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arl Walters\Dropbox\Backups\Documents\Models\"/>
    </mc:Choice>
  </mc:AlternateContent>
  <bookViews>
    <workbookView xWindow="0" yWindow="0" windowWidth="17730" windowHeight="6150" firstSheet="3" activeTab="3"/>
  </bookViews>
  <sheets>
    <sheet name="Latin America" sheetId="6" r:id="rId1"/>
    <sheet name="North America" sheetId="5" r:id="rId2"/>
    <sheet name="Europe" sheetId="4" r:id="rId3"/>
    <sheet name="SE Asia" sheetId="3" r:id="rId4"/>
    <sheet name="Baranov calculations" sheetId="2" r:id="rId5"/>
    <sheet name="Regional effort" sheetId="7" r:id="rId6"/>
    <sheet name="Regional catch" sheetId="8" r:id="rId7"/>
    <sheet name="Data_Effort_CPUE_forRH" sheetId="1" r:id="rId8"/>
  </sheets>
  <definedNames>
    <definedName name="_1950hr" localSheetId="2">Europe!$L$2</definedName>
    <definedName name="_1950hr" localSheetId="0">'Latin America'!$L$2</definedName>
    <definedName name="_1950hr" localSheetId="1">'North America'!$L$2</definedName>
    <definedName name="_1950hr" localSheetId="3">'SE Asia'!$M$2</definedName>
    <definedName name="_1950hr">'Baranov calculations'!$L$2</definedName>
    <definedName name="growth" localSheetId="2">Europe!$L$1</definedName>
    <definedName name="growth" localSheetId="0">'Latin America'!$L$1</definedName>
    <definedName name="growth" localSheetId="1">'North America'!$L$1</definedName>
    <definedName name="growth" localSheetId="3">'SE Asia'!$M$1</definedName>
    <definedName name="growth">'Baranov calculations'!$L$1</definedName>
    <definedName name="kwt" localSheetId="2">Europe!$U$3</definedName>
    <definedName name="kwt">'SE Asia'!$T$3</definedName>
    <definedName name="M" localSheetId="2">Europe!$G$1</definedName>
    <definedName name="M" localSheetId="0">'Latin America'!$G$1</definedName>
    <definedName name="M" localSheetId="1">'North America'!$G$1</definedName>
    <definedName name="M" localSheetId="3">'SE Asia'!$H$1</definedName>
    <definedName name="M">'Baranov calculations'!$G$1</definedName>
    <definedName name="Mgrow">'SE Asia'!$J$1</definedName>
    <definedName name="mintoq" localSheetId="0">'Latin America'!$R$1</definedName>
    <definedName name="mintoq" localSheetId="1">'North America'!$R$1</definedName>
    <definedName name="mintoq">Europe!$R$1</definedName>
    <definedName name="q" localSheetId="2">Europe!$G$2</definedName>
    <definedName name="q" localSheetId="0">'Latin America'!$G$2</definedName>
    <definedName name="q" localSheetId="1">'North America'!$G$2</definedName>
    <definedName name="q" localSheetId="3">'SE Asia'!$H$2</definedName>
    <definedName name="q">'Baranov calculations'!$G$2</definedName>
    <definedName name="solver_adj" localSheetId="2" hidden="1">Europe!$L$1</definedName>
    <definedName name="solver_adj" localSheetId="0" hidden="1">'Latin America'!$L$1,'Latin America'!$L$2</definedName>
    <definedName name="solver_adj" localSheetId="1" hidden="1">'North America'!$L$1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Europe!$R$7</definedName>
    <definedName name="solver_opt" localSheetId="0" hidden="1">'Latin America'!$R$10</definedName>
    <definedName name="solver_opt" localSheetId="1" hidden="1">'North America'!$R$7</definedName>
    <definedName name="solver_opt" localSheetId="3" hidden="1">'SE Asia'!$A$1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typ" localSheetId="3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2" hidden="1">3</definedName>
    <definedName name="solver_ver" localSheetId="0" hidden="1">3</definedName>
    <definedName name="solver_ver" localSheetId="1" hidden="1">3</definedName>
    <definedName name="solver_ver" localSheetId="3" hidden="1">3</definedName>
    <definedName name="wk" localSheetId="2">Europe!$U$2</definedName>
    <definedName name="wk">'SE Asia'!$T$2</definedName>
  </definedNames>
  <calcPr calcId="152511" calcMode="autoNoTable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U2" i="4" l="1"/>
  <c r="T2" i="3"/>
  <c r="T3" i="3"/>
  <c r="U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Y41" i="4" s="1"/>
  <c r="X42" i="4"/>
  <c r="X43" i="4"/>
  <c r="X44" i="4"/>
  <c r="X45" i="4"/>
  <c r="Y45" i="4" s="1"/>
  <c r="X46" i="4"/>
  <c r="X47" i="4"/>
  <c r="X48" i="4"/>
  <c r="X49" i="4"/>
  <c r="Y49" i="4" s="1"/>
  <c r="X50" i="4"/>
  <c r="X51" i="4"/>
  <c r="X52" i="4"/>
  <c r="X53" i="4"/>
  <c r="Y53" i="4" s="1"/>
  <c r="X54" i="4"/>
  <c r="X55" i="4"/>
  <c r="X56" i="4"/>
  <c r="X57" i="4"/>
  <c r="X58" i="4"/>
  <c r="Y58" i="4" s="1"/>
  <c r="X59" i="4"/>
  <c r="X60" i="4"/>
  <c r="X61" i="4"/>
  <c r="X62" i="4"/>
  <c r="Y62" i="4" s="1"/>
  <c r="X63" i="4"/>
  <c r="X64" i="4"/>
  <c r="X65" i="4"/>
  <c r="X66" i="4"/>
  <c r="X67" i="4"/>
  <c r="X68" i="4"/>
  <c r="X69" i="4"/>
  <c r="X70" i="4"/>
  <c r="X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5" i="4"/>
  <c r="U6" i="4"/>
  <c r="U7" i="4"/>
  <c r="U8" i="4"/>
  <c r="U9" i="4"/>
  <c r="U10" i="4"/>
  <c r="U11" i="4"/>
  <c r="U12" i="4"/>
  <c r="U13" i="4"/>
  <c r="U14" i="4"/>
  <c r="U15" i="4"/>
  <c r="U16" i="4"/>
  <c r="V16" i="4" s="1"/>
  <c r="U17" i="4"/>
  <c r="U18" i="4"/>
  <c r="U19" i="4"/>
  <c r="U20" i="4"/>
  <c r="U21" i="4"/>
  <c r="U22" i="4"/>
  <c r="U23" i="4"/>
  <c r="U24" i="4"/>
  <c r="U25" i="4"/>
  <c r="U26" i="4"/>
  <c r="U27" i="4"/>
  <c r="U28" i="4"/>
  <c r="V28" i="4" s="1"/>
  <c r="U29" i="4"/>
  <c r="U30" i="4"/>
  <c r="U31" i="4"/>
  <c r="U32" i="4"/>
  <c r="V32" i="4" s="1"/>
  <c r="U33" i="4"/>
  <c r="U34" i="4"/>
  <c r="U35" i="4"/>
  <c r="U36" i="4"/>
  <c r="U37" i="4"/>
  <c r="U38" i="4"/>
  <c r="U39" i="4"/>
  <c r="U40" i="4"/>
  <c r="V40" i="4" s="1"/>
  <c r="U41" i="4"/>
  <c r="U42" i="4"/>
  <c r="U43" i="4"/>
  <c r="U44" i="4"/>
  <c r="V44" i="4" s="1"/>
  <c r="U45" i="4"/>
  <c r="U46" i="4"/>
  <c r="U47" i="4"/>
  <c r="U48" i="4"/>
  <c r="V48" i="4" s="1"/>
  <c r="U49" i="4"/>
  <c r="U50" i="4"/>
  <c r="U51" i="4"/>
  <c r="U52" i="4"/>
  <c r="V52" i="4" s="1"/>
  <c r="U53" i="4"/>
  <c r="U54" i="4"/>
  <c r="U55" i="4"/>
  <c r="U56" i="4"/>
  <c r="U57" i="4"/>
  <c r="U58" i="4"/>
  <c r="U59" i="4"/>
  <c r="U60" i="4"/>
  <c r="U61" i="4"/>
  <c r="U62" i="4"/>
  <c r="U63" i="4"/>
  <c r="V63" i="4" s="1"/>
  <c r="U64" i="4"/>
  <c r="U65" i="4"/>
  <c r="U66" i="4"/>
  <c r="U67" i="4"/>
  <c r="U68" i="4"/>
  <c r="U69" i="4"/>
  <c r="U70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5" i="4"/>
  <c r="Y68" i="4"/>
  <c r="V68" i="4"/>
  <c r="V67" i="4"/>
  <c r="Y66" i="4"/>
  <c r="V66" i="4"/>
  <c r="Y64" i="4"/>
  <c r="V64" i="4"/>
  <c r="V62" i="4"/>
  <c r="Y60" i="4"/>
  <c r="V60" i="4"/>
  <c r="V58" i="4"/>
  <c r="Y56" i="4"/>
  <c r="V56" i="4"/>
  <c r="V55" i="4"/>
  <c r="Y54" i="4"/>
  <c r="V51" i="4"/>
  <c r="Y50" i="4"/>
  <c r="V50" i="4"/>
  <c r="V47" i="4"/>
  <c r="Y46" i="4"/>
  <c r="V46" i="4"/>
  <c r="Y42" i="4"/>
  <c r="V42" i="4"/>
  <c r="Y38" i="4"/>
  <c r="V36" i="4"/>
  <c r="Y34" i="4"/>
  <c r="V34" i="4"/>
  <c r="Y30" i="4"/>
  <c r="V30" i="4"/>
  <c r="Y26" i="4"/>
  <c r="V26" i="4"/>
  <c r="V24" i="4"/>
  <c r="Y22" i="4"/>
  <c r="V22" i="4"/>
  <c r="V20" i="4"/>
  <c r="Y18" i="4"/>
  <c r="V18" i="4"/>
  <c r="V15" i="4"/>
  <c r="Y14" i="4"/>
  <c r="V14" i="4"/>
  <c r="V12" i="4"/>
  <c r="V11" i="4"/>
  <c r="Y10" i="4"/>
  <c r="V10" i="4"/>
  <c r="V8" i="4"/>
  <c r="V7" i="4"/>
  <c r="Y6" i="4"/>
  <c r="V6" i="4"/>
  <c r="Y5" i="4"/>
  <c r="U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5" i="3"/>
  <c r="Y52" i="4" l="1"/>
  <c r="Y48" i="4"/>
  <c r="Y44" i="4"/>
  <c r="Y40" i="4"/>
  <c r="Y36" i="4"/>
  <c r="Y32" i="4"/>
  <c r="Y28" i="4"/>
  <c r="Y24" i="4"/>
  <c r="Y20" i="4"/>
  <c r="Y16" i="4"/>
  <c r="Y12" i="4"/>
  <c r="Y8" i="4"/>
  <c r="Y13" i="4"/>
  <c r="Y21" i="4"/>
  <c r="Y29" i="4"/>
  <c r="Y37" i="4"/>
  <c r="Y61" i="4"/>
  <c r="Y65" i="4"/>
  <c r="Y69" i="4"/>
  <c r="Y9" i="4"/>
  <c r="Y17" i="4"/>
  <c r="Y25" i="4"/>
  <c r="Y33" i="4"/>
  <c r="Y57" i="4"/>
  <c r="V38" i="4"/>
  <c r="V54" i="4"/>
  <c r="V59" i="4"/>
  <c r="V70" i="4"/>
  <c r="V5" i="4"/>
  <c r="Y11" i="4"/>
  <c r="V13" i="4"/>
  <c r="Y19" i="4"/>
  <c r="V21" i="4"/>
  <c r="V23" i="4"/>
  <c r="Y27" i="4"/>
  <c r="V29" i="4"/>
  <c r="V31" i="4"/>
  <c r="Y35" i="4"/>
  <c r="V37" i="4"/>
  <c r="V39" i="4"/>
  <c r="Y43" i="4"/>
  <c r="V45" i="4"/>
  <c r="Y51" i="4"/>
  <c r="V53" i="4"/>
  <c r="Y59" i="4"/>
  <c r="V61" i="4"/>
  <c r="Y67" i="4"/>
  <c r="V69" i="4"/>
  <c r="Y70" i="4"/>
  <c r="Y7" i="4"/>
  <c r="V9" i="4"/>
  <c r="Y15" i="4"/>
  <c r="V17" i="4"/>
  <c r="V19" i="4"/>
  <c r="Y23" i="4"/>
  <c r="V25" i="4"/>
  <c r="V27" i="4"/>
  <c r="Y31" i="4"/>
  <c r="V33" i="4"/>
  <c r="V35" i="4"/>
  <c r="Y39" i="4"/>
  <c r="V41" i="4"/>
  <c r="V43" i="4"/>
  <c r="Y47" i="4"/>
  <c r="V49" i="4"/>
  <c r="Y55" i="4"/>
  <c r="V57" i="4"/>
  <c r="Y63" i="4"/>
  <c r="V65" i="4"/>
  <c r="D71" i="3"/>
  <c r="H2" i="3"/>
  <c r="E5" i="3"/>
  <c r="E6" i="3" s="1"/>
  <c r="G2" i="4"/>
  <c r="E7" i="3" l="1"/>
  <c r="R3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K6" i="6"/>
  <c r="L6" i="6" s="1"/>
  <c r="F6" i="6"/>
  <c r="E6" i="6"/>
  <c r="L5" i="6"/>
  <c r="F5" i="6"/>
  <c r="E5" i="6"/>
  <c r="G2" i="6"/>
  <c r="H51" i="6" s="1"/>
  <c r="E8" i="3" l="1"/>
  <c r="G37" i="6"/>
  <c r="I37" i="6" s="1"/>
  <c r="H59" i="6"/>
  <c r="G39" i="6"/>
  <c r="I39" i="6" s="1"/>
  <c r="G41" i="6"/>
  <c r="I41" i="6" s="1"/>
  <c r="G35" i="6"/>
  <c r="I35" i="6" s="1"/>
  <c r="H43" i="6"/>
  <c r="H66" i="6"/>
  <c r="N6" i="6"/>
  <c r="M6" i="6"/>
  <c r="O6" i="6" s="1"/>
  <c r="G34" i="6"/>
  <c r="I34" i="6" s="1"/>
  <c r="G36" i="6"/>
  <c r="I36" i="6" s="1"/>
  <c r="G38" i="6"/>
  <c r="I38" i="6" s="1"/>
  <c r="G40" i="6"/>
  <c r="I40" i="6" s="1"/>
  <c r="G42" i="6"/>
  <c r="I42" i="6" s="1"/>
  <c r="K7" i="6"/>
  <c r="G70" i="6"/>
  <c r="I70" i="6" s="1"/>
  <c r="G69" i="6"/>
  <c r="I69" i="6" s="1"/>
  <c r="G68" i="6"/>
  <c r="I68" i="6" s="1"/>
  <c r="G67" i="6"/>
  <c r="I67" i="6" s="1"/>
  <c r="G66" i="6"/>
  <c r="I66" i="6" s="1"/>
  <c r="G65" i="6"/>
  <c r="I65" i="6" s="1"/>
  <c r="G64" i="6"/>
  <c r="I64" i="6" s="1"/>
  <c r="G63" i="6"/>
  <c r="I63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6" i="6"/>
  <c r="I56" i="6" s="1"/>
  <c r="G55" i="6"/>
  <c r="I55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I49" i="6" s="1"/>
  <c r="G48" i="6"/>
  <c r="I48" i="6" s="1"/>
  <c r="G47" i="6"/>
  <c r="I47" i="6" s="1"/>
  <c r="G46" i="6"/>
  <c r="I46" i="6" s="1"/>
  <c r="G45" i="6"/>
  <c r="I45" i="6" s="1"/>
  <c r="G44" i="6"/>
  <c r="I44" i="6" s="1"/>
  <c r="G43" i="6"/>
  <c r="I43" i="6" s="1"/>
  <c r="H68" i="6"/>
  <c r="H64" i="6"/>
  <c r="H58" i="6"/>
  <c r="H54" i="6"/>
  <c r="H50" i="6"/>
  <c r="H46" i="6"/>
  <c r="H24" i="6"/>
  <c r="H22" i="6"/>
  <c r="H20" i="6"/>
  <c r="H18" i="6"/>
  <c r="H16" i="6"/>
  <c r="H14" i="6"/>
  <c r="H12" i="6"/>
  <c r="H10" i="6"/>
  <c r="H8" i="6"/>
  <c r="G7" i="6"/>
  <c r="I7" i="6" s="1"/>
  <c r="H67" i="6"/>
  <c r="H63" i="6"/>
  <c r="H57" i="6"/>
  <c r="H53" i="6"/>
  <c r="H49" i="6"/>
  <c r="H45" i="6"/>
  <c r="H70" i="6"/>
  <c r="H69" i="6"/>
  <c r="H62" i="6"/>
  <c r="H61" i="6"/>
  <c r="H33" i="6"/>
  <c r="H31" i="6"/>
  <c r="H29" i="6"/>
  <c r="H27" i="6"/>
  <c r="H25" i="6"/>
  <c r="H23" i="6"/>
  <c r="H21" i="6"/>
  <c r="H19" i="6"/>
  <c r="H17" i="6"/>
  <c r="H15" i="6"/>
  <c r="H13" i="6"/>
  <c r="H11" i="6"/>
  <c r="H9" i="6"/>
  <c r="H6" i="6"/>
  <c r="H60" i="6"/>
  <c r="H55" i="6"/>
  <c r="H52" i="6"/>
  <c r="H47" i="6"/>
  <c r="H44" i="6"/>
  <c r="G33" i="6"/>
  <c r="I33" i="6" s="1"/>
  <c r="G31" i="6"/>
  <c r="I31" i="6" s="1"/>
  <c r="G29" i="6"/>
  <c r="I29" i="6" s="1"/>
  <c r="G27" i="6"/>
  <c r="I27" i="6" s="1"/>
  <c r="G25" i="6"/>
  <c r="I25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8" i="6"/>
  <c r="I18" i="6" s="1"/>
  <c r="G17" i="6"/>
  <c r="I17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H7" i="6"/>
  <c r="G6" i="6"/>
  <c r="I6" i="6" s="1"/>
  <c r="N5" i="6"/>
  <c r="G5" i="6"/>
  <c r="I5" i="6" s="1"/>
  <c r="M5" i="6"/>
  <c r="O5" i="6" s="1"/>
  <c r="H35" i="6"/>
  <c r="H37" i="6"/>
  <c r="H39" i="6"/>
  <c r="H41" i="6"/>
  <c r="H56" i="6"/>
  <c r="H65" i="6"/>
  <c r="H5" i="6"/>
  <c r="G26" i="6"/>
  <c r="I26" i="6" s="1"/>
  <c r="G28" i="6"/>
  <c r="I28" i="6" s="1"/>
  <c r="G30" i="6"/>
  <c r="I30" i="6" s="1"/>
  <c r="G32" i="6"/>
  <c r="I32" i="6" s="1"/>
  <c r="H26" i="6"/>
  <c r="H28" i="6"/>
  <c r="H30" i="6"/>
  <c r="H32" i="6"/>
  <c r="H34" i="6"/>
  <c r="H36" i="6"/>
  <c r="H38" i="6"/>
  <c r="H40" i="6"/>
  <c r="H42" i="6"/>
  <c r="H48" i="6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K6" i="5"/>
  <c r="F6" i="5"/>
  <c r="E6" i="5"/>
  <c r="L5" i="5"/>
  <c r="H5" i="5"/>
  <c r="F5" i="5"/>
  <c r="E5" i="5"/>
  <c r="G2" i="5"/>
  <c r="H34" i="5" s="1"/>
  <c r="N5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K6" i="4"/>
  <c r="L6" i="4" s="1"/>
  <c r="F6" i="4"/>
  <c r="E6" i="4"/>
  <c r="L5" i="4"/>
  <c r="F5" i="4"/>
  <c r="E5" i="4"/>
  <c r="G36" i="4"/>
  <c r="I36" i="4" s="1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L6" i="3"/>
  <c r="M6" i="3" s="1"/>
  <c r="G6" i="3"/>
  <c r="F6" i="3"/>
  <c r="M5" i="3"/>
  <c r="G5" i="3"/>
  <c r="F5" i="3"/>
  <c r="O5" i="3"/>
  <c r="W5" i="3" l="1"/>
  <c r="V5" i="3"/>
  <c r="N6" i="3"/>
  <c r="I30" i="3"/>
  <c r="N5" i="3"/>
  <c r="P5" i="3" s="1"/>
  <c r="Q5" i="3" s="1"/>
  <c r="H5" i="3"/>
  <c r="J5" i="3" s="1"/>
  <c r="H6" i="3"/>
  <c r="J6" i="3" s="1"/>
  <c r="H7" i="3"/>
  <c r="J7" i="3" s="1"/>
  <c r="E9" i="3"/>
  <c r="H8" i="3"/>
  <c r="J8" i="3" s="1"/>
  <c r="L7" i="6"/>
  <c r="K8" i="6"/>
  <c r="N6" i="4"/>
  <c r="M5" i="5"/>
  <c r="O5" i="5" s="1"/>
  <c r="H30" i="5"/>
  <c r="G39" i="5"/>
  <c r="I39" i="5" s="1"/>
  <c r="H7" i="5"/>
  <c r="L6" i="5"/>
  <c r="K7" i="5"/>
  <c r="O6" i="3"/>
  <c r="G70" i="5"/>
  <c r="I70" i="5" s="1"/>
  <c r="G69" i="5"/>
  <c r="I69" i="5" s="1"/>
  <c r="G68" i="5"/>
  <c r="I68" i="5" s="1"/>
  <c r="G67" i="5"/>
  <c r="I67" i="5" s="1"/>
  <c r="G66" i="5"/>
  <c r="I66" i="5" s="1"/>
  <c r="G65" i="5"/>
  <c r="I65" i="5" s="1"/>
  <c r="G64" i="5"/>
  <c r="I64" i="5" s="1"/>
  <c r="G63" i="5"/>
  <c r="I63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I57" i="5" s="1"/>
  <c r="G56" i="5"/>
  <c r="I56" i="5" s="1"/>
  <c r="G55" i="5"/>
  <c r="I55" i="5" s="1"/>
  <c r="G54" i="5"/>
  <c r="I54" i="5" s="1"/>
  <c r="G53" i="5"/>
  <c r="I53" i="5" s="1"/>
  <c r="G52" i="5"/>
  <c r="I52" i="5" s="1"/>
  <c r="G51" i="5"/>
  <c r="I51" i="5" s="1"/>
  <c r="G50" i="5"/>
  <c r="I50" i="5" s="1"/>
  <c r="G49" i="5"/>
  <c r="I49" i="5" s="1"/>
  <c r="G48" i="5"/>
  <c r="I48" i="5" s="1"/>
  <c r="G47" i="5"/>
  <c r="I47" i="5" s="1"/>
  <c r="G46" i="5"/>
  <c r="I46" i="5" s="1"/>
  <c r="G45" i="5"/>
  <c r="I45" i="5" s="1"/>
  <c r="G44" i="5"/>
  <c r="I44" i="5" s="1"/>
  <c r="G43" i="5"/>
  <c r="I43" i="5" s="1"/>
  <c r="H68" i="5"/>
  <c r="H64" i="5"/>
  <c r="H60" i="5"/>
  <c r="H56" i="5"/>
  <c r="H52" i="5"/>
  <c r="H48" i="5"/>
  <c r="H44" i="5"/>
  <c r="H42" i="5"/>
  <c r="H41" i="5"/>
  <c r="H40" i="5"/>
  <c r="H39" i="5"/>
  <c r="H38" i="5"/>
  <c r="G36" i="5"/>
  <c r="I36" i="5" s="1"/>
  <c r="G34" i="5"/>
  <c r="I34" i="5" s="1"/>
  <c r="G33" i="5"/>
  <c r="I33" i="5" s="1"/>
  <c r="G32" i="5"/>
  <c r="I32" i="5" s="1"/>
  <c r="G31" i="5"/>
  <c r="I31" i="5" s="1"/>
  <c r="G30" i="5"/>
  <c r="I30" i="5" s="1"/>
  <c r="G29" i="5"/>
  <c r="I29" i="5" s="1"/>
  <c r="G28" i="5"/>
  <c r="I28" i="5" s="1"/>
  <c r="G27" i="5"/>
  <c r="I27" i="5" s="1"/>
  <c r="G26" i="5"/>
  <c r="I26" i="5" s="1"/>
  <c r="G25" i="5"/>
  <c r="I25" i="5" s="1"/>
  <c r="G23" i="5"/>
  <c r="I23" i="5" s="1"/>
  <c r="G21" i="5"/>
  <c r="I21" i="5" s="1"/>
  <c r="G19" i="5"/>
  <c r="I19" i="5" s="1"/>
  <c r="G17" i="5"/>
  <c r="I17" i="5" s="1"/>
  <c r="G15" i="5"/>
  <c r="I15" i="5" s="1"/>
  <c r="G13" i="5"/>
  <c r="I13" i="5" s="1"/>
  <c r="G11" i="5"/>
  <c r="I11" i="5" s="1"/>
  <c r="G9" i="5"/>
  <c r="I9" i="5" s="1"/>
  <c r="H67" i="5"/>
  <c r="H63" i="5"/>
  <c r="H59" i="5"/>
  <c r="H55" i="5"/>
  <c r="H51" i="5"/>
  <c r="H47" i="5"/>
  <c r="H43" i="5"/>
  <c r="G42" i="5"/>
  <c r="I42" i="5" s="1"/>
  <c r="H70" i="5"/>
  <c r="H66" i="5"/>
  <c r="H62" i="5"/>
  <c r="H58" i="5"/>
  <c r="H54" i="5"/>
  <c r="H50" i="5"/>
  <c r="H46" i="5"/>
  <c r="G37" i="5"/>
  <c r="I37" i="5" s="1"/>
  <c r="G35" i="5"/>
  <c r="I35" i="5" s="1"/>
  <c r="G24" i="5"/>
  <c r="I24" i="5" s="1"/>
  <c r="G22" i="5"/>
  <c r="I22" i="5" s="1"/>
  <c r="G20" i="5"/>
  <c r="I20" i="5" s="1"/>
  <c r="G18" i="5"/>
  <c r="I18" i="5" s="1"/>
  <c r="G16" i="5"/>
  <c r="I16" i="5" s="1"/>
  <c r="G14" i="5"/>
  <c r="I14" i="5" s="1"/>
  <c r="G12" i="5"/>
  <c r="I12" i="5" s="1"/>
  <c r="G10" i="5"/>
  <c r="I10" i="5" s="1"/>
  <c r="H61" i="5"/>
  <c r="H45" i="5"/>
  <c r="G38" i="5"/>
  <c r="I38" i="5" s="1"/>
  <c r="H31" i="5"/>
  <c r="H27" i="5"/>
  <c r="H24" i="5"/>
  <c r="H22" i="5"/>
  <c r="H20" i="5"/>
  <c r="H18" i="5"/>
  <c r="H16" i="5"/>
  <c r="H14" i="5"/>
  <c r="H12" i="5"/>
  <c r="H10" i="5"/>
  <c r="H8" i="5"/>
  <c r="G7" i="5"/>
  <c r="I7" i="5" s="1"/>
  <c r="G8" i="5"/>
  <c r="I8" i="5" s="1"/>
  <c r="H6" i="5"/>
  <c r="H33" i="5"/>
  <c r="H29" i="5"/>
  <c r="H23" i="5"/>
  <c r="H15" i="5"/>
  <c r="H11" i="5"/>
  <c r="N5" i="5"/>
  <c r="H65" i="5"/>
  <c r="H49" i="5"/>
  <c r="G41" i="5"/>
  <c r="I41" i="5" s="1"/>
  <c r="H37" i="5"/>
  <c r="H35" i="5"/>
  <c r="H32" i="5"/>
  <c r="H28" i="5"/>
  <c r="H69" i="5"/>
  <c r="H53" i="5"/>
  <c r="G40" i="5"/>
  <c r="I40" i="5" s="1"/>
  <c r="H25" i="5"/>
  <c r="H21" i="5"/>
  <c r="H19" i="5"/>
  <c r="H17" i="5"/>
  <c r="H13" i="5"/>
  <c r="H9" i="5"/>
  <c r="G6" i="5"/>
  <c r="I6" i="5" s="1"/>
  <c r="G5" i="5"/>
  <c r="I5" i="5" s="1"/>
  <c r="H26" i="5"/>
  <c r="H36" i="5"/>
  <c r="H57" i="5"/>
  <c r="K7" i="4"/>
  <c r="K8" i="4" s="1"/>
  <c r="L8" i="4" s="1"/>
  <c r="N8" i="4" s="1"/>
  <c r="H8" i="4"/>
  <c r="H6" i="4"/>
  <c r="H10" i="4"/>
  <c r="H16" i="4"/>
  <c r="H12" i="4"/>
  <c r="H14" i="4"/>
  <c r="M6" i="4"/>
  <c r="O6" i="4" s="1"/>
  <c r="G7" i="4"/>
  <c r="I7" i="4" s="1"/>
  <c r="G9" i="4"/>
  <c r="I9" i="4" s="1"/>
  <c r="H17" i="4"/>
  <c r="H19" i="4"/>
  <c r="H21" i="4"/>
  <c r="H23" i="4"/>
  <c r="H25" i="4"/>
  <c r="H27" i="4"/>
  <c r="H69" i="4"/>
  <c r="H67" i="4"/>
  <c r="H65" i="4"/>
  <c r="H63" i="4"/>
  <c r="H61" i="4"/>
  <c r="H59" i="4"/>
  <c r="H57" i="4"/>
  <c r="H55" i="4"/>
  <c r="H53" i="4"/>
  <c r="H51" i="4"/>
  <c r="H49" i="4"/>
  <c r="H47" i="4"/>
  <c r="H45" i="4"/>
  <c r="H43" i="4"/>
  <c r="H41" i="4"/>
  <c r="H39" i="4"/>
  <c r="H37" i="4"/>
  <c r="H35" i="4"/>
  <c r="H33" i="4"/>
  <c r="G69" i="4"/>
  <c r="I69" i="4" s="1"/>
  <c r="G67" i="4"/>
  <c r="I67" i="4" s="1"/>
  <c r="G65" i="4"/>
  <c r="I65" i="4" s="1"/>
  <c r="G63" i="4"/>
  <c r="I63" i="4" s="1"/>
  <c r="G61" i="4"/>
  <c r="I61" i="4" s="1"/>
  <c r="G59" i="4"/>
  <c r="I59" i="4" s="1"/>
  <c r="G57" i="4"/>
  <c r="I57" i="4" s="1"/>
  <c r="G55" i="4"/>
  <c r="I55" i="4" s="1"/>
  <c r="G53" i="4"/>
  <c r="I53" i="4" s="1"/>
  <c r="G51" i="4"/>
  <c r="I51" i="4" s="1"/>
  <c r="G49" i="4"/>
  <c r="I49" i="4" s="1"/>
  <c r="G47" i="4"/>
  <c r="I47" i="4" s="1"/>
  <c r="G45" i="4"/>
  <c r="I45" i="4" s="1"/>
  <c r="G43" i="4"/>
  <c r="I43" i="4" s="1"/>
  <c r="G41" i="4"/>
  <c r="I41" i="4" s="1"/>
  <c r="G39" i="4"/>
  <c r="I39" i="4" s="1"/>
  <c r="G37" i="4"/>
  <c r="I37" i="4" s="1"/>
  <c r="G35" i="4"/>
  <c r="I35" i="4" s="1"/>
  <c r="G33" i="4"/>
  <c r="I33" i="4" s="1"/>
  <c r="G31" i="4"/>
  <c r="I31" i="4" s="1"/>
  <c r="G29" i="4"/>
  <c r="I29" i="4" s="1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2" i="4"/>
  <c r="H30" i="4"/>
  <c r="G27" i="4"/>
  <c r="I27" i="4" s="1"/>
  <c r="G25" i="4"/>
  <c r="I25" i="4" s="1"/>
  <c r="G23" i="4"/>
  <c r="I23" i="4" s="1"/>
  <c r="G21" i="4"/>
  <c r="I21" i="4" s="1"/>
  <c r="G19" i="4"/>
  <c r="I19" i="4" s="1"/>
  <c r="G17" i="4"/>
  <c r="I17" i="4" s="1"/>
  <c r="G15" i="4"/>
  <c r="I15" i="4" s="1"/>
  <c r="G13" i="4"/>
  <c r="I13" i="4" s="1"/>
  <c r="G11" i="4"/>
  <c r="I11" i="4" s="1"/>
  <c r="G70" i="4"/>
  <c r="I70" i="4" s="1"/>
  <c r="G68" i="4"/>
  <c r="I68" i="4" s="1"/>
  <c r="G66" i="4"/>
  <c r="I66" i="4" s="1"/>
  <c r="G64" i="4"/>
  <c r="I64" i="4" s="1"/>
  <c r="G62" i="4"/>
  <c r="I62" i="4" s="1"/>
  <c r="G60" i="4"/>
  <c r="I60" i="4" s="1"/>
  <c r="G58" i="4"/>
  <c r="I58" i="4" s="1"/>
  <c r="G56" i="4"/>
  <c r="I56" i="4" s="1"/>
  <c r="G54" i="4"/>
  <c r="I54" i="4" s="1"/>
  <c r="G52" i="4"/>
  <c r="I52" i="4" s="1"/>
  <c r="G50" i="4"/>
  <c r="I50" i="4" s="1"/>
  <c r="G48" i="4"/>
  <c r="I48" i="4" s="1"/>
  <c r="G46" i="4"/>
  <c r="I46" i="4" s="1"/>
  <c r="G44" i="4"/>
  <c r="I44" i="4" s="1"/>
  <c r="G42" i="4"/>
  <c r="I42" i="4" s="1"/>
  <c r="G40" i="4"/>
  <c r="I40" i="4" s="1"/>
  <c r="G32" i="4"/>
  <c r="I32" i="4" s="1"/>
  <c r="H31" i="4"/>
  <c r="G30" i="4"/>
  <c r="I30" i="4" s="1"/>
  <c r="H29" i="4"/>
  <c r="H28" i="4"/>
  <c r="H26" i="4"/>
  <c r="H24" i="4"/>
  <c r="H22" i="4"/>
  <c r="H20" i="4"/>
  <c r="H18" i="4"/>
  <c r="H38" i="4"/>
  <c r="H36" i="4"/>
  <c r="H34" i="4"/>
  <c r="G28" i="4"/>
  <c r="I28" i="4" s="1"/>
  <c r="G26" i="4"/>
  <c r="I26" i="4" s="1"/>
  <c r="G24" i="4"/>
  <c r="I24" i="4" s="1"/>
  <c r="G22" i="4"/>
  <c r="I22" i="4" s="1"/>
  <c r="G20" i="4"/>
  <c r="I20" i="4" s="1"/>
  <c r="G18" i="4"/>
  <c r="I18" i="4" s="1"/>
  <c r="G16" i="4"/>
  <c r="I16" i="4" s="1"/>
  <c r="G14" i="4"/>
  <c r="I14" i="4" s="1"/>
  <c r="G12" i="4"/>
  <c r="I12" i="4" s="1"/>
  <c r="G10" i="4"/>
  <c r="I10" i="4" s="1"/>
  <c r="G5" i="4"/>
  <c r="I5" i="4" s="1"/>
  <c r="H7" i="4"/>
  <c r="H9" i="4"/>
  <c r="H11" i="4"/>
  <c r="H13" i="4"/>
  <c r="H15" i="4"/>
  <c r="M5" i="4"/>
  <c r="O5" i="4" s="1"/>
  <c r="H5" i="4"/>
  <c r="G6" i="4"/>
  <c r="I6" i="4" s="1"/>
  <c r="G8" i="4"/>
  <c r="I8" i="4" s="1"/>
  <c r="G34" i="4"/>
  <c r="I34" i="4" s="1"/>
  <c r="G38" i="4"/>
  <c r="I38" i="4" s="1"/>
  <c r="P6" i="3"/>
  <c r="I6" i="3"/>
  <c r="L7" i="3"/>
  <c r="I8" i="3"/>
  <c r="I10" i="3"/>
  <c r="I12" i="3"/>
  <c r="I14" i="3"/>
  <c r="I16" i="3"/>
  <c r="I18" i="3"/>
  <c r="I20" i="3"/>
  <c r="I22" i="3"/>
  <c r="I24" i="3"/>
  <c r="I26" i="3"/>
  <c r="I28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70" i="3"/>
  <c r="M3" i="3" s="1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7" i="3"/>
  <c r="I9" i="3"/>
  <c r="I11" i="3"/>
  <c r="I13" i="3"/>
  <c r="I15" i="3"/>
  <c r="I17" i="3"/>
  <c r="I19" i="3"/>
  <c r="I21" i="3"/>
  <c r="I23" i="3"/>
  <c r="I25" i="3"/>
  <c r="I27" i="3"/>
  <c r="I5" i="3"/>
  <c r="I29" i="3"/>
  <c r="G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5" i="2"/>
  <c r="L5" i="2"/>
  <c r="K6" i="2"/>
  <c r="L6" i="2" s="1"/>
  <c r="N6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5" i="2"/>
  <c r="X5" i="3" l="1"/>
  <c r="W6" i="3"/>
  <c r="V6" i="3"/>
  <c r="Q6" i="3"/>
  <c r="S29" i="3"/>
  <c r="T29" i="3"/>
  <c r="S23" i="3"/>
  <c r="T23" i="3"/>
  <c r="S15" i="3"/>
  <c r="T15" i="3"/>
  <c r="S7" i="3"/>
  <c r="T7" i="3"/>
  <c r="D7" i="3"/>
  <c r="S36" i="3"/>
  <c r="T36" i="3"/>
  <c r="S44" i="3"/>
  <c r="T44" i="3"/>
  <c r="S52" i="3"/>
  <c r="T52" i="3"/>
  <c r="S60" i="3"/>
  <c r="T60" i="3"/>
  <c r="S68" i="3"/>
  <c r="T68" i="3"/>
  <c r="S35" i="3"/>
  <c r="T35" i="3"/>
  <c r="S43" i="3"/>
  <c r="T43" i="3"/>
  <c r="S51" i="3"/>
  <c r="T51" i="3"/>
  <c r="S59" i="3"/>
  <c r="T59" i="3"/>
  <c r="S67" i="3"/>
  <c r="T67" i="3"/>
  <c r="S5" i="3"/>
  <c r="T5" i="3"/>
  <c r="D5" i="3"/>
  <c r="S21" i="3"/>
  <c r="T21" i="3"/>
  <c r="S13" i="3"/>
  <c r="T13" i="3"/>
  <c r="S38" i="3"/>
  <c r="T38" i="3"/>
  <c r="S46" i="3"/>
  <c r="T46" i="3"/>
  <c r="S54" i="3"/>
  <c r="T54" i="3"/>
  <c r="S62" i="3"/>
  <c r="T62" i="3"/>
  <c r="S70" i="3"/>
  <c r="T70" i="3"/>
  <c r="S37" i="3"/>
  <c r="T37" i="3"/>
  <c r="S45" i="3"/>
  <c r="T45" i="3"/>
  <c r="S53" i="3"/>
  <c r="T53" i="3"/>
  <c r="S61" i="3"/>
  <c r="T61" i="3"/>
  <c r="S69" i="3"/>
  <c r="T69" i="3"/>
  <c r="S24" i="3"/>
  <c r="T24" i="3"/>
  <c r="S16" i="3"/>
  <c r="T16" i="3"/>
  <c r="S8" i="3"/>
  <c r="T8" i="3"/>
  <c r="D8" i="3"/>
  <c r="S27" i="3"/>
  <c r="T27" i="3"/>
  <c r="S19" i="3"/>
  <c r="T19" i="3"/>
  <c r="S11" i="3"/>
  <c r="T11" i="3"/>
  <c r="S32" i="3"/>
  <c r="T32" i="3"/>
  <c r="S40" i="3"/>
  <c r="T40" i="3"/>
  <c r="S48" i="3"/>
  <c r="T48" i="3"/>
  <c r="S56" i="3"/>
  <c r="T56" i="3"/>
  <c r="S64" i="3"/>
  <c r="T64" i="3"/>
  <c r="S31" i="3"/>
  <c r="T31" i="3"/>
  <c r="S39" i="3"/>
  <c r="T39" i="3"/>
  <c r="S47" i="3"/>
  <c r="T47" i="3"/>
  <c r="S55" i="3"/>
  <c r="T55" i="3"/>
  <c r="S63" i="3"/>
  <c r="T63" i="3"/>
  <c r="S22" i="3"/>
  <c r="T22" i="3"/>
  <c r="S14" i="3"/>
  <c r="T14" i="3"/>
  <c r="S25" i="3"/>
  <c r="T25" i="3"/>
  <c r="S17" i="3"/>
  <c r="T17" i="3"/>
  <c r="S9" i="3"/>
  <c r="T9" i="3"/>
  <c r="S34" i="3"/>
  <c r="T34" i="3"/>
  <c r="S42" i="3"/>
  <c r="T42" i="3"/>
  <c r="S50" i="3"/>
  <c r="T50" i="3"/>
  <c r="S58" i="3"/>
  <c r="T58" i="3"/>
  <c r="S66" i="3"/>
  <c r="T66" i="3"/>
  <c r="S33" i="3"/>
  <c r="T33" i="3"/>
  <c r="S41" i="3"/>
  <c r="T41" i="3"/>
  <c r="S49" i="3"/>
  <c r="T49" i="3"/>
  <c r="S57" i="3"/>
  <c r="T57" i="3"/>
  <c r="S65" i="3"/>
  <c r="T65" i="3"/>
  <c r="S28" i="3"/>
  <c r="T28" i="3"/>
  <c r="S20" i="3"/>
  <c r="T20" i="3"/>
  <c r="S12" i="3"/>
  <c r="T12" i="3"/>
  <c r="S6" i="3"/>
  <c r="T6" i="3"/>
  <c r="D6" i="3"/>
  <c r="S30" i="3"/>
  <c r="T30" i="3"/>
  <c r="S26" i="3"/>
  <c r="T26" i="3"/>
  <c r="S18" i="3"/>
  <c r="T18" i="3"/>
  <c r="S10" i="3"/>
  <c r="T10" i="3"/>
  <c r="E10" i="3"/>
  <c r="H9" i="3"/>
  <c r="J9" i="3" s="1"/>
  <c r="D9" i="3" s="1"/>
  <c r="K9" i="6"/>
  <c r="L8" i="6"/>
  <c r="N7" i="6"/>
  <c r="M7" i="6"/>
  <c r="O7" i="6" s="1"/>
  <c r="L7" i="5"/>
  <c r="K8" i="5"/>
  <c r="N5" i="2"/>
  <c r="N6" i="5"/>
  <c r="M6" i="5"/>
  <c r="O6" i="5" s="1"/>
  <c r="K9" i="4"/>
  <c r="K10" i="4" s="1"/>
  <c r="L7" i="4"/>
  <c r="N7" i="4" s="1"/>
  <c r="M7" i="4"/>
  <c r="O7" i="4" s="1"/>
  <c r="M8" i="4"/>
  <c r="O8" i="4" s="1"/>
  <c r="L8" i="3"/>
  <c r="M7" i="3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5" i="2"/>
  <c r="H12" i="2"/>
  <c r="H20" i="2"/>
  <c r="H32" i="2"/>
  <c r="H40" i="2"/>
  <c r="H48" i="2"/>
  <c r="H60" i="2"/>
  <c r="H68" i="2"/>
  <c r="H13" i="2"/>
  <c r="H21" i="2"/>
  <c r="H33" i="2"/>
  <c r="H41" i="2"/>
  <c r="H49" i="2"/>
  <c r="H57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8" i="2"/>
  <c r="H16" i="2"/>
  <c r="H24" i="2"/>
  <c r="H28" i="2"/>
  <c r="H36" i="2"/>
  <c r="H44" i="2"/>
  <c r="H52" i="2"/>
  <c r="H56" i="2"/>
  <c r="H64" i="2"/>
  <c r="H9" i="2"/>
  <c r="H17" i="2"/>
  <c r="H25" i="2"/>
  <c r="H29" i="2"/>
  <c r="H37" i="2"/>
  <c r="H45" i="2"/>
  <c r="H53" i="2"/>
  <c r="H61" i="2"/>
  <c r="H65" i="2"/>
  <c r="H69" i="2"/>
  <c r="M5" i="2"/>
  <c r="O5" i="2" s="1"/>
  <c r="G54" i="2"/>
  <c r="I54" i="2" s="1"/>
  <c r="G6" i="2"/>
  <c r="I6" i="2" s="1"/>
  <c r="G22" i="2"/>
  <c r="I22" i="2" s="1"/>
  <c r="G14" i="2"/>
  <c r="I14" i="2" s="1"/>
  <c r="G46" i="2"/>
  <c r="I46" i="2" s="1"/>
  <c r="G61" i="2"/>
  <c r="I61" i="2" s="1"/>
  <c r="G70" i="2"/>
  <c r="I70" i="2" s="1"/>
  <c r="G38" i="2"/>
  <c r="I38" i="2" s="1"/>
  <c r="G62" i="2"/>
  <c r="I62" i="2" s="1"/>
  <c r="G53" i="2"/>
  <c r="I53" i="2" s="1"/>
  <c r="G45" i="2"/>
  <c r="I45" i="2" s="1"/>
  <c r="G69" i="2"/>
  <c r="I69" i="2" s="1"/>
  <c r="G30" i="2"/>
  <c r="I30" i="2" s="1"/>
  <c r="G67" i="2"/>
  <c r="I67" i="2" s="1"/>
  <c r="G59" i="2"/>
  <c r="I59" i="2" s="1"/>
  <c r="G43" i="2"/>
  <c r="I43" i="2" s="1"/>
  <c r="G27" i="2"/>
  <c r="I27" i="2" s="1"/>
  <c r="G19" i="2"/>
  <c r="I19" i="2" s="1"/>
  <c r="G11" i="2"/>
  <c r="I11" i="2" s="1"/>
  <c r="G66" i="2"/>
  <c r="I66" i="2" s="1"/>
  <c r="G58" i="2"/>
  <c r="I58" i="2" s="1"/>
  <c r="G50" i="2"/>
  <c r="I50" i="2" s="1"/>
  <c r="G42" i="2"/>
  <c r="I42" i="2" s="1"/>
  <c r="G34" i="2"/>
  <c r="I34" i="2" s="1"/>
  <c r="G26" i="2"/>
  <c r="I26" i="2" s="1"/>
  <c r="G18" i="2"/>
  <c r="I18" i="2" s="1"/>
  <c r="G10" i="2"/>
  <c r="I10" i="2" s="1"/>
  <c r="G37" i="2"/>
  <c r="I37" i="2" s="1"/>
  <c r="G21" i="2"/>
  <c r="I21" i="2" s="1"/>
  <c r="G60" i="2"/>
  <c r="I60" i="2" s="1"/>
  <c r="G44" i="2"/>
  <c r="I44" i="2" s="1"/>
  <c r="G36" i="2"/>
  <c r="I36" i="2" s="1"/>
  <c r="G20" i="2"/>
  <c r="I20" i="2" s="1"/>
  <c r="G51" i="2"/>
  <c r="I51" i="2" s="1"/>
  <c r="G35" i="2"/>
  <c r="I35" i="2" s="1"/>
  <c r="G65" i="2"/>
  <c r="I65" i="2" s="1"/>
  <c r="G57" i="2"/>
  <c r="I57" i="2" s="1"/>
  <c r="G49" i="2"/>
  <c r="I49" i="2" s="1"/>
  <c r="G41" i="2"/>
  <c r="I41" i="2" s="1"/>
  <c r="G33" i="2"/>
  <c r="I33" i="2" s="1"/>
  <c r="G25" i="2"/>
  <c r="I25" i="2" s="1"/>
  <c r="G17" i="2"/>
  <c r="I17" i="2" s="1"/>
  <c r="G9" i="2"/>
  <c r="I9" i="2" s="1"/>
  <c r="M6" i="2"/>
  <c r="O6" i="2" s="1"/>
  <c r="G29" i="2"/>
  <c r="I29" i="2" s="1"/>
  <c r="G13" i="2"/>
  <c r="I13" i="2" s="1"/>
  <c r="G68" i="2"/>
  <c r="I68" i="2" s="1"/>
  <c r="G52" i="2"/>
  <c r="I52" i="2" s="1"/>
  <c r="G28" i="2"/>
  <c r="I28" i="2" s="1"/>
  <c r="G12" i="2"/>
  <c r="I12" i="2" s="1"/>
  <c r="G64" i="2"/>
  <c r="I64" i="2" s="1"/>
  <c r="G56" i="2"/>
  <c r="I56" i="2" s="1"/>
  <c r="G48" i="2"/>
  <c r="I48" i="2" s="1"/>
  <c r="G40" i="2"/>
  <c r="I40" i="2" s="1"/>
  <c r="G32" i="2"/>
  <c r="I32" i="2" s="1"/>
  <c r="G24" i="2"/>
  <c r="I24" i="2" s="1"/>
  <c r="G16" i="2"/>
  <c r="I16" i="2" s="1"/>
  <c r="G8" i="2"/>
  <c r="I8" i="2" s="1"/>
  <c r="G5" i="2"/>
  <c r="I5" i="2" s="1"/>
  <c r="G63" i="2"/>
  <c r="I63" i="2" s="1"/>
  <c r="G55" i="2"/>
  <c r="I55" i="2" s="1"/>
  <c r="G47" i="2"/>
  <c r="I47" i="2" s="1"/>
  <c r="G39" i="2"/>
  <c r="I39" i="2" s="1"/>
  <c r="G31" i="2"/>
  <c r="I31" i="2" s="1"/>
  <c r="G23" i="2"/>
  <c r="I23" i="2" s="1"/>
  <c r="G15" i="2"/>
  <c r="I15" i="2" s="1"/>
  <c r="G7" i="2"/>
  <c r="I7" i="2" s="1"/>
  <c r="K7" i="2"/>
  <c r="X6" i="3" l="1"/>
  <c r="U40" i="3"/>
  <c r="U11" i="3"/>
  <c r="U35" i="3"/>
  <c r="U44" i="3"/>
  <c r="U64" i="3"/>
  <c r="U57" i="3"/>
  <c r="U66" i="3"/>
  <c r="U34" i="3"/>
  <c r="U17" i="3"/>
  <c r="U14" i="3"/>
  <c r="U47" i="3"/>
  <c r="U67" i="3"/>
  <c r="U32" i="3"/>
  <c r="U10" i="3"/>
  <c r="U69" i="3"/>
  <c r="U37" i="3"/>
  <c r="U62" i="3"/>
  <c r="U13" i="3"/>
  <c r="U23" i="3"/>
  <c r="U6" i="3"/>
  <c r="U65" i="3"/>
  <c r="U33" i="3"/>
  <c r="U42" i="3"/>
  <c r="U25" i="3"/>
  <c r="U55" i="3"/>
  <c r="U59" i="3"/>
  <c r="U52" i="3"/>
  <c r="U8" i="3"/>
  <c r="U61" i="3"/>
  <c r="U70" i="3"/>
  <c r="U38" i="3"/>
  <c r="U41" i="3"/>
  <c r="U50" i="3"/>
  <c r="U31" i="3"/>
  <c r="U26" i="3"/>
  <c r="U20" i="3"/>
  <c r="U49" i="3"/>
  <c r="U58" i="3"/>
  <c r="U9" i="3"/>
  <c r="U22" i="3"/>
  <c r="U39" i="3"/>
  <c r="U48" i="3"/>
  <c r="U19" i="3"/>
  <c r="U24" i="3"/>
  <c r="U45" i="3"/>
  <c r="U54" i="3"/>
  <c r="U21" i="3"/>
  <c r="U51" i="3"/>
  <c r="U60" i="3"/>
  <c r="U7" i="3"/>
  <c r="U30" i="3"/>
  <c r="U28" i="3"/>
  <c r="U63" i="3"/>
  <c r="U27" i="3"/>
  <c r="U46" i="3"/>
  <c r="U5" i="3"/>
  <c r="U43" i="3"/>
  <c r="U15" i="3"/>
  <c r="U18" i="3"/>
  <c r="U12" i="3"/>
  <c r="U56" i="3"/>
  <c r="U16" i="3"/>
  <c r="U53" i="3"/>
  <c r="U68" i="3"/>
  <c r="U36" i="3"/>
  <c r="U29" i="3"/>
  <c r="O7" i="3"/>
  <c r="N7" i="3"/>
  <c r="P7" i="3" s="1"/>
  <c r="E11" i="3"/>
  <c r="H10" i="3"/>
  <c r="J10" i="3" s="1"/>
  <c r="D10" i="3" s="1"/>
  <c r="M8" i="6"/>
  <c r="O8" i="6" s="1"/>
  <c r="N8" i="6"/>
  <c r="L9" i="6"/>
  <c r="K10" i="6"/>
  <c r="L8" i="5"/>
  <c r="K9" i="5"/>
  <c r="N7" i="5"/>
  <c r="M7" i="5"/>
  <c r="O7" i="5" s="1"/>
  <c r="L9" i="4"/>
  <c r="N9" i="4" s="1"/>
  <c r="L10" i="4"/>
  <c r="N10" i="4" s="1"/>
  <c r="K11" i="4"/>
  <c r="M8" i="3"/>
  <c r="L9" i="3"/>
  <c r="K8" i="2"/>
  <c r="L7" i="2"/>
  <c r="N7" i="2" s="1"/>
  <c r="V7" i="3" l="1"/>
  <c r="W7" i="3"/>
  <c r="Q7" i="3"/>
  <c r="O8" i="3"/>
  <c r="N8" i="3"/>
  <c r="P8" i="3" s="1"/>
  <c r="E12" i="3"/>
  <c r="H11" i="3"/>
  <c r="J11" i="3" s="1"/>
  <c r="D11" i="3" s="1"/>
  <c r="K11" i="6"/>
  <c r="L10" i="6"/>
  <c r="N9" i="6"/>
  <c r="M9" i="6"/>
  <c r="O9" i="6" s="1"/>
  <c r="L9" i="5"/>
  <c r="K10" i="5"/>
  <c r="N8" i="5"/>
  <c r="M8" i="5"/>
  <c r="O8" i="5" s="1"/>
  <c r="M9" i="4"/>
  <c r="O9" i="4" s="1"/>
  <c r="L11" i="4"/>
  <c r="N11" i="4" s="1"/>
  <c r="K12" i="4"/>
  <c r="M10" i="4"/>
  <c r="O10" i="4" s="1"/>
  <c r="L10" i="3"/>
  <c r="M9" i="3"/>
  <c r="M7" i="2"/>
  <c r="O7" i="2" s="1"/>
  <c r="K9" i="2"/>
  <c r="L8" i="2"/>
  <c r="N8" i="2" s="1"/>
  <c r="V8" i="3" l="1"/>
  <c r="W8" i="3"/>
  <c r="Q8" i="3"/>
  <c r="X7" i="3"/>
  <c r="O9" i="3"/>
  <c r="N9" i="3"/>
  <c r="P9" i="3" s="1"/>
  <c r="E13" i="3"/>
  <c r="H12" i="3"/>
  <c r="J12" i="3" s="1"/>
  <c r="D12" i="3" s="1"/>
  <c r="M10" i="6"/>
  <c r="O10" i="6" s="1"/>
  <c r="N10" i="6"/>
  <c r="L11" i="6"/>
  <c r="K12" i="6"/>
  <c r="L10" i="5"/>
  <c r="K11" i="5"/>
  <c r="N9" i="5"/>
  <c r="M9" i="5"/>
  <c r="O9" i="5" s="1"/>
  <c r="L12" i="4"/>
  <c r="N12" i="4" s="1"/>
  <c r="K13" i="4"/>
  <c r="M11" i="4"/>
  <c r="O11" i="4" s="1"/>
  <c r="M8" i="2"/>
  <c r="O8" i="2" s="1"/>
  <c r="M10" i="3"/>
  <c r="L11" i="3"/>
  <c r="K10" i="2"/>
  <c r="L9" i="2"/>
  <c r="N9" i="2" s="1"/>
  <c r="Q9" i="3" l="1"/>
  <c r="X8" i="3"/>
  <c r="V9" i="3"/>
  <c r="W9" i="3"/>
  <c r="O10" i="3"/>
  <c r="N10" i="3"/>
  <c r="P10" i="3" s="1"/>
  <c r="E14" i="3"/>
  <c r="H13" i="3"/>
  <c r="J13" i="3" s="1"/>
  <c r="D13" i="3" s="1"/>
  <c r="N11" i="6"/>
  <c r="M11" i="6"/>
  <c r="O11" i="6" s="1"/>
  <c r="K13" i="6"/>
  <c r="L12" i="6"/>
  <c r="L11" i="5"/>
  <c r="K12" i="5"/>
  <c r="N10" i="5"/>
  <c r="M10" i="5"/>
  <c r="O10" i="5" s="1"/>
  <c r="L13" i="4"/>
  <c r="N13" i="4" s="1"/>
  <c r="K14" i="4"/>
  <c r="M12" i="4"/>
  <c r="O12" i="4" s="1"/>
  <c r="M9" i="2"/>
  <c r="O9" i="2" s="1"/>
  <c r="L12" i="3"/>
  <c r="M11" i="3"/>
  <c r="K11" i="2"/>
  <c r="L10" i="2"/>
  <c r="N10" i="2" s="1"/>
  <c r="X9" i="3" l="1"/>
  <c r="Q10" i="3"/>
  <c r="V10" i="3"/>
  <c r="W10" i="3"/>
  <c r="O11" i="3"/>
  <c r="N11" i="3"/>
  <c r="P11" i="3" s="1"/>
  <c r="E15" i="3"/>
  <c r="H14" i="3"/>
  <c r="J14" i="3" s="1"/>
  <c r="D14" i="3" s="1"/>
  <c r="M12" i="6"/>
  <c r="O12" i="6" s="1"/>
  <c r="N12" i="6"/>
  <c r="L13" i="6"/>
  <c r="K14" i="6"/>
  <c r="L12" i="5"/>
  <c r="K13" i="5"/>
  <c r="N11" i="5"/>
  <c r="M11" i="5"/>
  <c r="O11" i="5" s="1"/>
  <c r="L14" i="4"/>
  <c r="N14" i="4" s="1"/>
  <c r="K15" i="4"/>
  <c r="M13" i="4"/>
  <c r="O13" i="4" s="1"/>
  <c r="M10" i="2"/>
  <c r="O10" i="2" s="1"/>
  <c r="M12" i="3"/>
  <c r="L13" i="3"/>
  <c r="K12" i="2"/>
  <c r="L11" i="2"/>
  <c r="N11" i="2" s="1"/>
  <c r="X10" i="3" l="1"/>
  <c r="Q11" i="3"/>
  <c r="V11" i="3"/>
  <c r="W11" i="3"/>
  <c r="O12" i="3"/>
  <c r="N12" i="3"/>
  <c r="P12" i="3" s="1"/>
  <c r="E16" i="3"/>
  <c r="H15" i="3"/>
  <c r="J15" i="3" s="1"/>
  <c r="D15" i="3" s="1"/>
  <c r="K15" i="6"/>
  <c r="L14" i="6"/>
  <c r="N13" i="6"/>
  <c r="M13" i="6"/>
  <c r="O13" i="6" s="1"/>
  <c r="L13" i="5"/>
  <c r="K14" i="5"/>
  <c r="N12" i="5"/>
  <c r="M12" i="5"/>
  <c r="O12" i="5" s="1"/>
  <c r="L15" i="4"/>
  <c r="N15" i="4" s="1"/>
  <c r="K16" i="4"/>
  <c r="M14" i="4"/>
  <c r="O14" i="4" s="1"/>
  <c r="M11" i="2"/>
  <c r="O11" i="2" s="1"/>
  <c r="L14" i="3"/>
  <c r="M13" i="3"/>
  <c r="K13" i="2"/>
  <c r="L12" i="2"/>
  <c r="N12" i="2" s="1"/>
  <c r="Q12" i="3" l="1"/>
  <c r="V12" i="3"/>
  <c r="W12" i="3"/>
  <c r="X11" i="3"/>
  <c r="O13" i="3"/>
  <c r="N13" i="3"/>
  <c r="P13" i="3" s="1"/>
  <c r="E17" i="3"/>
  <c r="H16" i="3"/>
  <c r="J16" i="3" s="1"/>
  <c r="D16" i="3" s="1"/>
  <c r="M14" i="6"/>
  <c r="O14" i="6" s="1"/>
  <c r="N14" i="6"/>
  <c r="L15" i="6"/>
  <c r="K16" i="6"/>
  <c r="L14" i="5"/>
  <c r="K15" i="5"/>
  <c r="N13" i="5"/>
  <c r="M13" i="5"/>
  <c r="O13" i="5" s="1"/>
  <c r="K17" i="4"/>
  <c r="L16" i="4"/>
  <c r="N16" i="4" s="1"/>
  <c r="M15" i="4"/>
  <c r="O15" i="4" s="1"/>
  <c r="M14" i="3"/>
  <c r="L15" i="3"/>
  <c r="M12" i="2"/>
  <c r="O12" i="2" s="1"/>
  <c r="K14" i="2"/>
  <c r="L13" i="2"/>
  <c r="N13" i="2" s="1"/>
  <c r="V13" i="3" l="1"/>
  <c r="W13" i="3"/>
  <c r="Q13" i="3"/>
  <c r="X12" i="3"/>
  <c r="O14" i="3"/>
  <c r="N14" i="3"/>
  <c r="P14" i="3" s="1"/>
  <c r="E18" i="3"/>
  <c r="H17" i="3"/>
  <c r="J17" i="3" s="1"/>
  <c r="D17" i="3" s="1"/>
  <c r="K17" i="6"/>
  <c r="L16" i="6"/>
  <c r="N15" i="6"/>
  <c r="M15" i="6"/>
  <c r="O15" i="6" s="1"/>
  <c r="L15" i="5"/>
  <c r="K16" i="5"/>
  <c r="N14" i="5"/>
  <c r="M14" i="5"/>
  <c r="O14" i="5" s="1"/>
  <c r="M16" i="4"/>
  <c r="O16" i="4" s="1"/>
  <c r="L17" i="4"/>
  <c r="N17" i="4" s="1"/>
  <c r="K18" i="4"/>
  <c r="L16" i="3"/>
  <c r="M15" i="3"/>
  <c r="M13" i="2"/>
  <c r="O13" i="2" s="1"/>
  <c r="K15" i="2"/>
  <c r="L14" i="2"/>
  <c r="N14" i="2" s="1"/>
  <c r="X13" i="3" l="1"/>
  <c r="V14" i="3"/>
  <c r="W14" i="3"/>
  <c r="X14" i="3" s="1"/>
  <c r="Q14" i="3"/>
  <c r="O15" i="3"/>
  <c r="N15" i="3"/>
  <c r="P15" i="3" s="1"/>
  <c r="E19" i="3"/>
  <c r="H18" i="3"/>
  <c r="J18" i="3" s="1"/>
  <c r="D18" i="3" s="1"/>
  <c r="M16" i="6"/>
  <c r="O16" i="6" s="1"/>
  <c r="N16" i="6"/>
  <c r="L17" i="6"/>
  <c r="K18" i="6"/>
  <c r="L16" i="5"/>
  <c r="K17" i="5"/>
  <c r="N15" i="5"/>
  <c r="M15" i="5"/>
  <c r="O15" i="5" s="1"/>
  <c r="M17" i="4"/>
  <c r="O17" i="4" s="1"/>
  <c r="K19" i="4"/>
  <c r="L18" i="4"/>
  <c r="N18" i="4" s="1"/>
  <c r="M14" i="2"/>
  <c r="O14" i="2" s="1"/>
  <c r="M16" i="3"/>
  <c r="L17" i="3"/>
  <c r="K16" i="2"/>
  <c r="L15" i="2"/>
  <c r="N15" i="2" s="1"/>
  <c r="V15" i="3" l="1"/>
  <c r="W15" i="3"/>
  <c r="Q15" i="3"/>
  <c r="O16" i="3"/>
  <c r="N16" i="3"/>
  <c r="P16" i="3" s="1"/>
  <c r="E20" i="3"/>
  <c r="H19" i="3"/>
  <c r="J19" i="3" s="1"/>
  <c r="D19" i="3" s="1"/>
  <c r="N17" i="6"/>
  <c r="M17" i="6"/>
  <c r="O17" i="6" s="1"/>
  <c r="K19" i="6"/>
  <c r="L18" i="6"/>
  <c r="L17" i="5"/>
  <c r="K18" i="5"/>
  <c r="N16" i="5"/>
  <c r="M16" i="5"/>
  <c r="O16" i="5" s="1"/>
  <c r="M18" i="4"/>
  <c r="O18" i="4" s="1"/>
  <c r="L19" i="4"/>
  <c r="N19" i="4" s="1"/>
  <c r="K20" i="4"/>
  <c r="M15" i="2"/>
  <c r="O15" i="2" s="1"/>
  <c r="L18" i="3"/>
  <c r="M17" i="3"/>
  <c r="K17" i="2"/>
  <c r="L16" i="2"/>
  <c r="N16" i="2" s="1"/>
  <c r="W16" i="3" l="1"/>
  <c r="V16" i="3"/>
  <c r="Q16" i="3"/>
  <c r="X15" i="3"/>
  <c r="O17" i="3"/>
  <c r="N17" i="3"/>
  <c r="P17" i="3" s="1"/>
  <c r="E21" i="3"/>
  <c r="H20" i="3"/>
  <c r="J20" i="3" s="1"/>
  <c r="D20" i="3" s="1"/>
  <c r="M18" i="6"/>
  <c r="O18" i="6" s="1"/>
  <c r="N18" i="6"/>
  <c r="L19" i="6"/>
  <c r="K20" i="6"/>
  <c r="L18" i="5"/>
  <c r="K19" i="5"/>
  <c r="N17" i="5"/>
  <c r="M17" i="5"/>
  <c r="O17" i="5" s="1"/>
  <c r="K21" i="4"/>
  <c r="L20" i="4"/>
  <c r="N20" i="4" s="1"/>
  <c r="M19" i="4"/>
  <c r="O19" i="4" s="1"/>
  <c r="M16" i="2"/>
  <c r="O16" i="2" s="1"/>
  <c r="M18" i="3"/>
  <c r="L19" i="3"/>
  <c r="K18" i="2"/>
  <c r="L17" i="2"/>
  <c r="N17" i="2" s="1"/>
  <c r="Q17" i="3" l="1"/>
  <c r="X16" i="3"/>
  <c r="V17" i="3"/>
  <c r="W17" i="3"/>
  <c r="X17" i="3" s="1"/>
  <c r="O18" i="3"/>
  <c r="N18" i="3"/>
  <c r="P18" i="3" s="1"/>
  <c r="E22" i="3"/>
  <c r="H21" i="3"/>
  <c r="J21" i="3" s="1"/>
  <c r="D21" i="3" s="1"/>
  <c r="K21" i="6"/>
  <c r="L20" i="6"/>
  <c r="N19" i="6"/>
  <c r="M19" i="6"/>
  <c r="O19" i="6" s="1"/>
  <c r="L19" i="5"/>
  <c r="K20" i="5"/>
  <c r="N18" i="5"/>
  <c r="M18" i="5"/>
  <c r="O18" i="5" s="1"/>
  <c r="M20" i="4"/>
  <c r="O20" i="4" s="1"/>
  <c r="L21" i="4"/>
  <c r="N21" i="4" s="1"/>
  <c r="K22" i="4"/>
  <c r="M17" i="2"/>
  <c r="O17" i="2" s="1"/>
  <c r="L20" i="3"/>
  <c r="M19" i="3"/>
  <c r="K19" i="2"/>
  <c r="L18" i="2"/>
  <c r="N18" i="2" s="1"/>
  <c r="Q18" i="3" l="1"/>
  <c r="W18" i="3"/>
  <c r="V18" i="3"/>
  <c r="O19" i="3"/>
  <c r="N19" i="3"/>
  <c r="P19" i="3" s="1"/>
  <c r="E23" i="3"/>
  <c r="H22" i="3"/>
  <c r="J22" i="3" s="1"/>
  <c r="D22" i="3" s="1"/>
  <c r="M20" i="6"/>
  <c r="O20" i="6" s="1"/>
  <c r="N20" i="6"/>
  <c r="L21" i="6"/>
  <c r="K22" i="6"/>
  <c r="L20" i="5"/>
  <c r="K21" i="5"/>
  <c r="N19" i="5"/>
  <c r="M19" i="5"/>
  <c r="O19" i="5" s="1"/>
  <c r="K23" i="4"/>
  <c r="L22" i="4"/>
  <c r="N22" i="4" s="1"/>
  <c r="M21" i="4"/>
  <c r="O21" i="4" s="1"/>
  <c r="M18" i="2"/>
  <c r="O18" i="2" s="1"/>
  <c r="M20" i="3"/>
  <c r="L21" i="3"/>
  <c r="K20" i="2"/>
  <c r="L19" i="2"/>
  <c r="N19" i="2" s="1"/>
  <c r="X18" i="3" l="1"/>
  <c r="Q19" i="3"/>
  <c r="V19" i="3"/>
  <c r="W19" i="3"/>
  <c r="O20" i="3"/>
  <c r="N20" i="3"/>
  <c r="P20" i="3" s="1"/>
  <c r="E24" i="3"/>
  <c r="H23" i="3"/>
  <c r="J23" i="3" s="1"/>
  <c r="D23" i="3" s="1"/>
  <c r="K23" i="6"/>
  <c r="L22" i="6"/>
  <c r="N21" i="6"/>
  <c r="M21" i="6"/>
  <c r="O21" i="6" s="1"/>
  <c r="N20" i="5"/>
  <c r="M20" i="5"/>
  <c r="O20" i="5" s="1"/>
  <c r="L21" i="5"/>
  <c r="K22" i="5"/>
  <c r="M22" i="4"/>
  <c r="O22" i="4" s="1"/>
  <c r="L23" i="4"/>
  <c r="N23" i="4" s="1"/>
  <c r="K24" i="4"/>
  <c r="M19" i="2"/>
  <c r="O19" i="2" s="1"/>
  <c r="L22" i="3"/>
  <c r="M21" i="3"/>
  <c r="K21" i="2"/>
  <c r="L20" i="2"/>
  <c r="N20" i="2" s="1"/>
  <c r="Q20" i="3" l="1"/>
  <c r="W20" i="3"/>
  <c r="V20" i="3"/>
  <c r="X19" i="3"/>
  <c r="O21" i="3"/>
  <c r="N21" i="3"/>
  <c r="P21" i="3" s="1"/>
  <c r="E25" i="3"/>
  <c r="H24" i="3"/>
  <c r="J24" i="3" s="1"/>
  <c r="D24" i="3" s="1"/>
  <c r="M22" i="6"/>
  <c r="O22" i="6" s="1"/>
  <c r="N22" i="6"/>
  <c r="L23" i="6"/>
  <c r="K24" i="6"/>
  <c r="N21" i="5"/>
  <c r="M21" i="5"/>
  <c r="O21" i="5" s="1"/>
  <c r="L22" i="5"/>
  <c r="K23" i="5"/>
  <c r="K25" i="4"/>
  <c r="L24" i="4"/>
  <c r="N24" i="4" s="1"/>
  <c r="M23" i="4"/>
  <c r="O23" i="4" s="1"/>
  <c r="M20" i="2"/>
  <c r="O20" i="2" s="1"/>
  <c r="M22" i="3"/>
  <c r="L23" i="3"/>
  <c r="K22" i="2"/>
  <c r="L21" i="2"/>
  <c r="N21" i="2" s="1"/>
  <c r="V21" i="3" l="1"/>
  <c r="W21" i="3"/>
  <c r="X20" i="3"/>
  <c r="Q21" i="3"/>
  <c r="O22" i="3"/>
  <c r="N22" i="3"/>
  <c r="P22" i="3" s="1"/>
  <c r="E26" i="3"/>
  <c r="H25" i="3"/>
  <c r="J25" i="3" s="1"/>
  <c r="D25" i="3" s="1"/>
  <c r="K25" i="6"/>
  <c r="L24" i="6"/>
  <c r="N23" i="6"/>
  <c r="M23" i="6"/>
  <c r="O23" i="6" s="1"/>
  <c r="L23" i="5"/>
  <c r="K24" i="5"/>
  <c r="N22" i="5"/>
  <c r="M22" i="5"/>
  <c r="O22" i="5" s="1"/>
  <c r="M24" i="4"/>
  <c r="O24" i="4" s="1"/>
  <c r="L25" i="4"/>
  <c r="N25" i="4" s="1"/>
  <c r="K26" i="4"/>
  <c r="M21" i="2"/>
  <c r="O21" i="2" s="1"/>
  <c r="L24" i="3"/>
  <c r="M23" i="3"/>
  <c r="K23" i="2"/>
  <c r="L22" i="2"/>
  <c r="N22" i="2" s="1"/>
  <c r="Q22" i="3" l="1"/>
  <c r="X21" i="3"/>
  <c r="W22" i="3"/>
  <c r="V22" i="3"/>
  <c r="O23" i="3"/>
  <c r="N23" i="3"/>
  <c r="P23" i="3" s="1"/>
  <c r="E27" i="3"/>
  <c r="H26" i="3"/>
  <c r="J26" i="3" s="1"/>
  <c r="D26" i="3" s="1"/>
  <c r="M24" i="6"/>
  <c r="O24" i="6" s="1"/>
  <c r="N24" i="6"/>
  <c r="K26" i="6"/>
  <c r="L25" i="6"/>
  <c r="L24" i="5"/>
  <c r="K25" i="5"/>
  <c r="N23" i="5"/>
  <c r="M23" i="5"/>
  <c r="O23" i="5" s="1"/>
  <c r="K27" i="4"/>
  <c r="L26" i="4"/>
  <c r="N26" i="4" s="1"/>
  <c r="M25" i="4"/>
  <c r="O25" i="4" s="1"/>
  <c r="M22" i="2"/>
  <c r="O22" i="2" s="1"/>
  <c r="M24" i="3"/>
  <c r="L25" i="3"/>
  <c r="K24" i="2"/>
  <c r="L23" i="2"/>
  <c r="N23" i="2" s="1"/>
  <c r="X22" i="3" l="1"/>
  <c r="Q23" i="3"/>
  <c r="V23" i="3"/>
  <c r="W23" i="3"/>
  <c r="O24" i="3"/>
  <c r="N24" i="3"/>
  <c r="P24" i="3" s="1"/>
  <c r="E28" i="3"/>
  <c r="H27" i="3"/>
  <c r="J27" i="3" s="1"/>
  <c r="D27" i="3" s="1"/>
  <c r="K27" i="6"/>
  <c r="L26" i="6"/>
  <c r="N25" i="6"/>
  <c r="M25" i="6"/>
  <c r="O25" i="6" s="1"/>
  <c r="L25" i="5"/>
  <c r="K26" i="5"/>
  <c r="N24" i="5"/>
  <c r="M24" i="5"/>
  <c r="O24" i="5" s="1"/>
  <c r="M26" i="4"/>
  <c r="O26" i="4" s="1"/>
  <c r="L27" i="4"/>
  <c r="N27" i="4" s="1"/>
  <c r="K28" i="4"/>
  <c r="M23" i="2"/>
  <c r="O23" i="2" s="1"/>
  <c r="L26" i="3"/>
  <c r="M25" i="3"/>
  <c r="K25" i="2"/>
  <c r="L24" i="2"/>
  <c r="N24" i="2" s="1"/>
  <c r="W24" i="3" l="1"/>
  <c r="V24" i="3"/>
  <c r="X23" i="3"/>
  <c r="Q24" i="3"/>
  <c r="O25" i="3"/>
  <c r="N25" i="3"/>
  <c r="P25" i="3" s="1"/>
  <c r="E29" i="3"/>
  <c r="H28" i="3"/>
  <c r="J28" i="3" s="1"/>
  <c r="D28" i="3" s="1"/>
  <c r="N26" i="6"/>
  <c r="M26" i="6"/>
  <c r="O26" i="6" s="1"/>
  <c r="K28" i="6"/>
  <c r="L27" i="6"/>
  <c r="L26" i="5"/>
  <c r="K27" i="5"/>
  <c r="N25" i="5"/>
  <c r="M25" i="5"/>
  <c r="O25" i="5" s="1"/>
  <c r="L28" i="4"/>
  <c r="N28" i="4" s="1"/>
  <c r="K29" i="4"/>
  <c r="M27" i="4"/>
  <c r="O27" i="4" s="1"/>
  <c r="M24" i="2"/>
  <c r="O24" i="2" s="1"/>
  <c r="M26" i="3"/>
  <c r="L27" i="3"/>
  <c r="K26" i="2"/>
  <c r="L25" i="2"/>
  <c r="N25" i="2" s="1"/>
  <c r="V25" i="3" l="1"/>
  <c r="W25" i="3"/>
  <c r="Q25" i="3"/>
  <c r="X24" i="3"/>
  <c r="O26" i="3"/>
  <c r="N26" i="3"/>
  <c r="P26" i="3" s="1"/>
  <c r="E30" i="3"/>
  <c r="H29" i="3"/>
  <c r="J29" i="3" s="1"/>
  <c r="D29" i="3" s="1"/>
  <c r="N27" i="6"/>
  <c r="M27" i="6"/>
  <c r="O27" i="6" s="1"/>
  <c r="K29" i="6"/>
  <c r="L28" i="6"/>
  <c r="L27" i="5"/>
  <c r="K28" i="5"/>
  <c r="N26" i="5"/>
  <c r="M26" i="5"/>
  <c r="O26" i="5" s="1"/>
  <c r="L29" i="4"/>
  <c r="N29" i="4" s="1"/>
  <c r="K30" i="4"/>
  <c r="M28" i="4"/>
  <c r="O28" i="4" s="1"/>
  <c r="M25" i="2"/>
  <c r="O25" i="2" s="1"/>
  <c r="L28" i="3"/>
  <c r="M27" i="3"/>
  <c r="K27" i="2"/>
  <c r="L26" i="2"/>
  <c r="N26" i="2" s="1"/>
  <c r="Q26" i="3" l="1"/>
  <c r="X25" i="3"/>
  <c r="W26" i="3"/>
  <c r="V26" i="3"/>
  <c r="O27" i="3"/>
  <c r="N27" i="3"/>
  <c r="P27" i="3" s="1"/>
  <c r="E31" i="3"/>
  <c r="H30" i="3"/>
  <c r="J30" i="3" s="1"/>
  <c r="D30" i="3" s="1"/>
  <c r="K30" i="6"/>
  <c r="L29" i="6"/>
  <c r="N28" i="6"/>
  <c r="M28" i="6"/>
  <c r="O28" i="6" s="1"/>
  <c r="L28" i="5"/>
  <c r="K29" i="5"/>
  <c r="N27" i="5"/>
  <c r="M27" i="5"/>
  <c r="O27" i="5" s="1"/>
  <c r="L30" i="4"/>
  <c r="N30" i="4" s="1"/>
  <c r="K31" i="4"/>
  <c r="M29" i="4"/>
  <c r="O29" i="4" s="1"/>
  <c r="M26" i="2"/>
  <c r="O26" i="2" s="1"/>
  <c r="M28" i="3"/>
  <c r="L29" i="3"/>
  <c r="K28" i="2"/>
  <c r="L27" i="2"/>
  <c r="N27" i="2" s="1"/>
  <c r="X26" i="3" l="1"/>
  <c r="Q27" i="3"/>
  <c r="V27" i="3"/>
  <c r="W27" i="3"/>
  <c r="O28" i="3"/>
  <c r="N28" i="3"/>
  <c r="P28" i="3" s="1"/>
  <c r="E32" i="3"/>
  <c r="H31" i="3"/>
  <c r="J31" i="3" s="1"/>
  <c r="D31" i="3" s="1"/>
  <c r="N29" i="6"/>
  <c r="M29" i="6"/>
  <c r="O29" i="6" s="1"/>
  <c r="K31" i="6"/>
  <c r="L30" i="6"/>
  <c r="L29" i="5"/>
  <c r="K30" i="5"/>
  <c r="N28" i="5"/>
  <c r="M28" i="5"/>
  <c r="O28" i="5" s="1"/>
  <c r="L31" i="4"/>
  <c r="N31" i="4" s="1"/>
  <c r="K32" i="4"/>
  <c r="M30" i="4"/>
  <c r="O30" i="4" s="1"/>
  <c r="M27" i="2"/>
  <c r="O27" i="2" s="1"/>
  <c r="L30" i="3"/>
  <c r="M29" i="3"/>
  <c r="K29" i="2"/>
  <c r="L28" i="2"/>
  <c r="N28" i="2" s="1"/>
  <c r="X27" i="3" l="1"/>
  <c r="W28" i="3"/>
  <c r="V28" i="3"/>
  <c r="Q28" i="3"/>
  <c r="O29" i="3"/>
  <c r="N29" i="3"/>
  <c r="P29" i="3" s="1"/>
  <c r="E33" i="3"/>
  <c r="H32" i="3"/>
  <c r="J32" i="3" s="1"/>
  <c r="D32" i="3" s="1"/>
  <c r="K32" i="6"/>
  <c r="L31" i="6"/>
  <c r="N30" i="6"/>
  <c r="M30" i="6"/>
  <c r="O30" i="6" s="1"/>
  <c r="L30" i="5"/>
  <c r="K31" i="5"/>
  <c r="N29" i="5"/>
  <c r="M29" i="5"/>
  <c r="O29" i="5" s="1"/>
  <c r="K33" i="4"/>
  <c r="L32" i="4"/>
  <c r="N32" i="4" s="1"/>
  <c r="M31" i="4"/>
  <c r="O31" i="4" s="1"/>
  <c r="M28" i="2"/>
  <c r="O28" i="2" s="1"/>
  <c r="M30" i="3"/>
  <c r="L31" i="3"/>
  <c r="K30" i="2"/>
  <c r="L29" i="2"/>
  <c r="N29" i="2" s="1"/>
  <c r="X28" i="3" l="1"/>
  <c r="Q29" i="3"/>
  <c r="V29" i="3"/>
  <c r="W29" i="3"/>
  <c r="O30" i="3"/>
  <c r="N30" i="3"/>
  <c r="P30" i="3" s="1"/>
  <c r="E34" i="3"/>
  <c r="H33" i="3"/>
  <c r="J33" i="3" s="1"/>
  <c r="D33" i="3" s="1"/>
  <c r="N31" i="6"/>
  <c r="M31" i="6"/>
  <c r="O31" i="6" s="1"/>
  <c r="K33" i="6"/>
  <c r="L32" i="6"/>
  <c r="L31" i="5"/>
  <c r="K32" i="5"/>
  <c r="N30" i="5"/>
  <c r="M30" i="5"/>
  <c r="O30" i="5" s="1"/>
  <c r="M32" i="4"/>
  <c r="O32" i="4" s="1"/>
  <c r="K34" i="4"/>
  <c r="L33" i="4"/>
  <c r="N33" i="4" s="1"/>
  <c r="M29" i="2"/>
  <c r="O29" i="2" s="1"/>
  <c r="L32" i="3"/>
  <c r="M31" i="3"/>
  <c r="K31" i="2"/>
  <c r="L30" i="2"/>
  <c r="N30" i="2" s="1"/>
  <c r="X29" i="3" l="1"/>
  <c r="Q30" i="3"/>
  <c r="W30" i="3"/>
  <c r="V30" i="3"/>
  <c r="O31" i="3"/>
  <c r="N31" i="3"/>
  <c r="P31" i="3" s="1"/>
  <c r="E35" i="3"/>
  <c r="H34" i="3"/>
  <c r="J34" i="3" s="1"/>
  <c r="D34" i="3" s="1"/>
  <c r="K34" i="6"/>
  <c r="L33" i="6"/>
  <c r="N32" i="6"/>
  <c r="M32" i="6"/>
  <c r="O32" i="6" s="1"/>
  <c r="L32" i="5"/>
  <c r="K33" i="5"/>
  <c r="N31" i="5"/>
  <c r="M31" i="5"/>
  <c r="O31" i="5" s="1"/>
  <c r="M33" i="4"/>
  <c r="O33" i="4" s="1"/>
  <c r="K35" i="4"/>
  <c r="L34" i="4"/>
  <c r="N34" i="4" s="1"/>
  <c r="M30" i="2"/>
  <c r="O30" i="2" s="1"/>
  <c r="L33" i="3"/>
  <c r="M32" i="3"/>
  <c r="K32" i="2"/>
  <c r="L31" i="2"/>
  <c r="N31" i="2" s="1"/>
  <c r="X30" i="3" l="1"/>
  <c r="V31" i="3"/>
  <c r="W31" i="3"/>
  <c r="Q31" i="3"/>
  <c r="O32" i="3"/>
  <c r="N32" i="3"/>
  <c r="P32" i="3" s="1"/>
  <c r="E36" i="3"/>
  <c r="H35" i="3"/>
  <c r="J35" i="3" s="1"/>
  <c r="D35" i="3" s="1"/>
  <c r="N33" i="6"/>
  <c r="M33" i="6"/>
  <c r="O33" i="6" s="1"/>
  <c r="K35" i="6"/>
  <c r="L34" i="6"/>
  <c r="K34" i="5"/>
  <c r="L33" i="5"/>
  <c r="N32" i="5"/>
  <c r="M32" i="5"/>
  <c r="O32" i="5" s="1"/>
  <c r="K36" i="4"/>
  <c r="L35" i="4"/>
  <c r="N35" i="4" s="1"/>
  <c r="M34" i="4"/>
  <c r="O34" i="4" s="1"/>
  <c r="L34" i="3"/>
  <c r="M33" i="3"/>
  <c r="M31" i="2"/>
  <c r="O31" i="2" s="1"/>
  <c r="K33" i="2"/>
  <c r="L32" i="2"/>
  <c r="N32" i="2" s="1"/>
  <c r="W32" i="3" l="1"/>
  <c r="V32" i="3"/>
  <c r="Q32" i="3"/>
  <c r="X31" i="3"/>
  <c r="O33" i="3"/>
  <c r="N33" i="3"/>
  <c r="P33" i="3" s="1"/>
  <c r="E37" i="3"/>
  <c r="H36" i="3"/>
  <c r="J36" i="3" s="1"/>
  <c r="D36" i="3" s="1"/>
  <c r="K36" i="6"/>
  <c r="L35" i="6"/>
  <c r="N34" i="6"/>
  <c r="M34" i="6"/>
  <c r="O34" i="6" s="1"/>
  <c r="N33" i="5"/>
  <c r="M33" i="5"/>
  <c r="O33" i="5" s="1"/>
  <c r="K35" i="5"/>
  <c r="L34" i="5"/>
  <c r="M35" i="4"/>
  <c r="O35" i="4" s="1"/>
  <c r="K37" i="4"/>
  <c r="L36" i="4"/>
  <c r="N36" i="4" s="1"/>
  <c r="M32" i="2"/>
  <c r="O32" i="2" s="1"/>
  <c r="L35" i="3"/>
  <c r="M34" i="3"/>
  <c r="K34" i="2"/>
  <c r="L33" i="2"/>
  <c r="N33" i="2" s="1"/>
  <c r="X32" i="3" l="1"/>
  <c r="V33" i="3"/>
  <c r="W33" i="3"/>
  <c r="X33" i="3" s="1"/>
  <c r="Q33" i="3"/>
  <c r="O34" i="3"/>
  <c r="N34" i="3"/>
  <c r="P34" i="3" s="1"/>
  <c r="E38" i="3"/>
  <c r="H37" i="3"/>
  <c r="J37" i="3" s="1"/>
  <c r="D37" i="3" s="1"/>
  <c r="K37" i="6"/>
  <c r="L36" i="6"/>
  <c r="N35" i="6"/>
  <c r="M35" i="6"/>
  <c r="O35" i="6" s="1"/>
  <c r="K36" i="5"/>
  <c r="L35" i="5"/>
  <c r="M34" i="5"/>
  <c r="O34" i="5" s="1"/>
  <c r="N34" i="5"/>
  <c r="K38" i="4"/>
  <c r="L37" i="4"/>
  <c r="N37" i="4" s="1"/>
  <c r="M36" i="4"/>
  <c r="O36" i="4" s="1"/>
  <c r="M33" i="2"/>
  <c r="O33" i="2" s="1"/>
  <c r="L36" i="3"/>
  <c r="M35" i="3"/>
  <c r="K35" i="2"/>
  <c r="L34" i="2"/>
  <c r="N34" i="2" s="1"/>
  <c r="W34" i="3" l="1"/>
  <c r="V34" i="3"/>
  <c r="Q34" i="3"/>
  <c r="O35" i="3"/>
  <c r="N35" i="3"/>
  <c r="P35" i="3" s="1"/>
  <c r="E39" i="3"/>
  <c r="H38" i="3"/>
  <c r="J38" i="3" s="1"/>
  <c r="D38" i="3" s="1"/>
  <c r="N36" i="6"/>
  <c r="M36" i="6"/>
  <c r="O36" i="6" s="1"/>
  <c r="K38" i="6"/>
  <c r="L37" i="6"/>
  <c r="M35" i="5"/>
  <c r="O35" i="5" s="1"/>
  <c r="N35" i="5"/>
  <c r="K37" i="5"/>
  <c r="L36" i="5"/>
  <c r="M37" i="4"/>
  <c r="O37" i="4" s="1"/>
  <c r="K39" i="4"/>
  <c r="L38" i="4"/>
  <c r="N38" i="4" s="1"/>
  <c r="M34" i="2"/>
  <c r="O34" i="2" s="1"/>
  <c r="L37" i="3"/>
  <c r="M36" i="3"/>
  <c r="K36" i="2"/>
  <c r="L35" i="2"/>
  <c r="N35" i="2" s="1"/>
  <c r="X34" i="3" l="1"/>
  <c r="V35" i="3"/>
  <c r="W35" i="3"/>
  <c r="Q35" i="3"/>
  <c r="O36" i="3"/>
  <c r="N36" i="3"/>
  <c r="P36" i="3" s="1"/>
  <c r="E40" i="3"/>
  <c r="H39" i="3"/>
  <c r="J39" i="3" s="1"/>
  <c r="D39" i="3" s="1"/>
  <c r="K39" i="6"/>
  <c r="L38" i="6"/>
  <c r="N37" i="6"/>
  <c r="M37" i="6"/>
  <c r="O37" i="6" s="1"/>
  <c r="K38" i="5"/>
  <c r="L37" i="5"/>
  <c r="M36" i="5"/>
  <c r="O36" i="5" s="1"/>
  <c r="N36" i="5"/>
  <c r="K40" i="4"/>
  <c r="L39" i="4"/>
  <c r="N39" i="4" s="1"/>
  <c r="M38" i="4"/>
  <c r="O38" i="4" s="1"/>
  <c r="M35" i="2"/>
  <c r="O35" i="2" s="1"/>
  <c r="L38" i="3"/>
  <c r="M37" i="3"/>
  <c r="K37" i="2"/>
  <c r="L36" i="2"/>
  <c r="N36" i="2" s="1"/>
  <c r="W36" i="3" l="1"/>
  <c r="V36" i="3"/>
  <c r="Q36" i="3"/>
  <c r="X35" i="3"/>
  <c r="O37" i="3"/>
  <c r="N37" i="3"/>
  <c r="P37" i="3" s="1"/>
  <c r="E41" i="3"/>
  <c r="H40" i="3"/>
  <c r="J40" i="3" s="1"/>
  <c r="D40" i="3" s="1"/>
  <c r="N38" i="6"/>
  <c r="M38" i="6"/>
  <c r="O38" i="6" s="1"/>
  <c r="K40" i="6"/>
  <c r="L39" i="6"/>
  <c r="N37" i="5"/>
  <c r="M37" i="5"/>
  <c r="O37" i="5" s="1"/>
  <c r="K39" i="5"/>
  <c r="L38" i="5"/>
  <c r="M39" i="4"/>
  <c r="O39" i="4" s="1"/>
  <c r="K41" i="4"/>
  <c r="L40" i="4"/>
  <c r="N40" i="4" s="1"/>
  <c r="M36" i="2"/>
  <c r="O36" i="2" s="1"/>
  <c r="L39" i="3"/>
  <c r="M38" i="3"/>
  <c r="K38" i="2"/>
  <c r="L37" i="2"/>
  <c r="N37" i="2" s="1"/>
  <c r="X36" i="3" l="1"/>
  <c r="V37" i="3"/>
  <c r="W37" i="3"/>
  <c r="X37" i="3" s="1"/>
  <c r="Q37" i="3"/>
  <c r="O38" i="3"/>
  <c r="N38" i="3"/>
  <c r="P38" i="3" s="1"/>
  <c r="Q38" i="3" s="1"/>
  <c r="E42" i="3"/>
  <c r="H41" i="3"/>
  <c r="J41" i="3" s="1"/>
  <c r="D41" i="3" s="1"/>
  <c r="N39" i="6"/>
  <c r="M39" i="6"/>
  <c r="O39" i="6" s="1"/>
  <c r="K41" i="6"/>
  <c r="L40" i="6"/>
  <c r="K40" i="5"/>
  <c r="L39" i="5"/>
  <c r="N38" i="5"/>
  <c r="M38" i="5"/>
  <c r="O38" i="5" s="1"/>
  <c r="K42" i="4"/>
  <c r="L41" i="4"/>
  <c r="N41" i="4" s="1"/>
  <c r="M40" i="4"/>
  <c r="O40" i="4" s="1"/>
  <c r="M37" i="2"/>
  <c r="O37" i="2" s="1"/>
  <c r="L40" i="3"/>
  <c r="M39" i="3"/>
  <c r="K39" i="2"/>
  <c r="L38" i="2"/>
  <c r="N38" i="2" s="1"/>
  <c r="W38" i="3" l="1"/>
  <c r="V38" i="3"/>
  <c r="O39" i="3"/>
  <c r="N39" i="3"/>
  <c r="P39" i="3" s="1"/>
  <c r="E43" i="3"/>
  <c r="H42" i="3"/>
  <c r="J42" i="3" s="1"/>
  <c r="D42" i="3" s="1"/>
  <c r="N40" i="6"/>
  <c r="M40" i="6"/>
  <c r="O40" i="6" s="1"/>
  <c r="K42" i="6"/>
  <c r="L41" i="6"/>
  <c r="N39" i="5"/>
  <c r="M39" i="5"/>
  <c r="O39" i="5" s="1"/>
  <c r="K41" i="5"/>
  <c r="L40" i="5"/>
  <c r="M41" i="4"/>
  <c r="O41" i="4" s="1"/>
  <c r="K43" i="4"/>
  <c r="L42" i="4"/>
  <c r="N42" i="4" s="1"/>
  <c r="L41" i="3"/>
  <c r="M40" i="3"/>
  <c r="M38" i="2"/>
  <c r="O38" i="2" s="1"/>
  <c r="K40" i="2"/>
  <c r="L39" i="2"/>
  <c r="N39" i="2" s="1"/>
  <c r="X38" i="3" l="1"/>
  <c r="V39" i="3"/>
  <c r="W39" i="3"/>
  <c r="Q39" i="3"/>
  <c r="O40" i="3"/>
  <c r="N40" i="3"/>
  <c r="P40" i="3" s="1"/>
  <c r="E44" i="3"/>
  <c r="H43" i="3"/>
  <c r="J43" i="3" s="1"/>
  <c r="D43" i="3" s="1"/>
  <c r="N41" i="6"/>
  <c r="M41" i="6"/>
  <c r="O41" i="6" s="1"/>
  <c r="K43" i="6"/>
  <c r="L42" i="6"/>
  <c r="N40" i="5"/>
  <c r="M40" i="5"/>
  <c r="O40" i="5" s="1"/>
  <c r="K42" i="5"/>
  <c r="L41" i="5"/>
  <c r="K44" i="4"/>
  <c r="L43" i="4"/>
  <c r="N43" i="4" s="1"/>
  <c r="M42" i="4"/>
  <c r="O42" i="4" s="1"/>
  <c r="M39" i="2"/>
  <c r="O39" i="2" s="1"/>
  <c r="L42" i="3"/>
  <c r="M41" i="3"/>
  <c r="K41" i="2"/>
  <c r="L40" i="2"/>
  <c r="N40" i="2" s="1"/>
  <c r="W40" i="3" l="1"/>
  <c r="V40" i="3"/>
  <c r="Q40" i="3"/>
  <c r="X39" i="3"/>
  <c r="O41" i="3"/>
  <c r="N41" i="3"/>
  <c r="P41" i="3" s="1"/>
  <c r="E45" i="3"/>
  <c r="H44" i="3"/>
  <c r="J44" i="3" s="1"/>
  <c r="D44" i="3" s="1"/>
  <c r="N42" i="6"/>
  <c r="M42" i="6"/>
  <c r="O42" i="6" s="1"/>
  <c r="L43" i="6"/>
  <c r="K44" i="6"/>
  <c r="K43" i="5"/>
  <c r="L42" i="5"/>
  <c r="N41" i="5"/>
  <c r="M41" i="5"/>
  <c r="O41" i="5" s="1"/>
  <c r="M43" i="4"/>
  <c r="O43" i="4" s="1"/>
  <c r="K45" i="4"/>
  <c r="L44" i="4"/>
  <c r="N44" i="4" s="1"/>
  <c r="M40" i="2"/>
  <c r="O40" i="2" s="1"/>
  <c r="L43" i="3"/>
  <c r="M42" i="3"/>
  <c r="K42" i="2"/>
  <c r="L41" i="2"/>
  <c r="N41" i="2" s="1"/>
  <c r="X40" i="3" l="1"/>
  <c r="V41" i="3"/>
  <c r="W41" i="3"/>
  <c r="X41" i="3" s="1"/>
  <c r="Q41" i="3"/>
  <c r="O42" i="3"/>
  <c r="N42" i="3"/>
  <c r="P42" i="3" s="1"/>
  <c r="Q42" i="3" s="1"/>
  <c r="E46" i="3"/>
  <c r="H45" i="3"/>
  <c r="J45" i="3" s="1"/>
  <c r="D45" i="3" s="1"/>
  <c r="M43" i="6"/>
  <c r="O43" i="6" s="1"/>
  <c r="N43" i="6"/>
  <c r="L44" i="6"/>
  <c r="K45" i="6"/>
  <c r="N42" i="5"/>
  <c r="M42" i="5"/>
  <c r="O42" i="5" s="1"/>
  <c r="L43" i="5"/>
  <c r="K44" i="5"/>
  <c r="K46" i="4"/>
  <c r="L45" i="4"/>
  <c r="N45" i="4" s="1"/>
  <c r="M44" i="4"/>
  <c r="O44" i="4" s="1"/>
  <c r="M41" i="2"/>
  <c r="O41" i="2" s="1"/>
  <c r="L44" i="3"/>
  <c r="M43" i="3"/>
  <c r="K43" i="2"/>
  <c r="L42" i="2"/>
  <c r="N42" i="2" s="1"/>
  <c r="W42" i="3" l="1"/>
  <c r="V42" i="3"/>
  <c r="O43" i="3"/>
  <c r="N43" i="3"/>
  <c r="P43" i="3" s="1"/>
  <c r="Q43" i="3" s="1"/>
  <c r="E47" i="3"/>
  <c r="H46" i="3"/>
  <c r="J46" i="3" s="1"/>
  <c r="D46" i="3" s="1"/>
  <c r="M44" i="6"/>
  <c r="O44" i="6" s="1"/>
  <c r="N44" i="6"/>
  <c r="L45" i="6"/>
  <c r="K46" i="6"/>
  <c r="N43" i="5"/>
  <c r="M43" i="5"/>
  <c r="O43" i="5" s="1"/>
  <c r="L44" i="5"/>
  <c r="K45" i="5"/>
  <c r="M45" i="4"/>
  <c r="O45" i="4" s="1"/>
  <c r="K47" i="4"/>
  <c r="L46" i="4"/>
  <c r="N46" i="4" s="1"/>
  <c r="M42" i="2"/>
  <c r="O42" i="2" s="1"/>
  <c r="L45" i="3"/>
  <c r="M44" i="3"/>
  <c r="K44" i="2"/>
  <c r="L43" i="2"/>
  <c r="N43" i="2" s="1"/>
  <c r="X42" i="3" l="1"/>
  <c r="V43" i="3"/>
  <c r="W43" i="3"/>
  <c r="O44" i="3"/>
  <c r="N44" i="3"/>
  <c r="P44" i="3" s="1"/>
  <c r="E48" i="3"/>
  <c r="H47" i="3"/>
  <c r="J47" i="3" s="1"/>
  <c r="D47" i="3" s="1"/>
  <c r="L46" i="6"/>
  <c r="K47" i="6"/>
  <c r="N45" i="6"/>
  <c r="M45" i="6"/>
  <c r="O45" i="6" s="1"/>
  <c r="N44" i="5"/>
  <c r="M44" i="5"/>
  <c r="O44" i="5" s="1"/>
  <c r="L45" i="5"/>
  <c r="K46" i="5"/>
  <c r="K48" i="4"/>
  <c r="L47" i="4"/>
  <c r="N47" i="4" s="1"/>
  <c r="M46" i="4"/>
  <c r="O46" i="4" s="1"/>
  <c r="M43" i="2"/>
  <c r="O43" i="2" s="1"/>
  <c r="L46" i="3"/>
  <c r="M45" i="3"/>
  <c r="K45" i="2"/>
  <c r="L44" i="2"/>
  <c r="N44" i="2" s="1"/>
  <c r="Q44" i="3" l="1"/>
  <c r="W44" i="3"/>
  <c r="V44" i="3"/>
  <c r="X43" i="3"/>
  <c r="O45" i="3"/>
  <c r="N45" i="3"/>
  <c r="P45" i="3" s="1"/>
  <c r="E49" i="3"/>
  <c r="H48" i="3"/>
  <c r="J48" i="3" s="1"/>
  <c r="D48" i="3" s="1"/>
  <c r="L47" i="6"/>
  <c r="K48" i="6"/>
  <c r="N46" i="6"/>
  <c r="M46" i="6"/>
  <c r="O46" i="6" s="1"/>
  <c r="N45" i="5"/>
  <c r="M45" i="5"/>
  <c r="O45" i="5" s="1"/>
  <c r="L46" i="5"/>
  <c r="K47" i="5"/>
  <c r="M47" i="4"/>
  <c r="O47" i="4" s="1"/>
  <c r="K49" i="4"/>
  <c r="L48" i="4"/>
  <c r="N48" i="4" s="1"/>
  <c r="M44" i="2"/>
  <c r="O44" i="2" s="1"/>
  <c r="L47" i="3"/>
  <c r="M46" i="3"/>
  <c r="K46" i="2"/>
  <c r="L45" i="2"/>
  <c r="N45" i="2" s="1"/>
  <c r="X44" i="3" l="1"/>
  <c r="V45" i="3"/>
  <c r="W45" i="3"/>
  <c r="X45" i="3" s="1"/>
  <c r="Q45" i="3"/>
  <c r="O46" i="3"/>
  <c r="N46" i="3"/>
  <c r="P46" i="3" s="1"/>
  <c r="Q46" i="3" s="1"/>
  <c r="E50" i="3"/>
  <c r="H49" i="3"/>
  <c r="J49" i="3" s="1"/>
  <c r="D49" i="3" s="1"/>
  <c r="M47" i="6"/>
  <c r="O47" i="6" s="1"/>
  <c r="N47" i="6"/>
  <c r="L48" i="6"/>
  <c r="K49" i="6"/>
  <c r="N46" i="5"/>
  <c r="M46" i="5"/>
  <c r="O46" i="5" s="1"/>
  <c r="L47" i="5"/>
  <c r="K48" i="5"/>
  <c r="K50" i="4"/>
  <c r="L49" i="4"/>
  <c r="N49" i="4" s="1"/>
  <c r="M48" i="4"/>
  <c r="O48" i="4" s="1"/>
  <c r="M45" i="2"/>
  <c r="O45" i="2" s="1"/>
  <c r="L48" i="3"/>
  <c r="M47" i="3"/>
  <c r="K47" i="2"/>
  <c r="L46" i="2"/>
  <c r="N46" i="2" s="1"/>
  <c r="W46" i="3" l="1"/>
  <c r="V46" i="3"/>
  <c r="O47" i="3"/>
  <c r="N47" i="3"/>
  <c r="P47" i="3" s="1"/>
  <c r="Q47" i="3" s="1"/>
  <c r="E51" i="3"/>
  <c r="H50" i="3"/>
  <c r="J50" i="3" s="1"/>
  <c r="D50" i="3" s="1"/>
  <c r="L49" i="6"/>
  <c r="K50" i="6"/>
  <c r="N48" i="6"/>
  <c r="M48" i="6"/>
  <c r="O48" i="6" s="1"/>
  <c r="N47" i="5"/>
  <c r="M47" i="5"/>
  <c r="O47" i="5" s="1"/>
  <c r="L48" i="5"/>
  <c r="K49" i="5"/>
  <c r="M49" i="4"/>
  <c r="O49" i="4" s="1"/>
  <c r="K51" i="4"/>
  <c r="L50" i="4"/>
  <c r="N50" i="4" s="1"/>
  <c r="M46" i="2"/>
  <c r="O46" i="2" s="1"/>
  <c r="L49" i="3"/>
  <c r="M48" i="3"/>
  <c r="K48" i="2"/>
  <c r="L47" i="2"/>
  <c r="N47" i="2" s="1"/>
  <c r="X46" i="3" l="1"/>
  <c r="V47" i="3"/>
  <c r="W47" i="3"/>
  <c r="O48" i="3"/>
  <c r="N48" i="3"/>
  <c r="P48" i="3" s="1"/>
  <c r="E52" i="3"/>
  <c r="H51" i="3"/>
  <c r="J51" i="3" s="1"/>
  <c r="D51" i="3" s="1"/>
  <c r="L50" i="6"/>
  <c r="K51" i="6"/>
  <c r="N49" i="6"/>
  <c r="M49" i="6"/>
  <c r="O49" i="6" s="1"/>
  <c r="N48" i="5"/>
  <c r="M48" i="5"/>
  <c r="O48" i="5" s="1"/>
  <c r="L49" i="5"/>
  <c r="K50" i="5"/>
  <c r="K52" i="4"/>
  <c r="L51" i="4"/>
  <c r="N51" i="4" s="1"/>
  <c r="M50" i="4"/>
  <c r="O50" i="4" s="1"/>
  <c r="M47" i="2"/>
  <c r="O47" i="2" s="1"/>
  <c r="L50" i="3"/>
  <c r="M49" i="3"/>
  <c r="K49" i="2"/>
  <c r="L48" i="2"/>
  <c r="N48" i="2" s="1"/>
  <c r="W48" i="3" l="1"/>
  <c r="V48" i="3"/>
  <c r="X47" i="3"/>
  <c r="Q48" i="3"/>
  <c r="O49" i="3"/>
  <c r="N49" i="3"/>
  <c r="P49" i="3" s="1"/>
  <c r="E53" i="3"/>
  <c r="H52" i="3"/>
  <c r="J52" i="3" s="1"/>
  <c r="D52" i="3" s="1"/>
  <c r="L51" i="6"/>
  <c r="K52" i="6"/>
  <c r="N50" i="6"/>
  <c r="M50" i="6"/>
  <c r="O50" i="6" s="1"/>
  <c r="N49" i="5"/>
  <c r="M49" i="5"/>
  <c r="O49" i="5" s="1"/>
  <c r="L50" i="5"/>
  <c r="K51" i="5"/>
  <c r="M51" i="4"/>
  <c r="O51" i="4" s="1"/>
  <c r="K53" i="4"/>
  <c r="L52" i="4"/>
  <c r="N52" i="4" s="1"/>
  <c r="M48" i="2"/>
  <c r="O48" i="2" s="1"/>
  <c r="L51" i="3"/>
  <c r="M50" i="3"/>
  <c r="K50" i="2"/>
  <c r="L49" i="2"/>
  <c r="N49" i="2" s="1"/>
  <c r="Q49" i="3" l="1"/>
  <c r="X48" i="3"/>
  <c r="V49" i="3"/>
  <c r="W49" i="3"/>
  <c r="X49" i="3" s="1"/>
  <c r="O50" i="3"/>
  <c r="N50" i="3"/>
  <c r="P50" i="3" s="1"/>
  <c r="E54" i="3"/>
  <c r="H53" i="3"/>
  <c r="J53" i="3" s="1"/>
  <c r="D53" i="3" s="1"/>
  <c r="L52" i="6"/>
  <c r="K53" i="6"/>
  <c r="M51" i="6"/>
  <c r="O51" i="6" s="1"/>
  <c r="N51" i="6"/>
  <c r="N50" i="5"/>
  <c r="M50" i="5"/>
  <c r="O50" i="5" s="1"/>
  <c r="L51" i="5"/>
  <c r="K52" i="5"/>
  <c r="K54" i="4"/>
  <c r="L53" i="4"/>
  <c r="N53" i="4" s="1"/>
  <c r="M52" i="4"/>
  <c r="O52" i="4" s="1"/>
  <c r="M49" i="2"/>
  <c r="O49" i="2" s="1"/>
  <c r="L52" i="3"/>
  <c r="M51" i="3"/>
  <c r="K51" i="2"/>
  <c r="L50" i="2"/>
  <c r="N50" i="2" s="1"/>
  <c r="W50" i="3" l="1"/>
  <c r="V50" i="3"/>
  <c r="Q50" i="3"/>
  <c r="O51" i="3"/>
  <c r="N51" i="3"/>
  <c r="P51" i="3" s="1"/>
  <c r="E55" i="3"/>
  <c r="H54" i="3"/>
  <c r="J54" i="3" s="1"/>
  <c r="D54" i="3" s="1"/>
  <c r="L53" i="6"/>
  <c r="K54" i="6"/>
  <c r="M52" i="6"/>
  <c r="O52" i="6" s="1"/>
  <c r="N52" i="6"/>
  <c r="N51" i="5"/>
  <c r="M51" i="5"/>
  <c r="O51" i="5" s="1"/>
  <c r="L52" i="5"/>
  <c r="K53" i="5"/>
  <c r="M53" i="4"/>
  <c r="O53" i="4" s="1"/>
  <c r="K55" i="4"/>
  <c r="L54" i="4"/>
  <c r="N54" i="4" s="1"/>
  <c r="M50" i="2"/>
  <c r="O50" i="2" s="1"/>
  <c r="L53" i="3"/>
  <c r="M52" i="3"/>
  <c r="K52" i="2"/>
  <c r="L51" i="2"/>
  <c r="N51" i="2" s="1"/>
  <c r="X50" i="3" l="1"/>
  <c r="V51" i="3"/>
  <c r="W51" i="3"/>
  <c r="Q51" i="3"/>
  <c r="O52" i="3"/>
  <c r="N52" i="3"/>
  <c r="P52" i="3" s="1"/>
  <c r="E56" i="3"/>
  <c r="H55" i="3"/>
  <c r="J55" i="3" s="1"/>
  <c r="D55" i="3" s="1"/>
  <c r="L54" i="6"/>
  <c r="K55" i="6"/>
  <c r="N53" i="6"/>
  <c r="M53" i="6"/>
  <c r="O53" i="6" s="1"/>
  <c r="N52" i="5"/>
  <c r="M52" i="5"/>
  <c r="O52" i="5" s="1"/>
  <c r="L53" i="5"/>
  <c r="K54" i="5"/>
  <c r="K56" i="4"/>
  <c r="L55" i="4"/>
  <c r="N55" i="4" s="1"/>
  <c r="M54" i="4"/>
  <c r="O54" i="4" s="1"/>
  <c r="M51" i="2"/>
  <c r="O51" i="2" s="1"/>
  <c r="L54" i="3"/>
  <c r="M53" i="3"/>
  <c r="K53" i="2"/>
  <c r="L52" i="2"/>
  <c r="N52" i="2" s="1"/>
  <c r="W52" i="3" l="1"/>
  <c r="V52" i="3"/>
  <c r="Q52" i="3"/>
  <c r="X51" i="3"/>
  <c r="O53" i="3"/>
  <c r="N53" i="3"/>
  <c r="P53" i="3" s="1"/>
  <c r="E57" i="3"/>
  <c r="H56" i="3"/>
  <c r="J56" i="3" s="1"/>
  <c r="D56" i="3" s="1"/>
  <c r="L55" i="6"/>
  <c r="K56" i="6"/>
  <c r="N54" i="6"/>
  <c r="M54" i="6"/>
  <c r="O54" i="6" s="1"/>
  <c r="N53" i="5"/>
  <c r="M53" i="5"/>
  <c r="O53" i="5" s="1"/>
  <c r="L54" i="5"/>
  <c r="K55" i="5"/>
  <c r="M55" i="4"/>
  <c r="O55" i="4" s="1"/>
  <c r="K57" i="4"/>
  <c r="L56" i="4"/>
  <c r="N56" i="4" s="1"/>
  <c r="M52" i="2"/>
  <c r="O52" i="2" s="1"/>
  <c r="L55" i="3"/>
  <c r="M54" i="3"/>
  <c r="K54" i="2"/>
  <c r="L53" i="2"/>
  <c r="N53" i="2" s="1"/>
  <c r="Q53" i="3" l="1"/>
  <c r="X52" i="3"/>
  <c r="V53" i="3"/>
  <c r="W53" i="3"/>
  <c r="X53" i="3" s="1"/>
  <c r="O54" i="3"/>
  <c r="N54" i="3"/>
  <c r="P54" i="3" s="1"/>
  <c r="E58" i="3"/>
  <c r="H57" i="3"/>
  <c r="J57" i="3" s="1"/>
  <c r="D57" i="3" s="1"/>
  <c r="L56" i="6"/>
  <c r="K57" i="6"/>
  <c r="M55" i="6"/>
  <c r="O55" i="6" s="1"/>
  <c r="N55" i="6"/>
  <c r="N54" i="5"/>
  <c r="M54" i="5"/>
  <c r="O54" i="5" s="1"/>
  <c r="L55" i="5"/>
  <c r="K56" i="5"/>
  <c r="K58" i="4"/>
  <c r="L57" i="4"/>
  <c r="N57" i="4" s="1"/>
  <c r="M56" i="4"/>
  <c r="O56" i="4" s="1"/>
  <c r="M53" i="2"/>
  <c r="O53" i="2" s="1"/>
  <c r="L56" i="3"/>
  <c r="M55" i="3"/>
  <c r="K55" i="2"/>
  <c r="L54" i="2"/>
  <c r="N54" i="2" s="1"/>
  <c r="Q54" i="3" l="1"/>
  <c r="W54" i="3"/>
  <c r="V54" i="3"/>
  <c r="O55" i="3"/>
  <c r="N55" i="3"/>
  <c r="P55" i="3" s="1"/>
  <c r="E59" i="3"/>
  <c r="H58" i="3"/>
  <c r="J58" i="3" s="1"/>
  <c r="D58" i="3" s="1"/>
  <c r="L57" i="6"/>
  <c r="K58" i="6"/>
  <c r="N56" i="6"/>
  <c r="M56" i="6"/>
  <c r="O56" i="6" s="1"/>
  <c r="N55" i="5"/>
  <c r="M55" i="5"/>
  <c r="O55" i="5" s="1"/>
  <c r="L56" i="5"/>
  <c r="K57" i="5"/>
  <c r="M57" i="4"/>
  <c r="O57" i="4" s="1"/>
  <c r="K59" i="4"/>
  <c r="L58" i="4"/>
  <c r="N58" i="4" s="1"/>
  <c r="M54" i="2"/>
  <c r="O54" i="2" s="1"/>
  <c r="L57" i="3"/>
  <c r="M56" i="3"/>
  <c r="K56" i="2"/>
  <c r="L55" i="2"/>
  <c r="N55" i="2" s="1"/>
  <c r="Q55" i="3" l="1"/>
  <c r="V55" i="3"/>
  <c r="W55" i="3"/>
  <c r="X54" i="3"/>
  <c r="O56" i="3"/>
  <c r="N56" i="3"/>
  <c r="P56" i="3" s="1"/>
  <c r="E60" i="3"/>
  <c r="H59" i="3"/>
  <c r="J59" i="3" s="1"/>
  <c r="D59" i="3" s="1"/>
  <c r="L58" i="6"/>
  <c r="K59" i="6"/>
  <c r="N57" i="6"/>
  <c r="M57" i="6"/>
  <c r="O57" i="6" s="1"/>
  <c r="N56" i="5"/>
  <c r="M56" i="5"/>
  <c r="O56" i="5" s="1"/>
  <c r="L57" i="5"/>
  <c r="K58" i="5"/>
  <c r="M58" i="4"/>
  <c r="O58" i="4" s="1"/>
  <c r="K60" i="4"/>
  <c r="L59" i="4"/>
  <c r="N59" i="4" s="1"/>
  <c r="M55" i="2"/>
  <c r="O55" i="2" s="1"/>
  <c r="L58" i="3"/>
  <c r="M57" i="3"/>
  <c r="K57" i="2"/>
  <c r="L56" i="2"/>
  <c r="N56" i="2" s="1"/>
  <c r="W56" i="3" l="1"/>
  <c r="V56" i="3"/>
  <c r="Q56" i="3"/>
  <c r="X55" i="3"/>
  <c r="O57" i="3"/>
  <c r="N57" i="3"/>
  <c r="P57" i="3" s="1"/>
  <c r="E61" i="3"/>
  <c r="H60" i="3"/>
  <c r="J60" i="3" s="1"/>
  <c r="D60" i="3" s="1"/>
  <c r="L59" i="6"/>
  <c r="K60" i="6"/>
  <c r="N58" i="6"/>
  <c r="M58" i="6"/>
  <c r="O58" i="6" s="1"/>
  <c r="N57" i="5"/>
  <c r="M57" i="5"/>
  <c r="O57" i="5" s="1"/>
  <c r="L58" i="5"/>
  <c r="K59" i="5"/>
  <c r="M59" i="4"/>
  <c r="O59" i="4" s="1"/>
  <c r="K61" i="4"/>
  <c r="L60" i="4"/>
  <c r="N60" i="4" s="1"/>
  <c r="M56" i="2"/>
  <c r="O56" i="2" s="1"/>
  <c r="L59" i="3"/>
  <c r="M58" i="3"/>
  <c r="K58" i="2"/>
  <c r="L57" i="2"/>
  <c r="N57" i="2" s="1"/>
  <c r="Q57" i="3" l="1"/>
  <c r="X56" i="3"/>
  <c r="V57" i="3"/>
  <c r="W57" i="3"/>
  <c r="X57" i="3" s="1"/>
  <c r="O58" i="3"/>
  <c r="N58" i="3"/>
  <c r="P58" i="3" s="1"/>
  <c r="E62" i="3"/>
  <c r="H61" i="3"/>
  <c r="J61" i="3" s="1"/>
  <c r="D61" i="3" s="1"/>
  <c r="L60" i="6"/>
  <c r="K61" i="6"/>
  <c r="M59" i="6"/>
  <c r="O59" i="6" s="1"/>
  <c r="N59" i="6"/>
  <c r="N58" i="5"/>
  <c r="M58" i="5"/>
  <c r="O58" i="5" s="1"/>
  <c r="L59" i="5"/>
  <c r="K60" i="5"/>
  <c r="K62" i="4"/>
  <c r="L61" i="4"/>
  <c r="N61" i="4" s="1"/>
  <c r="M60" i="4"/>
  <c r="O60" i="4" s="1"/>
  <c r="M57" i="2"/>
  <c r="O57" i="2" s="1"/>
  <c r="L60" i="3"/>
  <c r="M59" i="3"/>
  <c r="K59" i="2"/>
  <c r="L58" i="2"/>
  <c r="N58" i="2" s="1"/>
  <c r="W58" i="3" l="1"/>
  <c r="V58" i="3"/>
  <c r="Q58" i="3"/>
  <c r="O59" i="3"/>
  <c r="N59" i="3"/>
  <c r="P59" i="3" s="1"/>
  <c r="E63" i="3"/>
  <c r="H62" i="3"/>
  <c r="J62" i="3" s="1"/>
  <c r="D62" i="3" s="1"/>
  <c r="L61" i="6"/>
  <c r="K62" i="6"/>
  <c r="N60" i="6"/>
  <c r="M60" i="6"/>
  <c r="O60" i="6" s="1"/>
  <c r="N59" i="5"/>
  <c r="M59" i="5"/>
  <c r="O59" i="5" s="1"/>
  <c r="L60" i="5"/>
  <c r="K61" i="5"/>
  <c r="M61" i="4"/>
  <c r="O61" i="4" s="1"/>
  <c r="K63" i="4"/>
  <c r="L62" i="4"/>
  <c r="N62" i="4" s="1"/>
  <c r="M58" i="2"/>
  <c r="O58" i="2" s="1"/>
  <c r="L61" i="3"/>
  <c r="M60" i="3"/>
  <c r="K60" i="2"/>
  <c r="L59" i="2"/>
  <c r="N59" i="2" s="1"/>
  <c r="V59" i="3" l="1"/>
  <c r="W59" i="3"/>
  <c r="Q59" i="3"/>
  <c r="X58" i="3"/>
  <c r="O60" i="3"/>
  <c r="N60" i="3"/>
  <c r="P60" i="3" s="1"/>
  <c r="Q60" i="3" s="1"/>
  <c r="E64" i="3"/>
  <c r="H63" i="3"/>
  <c r="J63" i="3" s="1"/>
  <c r="D63" i="3" s="1"/>
  <c r="L62" i="6"/>
  <c r="K63" i="6"/>
  <c r="N61" i="6"/>
  <c r="M61" i="6"/>
  <c r="O61" i="6" s="1"/>
  <c r="N60" i="5"/>
  <c r="M60" i="5"/>
  <c r="O60" i="5" s="1"/>
  <c r="L61" i="5"/>
  <c r="K62" i="5"/>
  <c r="K64" i="4"/>
  <c r="L63" i="4"/>
  <c r="N63" i="4" s="1"/>
  <c r="M62" i="4"/>
  <c r="O62" i="4" s="1"/>
  <c r="M59" i="2"/>
  <c r="O59" i="2" s="1"/>
  <c r="L62" i="3"/>
  <c r="M61" i="3"/>
  <c r="K61" i="2"/>
  <c r="L60" i="2"/>
  <c r="N60" i="2" s="1"/>
  <c r="W60" i="3" l="1"/>
  <c r="V60" i="3"/>
  <c r="X59" i="3"/>
  <c r="O61" i="3"/>
  <c r="N61" i="3"/>
  <c r="P61" i="3" s="1"/>
  <c r="E65" i="3"/>
  <c r="H64" i="3"/>
  <c r="J64" i="3" s="1"/>
  <c r="D64" i="3" s="1"/>
  <c r="L63" i="6"/>
  <c r="K64" i="6"/>
  <c r="N62" i="6"/>
  <c r="M62" i="6"/>
  <c r="O62" i="6" s="1"/>
  <c r="N61" i="5"/>
  <c r="M61" i="5"/>
  <c r="O61" i="5" s="1"/>
  <c r="L62" i="5"/>
  <c r="K63" i="5"/>
  <c r="M63" i="4"/>
  <c r="O63" i="4" s="1"/>
  <c r="K65" i="4"/>
  <c r="L64" i="4"/>
  <c r="N64" i="4" s="1"/>
  <c r="M60" i="2"/>
  <c r="O60" i="2" s="1"/>
  <c r="L63" i="3"/>
  <c r="M62" i="3"/>
  <c r="K62" i="2"/>
  <c r="L61" i="2"/>
  <c r="N61" i="2" s="1"/>
  <c r="X60" i="3" l="1"/>
  <c r="V61" i="3"/>
  <c r="W61" i="3"/>
  <c r="X61" i="3" s="1"/>
  <c r="Q61" i="3"/>
  <c r="O62" i="3"/>
  <c r="N62" i="3"/>
  <c r="P62" i="3" s="1"/>
  <c r="E66" i="3"/>
  <c r="H65" i="3"/>
  <c r="J65" i="3" s="1"/>
  <c r="D65" i="3" s="1"/>
  <c r="L64" i="6"/>
  <c r="K65" i="6"/>
  <c r="N63" i="6"/>
  <c r="M63" i="6"/>
  <c r="O63" i="6" s="1"/>
  <c r="N62" i="5"/>
  <c r="M62" i="5"/>
  <c r="O62" i="5" s="1"/>
  <c r="L63" i="5"/>
  <c r="K64" i="5"/>
  <c r="K66" i="4"/>
  <c r="L65" i="4"/>
  <c r="N65" i="4" s="1"/>
  <c r="M64" i="4"/>
  <c r="O64" i="4" s="1"/>
  <c r="M61" i="2"/>
  <c r="O61" i="2" s="1"/>
  <c r="L64" i="3"/>
  <c r="M63" i="3"/>
  <c r="K63" i="2"/>
  <c r="L62" i="2"/>
  <c r="N62" i="2" s="1"/>
  <c r="W62" i="3" l="1"/>
  <c r="V62" i="3"/>
  <c r="Q62" i="3"/>
  <c r="O63" i="3"/>
  <c r="N63" i="3"/>
  <c r="P63" i="3" s="1"/>
  <c r="E67" i="3"/>
  <c r="H66" i="3"/>
  <c r="J66" i="3" s="1"/>
  <c r="D66" i="3" s="1"/>
  <c r="L65" i="6"/>
  <c r="K66" i="6"/>
  <c r="N64" i="6"/>
  <c r="M64" i="6"/>
  <c r="O64" i="6" s="1"/>
  <c r="N63" i="5"/>
  <c r="M63" i="5"/>
  <c r="O63" i="5" s="1"/>
  <c r="L64" i="5"/>
  <c r="K65" i="5"/>
  <c r="M65" i="4"/>
  <c r="O65" i="4" s="1"/>
  <c r="K67" i="4"/>
  <c r="L66" i="4"/>
  <c r="N66" i="4" s="1"/>
  <c r="M62" i="2"/>
  <c r="O62" i="2" s="1"/>
  <c r="L65" i="3"/>
  <c r="M64" i="3"/>
  <c r="K64" i="2"/>
  <c r="L63" i="2"/>
  <c r="N63" i="2" s="1"/>
  <c r="V63" i="3" l="1"/>
  <c r="W63" i="3"/>
  <c r="Q63" i="3"/>
  <c r="X62" i="3"/>
  <c r="O64" i="3"/>
  <c r="N64" i="3"/>
  <c r="P64" i="3" s="1"/>
  <c r="Q64" i="3" s="1"/>
  <c r="E68" i="3"/>
  <c r="H67" i="3"/>
  <c r="J67" i="3" s="1"/>
  <c r="D67" i="3" s="1"/>
  <c r="L66" i="6"/>
  <c r="K67" i="6"/>
  <c r="N65" i="6"/>
  <c r="M65" i="6"/>
  <c r="O65" i="6" s="1"/>
  <c r="N64" i="5"/>
  <c r="M64" i="5"/>
  <c r="O64" i="5" s="1"/>
  <c r="L65" i="5"/>
  <c r="K66" i="5"/>
  <c r="K68" i="4"/>
  <c r="L67" i="4"/>
  <c r="N67" i="4" s="1"/>
  <c r="M66" i="4"/>
  <c r="O66" i="4" s="1"/>
  <c r="M63" i="2"/>
  <c r="O63" i="2" s="1"/>
  <c r="L66" i="3"/>
  <c r="M65" i="3"/>
  <c r="K65" i="2"/>
  <c r="L64" i="2"/>
  <c r="N64" i="2" s="1"/>
  <c r="W64" i="3" l="1"/>
  <c r="V64" i="3"/>
  <c r="X63" i="3"/>
  <c r="O65" i="3"/>
  <c r="N65" i="3"/>
  <c r="P65" i="3" s="1"/>
  <c r="E69" i="3"/>
  <c r="H68" i="3"/>
  <c r="J68" i="3" s="1"/>
  <c r="D68" i="3" s="1"/>
  <c r="L67" i="6"/>
  <c r="K68" i="6"/>
  <c r="N66" i="6"/>
  <c r="M66" i="6"/>
  <c r="O66" i="6" s="1"/>
  <c r="N65" i="5"/>
  <c r="M65" i="5"/>
  <c r="O65" i="5" s="1"/>
  <c r="L66" i="5"/>
  <c r="K67" i="5"/>
  <c r="M67" i="4"/>
  <c r="O67" i="4" s="1"/>
  <c r="K69" i="4"/>
  <c r="L68" i="4"/>
  <c r="N68" i="4" s="1"/>
  <c r="M64" i="2"/>
  <c r="O64" i="2" s="1"/>
  <c r="L67" i="3"/>
  <c r="M66" i="3"/>
  <c r="K66" i="2"/>
  <c r="L65" i="2"/>
  <c r="N65" i="2" s="1"/>
  <c r="X64" i="3" l="1"/>
  <c r="V65" i="3"/>
  <c r="W65" i="3"/>
  <c r="X65" i="3" s="1"/>
  <c r="Q65" i="3"/>
  <c r="O66" i="3"/>
  <c r="N66" i="3"/>
  <c r="P66" i="3" s="1"/>
  <c r="E70" i="3"/>
  <c r="H69" i="3"/>
  <c r="J69" i="3" s="1"/>
  <c r="D69" i="3" s="1"/>
  <c r="L68" i="6"/>
  <c r="K69" i="6"/>
  <c r="N67" i="6"/>
  <c r="M67" i="6"/>
  <c r="O67" i="6" s="1"/>
  <c r="N66" i="5"/>
  <c r="M66" i="5"/>
  <c r="O66" i="5" s="1"/>
  <c r="L67" i="5"/>
  <c r="K68" i="5"/>
  <c r="M68" i="4"/>
  <c r="O68" i="4" s="1"/>
  <c r="K70" i="4"/>
  <c r="L70" i="4" s="1"/>
  <c r="N70" i="4" s="1"/>
  <c r="L69" i="4"/>
  <c r="N69" i="4" s="1"/>
  <c r="M65" i="2"/>
  <c r="O65" i="2" s="1"/>
  <c r="L68" i="3"/>
  <c r="M67" i="3"/>
  <c r="K67" i="2"/>
  <c r="L66" i="2"/>
  <c r="N66" i="2" s="1"/>
  <c r="W66" i="3" l="1"/>
  <c r="V66" i="3"/>
  <c r="Q66" i="3"/>
  <c r="O67" i="3"/>
  <c r="N67" i="3"/>
  <c r="P67" i="3" s="1"/>
  <c r="H70" i="3"/>
  <c r="J70" i="3" s="1"/>
  <c r="D70" i="3" s="1"/>
  <c r="L69" i="6"/>
  <c r="K70" i="6"/>
  <c r="L70" i="6" s="1"/>
  <c r="N68" i="6"/>
  <c r="M68" i="6"/>
  <c r="O68" i="6" s="1"/>
  <c r="N67" i="5"/>
  <c r="M67" i="5"/>
  <c r="O67" i="5" s="1"/>
  <c r="L68" i="5"/>
  <c r="K69" i="5"/>
  <c r="M70" i="4"/>
  <c r="O70" i="4" s="1"/>
  <c r="M69" i="4"/>
  <c r="O69" i="4" s="1"/>
  <c r="M66" i="2"/>
  <c r="O66" i="2" s="1"/>
  <c r="L69" i="3"/>
  <c r="M68" i="3"/>
  <c r="K68" i="2"/>
  <c r="L67" i="2"/>
  <c r="N67" i="2" s="1"/>
  <c r="V67" i="3" l="1"/>
  <c r="W67" i="3"/>
  <c r="X66" i="3"/>
  <c r="Q67" i="3"/>
  <c r="O68" i="3"/>
  <c r="N68" i="3"/>
  <c r="P68" i="3" s="1"/>
  <c r="Q68" i="3" s="1"/>
  <c r="N70" i="6"/>
  <c r="R2" i="6" s="1"/>
  <c r="R8" i="6" s="1"/>
  <c r="M70" i="6"/>
  <c r="O70" i="6" s="1"/>
  <c r="N69" i="6"/>
  <c r="M69" i="6"/>
  <c r="O69" i="6" s="1"/>
  <c r="N68" i="5"/>
  <c r="M68" i="5"/>
  <c r="O68" i="5" s="1"/>
  <c r="L69" i="5"/>
  <c r="K70" i="5"/>
  <c r="L70" i="5" s="1"/>
  <c r="R1" i="4"/>
  <c r="O2" i="4"/>
  <c r="O1" i="4"/>
  <c r="M67" i="2"/>
  <c r="O67" i="2" s="1"/>
  <c r="L70" i="3"/>
  <c r="M70" i="3" s="1"/>
  <c r="M69" i="3"/>
  <c r="K69" i="2"/>
  <c r="L68" i="2"/>
  <c r="N68" i="2" s="1"/>
  <c r="W68" i="3" l="1"/>
  <c r="V68" i="3"/>
  <c r="X67" i="3"/>
  <c r="O70" i="3"/>
  <c r="N70" i="3"/>
  <c r="P70" i="3" s="1"/>
  <c r="O69" i="3"/>
  <c r="N69" i="3"/>
  <c r="P69" i="3" s="1"/>
  <c r="O2" i="6"/>
  <c r="O1" i="6"/>
  <c r="R1" i="6"/>
  <c r="N69" i="5"/>
  <c r="M69" i="5"/>
  <c r="O69" i="5" s="1"/>
  <c r="N70" i="5"/>
  <c r="M70" i="5"/>
  <c r="O70" i="5" s="1"/>
  <c r="Q27" i="4"/>
  <c r="R27" i="4" s="1"/>
  <c r="Q31" i="4"/>
  <c r="R31" i="4" s="1"/>
  <c r="Q35" i="4"/>
  <c r="R35" i="4" s="1"/>
  <c r="Q39" i="4"/>
  <c r="R39" i="4" s="1"/>
  <c r="Q43" i="4"/>
  <c r="R43" i="4" s="1"/>
  <c r="Q47" i="4"/>
  <c r="R47" i="4" s="1"/>
  <c r="Q51" i="4"/>
  <c r="R51" i="4" s="1"/>
  <c r="Q55" i="4"/>
  <c r="R55" i="4" s="1"/>
  <c r="Q59" i="4"/>
  <c r="R59" i="4" s="1"/>
  <c r="Q63" i="4"/>
  <c r="R63" i="4" s="1"/>
  <c r="Q67" i="4"/>
  <c r="R67" i="4" s="1"/>
  <c r="Q71" i="4"/>
  <c r="Q28" i="4"/>
  <c r="R28" i="4" s="1"/>
  <c r="Q32" i="4"/>
  <c r="R32" i="4" s="1"/>
  <c r="Q36" i="4"/>
  <c r="R36" i="4" s="1"/>
  <c r="Q40" i="4"/>
  <c r="R40" i="4" s="1"/>
  <c r="Q44" i="4"/>
  <c r="R44" i="4" s="1"/>
  <c r="Q48" i="4"/>
  <c r="R48" i="4" s="1"/>
  <c r="Q52" i="4"/>
  <c r="R52" i="4" s="1"/>
  <c r="Q56" i="4"/>
  <c r="R56" i="4" s="1"/>
  <c r="Q60" i="4"/>
  <c r="R60" i="4" s="1"/>
  <c r="Q64" i="4"/>
  <c r="R64" i="4" s="1"/>
  <c r="Q68" i="4"/>
  <c r="R68" i="4" s="1"/>
  <c r="Q72" i="4"/>
  <c r="Q30" i="4"/>
  <c r="R30" i="4" s="1"/>
  <c r="Q38" i="4"/>
  <c r="R38" i="4" s="1"/>
  <c r="Q46" i="4"/>
  <c r="R46" i="4" s="1"/>
  <c r="Q54" i="4"/>
  <c r="R54" i="4" s="1"/>
  <c r="Q62" i="4"/>
  <c r="R62" i="4" s="1"/>
  <c r="Q66" i="4"/>
  <c r="R66" i="4" s="1"/>
  <c r="Q25" i="4"/>
  <c r="R25" i="4" s="1"/>
  <c r="Q29" i="4"/>
  <c r="R29" i="4" s="1"/>
  <c r="Q33" i="4"/>
  <c r="R33" i="4" s="1"/>
  <c r="Q37" i="4"/>
  <c r="R37" i="4" s="1"/>
  <c r="Q41" i="4"/>
  <c r="R41" i="4" s="1"/>
  <c r="Q45" i="4"/>
  <c r="R45" i="4" s="1"/>
  <c r="Q49" i="4"/>
  <c r="R49" i="4" s="1"/>
  <c r="Q53" i="4"/>
  <c r="R53" i="4" s="1"/>
  <c r="Q57" i="4"/>
  <c r="R57" i="4" s="1"/>
  <c r="Q61" i="4"/>
  <c r="R61" i="4" s="1"/>
  <c r="Q65" i="4"/>
  <c r="R65" i="4" s="1"/>
  <c r="Q69" i="4"/>
  <c r="R69" i="4" s="1"/>
  <c r="Q73" i="4"/>
  <c r="Q26" i="4"/>
  <c r="R26" i="4" s="1"/>
  <c r="Q34" i="4"/>
  <c r="R34" i="4" s="1"/>
  <c r="Q42" i="4"/>
  <c r="R42" i="4" s="1"/>
  <c r="Q50" i="4"/>
  <c r="R50" i="4" s="1"/>
  <c r="Q58" i="4"/>
  <c r="R58" i="4" s="1"/>
  <c r="Q70" i="4"/>
  <c r="R70" i="4" s="1"/>
  <c r="M68" i="2"/>
  <c r="O68" i="2" s="1"/>
  <c r="K70" i="2"/>
  <c r="L70" i="2" s="1"/>
  <c r="N70" i="2" s="1"/>
  <c r="L69" i="2"/>
  <c r="N69" i="2" s="1"/>
  <c r="X68" i="3" l="1"/>
  <c r="V69" i="3"/>
  <c r="W69" i="3"/>
  <c r="X69" i="3" s="1"/>
  <c r="W70" i="3"/>
  <c r="V70" i="3"/>
  <c r="Q70" i="3"/>
  <c r="Q69" i="3"/>
  <c r="Q73" i="6"/>
  <c r="Q70" i="6"/>
  <c r="R70" i="6" s="1"/>
  <c r="Q69" i="6"/>
  <c r="R69" i="6" s="1"/>
  <c r="Q68" i="6"/>
  <c r="R68" i="6" s="1"/>
  <c r="Q67" i="6"/>
  <c r="R67" i="6" s="1"/>
  <c r="Q66" i="6"/>
  <c r="R66" i="6" s="1"/>
  <c r="Q65" i="6"/>
  <c r="R65" i="6" s="1"/>
  <c r="Q64" i="6"/>
  <c r="R64" i="6" s="1"/>
  <c r="Q63" i="6"/>
  <c r="R63" i="6" s="1"/>
  <c r="Q62" i="6"/>
  <c r="R62" i="6" s="1"/>
  <c r="Q61" i="6"/>
  <c r="R61" i="6" s="1"/>
  <c r="Q60" i="6"/>
  <c r="R60" i="6" s="1"/>
  <c r="Q59" i="6"/>
  <c r="R59" i="6" s="1"/>
  <c r="Q58" i="6"/>
  <c r="R58" i="6" s="1"/>
  <c r="Q57" i="6"/>
  <c r="R57" i="6" s="1"/>
  <c r="Q56" i="6"/>
  <c r="R56" i="6" s="1"/>
  <c r="Q55" i="6"/>
  <c r="R55" i="6" s="1"/>
  <c r="Q54" i="6"/>
  <c r="R54" i="6" s="1"/>
  <c r="Q53" i="6"/>
  <c r="R53" i="6" s="1"/>
  <c r="Q52" i="6"/>
  <c r="R52" i="6" s="1"/>
  <c r="Q51" i="6"/>
  <c r="R51" i="6" s="1"/>
  <c r="Q50" i="6"/>
  <c r="R50" i="6" s="1"/>
  <c r="Q49" i="6"/>
  <c r="R49" i="6" s="1"/>
  <c r="Q48" i="6"/>
  <c r="R48" i="6" s="1"/>
  <c r="Q47" i="6"/>
  <c r="R47" i="6" s="1"/>
  <c r="Q46" i="6"/>
  <c r="R46" i="6" s="1"/>
  <c r="Q45" i="6"/>
  <c r="R45" i="6" s="1"/>
  <c r="Q44" i="6"/>
  <c r="R44" i="6" s="1"/>
  <c r="Q43" i="6"/>
  <c r="R43" i="6" s="1"/>
  <c r="Q72" i="6"/>
  <c r="Q71" i="6"/>
  <c r="Q32" i="6"/>
  <c r="R32" i="6" s="1"/>
  <c r="Q30" i="6"/>
  <c r="R30" i="6" s="1"/>
  <c r="Q28" i="6"/>
  <c r="R28" i="6" s="1"/>
  <c r="Q26" i="6"/>
  <c r="R26" i="6" s="1"/>
  <c r="Q31" i="6"/>
  <c r="R31" i="6" s="1"/>
  <c r="Q29" i="6"/>
  <c r="R29" i="6" s="1"/>
  <c r="Q27" i="6"/>
  <c r="R27" i="6" s="1"/>
  <c r="Q25" i="6"/>
  <c r="R25" i="6" s="1"/>
  <c r="Q42" i="6"/>
  <c r="R42" i="6" s="1"/>
  <c r="Q40" i="6"/>
  <c r="R40" i="6" s="1"/>
  <c r="Q38" i="6"/>
  <c r="R38" i="6" s="1"/>
  <c r="Q36" i="6"/>
  <c r="R36" i="6" s="1"/>
  <c r="Q34" i="6"/>
  <c r="R34" i="6" s="1"/>
  <c r="Q41" i="6"/>
  <c r="R41" i="6" s="1"/>
  <c r="Q39" i="6"/>
  <c r="R39" i="6" s="1"/>
  <c r="Q37" i="6"/>
  <c r="R37" i="6" s="1"/>
  <c r="Q35" i="6"/>
  <c r="R35" i="6" s="1"/>
  <c r="Q33" i="6"/>
  <c r="R33" i="6" s="1"/>
  <c r="O1" i="5"/>
  <c r="O2" i="5"/>
  <c r="R1" i="5"/>
  <c r="R7" i="4"/>
  <c r="M69" i="2"/>
  <c r="O69" i="2" s="1"/>
  <c r="P2" i="3"/>
  <c r="P1" i="3"/>
  <c r="M70" i="2"/>
  <c r="O70" i="2" s="1"/>
  <c r="X70" i="3" l="1"/>
  <c r="R7" i="6"/>
  <c r="R10" i="6" s="1"/>
  <c r="Q73" i="5"/>
  <c r="Q70" i="5"/>
  <c r="R70" i="5" s="1"/>
  <c r="Q69" i="5"/>
  <c r="R69" i="5" s="1"/>
  <c r="Q68" i="5"/>
  <c r="R68" i="5" s="1"/>
  <c r="Q67" i="5"/>
  <c r="R67" i="5" s="1"/>
  <c r="Q66" i="5"/>
  <c r="R66" i="5" s="1"/>
  <c r="Q65" i="5"/>
  <c r="R65" i="5" s="1"/>
  <c r="Q64" i="5"/>
  <c r="R64" i="5" s="1"/>
  <c r="Q63" i="5"/>
  <c r="R63" i="5" s="1"/>
  <c r="Q62" i="5"/>
  <c r="R62" i="5" s="1"/>
  <c r="Q61" i="5"/>
  <c r="R61" i="5" s="1"/>
  <c r="Q60" i="5"/>
  <c r="R60" i="5" s="1"/>
  <c r="Q59" i="5"/>
  <c r="R59" i="5" s="1"/>
  <c r="Q58" i="5"/>
  <c r="R58" i="5" s="1"/>
  <c r="Q57" i="5"/>
  <c r="R57" i="5" s="1"/>
  <c r="Q56" i="5"/>
  <c r="R56" i="5" s="1"/>
  <c r="Q55" i="5"/>
  <c r="R55" i="5" s="1"/>
  <c r="Q54" i="5"/>
  <c r="R54" i="5" s="1"/>
  <c r="Q53" i="5"/>
  <c r="R53" i="5" s="1"/>
  <c r="Q52" i="5"/>
  <c r="R52" i="5" s="1"/>
  <c r="Q51" i="5"/>
  <c r="R51" i="5" s="1"/>
  <c r="Q50" i="5"/>
  <c r="R50" i="5" s="1"/>
  <c r="Q49" i="5"/>
  <c r="R49" i="5" s="1"/>
  <c r="Q48" i="5"/>
  <c r="R48" i="5" s="1"/>
  <c r="Q47" i="5"/>
  <c r="R47" i="5" s="1"/>
  <c r="Q46" i="5"/>
  <c r="R46" i="5" s="1"/>
  <c r="Q45" i="5"/>
  <c r="R45" i="5" s="1"/>
  <c r="Q44" i="5"/>
  <c r="R44" i="5" s="1"/>
  <c r="Q43" i="5"/>
  <c r="R43" i="5" s="1"/>
  <c r="Q72" i="5"/>
  <c r="Q71" i="5"/>
  <c r="Q35" i="5"/>
  <c r="R35" i="5" s="1"/>
  <c r="Q33" i="5"/>
  <c r="R33" i="5" s="1"/>
  <c r="Q32" i="5"/>
  <c r="R32" i="5" s="1"/>
  <c r="Q31" i="5"/>
  <c r="R31" i="5" s="1"/>
  <c r="Q30" i="5"/>
  <c r="R30" i="5" s="1"/>
  <c r="Q29" i="5"/>
  <c r="R29" i="5" s="1"/>
  <c r="Q28" i="5"/>
  <c r="R28" i="5" s="1"/>
  <c r="Q27" i="5"/>
  <c r="R27" i="5" s="1"/>
  <c r="Q26" i="5"/>
  <c r="R26" i="5" s="1"/>
  <c r="Q25" i="5"/>
  <c r="R25" i="5" s="1"/>
  <c r="Q42" i="5"/>
  <c r="R42" i="5" s="1"/>
  <c r="Q41" i="5"/>
  <c r="R41" i="5" s="1"/>
  <c r="Q36" i="5"/>
  <c r="R36" i="5" s="1"/>
  <c r="Q34" i="5"/>
  <c r="R34" i="5" s="1"/>
  <c r="Q40" i="5"/>
  <c r="R40" i="5" s="1"/>
  <c r="Q39" i="5"/>
  <c r="R39" i="5" s="1"/>
  <c r="Q38" i="5"/>
  <c r="R38" i="5" s="1"/>
  <c r="Q37" i="5"/>
  <c r="R37" i="5" s="1"/>
  <c r="O1" i="2"/>
  <c r="O2" i="2"/>
  <c r="R7" i="5" l="1"/>
</calcChain>
</file>

<file path=xl/sharedStrings.xml><?xml version="1.0" encoding="utf-8"?>
<sst xmlns="http://schemas.openxmlformats.org/spreadsheetml/2006/main" count="3801" uniqueCount="68">
  <si>
    <t>Year</t>
  </si>
  <si>
    <t>Region</t>
  </si>
  <si>
    <t>Sector</t>
  </si>
  <si>
    <t>Nominal_Effort_kWDays</t>
  </si>
  <si>
    <t>Effective_Effort_kWDays</t>
  </si>
  <si>
    <t>min1sd_Effective_Effort</t>
  </si>
  <si>
    <t>max1sd_Effective_Effort</t>
  </si>
  <si>
    <t>totalCatch_tons</t>
  </si>
  <si>
    <t>min_PowerOnly_Effective_Effort</t>
  </si>
  <si>
    <t>max_PowerOnly_Effective_Effort</t>
  </si>
  <si>
    <t>min_Nominal_Effort</t>
  </si>
  <si>
    <t>max_Nominal_Effort</t>
  </si>
  <si>
    <t>Arab World</t>
  </si>
  <si>
    <t>A</t>
  </si>
  <si>
    <t>Europe</t>
  </si>
  <si>
    <t>Indian Peninsula</t>
  </si>
  <si>
    <t>Latin America</t>
  </si>
  <si>
    <t>North America</t>
  </si>
  <si>
    <t>Northeast Asia</t>
  </si>
  <si>
    <t>Oceania</t>
  </si>
  <si>
    <t>Southeast Asia</t>
  </si>
  <si>
    <t>Sub-Saharan Africa</t>
  </si>
  <si>
    <t>I</t>
  </si>
  <si>
    <t>UP</t>
  </si>
  <si>
    <t>Row Labels</t>
  </si>
  <si>
    <t>Sum of Nominal_Effort_kWDays</t>
  </si>
  <si>
    <t>Grand Total</t>
  </si>
  <si>
    <t>Sum of totalCatch_tons</t>
  </si>
  <si>
    <t>(All)</t>
  </si>
  <si>
    <t>CPUE 200 KW days</t>
  </si>
  <si>
    <t>M</t>
  </si>
  <si>
    <t>q</t>
  </si>
  <si>
    <t>effective hr</t>
  </si>
  <si>
    <t>growth</t>
  </si>
  <si>
    <t>Effort</t>
  </si>
  <si>
    <t>Biomass</t>
  </si>
  <si>
    <t>1950hr</t>
  </si>
  <si>
    <t>Efficiency</t>
  </si>
  <si>
    <t>F</t>
  </si>
  <si>
    <t>Final Depletion</t>
  </si>
  <si>
    <t>20 year decline</t>
  </si>
  <si>
    <t>Minto</t>
  </si>
  <si>
    <t>Minto Q</t>
  </si>
  <si>
    <t>Minto Scale</t>
  </si>
  <si>
    <t>SSQ</t>
  </si>
  <si>
    <t>ssq</t>
  </si>
  <si>
    <t>Final F</t>
  </si>
  <si>
    <t>Fq Q</t>
  </si>
  <si>
    <t>Target F</t>
  </si>
  <si>
    <t>total ssq</t>
  </si>
  <si>
    <t>Mgrow</t>
  </si>
  <si>
    <t>(blank)</t>
  </si>
  <si>
    <t>Column Labels</t>
  </si>
  <si>
    <t>F*Biomass</t>
  </si>
  <si>
    <t>nom F x Biomass</t>
  </si>
  <si>
    <t>delay-differential model parameters</t>
  </si>
  <si>
    <t>wk</t>
  </si>
  <si>
    <t>kwt</t>
  </si>
  <si>
    <t>Beq from F</t>
  </si>
  <si>
    <t>BPR from F</t>
  </si>
  <si>
    <t>apparent Recruits</t>
  </si>
  <si>
    <t>year</t>
  </si>
  <si>
    <t>Beq from eff F</t>
  </si>
  <si>
    <t>BPR from eff F</t>
  </si>
  <si>
    <t>R from eff F</t>
  </si>
  <si>
    <t>ratio of weight at recruitment to w-infinity</t>
  </si>
  <si>
    <t>weight growth rate coefficient ("K")</t>
  </si>
  <si>
    <t>curr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</si>
</sst>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5" fontId="0" fillId="0" borderId="0" xfId="0" applyNumberFormat="1" applyFill="1"/>
    <xf numFmtId="167" fontId="0" fillId="0" borderId="0" xfId="0" applyNumberFormat="1"/>
    <xf numFmtId="9" fontId="0" fillId="0" borderId="0" xfId="43" applyFont="1"/>
    <xf numFmtId="4" fontId="0" fillId="0" borderId="0" xfId="0" applyNumberFormat="1"/>
    <xf numFmtId="0" fontId="0" fillId="0" borderId="0" xfId="0" applyNumberFormat="1"/>
    <xf numFmtId="43" fontId="0" fillId="0" borderId="0" xfId="0" applyNumberFormat="1"/>
    <xf numFmtId="166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65" formatCode="_(* #,##0_);_(* \(#,##0\);_(* &quot;-&quot;??_);_(@_)"/>
    </dxf>
    <dxf>
      <numFmt numFmtId="168" formatCode="_(* #,##0.0_);_(* \(#,##0.0\);_(* &quot;-&quot;??_);_(@_)"/>
    </dxf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'Latin America'!$E$5:$E$70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'Latin America'!$I$5:$I$70</c:f>
              <c:numCache>
                <c:formatCode>_(* #,##0_);_(* \(#,##0\);_(* "-"??_);_(@_)</c:formatCode>
                <c:ptCount val="66"/>
                <c:pt idx="0">
                  <c:v>16589781.024040289</c:v>
                </c:pt>
                <c:pt idx="1">
                  <c:v>17360832.741945505</c:v>
                </c:pt>
                <c:pt idx="2">
                  <c:v>17083740.702486083</c:v>
                </c:pt>
                <c:pt idx="3">
                  <c:v>15338595.021865908</c:v>
                </c:pt>
                <c:pt idx="4">
                  <c:v>18671540.434406623</c:v>
                </c:pt>
                <c:pt idx="5">
                  <c:v>21509846.51596595</c:v>
                </c:pt>
                <c:pt idx="6">
                  <c:v>26827967.38247855</c:v>
                </c:pt>
                <c:pt idx="7">
                  <c:v>28882229.789601959</c:v>
                </c:pt>
                <c:pt idx="8">
                  <c:v>32787392.271552764</c:v>
                </c:pt>
                <c:pt idx="9">
                  <c:v>50574218.115730889</c:v>
                </c:pt>
                <c:pt idx="10">
                  <c:v>64776604.815812699</c:v>
                </c:pt>
                <c:pt idx="11">
                  <c:v>88289439.964431047</c:v>
                </c:pt>
                <c:pt idx="12">
                  <c:v>108938128.36484283</c:v>
                </c:pt>
                <c:pt idx="13">
                  <c:v>101015642.65910073</c:v>
                </c:pt>
                <c:pt idx="14">
                  <c:v>125947982.06068818</c:v>
                </c:pt>
                <c:pt idx="15">
                  <c:v>99883349.301268503</c:v>
                </c:pt>
                <c:pt idx="16">
                  <c:v>119951639.6630886</c:v>
                </c:pt>
                <c:pt idx="17">
                  <c:v>130843950.25179563</c:v>
                </c:pt>
                <c:pt idx="18">
                  <c:v>134131938.03134181</c:v>
                </c:pt>
                <c:pt idx="19">
                  <c:v>115055570.43585169</c:v>
                </c:pt>
                <c:pt idx="20">
                  <c:v>145586734.6565389</c:v>
                </c:pt>
                <c:pt idx="21">
                  <c:v>129325493.99262299</c:v>
                </c:pt>
                <c:pt idx="22">
                  <c:v>69394169.844479352</c:v>
                </c:pt>
                <c:pt idx="23">
                  <c:v>47994835.459287792</c:v>
                </c:pt>
                <c:pt idx="24">
                  <c:v>60513248.568139583</c:v>
                </c:pt>
                <c:pt idx="25">
                  <c:v>54502660.159763448</c:v>
                </c:pt>
                <c:pt idx="26">
                  <c:v>63330557.267130896</c:v>
                </c:pt>
                <c:pt idx="27">
                  <c:v>49878829.732194148</c:v>
                </c:pt>
                <c:pt idx="28">
                  <c:v>64241370.582448624</c:v>
                </c:pt>
                <c:pt idx="29">
                  <c:v>69105793.12576431</c:v>
                </c:pt>
                <c:pt idx="30">
                  <c:v>60217701.177317046</c:v>
                </c:pt>
                <c:pt idx="31">
                  <c:v>61546073.813484959</c:v>
                </c:pt>
                <c:pt idx="32">
                  <c:v>63551208.742564216</c:v>
                </c:pt>
                <c:pt idx="33">
                  <c:v>49487915.296729185</c:v>
                </c:pt>
                <c:pt idx="34">
                  <c:v>62356371.018224642</c:v>
                </c:pt>
                <c:pt idx="35">
                  <c:v>68552331.355842099</c:v>
                </c:pt>
                <c:pt idx="36">
                  <c:v>74513529.272507161</c:v>
                </c:pt>
                <c:pt idx="37">
                  <c:v>63978727.561581776</c:v>
                </c:pt>
                <c:pt idx="38">
                  <c:v>72173362.144207343</c:v>
                </c:pt>
                <c:pt idx="39">
                  <c:v>78047950.991422996</c:v>
                </c:pt>
                <c:pt idx="40">
                  <c:v>66204038.932931587</c:v>
                </c:pt>
                <c:pt idx="41">
                  <c:v>68219554.004138201</c:v>
                </c:pt>
                <c:pt idx="42">
                  <c:v>71163448.313914478</c:v>
                </c:pt>
                <c:pt idx="43">
                  <c:v>72267040.334713548</c:v>
                </c:pt>
                <c:pt idx="44">
                  <c:v>87135018.984308958</c:v>
                </c:pt>
                <c:pt idx="45">
                  <c:v>75307393.337643951</c:v>
                </c:pt>
                <c:pt idx="46">
                  <c:v>74989746.819308713</c:v>
                </c:pt>
                <c:pt idx="47">
                  <c:v>62026147.393216141</c:v>
                </c:pt>
                <c:pt idx="48">
                  <c:v>38599123.297699638</c:v>
                </c:pt>
                <c:pt idx="49">
                  <c:v>55201921.884651341</c:v>
                </c:pt>
                <c:pt idx="50">
                  <c:v>57309050.32020548</c:v>
                </c:pt>
                <c:pt idx="51">
                  <c:v>48777102.95949728</c:v>
                </c:pt>
                <c:pt idx="52">
                  <c:v>50625895.067341603</c:v>
                </c:pt>
                <c:pt idx="53">
                  <c:v>39335775.550306104</c:v>
                </c:pt>
                <c:pt idx="54">
                  <c:v>51518293.960157968</c:v>
                </c:pt>
                <c:pt idx="55">
                  <c:v>49981378.284409575</c:v>
                </c:pt>
                <c:pt idx="56">
                  <c:v>41834805.352122955</c:v>
                </c:pt>
                <c:pt idx="57">
                  <c:v>41130558.973920204</c:v>
                </c:pt>
                <c:pt idx="58">
                  <c:v>41254116.606841207</c:v>
                </c:pt>
                <c:pt idx="59">
                  <c:v>37616830.512916535</c:v>
                </c:pt>
                <c:pt idx="60">
                  <c:v>29294704.743373837</c:v>
                </c:pt>
                <c:pt idx="61">
                  <c:v>38993597.267825283</c:v>
                </c:pt>
                <c:pt idx="62">
                  <c:v>30401851.888978206</c:v>
                </c:pt>
                <c:pt idx="63">
                  <c:v>30338380.674245708</c:v>
                </c:pt>
                <c:pt idx="64">
                  <c:v>25833967.231628451</c:v>
                </c:pt>
                <c:pt idx="65">
                  <c:v>27111018.581466481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5D-4187-A6EF-F6303EFC3F69}"/>
            </c:ext>
          </c:extLst>
        </c:ser>
        <c:ser>
          <c:idx val="1"/>
          <c:order val="1"/>
          <c:tx>
            <c:v>withefficiencygrowth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'Latin America'!$E$5:$E$70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'Latin America'!$O$5:$O$70</c:f>
              <c:numCache>
                <c:formatCode>_(* #,##0_);_(* \(#,##0\);_(* "-"??_);_(@_)</c:formatCode>
                <c:ptCount val="66"/>
                <c:pt idx="0">
                  <c:v>16589781.024040289</c:v>
                </c:pt>
                <c:pt idx="1">
                  <c:v>17461381.659147721</c:v>
                </c:pt>
                <c:pt idx="2">
                  <c:v>17281937.980390519</c:v>
                </c:pt>
                <c:pt idx="3">
                  <c:v>15605663.14015094</c:v>
                </c:pt>
                <c:pt idx="4">
                  <c:v>19105846.311625842</c:v>
                </c:pt>
                <c:pt idx="5">
                  <c:v>22135708.300869096</c:v>
                </c:pt>
                <c:pt idx="6">
                  <c:v>27766986.642329019</c:v>
                </c:pt>
                <c:pt idx="7">
                  <c:v>30061193.074880596</c:v>
                </c:pt>
                <c:pt idx="8">
                  <c:v>34316250.390858211</c:v>
                </c:pt>
                <c:pt idx="9">
                  <c:v>53224470.231832236</c:v>
                </c:pt>
                <c:pt idx="10">
                  <c:v>68549900.992837042</c:v>
                </c:pt>
                <c:pt idx="11">
                  <c:v>93959095.765564948</c:v>
                </c:pt>
                <c:pt idx="12">
                  <c:v>116565758.40567493</c:v>
                </c:pt>
                <c:pt idx="13">
                  <c:v>108658178.37908055</c:v>
                </c:pt>
                <c:pt idx="14">
                  <c:v>136208769.38533041</c:v>
                </c:pt>
                <c:pt idx="15">
                  <c:v>108594455.39528106</c:v>
                </c:pt>
                <c:pt idx="16">
                  <c:v>131131354.00007369</c:v>
                </c:pt>
                <c:pt idx="17">
                  <c:v>143829600.31514031</c:v>
                </c:pt>
                <c:pt idx="18">
                  <c:v>148227265.55730045</c:v>
                </c:pt>
                <c:pt idx="19">
                  <c:v>127829422.06697702</c:v>
                </c:pt>
                <c:pt idx="20">
                  <c:v>162613690.46534935</c:v>
                </c:pt>
                <c:pt idx="21">
                  <c:v>145229914.3205792</c:v>
                </c:pt>
                <c:pt idx="22">
                  <c:v>78327453.391669303</c:v>
                </c:pt>
                <c:pt idx="23">
                  <c:v>54438666.41573523</c:v>
                </c:pt>
                <c:pt idx="24">
                  <c:v>68963334.545923561</c:v>
                </c:pt>
                <c:pt idx="25">
                  <c:v>62440159.594551235</c:v>
                </c:pt>
                <c:pt idx="26">
                  <c:v>72892423.985803217</c:v>
                </c:pt>
                <c:pt idx="27">
                  <c:v>57657436.411696464</c:v>
                </c:pt>
                <c:pt idx="28">
                  <c:v>74656341.803620934</c:v>
                </c:pt>
                <c:pt idx="29">
                  <c:v>80680863.477916196</c:v>
                </c:pt>
                <c:pt idx="30">
                  <c:v>70536082.190836012</c:v>
                </c:pt>
                <c:pt idx="31">
                  <c:v>72370388.879597276</c:v>
                </c:pt>
                <c:pt idx="32">
                  <c:v>75053007.385199323</c:v>
                </c:pt>
                <c:pt idx="33">
                  <c:v>58704455.165142417</c:v>
                </c:pt>
                <c:pt idx="34">
                  <c:v>74310843.677705422</c:v>
                </c:pt>
                <c:pt idx="35">
                  <c:v>82026186.673101857</c:v>
                </c:pt>
                <c:pt idx="36">
                  <c:v>89456900.275485143</c:v>
                </c:pt>
                <c:pt idx="37">
                  <c:v>77103683.182772771</c:v>
                </c:pt>
                <c:pt idx="38">
                  <c:v>87330926.620930344</c:v>
                </c:pt>
                <c:pt idx="39">
                  <c:v>94792743.873667762</c:v>
                </c:pt>
                <c:pt idx="40">
                  <c:v>80762814.735196784</c:v>
                </c:pt>
                <c:pt idx="41">
                  <c:v>83534259.67002511</c:v>
                </c:pt>
                <c:pt idx="42">
                  <c:v>87510348.01397346</c:v>
                </c:pt>
                <c:pt idx="43">
                  <c:v>89094416.932628974</c:v>
                </c:pt>
                <c:pt idx="44">
                  <c:v>107739269.55973303</c:v>
                </c:pt>
                <c:pt idx="45">
                  <c:v>93488887.690480217</c:v>
                </c:pt>
                <c:pt idx="46">
                  <c:v>93465192.930584386</c:v>
                </c:pt>
                <c:pt idx="47">
                  <c:v>77316653.004710972</c:v>
                </c:pt>
                <c:pt idx="48">
                  <c:v>48220074.186172441</c:v>
                </c:pt>
                <c:pt idx="49">
                  <c:v>69130738.874694839</c:v>
                </c:pt>
                <c:pt idx="50">
                  <c:v>71826033.711969599</c:v>
                </c:pt>
                <c:pt idx="51">
                  <c:v>61380856.729148835</c:v>
                </c:pt>
                <c:pt idx="52">
                  <c:v>63868689.320659347</c:v>
                </c:pt>
                <c:pt idx="53">
                  <c:v>49681727.446959324</c:v>
                </c:pt>
                <c:pt idx="54">
                  <c:v>65311225.692101695</c:v>
                </c:pt>
                <c:pt idx="55">
                  <c:v>63687847.153818518</c:v>
                </c:pt>
                <c:pt idx="56">
                  <c:v>53317194.536275342</c:v>
                </c:pt>
                <c:pt idx="57">
                  <c:v>52585216.355102301</c:v>
                </c:pt>
                <c:pt idx="58">
                  <c:v>52958567.300078429</c:v>
                </c:pt>
                <c:pt idx="59">
                  <c:v>48242814.736535154</c:v>
                </c:pt>
                <c:pt idx="60">
                  <c:v>37803499.505284429</c:v>
                </c:pt>
                <c:pt idx="61">
                  <c:v>50379242.85465198</c:v>
                </c:pt>
                <c:pt idx="62">
                  <c:v>39512209.352070831</c:v>
                </c:pt>
                <c:pt idx="63">
                  <c:v>39584979.01061032</c:v>
                </c:pt>
                <c:pt idx="64">
                  <c:v>33782534.233648077</c:v>
                </c:pt>
                <c:pt idx="65">
                  <c:v>35557608.616459087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5D-4187-A6EF-F6303EFC3F6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'Latin America'!$E$25:$E$70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'Latin America'!$Q$25:$Q$70</c:f>
              <c:numCache>
                <c:formatCode>_(* #,##0_);_(* \(#,##0\);_(* "-"??_);_(@_)</c:formatCode>
                <c:ptCount val="46"/>
                <c:pt idx="0">
                  <c:v>94679506.708221763</c:v>
                </c:pt>
                <c:pt idx="1">
                  <c:v>95178797.532863796</c:v>
                </c:pt>
                <c:pt idx="2">
                  <c:v>94157304.340437353</c:v>
                </c:pt>
                <c:pt idx="3">
                  <c:v>92047092.385038778</c:v>
                </c:pt>
                <c:pt idx="4">
                  <c:v>91934247.712675929</c:v>
                </c:pt>
                <c:pt idx="5">
                  <c:v>91347858.103295192</c:v>
                </c:pt>
                <c:pt idx="6">
                  <c:v>90039682.596037701</c:v>
                </c:pt>
                <c:pt idx="7">
                  <c:v>87263092.83898446</c:v>
                </c:pt>
                <c:pt idx="8">
                  <c:v>85220685.540141344</c:v>
                </c:pt>
                <c:pt idx="9">
                  <c:v>80104362.493650287</c:v>
                </c:pt>
                <c:pt idx="10">
                  <c:v>78338082.491890997</c:v>
                </c:pt>
                <c:pt idx="11">
                  <c:v>78295121.580827415</c:v>
                </c:pt>
                <c:pt idx="12">
                  <c:v>79047979.627425104</c:v>
                </c:pt>
                <c:pt idx="13">
                  <c:v>78789630.813250065</c:v>
                </c:pt>
                <c:pt idx="14">
                  <c:v>78733780.976685345</c:v>
                </c:pt>
                <c:pt idx="15">
                  <c:v>82156688.254722729</c:v>
                </c:pt>
                <c:pt idx="16">
                  <c:v>82721036.951722682</c:v>
                </c:pt>
                <c:pt idx="17">
                  <c:v>81113323.071525842</c:v>
                </c:pt>
                <c:pt idx="18">
                  <c:v>81837206.025296152</c:v>
                </c:pt>
                <c:pt idx="19">
                  <c:v>79094308.897388518</c:v>
                </c:pt>
                <c:pt idx="20">
                  <c:v>78208052.693147436</c:v>
                </c:pt>
                <c:pt idx="21">
                  <c:v>78041129.278229222</c:v>
                </c:pt>
                <c:pt idx="22">
                  <c:v>76861437.962809637</c:v>
                </c:pt>
                <c:pt idx="23">
                  <c:v>75468938.996047601</c:v>
                </c:pt>
                <c:pt idx="24">
                  <c:v>80961662.39565596</c:v>
                </c:pt>
                <c:pt idx="25">
                  <c:v>79207553.337981373</c:v>
                </c:pt>
                <c:pt idx="26">
                  <c:v>75532644.591508031</c:v>
                </c:pt>
                <c:pt idx="27">
                  <c:v>70662004.66075775</c:v>
                </c:pt>
                <c:pt idx="28">
                  <c:v>65937724.973773018</c:v>
                </c:pt>
                <c:pt idx="29">
                  <c:v>63695839.075119197</c:v>
                </c:pt>
                <c:pt idx="30">
                  <c:v>59401470.956271417</c:v>
                </c:pt>
                <c:pt idx="31">
                  <c:v>58093087.525625043</c:v>
                </c:pt>
                <c:pt idx="32">
                  <c:v>57869639.620860435</c:v>
                </c:pt>
                <c:pt idx="33">
                  <c:v>56878248.375627637</c:v>
                </c:pt>
                <c:pt idx="34">
                  <c:v>57211650.623932257</c:v>
                </c:pt>
                <c:pt idx="35">
                  <c:v>55755904.720042482</c:v>
                </c:pt>
                <c:pt idx="36">
                  <c:v>55508992.337980554</c:v>
                </c:pt>
                <c:pt idx="37">
                  <c:v>54535944.649437927</c:v>
                </c:pt>
                <c:pt idx="38">
                  <c:v>52156649.996344678</c:v>
                </c:pt>
                <c:pt idx="39">
                  <c:v>50122590.886137508</c:v>
                </c:pt>
                <c:pt idx="40">
                  <c:v>47678777.153467976</c:v>
                </c:pt>
                <c:pt idx="41">
                  <c:v>47304934.839186221</c:v>
                </c:pt>
                <c:pt idx="42">
                  <c:v>47402180.285302177</c:v>
                </c:pt>
                <c:pt idx="43">
                  <c:v>47857622.972991444</c:v>
                </c:pt>
                <c:pt idx="44">
                  <c:v>47094502.163695619</c:v>
                </c:pt>
                <c:pt idx="45">
                  <c:v>47779430.476842128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5D-4187-A6EF-F6303EFC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83184"/>
        <c:axId val="494681616"/>
      </c:scatterChart>
      <c:valAx>
        <c:axId val="4946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1616"/>
        <c:crosses val="autoZero"/>
        <c:crossBetween val="midCat"/>
      </c:valAx>
      <c:valAx>
        <c:axId val="4946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apparent Recruits vs biomass, nominal effort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Europe!$V$4</c:f>
              <c:strCache>
                <c:ptCount val="1"/>
                <c:pt idx="0">
                  <c:v>apparent Recruits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Europe!$T$5:$T$70</c:f>
              <c:numCache>
                <c:formatCode>General</c:formatCode>
                <c:ptCount val="66"/>
                <c:pt idx="0">
                  <c:v>66833317.622212306</c:v>
                </c:pt>
                <c:pt idx="1">
                  <c:v>76582195.352792084</c:v>
                </c:pt>
                <c:pt idx="2">
                  <c:v>75434990.924035862</c:v>
                </c:pt>
                <c:pt idx="3">
                  <c:v>75111384.249603078</c:v>
                </c:pt>
                <c:pt idx="4">
                  <c:v>77086377.440967724</c:v>
                </c:pt>
                <c:pt idx="5">
                  <c:v>80125292.293351248</c:v>
                </c:pt>
                <c:pt idx="6">
                  <c:v>81791599.357888743</c:v>
                </c:pt>
                <c:pt idx="7">
                  <c:v>77596073.678806707</c:v>
                </c:pt>
                <c:pt idx="8">
                  <c:v>73800163.318874866</c:v>
                </c:pt>
                <c:pt idx="9">
                  <c:v>76869728.214410126</c:v>
                </c:pt>
                <c:pt idx="10">
                  <c:v>70962991.207355469</c:v>
                </c:pt>
                <c:pt idx="11">
                  <c:v>76700676.124062136</c:v>
                </c:pt>
                <c:pt idx="12">
                  <c:v>74396553.88032122</c:v>
                </c:pt>
                <c:pt idx="13">
                  <c:v>77786894.820494398</c:v>
                </c:pt>
                <c:pt idx="14">
                  <c:v>83550749.617687419</c:v>
                </c:pt>
                <c:pt idx="15">
                  <c:v>92223900.81600821</c:v>
                </c:pt>
                <c:pt idx="16">
                  <c:v>99254847.739945561</c:v>
                </c:pt>
                <c:pt idx="17">
                  <c:v>95591850.220255151</c:v>
                </c:pt>
                <c:pt idx="18">
                  <c:v>93736298.957479119</c:v>
                </c:pt>
                <c:pt idx="19">
                  <c:v>89153619.411849856</c:v>
                </c:pt>
                <c:pt idx="20">
                  <c:v>94525193.300275832</c:v>
                </c:pt>
                <c:pt idx="21">
                  <c:v>92935906.477761418</c:v>
                </c:pt>
                <c:pt idx="22">
                  <c:v>94566356.06300582</c:v>
                </c:pt>
                <c:pt idx="23">
                  <c:v>96868295.25344035</c:v>
                </c:pt>
                <c:pt idx="24">
                  <c:v>91689877.076681897</c:v>
                </c:pt>
                <c:pt idx="25">
                  <c:v>94840752.04472132</c:v>
                </c:pt>
                <c:pt idx="26">
                  <c:v>94269543.158322752</c:v>
                </c:pt>
                <c:pt idx="27">
                  <c:v>88350934.42868264</c:v>
                </c:pt>
                <c:pt idx="28">
                  <c:v>79868058.416091099</c:v>
                </c:pt>
                <c:pt idx="29">
                  <c:v>76565031.002447575</c:v>
                </c:pt>
                <c:pt idx="30">
                  <c:v>74073651.1636796</c:v>
                </c:pt>
                <c:pt idx="31">
                  <c:v>73765711.298547402</c:v>
                </c:pt>
                <c:pt idx="32">
                  <c:v>72373530.904432371</c:v>
                </c:pt>
                <c:pt idx="33">
                  <c:v>72225196.028296024</c:v>
                </c:pt>
                <c:pt idx="34">
                  <c:v>76255707.072566524</c:v>
                </c:pt>
                <c:pt idx="35">
                  <c:v>73977386.258544445</c:v>
                </c:pt>
                <c:pt idx="36">
                  <c:v>71219644.858924776</c:v>
                </c:pt>
                <c:pt idx="37">
                  <c:v>70418824.502820998</c:v>
                </c:pt>
                <c:pt idx="38">
                  <c:v>72140149.156261325</c:v>
                </c:pt>
                <c:pt idx="39">
                  <c:v>71529864.491342559</c:v>
                </c:pt>
                <c:pt idx="40">
                  <c:v>62745668.626844414</c:v>
                </c:pt>
                <c:pt idx="41">
                  <c:v>60866241.045437254</c:v>
                </c:pt>
                <c:pt idx="42">
                  <c:v>62966135.070333108</c:v>
                </c:pt>
                <c:pt idx="43">
                  <c:v>60222723.03189227</c:v>
                </c:pt>
                <c:pt idx="44">
                  <c:v>58664583.59944614</c:v>
                </c:pt>
                <c:pt idx="45">
                  <c:v>65059187.03927549</c:v>
                </c:pt>
                <c:pt idx="46">
                  <c:v>69504915.858731881</c:v>
                </c:pt>
                <c:pt idx="47">
                  <c:v>72747555.876549423</c:v>
                </c:pt>
                <c:pt idx="48">
                  <c:v>71752755.854374126</c:v>
                </c:pt>
                <c:pt idx="49">
                  <c:v>67410385.416860476</c:v>
                </c:pt>
                <c:pt idx="50">
                  <c:v>71076366.663128942</c:v>
                </c:pt>
                <c:pt idx="51">
                  <c:v>74853829.166757062</c:v>
                </c:pt>
                <c:pt idx="52">
                  <c:v>74788556.37495476</c:v>
                </c:pt>
                <c:pt idx="53">
                  <c:v>71489660.727446079</c:v>
                </c:pt>
                <c:pt idx="54">
                  <c:v>71730572.28367126</c:v>
                </c:pt>
                <c:pt idx="55">
                  <c:v>72925424.293421254</c:v>
                </c:pt>
                <c:pt idx="56">
                  <c:v>83118625.220952645</c:v>
                </c:pt>
                <c:pt idx="57">
                  <c:v>86420265.355105609</c:v>
                </c:pt>
                <c:pt idx="58">
                  <c:v>86957517.712515175</c:v>
                </c:pt>
                <c:pt idx="59">
                  <c:v>93852624.501997232</c:v>
                </c:pt>
                <c:pt idx="60">
                  <c:v>100590950.52153148</c:v>
                </c:pt>
                <c:pt idx="61">
                  <c:v>96078970.88642329</c:v>
                </c:pt>
                <c:pt idx="62">
                  <c:v>95996066.558401674</c:v>
                </c:pt>
                <c:pt idx="63">
                  <c:v>96223396.592492953</c:v>
                </c:pt>
                <c:pt idx="64">
                  <c:v>98070960.00206469</c:v>
                </c:pt>
                <c:pt idx="65">
                  <c:v>102086731.10986698</c:v>
                </c:pt>
              </c:numCache>
            </c:numRef>
          </c:xVal>
          <c:yVal>
            <c:numRef>
              <c:f>Europe!$V$5:$V$70</c:f>
              <c:numCache>
                <c:formatCode>_(* #,##0.00_);_(* \(#,##0.00\);_(* "-"??_);_(@_)</c:formatCode>
                <c:ptCount val="66"/>
                <c:pt idx="0">
                  <c:v>52418288.331146911</c:v>
                </c:pt>
                <c:pt idx="1">
                  <c:v>60677341.192669287</c:v>
                </c:pt>
                <c:pt idx="2">
                  <c:v>60097272.931081444</c:v>
                </c:pt>
                <c:pt idx="3">
                  <c:v>60328197.762372255</c:v>
                </c:pt>
                <c:pt idx="4">
                  <c:v>62680915.29274679</c:v>
                </c:pt>
                <c:pt idx="5">
                  <c:v>66147817.175891742</c:v>
                </c:pt>
                <c:pt idx="6">
                  <c:v>68625279.859733418</c:v>
                </c:pt>
                <c:pt idx="7">
                  <c:v>65306435.116704315</c:v>
                </c:pt>
                <c:pt idx="8">
                  <c:v>62911530.108239956</c:v>
                </c:pt>
                <c:pt idx="9">
                  <c:v>66483762.871760629</c:v>
                </c:pt>
                <c:pt idx="10">
                  <c:v>62477197.609282851</c:v>
                </c:pt>
                <c:pt idx="11">
                  <c:v>67757258.372360215</c:v>
                </c:pt>
                <c:pt idx="12">
                  <c:v>66894909.841328599</c:v>
                </c:pt>
                <c:pt idx="13">
                  <c:v>71147087.87590304</c:v>
                </c:pt>
                <c:pt idx="14">
                  <c:v>77525304.996682167</c:v>
                </c:pt>
                <c:pt idx="15">
                  <c:v>86633339.451276466</c:v>
                </c:pt>
                <c:pt idx="16">
                  <c:v>94177618.921191871</c:v>
                </c:pt>
                <c:pt idx="17">
                  <c:v>93836925.628345251</c:v>
                </c:pt>
                <c:pt idx="18">
                  <c:v>94354469.445488587</c:v>
                </c:pt>
                <c:pt idx="19">
                  <c:v>92077780.093229204</c:v>
                </c:pt>
                <c:pt idx="20">
                  <c:v>99802203.201229274</c:v>
                </c:pt>
                <c:pt idx="21">
                  <c:v>99986117.631223172</c:v>
                </c:pt>
                <c:pt idx="22">
                  <c:v>103555819.76496431</c:v>
                </c:pt>
                <c:pt idx="23">
                  <c:v>109924821.63724957</c:v>
                </c:pt>
                <c:pt idx="24">
                  <c:v>109552332.91663727</c:v>
                </c:pt>
                <c:pt idx="25">
                  <c:v>116385186.54242563</c:v>
                </c:pt>
                <c:pt idx="26">
                  <c:v>120159371.43863983</c:v>
                </c:pt>
                <c:pt idx="27">
                  <c:v>115129924.48677281</c:v>
                </c:pt>
                <c:pt idx="28">
                  <c:v>106252286.03051053</c:v>
                </c:pt>
                <c:pt idx="29">
                  <c:v>104142451.13411105</c:v>
                </c:pt>
                <c:pt idx="30">
                  <c:v>104571756.23680303</c:v>
                </c:pt>
                <c:pt idx="31">
                  <c:v>104343184.08986762</c:v>
                </c:pt>
                <c:pt idx="32">
                  <c:v>103270756.1232677</c:v>
                </c:pt>
                <c:pt idx="33">
                  <c:v>104182347.43382612</c:v>
                </c:pt>
                <c:pt idx="34">
                  <c:v>109133127.8407882</c:v>
                </c:pt>
                <c:pt idx="35">
                  <c:v>107182204.05717066</c:v>
                </c:pt>
                <c:pt idx="36">
                  <c:v>105727400.68226308</c:v>
                </c:pt>
                <c:pt idx="37">
                  <c:v>106087040.26563951</c:v>
                </c:pt>
                <c:pt idx="38">
                  <c:v>107748015.17711887</c:v>
                </c:pt>
                <c:pt idx="39">
                  <c:v>107394713.35610117</c:v>
                </c:pt>
                <c:pt idx="40">
                  <c:v>95133586.856631964</c:v>
                </c:pt>
                <c:pt idx="41">
                  <c:v>91921547.337170079</c:v>
                </c:pt>
                <c:pt idx="42">
                  <c:v>93897829.133634329</c:v>
                </c:pt>
                <c:pt idx="43">
                  <c:v>86654368.855854243</c:v>
                </c:pt>
                <c:pt idx="44">
                  <c:v>82557319.794484794</c:v>
                </c:pt>
                <c:pt idx="45">
                  <c:v>90138677.907135218</c:v>
                </c:pt>
                <c:pt idx="46">
                  <c:v>94187385.261181444</c:v>
                </c:pt>
                <c:pt idx="47">
                  <c:v>96836020.033194542</c:v>
                </c:pt>
                <c:pt idx="48">
                  <c:v>93846565.731442586</c:v>
                </c:pt>
                <c:pt idx="49">
                  <c:v>87113927.314733982</c:v>
                </c:pt>
                <c:pt idx="50">
                  <c:v>90475232.240078598</c:v>
                </c:pt>
                <c:pt idx="51">
                  <c:v>93105661.647706106</c:v>
                </c:pt>
                <c:pt idx="52">
                  <c:v>91491723.181244418</c:v>
                </c:pt>
                <c:pt idx="53">
                  <c:v>86460617.534809738</c:v>
                </c:pt>
                <c:pt idx="54">
                  <c:v>85309110.784240991</c:v>
                </c:pt>
                <c:pt idx="55">
                  <c:v>84917906.182344839</c:v>
                </c:pt>
                <c:pt idx="56">
                  <c:v>95536377.683887154</c:v>
                </c:pt>
                <c:pt idx="57">
                  <c:v>97408146.419612378</c:v>
                </c:pt>
                <c:pt idx="58">
                  <c:v>96522196.282444701</c:v>
                </c:pt>
                <c:pt idx="59">
                  <c:v>101555540.54500078</c:v>
                </c:pt>
                <c:pt idx="60">
                  <c:v>107648401.70369601</c:v>
                </c:pt>
                <c:pt idx="61">
                  <c:v>102773152.84758167</c:v>
                </c:pt>
                <c:pt idx="62">
                  <c:v>101721641.1589909</c:v>
                </c:pt>
                <c:pt idx="63">
                  <c:v>101189663.17436081</c:v>
                </c:pt>
                <c:pt idx="64">
                  <c:v>102383640.1155749</c:v>
                </c:pt>
                <c:pt idx="65">
                  <c:v>106063954.94059113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2456"/>
        <c:axId val="528524808"/>
      </c:scatterChart>
      <c:valAx>
        <c:axId val="52852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4808"/>
        <c:crosses val="autoZero"/>
        <c:crossBetween val="midCat"/>
      </c:valAx>
      <c:valAx>
        <c:axId val="5285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apparent Recruits vs biomass, effective effort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Europe!$Y$4</c:f>
              <c:strCache>
                <c:ptCount val="1"/>
                <c:pt idx="0">
                  <c:v>R from eff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Europe!$W$5:$W$70</c:f>
              <c:numCache>
                <c:formatCode>_(* #,##0.00_);_(* \(#,##0.00\);_(* "-"??_);_(@_)</c:formatCode>
                <c:ptCount val="66"/>
                <c:pt idx="0">
                  <c:v>66833317.622212306</c:v>
                </c:pt>
                <c:pt idx="1">
                  <c:v>75427776.91839844</c:v>
                </c:pt>
                <c:pt idx="2">
                  <c:v>73177881.825061083</c:v>
                </c:pt>
                <c:pt idx="3">
                  <c:v>71765589.038196996</c:v>
                </c:pt>
                <c:pt idx="4">
                  <c:v>72542350.127858028</c:v>
                </c:pt>
                <c:pt idx="5">
                  <c:v>74265499.574630708</c:v>
                </c:pt>
                <c:pt idx="6">
                  <c:v>74667167.474380225</c:v>
                </c:pt>
                <c:pt idx="7">
                  <c:v>69769276.396940649</c:v>
                </c:pt>
                <c:pt idx="8">
                  <c:v>65355973.94327984</c:v>
                </c:pt>
                <c:pt idx="9">
                  <c:v>67048151.597298406</c:v>
                </c:pt>
                <c:pt idx="10">
                  <c:v>60963076.211705118</c:v>
                </c:pt>
                <c:pt idx="11">
                  <c:v>64898946.706839941</c:v>
                </c:pt>
                <c:pt idx="12">
                  <c:v>62000439.936958984</c:v>
                </c:pt>
                <c:pt idx="13">
                  <c:v>63848674.139074259</c:v>
                </c:pt>
                <c:pt idx="14">
                  <c:v>67545946.984762147</c:v>
                </c:pt>
                <c:pt idx="15">
                  <c:v>73433787.394908682</c:v>
                </c:pt>
                <c:pt idx="16">
                  <c:v>77840866.830238134</c:v>
                </c:pt>
                <c:pt idx="17">
                  <c:v>73838063.755050138</c:v>
                </c:pt>
                <c:pt idx="18">
                  <c:v>71313332.245292425</c:v>
                </c:pt>
                <c:pt idx="19">
                  <c:v>66804451.602594316</c:v>
                </c:pt>
                <c:pt idx="20">
                  <c:v>69761770.520473421</c:v>
                </c:pt>
                <c:pt idx="21">
                  <c:v>67554915.55174993</c:v>
                </c:pt>
                <c:pt idx="22">
                  <c:v>67703881.345901728</c:v>
                </c:pt>
                <c:pt idx="23">
                  <c:v>68306505.053346202</c:v>
                </c:pt>
                <c:pt idx="24">
                  <c:v>63680328.432497717</c:v>
                </c:pt>
                <c:pt idx="25">
                  <c:v>64875749.646518424</c:v>
                </c:pt>
                <c:pt idx="26">
                  <c:v>63512951.988107361</c:v>
                </c:pt>
                <c:pt idx="27">
                  <c:v>58628062.107069977</c:v>
                </c:pt>
                <c:pt idx="28">
                  <c:v>52200061.545552351</c:v>
                </c:pt>
                <c:pt idx="29">
                  <c:v>49286939.003231868</c:v>
                </c:pt>
                <c:pt idx="30">
                  <c:v>46964384.191650726</c:v>
                </c:pt>
                <c:pt idx="31">
                  <c:v>46064133.977944352</c:v>
                </c:pt>
                <c:pt idx="32">
                  <c:v>44513488.732838541</c:v>
                </c:pt>
                <c:pt idx="33">
                  <c:v>43752623.304333225</c:v>
                </c:pt>
                <c:pt idx="34">
                  <c:v>45497885.827197723</c:v>
                </c:pt>
                <c:pt idx="35">
                  <c:v>43473173.366559312</c:v>
                </c:pt>
                <c:pt idx="36">
                  <c:v>41221677.371182188</c:v>
                </c:pt>
                <c:pt idx="37">
                  <c:v>40143767.005289257</c:v>
                </c:pt>
                <c:pt idx="38">
                  <c:v>40505116.359998547</c:v>
                </c:pt>
                <c:pt idx="39">
                  <c:v>39557036.359310821</c:v>
                </c:pt>
                <c:pt idx="40">
                  <c:v>34176185.775696874</c:v>
                </c:pt>
                <c:pt idx="41">
                  <c:v>32652754.101613089</c:v>
                </c:pt>
                <c:pt idx="42">
                  <c:v>33270081.816122249</c:v>
                </c:pt>
                <c:pt idx="43">
                  <c:v>31340846.106418222</c:v>
                </c:pt>
                <c:pt idx="44">
                  <c:v>30069749.946916346</c:v>
                </c:pt>
                <c:pt idx="45">
                  <c:v>32844749.382394444</c:v>
                </c:pt>
                <c:pt idx="46">
                  <c:v>34560207.247914985</c:v>
                </c:pt>
                <c:pt idx="47">
                  <c:v>35627284.268433921</c:v>
                </c:pt>
                <c:pt idx="48">
                  <c:v>34610382.119722404</c:v>
                </c:pt>
                <c:pt idx="49">
                  <c:v>32025661.902740065</c:v>
                </c:pt>
                <c:pt idx="50">
                  <c:v>33258297.923753656</c:v>
                </c:pt>
                <c:pt idx="51">
                  <c:v>34497872.912665606</c:v>
                </c:pt>
                <c:pt idx="52">
                  <c:v>33948214.883582763</c:v>
                </c:pt>
                <c:pt idx="53">
                  <c:v>31961600.903942328</c:v>
                </c:pt>
                <c:pt idx="54">
                  <c:v>31585887.196146976</c:v>
                </c:pt>
                <c:pt idx="55">
                  <c:v>31627964.661655709</c:v>
                </c:pt>
                <c:pt idx="56">
                  <c:v>35505376.941124626</c:v>
                </c:pt>
                <c:pt idx="57">
                  <c:v>36359245.942587547</c:v>
                </c:pt>
                <c:pt idx="58">
                  <c:v>36033786.596353084</c:v>
                </c:pt>
                <c:pt idx="59">
                  <c:v>38304754.749794818</c:v>
                </c:pt>
                <c:pt idx="60">
                  <c:v>40436045.102049142</c:v>
                </c:pt>
                <c:pt idx="61">
                  <c:v>38040095.533197671</c:v>
                </c:pt>
                <c:pt idx="62">
                  <c:v>37434340.857285</c:v>
                </c:pt>
                <c:pt idx="63">
                  <c:v>36957359.227525309</c:v>
                </c:pt>
                <c:pt idx="64">
                  <c:v>37099168.069693916</c:v>
                </c:pt>
                <c:pt idx="65">
                  <c:v>38036148.81984771</c:v>
                </c:pt>
              </c:numCache>
            </c:numRef>
          </c:xVal>
          <c:yVal>
            <c:numRef>
              <c:f>Europe!$Y$5:$Y$70</c:f>
              <c:numCache>
                <c:formatCode>_(* #,##0.00_);_(* \(#,##0.00\);_(* "-"??_);_(@_)</c:formatCode>
                <c:ptCount val="66"/>
                <c:pt idx="0">
                  <c:v>52418288.331146911</c:v>
                </c:pt>
                <c:pt idx="1">
                  <c:v>60080977.227389134</c:v>
                </c:pt>
                <c:pt idx="2">
                  <c:v>58932756.75343702</c:v>
                </c:pt>
                <c:pt idx="3">
                  <c:v>58605029.498780943</c:v>
                </c:pt>
                <c:pt idx="4">
                  <c:v>60346613.786419064</c:v>
                </c:pt>
                <c:pt idx="5">
                  <c:v>63147320.401615851</c:v>
                </c:pt>
                <c:pt idx="6">
                  <c:v>64990498.125680022</c:v>
                </c:pt>
                <c:pt idx="7">
                  <c:v>61318115.645076126</c:v>
                </c:pt>
                <c:pt idx="8">
                  <c:v>58622600.136622638</c:v>
                </c:pt>
                <c:pt idx="9">
                  <c:v>61514213.099233933</c:v>
                </c:pt>
                <c:pt idx="10">
                  <c:v>57441740.203584395</c:v>
                </c:pt>
                <c:pt idx="11">
                  <c:v>61823873.367687874</c:v>
                </c:pt>
                <c:pt idx="12">
                  <c:v>60695249.931445815</c:v>
                </c:pt>
                <c:pt idx="13">
                  <c:v>64213773.091129757</c:v>
                </c:pt>
                <c:pt idx="14">
                  <c:v>69603500.703500152</c:v>
                </c:pt>
                <c:pt idx="15">
                  <c:v>77375829.822048634</c:v>
                </c:pt>
                <c:pt idx="16">
                  <c:v>83670928.04756698</c:v>
                </c:pt>
                <c:pt idx="17">
                  <c:v>83293610.998999894</c:v>
                </c:pt>
                <c:pt idx="18">
                  <c:v>83597374.696962819</c:v>
                </c:pt>
                <c:pt idx="19">
                  <c:v>81476060.773291975</c:v>
                </c:pt>
                <c:pt idx="20">
                  <c:v>88178976.743499786</c:v>
                </c:pt>
                <c:pt idx="21">
                  <c:v>88189911.745019957</c:v>
                </c:pt>
                <c:pt idx="22">
                  <c:v>91194395.95412913</c:v>
                </c:pt>
                <c:pt idx="23">
                  <c:v>97034902.086100787</c:v>
                </c:pt>
                <c:pt idx="24">
                  <c:v>97290040.071752101</c:v>
                </c:pt>
                <c:pt idx="25">
                  <c:v>103509581.07331398</c:v>
                </c:pt>
                <c:pt idx="26">
                  <c:v>107303454.48805414</c:v>
                </c:pt>
                <c:pt idx="27">
                  <c:v>102936942.52527374</c:v>
                </c:pt>
                <c:pt idx="28">
                  <c:v>95114721.123105377</c:v>
                </c:pt>
                <c:pt idx="29">
                  <c:v>93392645.544102952</c:v>
                </c:pt>
                <c:pt idx="30">
                  <c:v>94263249.327294469</c:v>
                </c:pt>
                <c:pt idx="31">
                  <c:v>93875321.791720361</c:v>
                </c:pt>
                <c:pt idx="32">
                  <c:v>92875087.307673618</c:v>
                </c:pt>
                <c:pt idx="33">
                  <c:v>93717349.667097837</c:v>
                </c:pt>
                <c:pt idx="34">
                  <c:v>97797345.776526377</c:v>
                </c:pt>
                <c:pt idx="35">
                  <c:v>96130179.61118722</c:v>
                </c:pt>
                <c:pt idx="36">
                  <c:v>95185886.282337219</c:v>
                </c:pt>
                <c:pt idx="37">
                  <c:v>95677765.848160997</c:v>
                </c:pt>
                <c:pt idx="38">
                  <c:v>96828556.419221565</c:v>
                </c:pt>
                <c:pt idx="39">
                  <c:v>96487235.062118694</c:v>
                </c:pt>
                <c:pt idx="40">
                  <c:v>85555922.510403588</c:v>
                </c:pt>
                <c:pt idx="41">
                  <c:v>82476603.023330912</c:v>
                </c:pt>
                <c:pt idx="42">
                  <c:v>83866702.110798195</c:v>
                </c:pt>
                <c:pt idx="43">
                  <c:v>76549535.384175122</c:v>
                </c:pt>
                <c:pt idx="44">
                  <c:v>72363037.946297079</c:v>
                </c:pt>
                <c:pt idx="45">
                  <c:v>78522745.014623433</c:v>
                </c:pt>
                <c:pt idx="46">
                  <c:v>81360031.334776923</c:v>
                </c:pt>
                <c:pt idx="47">
                  <c:v>83030342.925577447</c:v>
                </c:pt>
                <c:pt idx="48">
                  <c:v>79857949.587193862</c:v>
                </c:pt>
                <c:pt idx="49">
                  <c:v>73692615.134669989</c:v>
                </c:pt>
                <c:pt idx="50">
                  <c:v>75988300.285694316</c:v>
                </c:pt>
                <c:pt idx="51">
                  <c:v>77381678.049236462</c:v>
                </c:pt>
                <c:pt idx="52">
                  <c:v>75406265.716210708</c:v>
                </c:pt>
                <c:pt idx="53">
                  <c:v>70795610.272661522</c:v>
                </c:pt>
                <c:pt idx="54">
                  <c:v>69229439.115390018</c:v>
                </c:pt>
                <c:pt idx="55">
                  <c:v>68143231.019858614</c:v>
                </c:pt>
                <c:pt idx="56">
                  <c:v>76057161.446010917</c:v>
                </c:pt>
                <c:pt idx="57">
                  <c:v>76675762.553923517</c:v>
                </c:pt>
                <c:pt idx="58">
                  <c:v>75247903.25830023</c:v>
                </c:pt>
                <c:pt idx="59">
                  <c:v>77974108.652373791</c:v>
                </c:pt>
                <c:pt idx="60">
                  <c:v>81977267.66119422</c:v>
                </c:pt>
                <c:pt idx="61">
                  <c:v>78065170.123952389</c:v>
                </c:pt>
                <c:pt idx="62">
                  <c:v>76689228.247632131</c:v>
                </c:pt>
                <c:pt idx="63">
                  <c:v>75785814.129330024</c:v>
                </c:pt>
                <c:pt idx="64">
                  <c:v>76181712.573734194</c:v>
                </c:pt>
                <c:pt idx="65">
                  <c:v>78516688.895463303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95192"/>
        <c:axId val="503796760"/>
      </c:scatterChart>
      <c:valAx>
        <c:axId val="50379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6760"/>
        <c:crosses val="autoZero"/>
        <c:crossBetween val="midCat"/>
      </c:valAx>
      <c:valAx>
        <c:axId val="50379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 Asia'!$F$5:$F$70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'SE Asia'!$J$5:$J$70</c:f>
              <c:numCache>
                <c:formatCode>_(* #,##0_);_(* \(#,##0\);_(* "-"??_);_(@_)</c:formatCode>
                <c:ptCount val="66"/>
                <c:pt idx="0">
                  <c:v>67160965.738571227</c:v>
                </c:pt>
                <c:pt idx="1">
                  <c:v>94072725.573612452</c:v>
                </c:pt>
                <c:pt idx="2">
                  <c:v>102331461.28171876</c:v>
                </c:pt>
                <c:pt idx="3">
                  <c:v>102514526.24133341</c:v>
                </c:pt>
                <c:pt idx="4">
                  <c:v>115370221.07484499</c:v>
                </c:pt>
                <c:pt idx="5">
                  <c:v>115419536.2065067</c:v>
                </c:pt>
                <c:pt idx="6">
                  <c:v>122852292.860827</c:v>
                </c:pt>
                <c:pt idx="7">
                  <c:v>111781927.49569479</c:v>
                </c:pt>
                <c:pt idx="8">
                  <c:v>103349715.70551857</c:v>
                </c:pt>
                <c:pt idx="9">
                  <c:v>87655685.983876303</c:v>
                </c:pt>
                <c:pt idx="10">
                  <c:v>84518893.28756617</c:v>
                </c:pt>
                <c:pt idx="11">
                  <c:v>87362855.15237689</c:v>
                </c:pt>
                <c:pt idx="12">
                  <c:v>85938195.056105673</c:v>
                </c:pt>
                <c:pt idx="13">
                  <c:v>83198596.896739915</c:v>
                </c:pt>
                <c:pt idx="14">
                  <c:v>84240846.573621556</c:v>
                </c:pt>
                <c:pt idx="15">
                  <c:v>81833882.849361449</c:v>
                </c:pt>
                <c:pt idx="16">
                  <c:v>84954451.652572006</c:v>
                </c:pt>
                <c:pt idx="17">
                  <c:v>83754809.166431248</c:v>
                </c:pt>
                <c:pt idx="18">
                  <c:v>88469703.6541491</c:v>
                </c:pt>
                <c:pt idx="19">
                  <c:v>91975433.473747969</c:v>
                </c:pt>
                <c:pt idx="20">
                  <c:v>84814765.899262264</c:v>
                </c:pt>
                <c:pt idx="21">
                  <c:v>99334563.683863491</c:v>
                </c:pt>
                <c:pt idx="22">
                  <c:v>81438075.170179456</c:v>
                </c:pt>
                <c:pt idx="23">
                  <c:v>71003207.956940159</c:v>
                </c:pt>
                <c:pt idx="24">
                  <c:v>67513404.677918151</c:v>
                </c:pt>
                <c:pt idx="25">
                  <c:v>70993358.735346898</c:v>
                </c:pt>
                <c:pt idx="26">
                  <c:v>69267033.223794326</c:v>
                </c:pt>
                <c:pt idx="27">
                  <c:v>76392812.620932698</c:v>
                </c:pt>
                <c:pt idx="28">
                  <c:v>67987077.753993943</c:v>
                </c:pt>
                <c:pt idx="29">
                  <c:v>60820727.45585563</c:v>
                </c:pt>
                <c:pt idx="30">
                  <c:v>54772086.883787565</c:v>
                </c:pt>
                <c:pt idx="31">
                  <c:v>59711474.975763358</c:v>
                </c:pt>
                <c:pt idx="32">
                  <c:v>58478859.162069164</c:v>
                </c:pt>
                <c:pt idx="33">
                  <c:v>58501902.15918038</c:v>
                </c:pt>
                <c:pt idx="34">
                  <c:v>59007882.740550764</c:v>
                </c:pt>
                <c:pt idx="35">
                  <c:v>58220749.249437317</c:v>
                </c:pt>
                <c:pt idx="36">
                  <c:v>59709290.160854772</c:v>
                </c:pt>
                <c:pt idx="37">
                  <c:v>63180892.59032511</c:v>
                </c:pt>
                <c:pt idx="38">
                  <c:v>59805502.380603574</c:v>
                </c:pt>
                <c:pt idx="39">
                  <c:v>58239432.074547082</c:v>
                </c:pt>
                <c:pt idx="40">
                  <c:v>51168388.700054266</c:v>
                </c:pt>
                <c:pt idx="41">
                  <c:v>54307577.042514153</c:v>
                </c:pt>
                <c:pt idx="42">
                  <c:v>56321417.242754787</c:v>
                </c:pt>
                <c:pt idx="43">
                  <c:v>54195570.549583957</c:v>
                </c:pt>
                <c:pt idx="44">
                  <c:v>55410218.796422765</c:v>
                </c:pt>
                <c:pt idx="45">
                  <c:v>55897405.179605484</c:v>
                </c:pt>
                <c:pt idx="46">
                  <c:v>52492767.87979757</c:v>
                </c:pt>
                <c:pt idx="47">
                  <c:v>53499388.283034682</c:v>
                </c:pt>
                <c:pt idx="48">
                  <c:v>52339442.916667119</c:v>
                </c:pt>
                <c:pt idx="49">
                  <c:v>51278381.306216404</c:v>
                </c:pt>
                <c:pt idx="50">
                  <c:v>49941756.219646826</c:v>
                </c:pt>
                <c:pt idx="51">
                  <c:v>49161609.778524399</c:v>
                </c:pt>
                <c:pt idx="52">
                  <c:v>46987018.724769309</c:v>
                </c:pt>
                <c:pt idx="53">
                  <c:v>47158802.021886244</c:v>
                </c:pt>
                <c:pt idx="54">
                  <c:v>48596798.122257747</c:v>
                </c:pt>
                <c:pt idx="55">
                  <c:v>47990228.3580966</c:v>
                </c:pt>
                <c:pt idx="56">
                  <c:v>46245661.685679972</c:v>
                </c:pt>
                <c:pt idx="57">
                  <c:v>46555429.310979635</c:v>
                </c:pt>
                <c:pt idx="58">
                  <c:v>42657927.989981018</c:v>
                </c:pt>
                <c:pt idx="59">
                  <c:v>42002651.643835016</c:v>
                </c:pt>
                <c:pt idx="60">
                  <c:v>42480415.39997524</c:v>
                </c:pt>
                <c:pt idx="61">
                  <c:v>41070995.893158823</c:v>
                </c:pt>
                <c:pt idx="62">
                  <c:v>41081249.424595296</c:v>
                </c:pt>
                <c:pt idx="63">
                  <c:v>41926371.97689034</c:v>
                </c:pt>
                <c:pt idx="64">
                  <c:v>43319271.421420336</c:v>
                </c:pt>
                <c:pt idx="65">
                  <c:v>43255897.714126296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DC-4F21-AFFD-0676DC8EA4F0}"/>
            </c:ext>
          </c:extLst>
        </c:ser>
        <c:ser>
          <c:idx val="1"/>
          <c:order val="1"/>
          <c:tx>
            <c:v>withefficiencygrowth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 Asia'!$F$5:$F$70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'SE Asia'!$P$5:$P$70</c:f>
              <c:numCache>
                <c:formatCode>_(* #,##0_);_(* \(#,##0\);_(* "-"??_);_(@_)</c:formatCode>
                <c:ptCount val="66"/>
                <c:pt idx="0">
                  <c:v>67160965.738571227</c:v>
                </c:pt>
                <c:pt idx="1">
                  <c:v>91731030.253965855</c:v>
                </c:pt>
                <c:pt idx="2">
                  <c:v>97305924.356627747</c:v>
                </c:pt>
                <c:pt idx="3">
                  <c:v>95059618.254563197</c:v>
                </c:pt>
                <c:pt idx="4">
                  <c:v>104340287.14610533</c:v>
                </c:pt>
                <c:pt idx="5">
                  <c:v>101806567.4969807</c:v>
                </c:pt>
                <c:pt idx="6">
                  <c:v>105716020.74491942</c:v>
                </c:pt>
                <c:pt idx="7">
                  <c:v>93860874.235739544</c:v>
                </c:pt>
                <c:pt idx="8">
                  <c:v>84693402.33195661</c:v>
                </c:pt>
                <c:pt idx="9">
                  <c:v>70173183.118758783</c:v>
                </c:pt>
                <c:pt idx="10">
                  <c:v>66039858.850432761</c:v>
                </c:pt>
                <c:pt idx="11">
                  <c:v>66714707.910221681</c:v>
                </c:pt>
                <c:pt idx="12">
                  <c:v>64114536.618748918</c:v>
                </c:pt>
                <c:pt idx="13">
                  <c:v>60672824.778354332</c:v>
                </c:pt>
                <c:pt idx="14">
                  <c:v>60040185.744194686</c:v>
                </c:pt>
                <c:pt idx="15">
                  <c:v>57051835.847317547</c:v>
                </c:pt>
                <c:pt idx="16">
                  <c:v>57961604.541805729</c:v>
                </c:pt>
                <c:pt idx="17">
                  <c:v>55934166.935593039</c:v>
                </c:pt>
                <c:pt idx="18">
                  <c:v>57865038.136307292</c:v>
                </c:pt>
                <c:pt idx="19">
                  <c:v>58898774.640247554</c:v>
                </c:pt>
                <c:pt idx="20">
                  <c:v>53395927.842082366</c:v>
                </c:pt>
                <c:pt idx="21">
                  <c:v>61022596.106097616</c:v>
                </c:pt>
                <c:pt idx="22">
                  <c:v>49129375.249273226</c:v>
                </c:pt>
                <c:pt idx="23">
                  <c:v>42202422.946927346</c:v>
                </c:pt>
                <c:pt idx="24">
                  <c:v>39244019.220096737</c:v>
                </c:pt>
                <c:pt idx="25">
                  <c:v>40399484.904987365</c:v>
                </c:pt>
                <c:pt idx="26">
                  <c:v>38880250.396078765</c:v>
                </c:pt>
                <c:pt idx="27">
                  <c:v>41921589.081440218</c:v>
                </c:pt>
                <c:pt idx="28">
                  <c:v>37045887.075780869</c:v>
                </c:pt>
                <c:pt idx="29">
                  <c:v>32880887.407652516</c:v>
                </c:pt>
                <c:pt idx="30">
                  <c:v>29339741.364573527</c:v>
                </c:pt>
                <c:pt idx="31">
                  <c:v>31375165.127590727</c:v>
                </c:pt>
                <c:pt idx="32">
                  <c:v>30712743.028288294</c:v>
                </c:pt>
                <c:pt idx="33">
                  <c:v>30203450.681979951</c:v>
                </c:pt>
                <c:pt idx="34">
                  <c:v>30047302.98481825</c:v>
                </c:pt>
                <c:pt idx="35">
                  <c:v>29356267.737798609</c:v>
                </c:pt>
                <c:pt idx="36">
                  <c:v>29677934.41368198</c:v>
                </c:pt>
                <c:pt idx="37">
                  <c:v>30966755.537103258</c:v>
                </c:pt>
                <c:pt idx="38">
                  <c:v>29396124.745943472</c:v>
                </c:pt>
                <c:pt idx="39">
                  <c:v>28927915.459644008</c:v>
                </c:pt>
                <c:pt idx="40">
                  <c:v>25573768.345121332</c:v>
                </c:pt>
                <c:pt idx="41">
                  <c:v>26493777.940499019</c:v>
                </c:pt>
                <c:pt idx="42">
                  <c:v>27306115.887610722</c:v>
                </c:pt>
                <c:pt idx="43">
                  <c:v>26622241.390100066</c:v>
                </c:pt>
                <c:pt idx="44">
                  <c:v>27253847.295659401</c:v>
                </c:pt>
                <c:pt idx="45">
                  <c:v>27225891.348811906</c:v>
                </c:pt>
                <c:pt idx="46">
                  <c:v>25900690.840706442</c:v>
                </c:pt>
                <c:pt idx="47">
                  <c:v>26425953.797788098</c:v>
                </c:pt>
                <c:pt idx="48">
                  <c:v>26302729.107912075</c:v>
                </c:pt>
                <c:pt idx="49">
                  <c:v>26017046.905433897</c:v>
                </c:pt>
                <c:pt idx="50">
                  <c:v>25671431.567600574</c:v>
                </c:pt>
                <c:pt idx="51">
                  <c:v>25343576.840783097</c:v>
                </c:pt>
                <c:pt idx="52">
                  <c:v>25045278.110741004</c:v>
                </c:pt>
                <c:pt idx="53">
                  <c:v>25469381.286319248</c:v>
                </c:pt>
                <c:pt idx="54">
                  <c:v>26018227.363475282</c:v>
                </c:pt>
                <c:pt idx="55">
                  <c:v>25947977.505538262</c:v>
                </c:pt>
                <c:pt idx="56">
                  <c:v>25481606.533810612</c:v>
                </c:pt>
                <c:pt idx="57">
                  <c:v>25700015.964425053</c:v>
                </c:pt>
                <c:pt idx="58">
                  <c:v>24202008.269239638</c:v>
                </c:pt>
                <c:pt idx="59">
                  <c:v>24320520.821758874</c:v>
                </c:pt>
                <c:pt idx="60">
                  <c:v>24599500.128022403</c:v>
                </c:pt>
                <c:pt idx="61">
                  <c:v>24316095.075562861</c:v>
                </c:pt>
                <c:pt idx="62">
                  <c:v>24325628.021375187</c:v>
                </c:pt>
                <c:pt idx="63">
                  <c:v>24863391.138099775</c:v>
                </c:pt>
                <c:pt idx="64">
                  <c:v>25967505.784588907</c:v>
                </c:pt>
                <c:pt idx="65">
                  <c:v>25639970.644360922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DC-4F21-AFFD-0676DC8E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94944"/>
        <c:axId val="494694160"/>
      </c:scatterChart>
      <c:valAx>
        <c:axId val="4946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4160"/>
        <c:crosses val="autoZero"/>
        <c:crossBetween val="midCat"/>
      </c:valAx>
      <c:valAx>
        <c:axId val="4946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 Asia'!$C$4</c:f>
              <c:strCache>
                <c:ptCount val="1"/>
                <c:pt idx="0">
                  <c:v>Sum of totalCatch_tons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 Asia'!$A$5:$A$70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'SE Asia'!$C$5:$C$70</c:f>
              <c:numCache>
                <c:formatCode>_(* #,##0_);_(* \(#,##0\);_(* "-"??_);_(@_)</c:formatCode>
                <c:ptCount val="66"/>
                <c:pt idx="0">
                  <c:v>1670100.3059</c:v>
                </c:pt>
                <c:pt idx="1">
                  <c:v>2494481.0831000032</c:v>
                </c:pt>
                <c:pt idx="2">
                  <c:v>2845262.0332999961</c:v>
                </c:pt>
                <c:pt idx="3">
                  <c:v>2882061.7471000031</c:v>
                </c:pt>
                <c:pt idx="4">
                  <c:v>3484195.0992000028</c:v>
                </c:pt>
                <c:pt idx="5">
                  <c:v>3580953.1432999982</c:v>
                </c:pt>
                <c:pt idx="6">
                  <c:v>4169463.8640999985</c:v>
                </c:pt>
                <c:pt idx="7">
                  <c:v>4187745.5031999955</c:v>
                </c:pt>
                <c:pt idx="8">
                  <c:v>4234955.0869000023</c:v>
                </c:pt>
                <c:pt idx="9">
                  <c:v>4296554.786199999</c:v>
                </c:pt>
                <c:pt idx="10">
                  <c:v>4280212.2518999977</c:v>
                </c:pt>
                <c:pt idx="11">
                  <c:v>5049674.3668</c:v>
                </c:pt>
                <c:pt idx="12">
                  <c:v>5320362.3026000001</c:v>
                </c:pt>
                <c:pt idx="13">
                  <c:v>5584121.1297999993</c:v>
                </c:pt>
                <c:pt idx="14">
                  <c:v>5964805.9893999994</c:v>
                </c:pt>
                <c:pt idx="15">
                  <c:v>6256149.7050000094</c:v>
                </c:pt>
                <c:pt idx="16">
                  <c:v>7002228.1127000004</c:v>
                </c:pt>
                <c:pt idx="17">
                  <c:v>7369111.4699999895</c:v>
                </c:pt>
                <c:pt idx="18">
                  <c:v>8316704.9332999997</c:v>
                </c:pt>
                <c:pt idx="19">
                  <c:v>9046491.2569000013</c:v>
                </c:pt>
                <c:pt idx="20">
                  <c:v>9397969.6190000009</c:v>
                </c:pt>
                <c:pt idx="21">
                  <c:v>10592892.2083</c:v>
                </c:pt>
                <c:pt idx="22">
                  <c:v>9351523.4668000005</c:v>
                </c:pt>
                <c:pt idx="23">
                  <c:v>9070466.7673000004</c:v>
                </c:pt>
                <c:pt idx="24">
                  <c:v>8553957.1600000001</c:v>
                </c:pt>
                <c:pt idx="25">
                  <c:v>9034307.684700001</c:v>
                </c:pt>
                <c:pt idx="26">
                  <c:v>9623621.2501000091</c:v>
                </c:pt>
                <c:pt idx="27">
                  <c:v>10436442.979199991</c:v>
                </c:pt>
                <c:pt idx="28">
                  <c:v>10569061.2401</c:v>
                </c:pt>
                <c:pt idx="29">
                  <c:v>10418339.300799999</c:v>
                </c:pt>
                <c:pt idx="30">
                  <c:v>10072692.470999999</c:v>
                </c:pt>
                <c:pt idx="31">
                  <c:v>10954326.63570001</c:v>
                </c:pt>
                <c:pt idx="32">
                  <c:v>11924979.528600011</c:v>
                </c:pt>
                <c:pt idx="33">
                  <c:v>11974951.8506</c:v>
                </c:pt>
                <c:pt idx="34">
                  <c:v>12312284.316200009</c:v>
                </c:pt>
                <c:pt idx="35">
                  <c:v>12579339.858600002</c:v>
                </c:pt>
                <c:pt idx="36">
                  <c:v>13043696.6928</c:v>
                </c:pt>
                <c:pt idx="37">
                  <c:v>13951652.2246</c:v>
                </c:pt>
                <c:pt idx="38">
                  <c:v>14221584.10160001</c:v>
                </c:pt>
                <c:pt idx="39">
                  <c:v>15142086.083100012</c:v>
                </c:pt>
                <c:pt idx="40">
                  <c:v>14177273.03739999</c:v>
                </c:pt>
                <c:pt idx="41">
                  <c:v>14579410.129299998</c:v>
                </c:pt>
                <c:pt idx="42">
                  <c:v>15445515.452399999</c:v>
                </c:pt>
                <c:pt idx="43">
                  <c:v>15944844.1274</c:v>
                </c:pt>
                <c:pt idx="44">
                  <c:v>16856011.125399999</c:v>
                </c:pt>
                <c:pt idx="45">
                  <c:v>17077742.725499999</c:v>
                </c:pt>
                <c:pt idx="46">
                  <c:v>16938727.481699999</c:v>
                </c:pt>
                <c:pt idx="47">
                  <c:v>17693142.197200008</c:v>
                </c:pt>
                <c:pt idx="48">
                  <c:v>18283061.783199999</c:v>
                </c:pt>
                <c:pt idx="49">
                  <c:v>18559671.149700001</c:v>
                </c:pt>
                <c:pt idx="50">
                  <c:v>18794963.392099999</c:v>
                </c:pt>
                <c:pt idx="51">
                  <c:v>18851494.484799992</c:v>
                </c:pt>
                <c:pt idx="52">
                  <c:v>19282627.34370001</c:v>
                </c:pt>
                <c:pt idx="53">
                  <c:v>19967751.233100001</c:v>
                </c:pt>
                <c:pt idx="54">
                  <c:v>20493877.1866</c:v>
                </c:pt>
                <c:pt idx="55">
                  <c:v>20730570.865699999</c:v>
                </c:pt>
                <c:pt idx="56">
                  <c:v>20712059.42699999</c:v>
                </c:pt>
                <c:pt idx="57">
                  <c:v>21062175.1316</c:v>
                </c:pt>
                <c:pt idx="58">
                  <c:v>20197255.318</c:v>
                </c:pt>
                <c:pt idx="59">
                  <c:v>20576398.574500002</c:v>
                </c:pt>
                <c:pt idx="60">
                  <c:v>20928036.286399994</c:v>
                </c:pt>
                <c:pt idx="61">
                  <c:v>20949333.677899994</c:v>
                </c:pt>
                <c:pt idx="62">
                  <c:v>21058081.5682</c:v>
                </c:pt>
                <c:pt idx="63">
                  <c:v>21631411.296099998</c:v>
                </c:pt>
                <c:pt idx="64">
                  <c:v>22761034.128200002</c:v>
                </c:pt>
                <c:pt idx="65">
                  <c:v>22494779.18590001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93768"/>
        <c:axId val="494694552"/>
      </c:scatterChart>
      <c:valAx>
        <c:axId val="49469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4552"/>
        <c:crosses val="autoZero"/>
        <c:crossBetween val="midCat"/>
      </c:valAx>
      <c:valAx>
        <c:axId val="494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Asia'!$C$4</c:f>
              <c:strCache>
                <c:ptCount val="1"/>
                <c:pt idx="0">
                  <c:v>Sum of totalCatch_tons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 Asia'!$C$5:$C$70</c:f>
              <c:numCache>
                <c:formatCode>_(* #,##0_);_(* \(#,##0\);_(* "-"??_);_(@_)</c:formatCode>
                <c:ptCount val="66"/>
                <c:pt idx="0">
                  <c:v>1670100.3059</c:v>
                </c:pt>
                <c:pt idx="1">
                  <c:v>2494481.0831000032</c:v>
                </c:pt>
                <c:pt idx="2">
                  <c:v>2845262.0332999961</c:v>
                </c:pt>
                <c:pt idx="3">
                  <c:v>2882061.7471000031</c:v>
                </c:pt>
                <c:pt idx="4">
                  <c:v>3484195.0992000028</c:v>
                </c:pt>
                <c:pt idx="5">
                  <c:v>3580953.1432999982</c:v>
                </c:pt>
                <c:pt idx="6">
                  <c:v>4169463.8640999985</c:v>
                </c:pt>
                <c:pt idx="7">
                  <c:v>4187745.5031999955</c:v>
                </c:pt>
                <c:pt idx="8">
                  <c:v>4234955.0869000023</c:v>
                </c:pt>
                <c:pt idx="9">
                  <c:v>4296554.786199999</c:v>
                </c:pt>
                <c:pt idx="10">
                  <c:v>4280212.2518999977</c:v>
                </c:pt>
                <c:pt idx="11">
                  <c:v>5049674.3668</c:v>
                </c:pt>
                <c:pt idx="12">
                  <c:v>5320362.3026000001</c:v>
                </c:pt>
                <c:pt idx="13">
                  <c:v>5584121.1297999993</c:v>
                </c:pt>
                <c:pt idx="14">
                  <c:v>5964805.9893999994</c:v>
                </c:pt>
                <c:pt idx="15">
                  <c:v>6256149.7050000094</c:v>
                </c:pt>
                <c:pt idx="16">
                  <c:v>7002228.1127000004</c:v>
                </c:pt>
                <c:pt idx="17">
                  <c:v>7369111.4699999895</c:v>
                </c:pt>
                <c:pt idx="18">
                  <c:v>8316704.9332999997</c:v>
                </c:pt>
                <c:pt idx="19">
                  <c:v>9046491.2569000013</c:v>
                </c:pt>
                <c:pt idx="20">
                  <c:v>9397969.6190000009</c:v>
                </c:pt>
                <c:pt idx="21">
                  <c:v>10592892.2083</c:v>
                </c:pt>
                <c:pt idx="22">
                  <c:v>9351523.4668000005</c:v>
                </c:pt>
                <c:pt idx="23">
                  <c:v>9070466.7673000004</c:v>
                </c:pt>
                <c:pt idx="24">
                  <c:v>8553957.1600000001</c:v>
                </c:pt>
                <c:pt idx="25">
                  <c:v>9034307.684700001</c:v>
                </c:pt>
                <c:pt idx="26">
                  <c:v>9623621.2501000091</c:v>
                </c:pt>
                <c:pt idx="27">
                  <c:v>10436442.979199991</c:v>
                </c:pt>
                <c:pt idx="28">
                  <c:v>10569061.2401</c:v>
                </c:pt>
                <c:pt idx="29">
                  <c:v>10418339.300799999</c:v>
                </c:pt>
                <c:pt idx="30">
                  <c:v>10072692.470999999</c:v>
                </c:pt>
                <c:pt idx="31">
                  <c:v>10954326.63570001</c:v>
                </c:pt>
                <c:pt idx="32">
                  <c:v>11924979.528600011</c:v>
                </c:pt>
                <c:pt idx="33">
                  <c:v>11974951.8506</c:v>
                </c:pt>
                <c:pt idx="34">
                  <c:v>12312284.316200009</c:v>
                </c:pt>
                <c:pt idx="35">
                  <c:v>12579339.858600002</c:v>
                </c:pt>
                <c:pt idx="36">
                  <c:v>13043696.6928</c:v>
                </c:pt>
                <c:pt idx="37">
                  <c:v>13951652.2246</c:v>
                </c:pt>
                <c:pt idx="38">
                  <c:v>14221584.10160001</c:v>
                </c:pt>
                <c:pt idx="39">
                  <c:v>15142086.083100012</c:v>
                </c:pt>
                <c:pt idx="40">
                  <c:v>14177273.03739999</c:v>
                </c:pt>
                <c:pt idx="41">
                  <c:v>14579410.129299998</c:v>
                </c:pt>
                <c:pt idx="42">
                  <c:v>15445515.452399999</c:v>
                </c:pt>
                <c:pt idx="43">
                  <c:v>15944844.1274</c:v>
                </c:pt>
                <c:pt idx="44">
                  <c:v>16856011.125399999</c:v>
                </c:pt>
                <c:pt idx="45">
                  <c:v>17077742.725499999</c:v>
                </c:pt>
                <c:pt idx="46">
                  <c:v>16938727.481699999</c:v>
                </c:pt>
                <c:pt idx="47">
                  <c:v>17693142.197200008</c:v>
                </c:pt>
                <c:pt idx="48">
                  <c:v>18283061.783199999</c:v>
                </c:pt>
                <c:pt idx="49">
                  <c:v>18559671.149700001</c:v>
                </c:pt>
                <c:pt idx="50">
                  <c:v>18794963.392099999</c:v>
                </c:pt>
                <c:pt idx="51">
                  <c:v>18851494.484799992</c:v>
                </c:pt>
                <c:pt idx="52">
                  <c:v>19282627.34370001</c:v>
                </c:pt>
                <c:pt idx="53">
                  <c:v>19967751.233100001</c:v>
                </c:pt>
                <c:pt idx="54">
                  <c:v>20493877.1866</c:v>
                </c:pt>
                <c:pt idx="55">
                  <c:v>20730570.865699999</c:v>
                </c:pt>
                <c:pt idx="56">
                  <c:v>20712059.42699999</c:v>
                </c:pt>
                <c:pt idx="57">
                  <c:v>21062175.1316</c:v>
                </c:pt>
                <c:pt idx="58">
                  <c:v>20197255.318</c:v>
                </c:pt>
                <c:pt idx="59">
                  <c:v>20576398.574500002</c:v>
                </c:pt>
                <c:pt idx="60">
                  <c:v>20928036.286399994</c:v>
                </c:pt>
                <c:pt idx="61">
                  <c:v>20949333.677899994</c:v>
                </c:pt>
                <c:pt idx="62">
                  <c:v>21058081.5682</c:v>
                </c:pt>
                <c:pt idx="63">
                  <c:v>21631411.296099998</c:v>
                </c:pt>
                <c:pt idx="64">
                  <c:v>22761034.128200002</c:v>
                </c:pt>
                <c:pt idx="65">
                  <c:v>22494779.18590001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 Asia'!$D$4</c:f>
              <c:strCache>
                <c:ptCount val="1"/>
                <c:pt idx="0">
                  <c:v>nom F x Biomass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 Asia'!$D$5:$D$70</c:f>
              <c:numCache>
                <c:formatCode>_(* #,##0_);_(* \(#,##0\);_(* "-"??_);_(@_)</c:formatCode>
                <c:ptCount val="66"/>
                <c:pt idx="0">
                  <c:v>2686438.629542849</c:v>
                </c:pt>
                <c:pt idx="1">
                  <c:v>4016993.0884111398</c:v>
                </c:pt>
                <c:pt idx="2">
                  <c:v>4585889.5458967127</c:v>
                </c:pt>
                <c:pt idx="3">
                  <c:v>4646180.280996046</c:v>
                </c:pt>
                <c:pt idx="4">
                  <c:v>5624875.4015365336</c:v>
                </c:pt>
                <c:pt idx="5">
                  <c:v>5784339.9657939486</c:v>
                </c:pt>
                <c:pt idx="6">
                  <c:v>6748400.9548428329</c:v>
                </c:pt>
                <c:pt idx="7">
                  <c:v>6794408.621723312</c:v>
                </c:pt>
                <c:pt idx="8">
                  <c:v>6887656.5883602593</c:v>
                </c:pt>
                <c:pt idx="9">
                  <c:v>7026896.552703145</c:v>
                </c:pt>
                <c:pt idx="10">
                  <c:v>7008104.6395281022</c:v>
                </c:pt>
                <c:pt idx="11">
                  <c:v>8309517.006801839</c:v>
                </c:pt>
                <c:pt idx="12">
                  <c:v>8780325.2307711281</c:v>
                </c:pt>
                <c:pt idx="13">
                  <c:v>9249669.6616228446</c:v>
                </c:pt>
                <c:pt idx="14">
                  <c:v>9906215.1727875248</c:v>
                </c:pt>
                <c:pt idx="15">
                  <c:v>10432098.23234332</c:v>
                </c:pt>
                <c:pt idx="16">
                  <c:v>11726512.40810084</c:v>
                </c:pt>
                <c:pt idx="17">
                  <c:v>12390762.382012062</c:v>
                </c:pt>
                <c:pt idx="18">
                  <c:v>14045656.643927954</c:v>
                </c:pt>
                <c:pt idx="19">
                  <c:v>15327020.219723569</c:v>
                </c:pt>
                <c:pt idx="20">
                  <c:v>16070059.425157575</c:v>
                </c:pt>
                <c:pt idx="21">
                  <c:v>18057203.69708202</c:v>
                </c:pt>
                <c:pt idx="22">
                  <c:v>16038850.456882127</c:v>
                </c:pt>
                <c:pt idx="23">
                  <c:v>15709398.209090089</c:v>
                </c:pt>
                <c:pt idx="24">
                  <c:v>14803040.233458145</c:v>
                </c:pt>
                <c:pt idx="25">
                  <c:v>15640919.063302219</c:v>
                </c:pt>
                <c:pt idx="26">
                  <c:v>16810980.330387536</c:v>
                </c:pt>
                <c:pt idx="27">
                  <c:v>18198293.595010702</c:v>
                </c:pt>
                <c:pt idx="28">
                  <c:v>18701855.961728483</c:v>
                </c:pt>
                <c:pt idx="29">
                  <c:v>18668864.562131733</c:v>
                </c:pt>
                <c:pt idx="30">
                  <c:v>18234688.911301859</c:v>
                </c:pt>
                <c:pt idx="31">
                  <c:v>19823476.273913082</c:v>
                </c:pt>
                <c:pt idx="32">
                  <c:v>21948281.529134024</c:v>
                </c:pt>
                <c:pt idx="33">
                  <c:v>22054562.116080757</c:v>
                </c:pt>
                <c:pt idx="34">
                  <c:v>22751514.661214113</c:v>
                </c:pt>
                <c:pt idx="35">
                  <c:v>23391391.353772912</c:v>
                </c:pt>
                <c:pt idx="36">
                  <c:v>24304381.464690123</c:v>
                </c:pt>
                <c:pt idx="37">
                  <c:v>26048903.012166157</c:v>
                </c:pt>
                <c:pt idx="38">
                  <c:v>26946722.677531276</c:v>
                </c:pt>
                <c:pt idx="39">
                  <c:v>29264265.008983839</c:v>
                </c:pt>
                <c:pt idx="40">
                  <c:v>27831944.931668445</c:v>
                </c:pt>
                <c:pt idx="41">
                  <c:v>28394917.569768295</c:v>
                </c:pt>
                <c:pt idx="42">
                  <c:v>30242218.262519583</c:v>
                </c:pt>
                <c:pt idx="43">
                  <c:v>31810552.979893882</c:v>
                </c:pt>
                <c:pt idx="44">
                  <c:v>33952593.928756736</c:v>
                </c:pt>
                <c:pt idx="45">
                  <c:v>34443071.120817065</c:v>
                </c:pt>
                <c:pt idx="46">
                  <c:v>34743886.306429319</c:v>
                </c:pt>
                <c:pt idx="47">
                  <c:v>36584631.911127359</c:v>
                </c:pt>
                <c:pt idx="48">
                  <c:v>38531813.636452273</c:v>
                </c:pt>
                <c:pt idx="49">
                  <c:v>39637479.234180808</c:v>
                </c:pt>
                <c:pt idx="50">
                  <c:v>40766948.991635256</c:v>
                </c:pt>
                <c:pt idx="51">
                  <c:v>41210270.118176751</c:v>
                </c:pt>
                <c:pt idx="52">
                  <c:v>43456533.01500874</c:v>
                </c:pt>
                <c:pt idx="53">
                  <c:v>45694680.932031378</c:v>
                </c:pt>
                <c:pt idx="54">
                  <c:v>46803971.005015343</c:v>
                </c:pt>
                <c:pt idx="55">
                  <c:v>47929807.388837636</c:v>
                </c:pt>
                <c:pt idx="56">
                  <c:v>48831467.956857607</c:v>
                </c:pt>
                <c:pt idx="57">
                  <c:v>49940527.681102701</c:v>
                </c:pt>
                <c:pt idx="58">
                  <c:v>49206936.954152964</c:v>
                </c:pt>
                <c:pt idx="59">
                  <c:v>51246702.923076689</c:v>
                </c:pt>
                <c:pt idx="60">
                  <c:v>52320569.022200406</c:v>
                </c:pt>
                <c:pt idx="61">
                  <c:v>53669519.258878104</c:v>
                </c:pt>
                <c:pt idx="62">
                  <c:v>54143603.972317383</c:v>
                </c:pt>
                <c:pt idx="63">
                  <c:v>55887061.177631214</c:v>
                </c:pt>
                <c:pt idx="64">
                  <c:v>59630284.244193159</c:v>
                </c:pt>
                <c:pt idx="65">
                  <c:v>58466354.272936843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76752"/>
        <c:axId val="499767736"/>
      </c:lineChart>
      <c:catAx>
        <c:axId val="49977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7736"/>
        <c:crosses val="autoZero"/>
        <c:auto val="1"/>
        <c:lblAlgn val="ctr"/>
        <c:lblOffset val="100"/>
        <c:noMultiLvlLbl val="0"/>
      </c:catAx>
      <c:valAx>
        <c:axId val="4997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Delay-differential reconstruction of biomass and recruitment, nominal effort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 Asia'!$S$4</c:f>
              <c:strCache>
                <c:ptCount val="1"/>
                <c:pt idx="0">
                  <c:v>Beq from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 Asia'!$R$5:$R$70</c:f>
              <c:numCache>
                <c:formatCode>_(* #,##0.00_);_(* \(#,##0.00\);_(* "-"??_);_(@_)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'SE Asia'!$S$5:$S$70</c:f>
              <c:numCache>
                <c:formatCode>General</c:formatCode>
                <c:ptCount val="66"/>
                <c:pt idx="0">
                  <c:v>41752507.647500001</c:v>
                </c:pt>
                <c:pt idx="1">
                  <c:v>58417485.22197517</c:v>
                </c:pt>
                <c:pt idx="2">
                  <c:v>63490369.465505809</c:v>
                </c:pt>
                <c:pt idx="3">
                  <c:v>63590557.562025413</c:v>
                </c:pt>
                <c:pt idx="4">
                  <c:v>71463335.659451216</c:v>
                </c:pt>
                <c:pt idx="5">
                  <c:v>71453606.361497387</c:v>
                </c:pt>
                <c:pt idx="6">
                  <c:v>75903639.859670714</c:v>
                </c:pt>
                <c:pt idx="7">
                  <c:v>68896984.310371488</c:v>
                </c:pt>
                <c:pt idx="8">
                  <c:v>63545764.606849179</c:v>
                </c:pt>
                <c:pt idx="9">
                  <c:v>53596556.364101969</c:v>
                </c:pt>
                <c:pt idx="10">
                  <c:v>51620062.937705874</c:v>
                </c:pt>
                <c:pt idx="11">
                  <c:v>53090206.074830569</c:v>
                </c:pt>
                <c:pt idx="12">
                  <c:v>52073507.679149486</c:v>
                </c:pt>
                <c:pt idx="13">
                  <c:v>50227852.441952609</c:v>
                </c:pt>
                <c:pt idx="14">
                  <c:v>50723742.360733576</c:v>
                </c:pt>
                <c:pt idx="15">
                  <c:v>49075939.532447957</c:v>
                </c:pt>
                <c:pt idx="16">
                  <c:v>50728676.09381523</c:v>
                </c:pt>
                <c:pt idx="17">
                  <c:v>49811182.384710185</c:v>
                </c:pt>
                <c:pt idx="18">
                  <c:v>52384622.48371511</c:v>
                </c:pt>
                <c:pt idx="19">
                  <c:v>54286804.795828432</c:v>
                </c:pt>
                <c:pt idx="20">
                  <c:v>49600724.68157959</c:v>
                </c:pt>
                <c:pt idx="21">
                  <c:v>58272606.507269777</c:v>
                </c:pt>
                <c:pt idx="22">
                  <c:v>47482833.828541167</c:v>
                </c:pt>
                <c:pt idx="23">
                  <c:v>40996620.594444774</c:v>
                </c:pt>
                <c:pt idx="24">
                  <c:v>39012713.75560829</c:v>
                </c:pt>
                <c:pt idx="25">
                  <c:v>41006276.152291313</c:v>
                </c:pt>
                <c:pt idx="26">
                  <c:v>39652636.536546566</c:v>
                </c:pt>
                <c:pt idx="27">
                  <c:v>43810109.380675957</c:v>
                </c:pt>
                <c:pt idx="28">
                  <c:v>38421833.094419301</c:v>
                </c:pt>
                <c:pt idx="29">
                  <c:v>33941591.522491172</c:v>
                </c:pt>
                <c:pt idx="30">
                  <c:v>30255651.185435891</c:v>
                </c:pt>
                <c:pt idx="31">
                  <c:v>32996180.475404702</c:v>
                </c:pt>
                <c:pt idx="32">
                  <c:v>31772838.225985363</c:v>
                </c:pt>
                <c:pt idx="33">
                  <c:v>31764741.364504181</c:v>
                </c:pt>
                <c:pt idx="34">
                  <c:v>31932899.414261773</c:v>
                </c:pt>
                <c:pt idx="35">
                  <c:v>31309748.982198704</c:v>
                </c:pt>
                <c:pt idx="36">
                  <c:v>32044834.044926267</c:v>
                </c:pt>
                <c:pt idx="37">
                  <c:v>33839345.950511932</c:v>
                </c:pt>
                <c:pt idx="38">
                  <c:v>31563355.292678379</c:v>
                </c:pt>
                <c:pt idx="39">
                  <c:v>30134585.428095445</c:v>
                </c:pt>
                <c:pt idx="40">
                  <c:v>26064589.422892135</c:v>
                </c:pt>
                <c:pt idx="41">
                  <c:v>27884301.367874403</c:v>
                </c:pt>
                <c:pt idx="42">
                  <c:v>28764864.824818619</c:v>
                </c:pt>
                <c:pt idx="43">
                  <c:v>27165196.573439412</c:v>
                </c:pt>
                <c:pt idx="44">
                  <c:v>27508804.377455439</c:v>
                </c:pt>
                <c:pt idx="45">
                  <c:v>27715342.262362357</c:v>
                </c:pt>
                <c:pt idx="46">
                  <c:v>25591860.450898603</c:v>
                </c:pt>
                <c:pt idx="47">
                  <c:v>25873494.82302827</c:v>
                </c:pt>
                <c:pt idx="48">
                  <c:v>24834680.183297005</c:v>
                </c:pt>
                <c:pt idx="49">
                  <c:v>24010353.648110073</c:v>
                </c:pt>
                <c:pt idx="50">
                  <c:v>23024864.580325637</c:v>
                </c:pt>
                <c:pt idx="51">
                  <c:v>22488807.109152354</c:v>
                </c:pt>
                <c:pt idx="52">
                  <c:v>20849182.141342502</c:v>
                </c:pt>
                <c:pt idx="53">
                  <c:v>20607545.736553106</c:v>
                </c:pt>
                <c:pt idx="54">
                  <c:v>21278895.593555998</c:v>
                </c:pt>
                <c:pt idx="55">
                  <c:v>20756704.106228918</c:v>
                </c:pt>
                <c:pt idx="56">
                  <c:v>19615279.514451422</c:v>
                </c:pt>
                <c:pt idx="57">
                  <c:v>19634526.325714346</c:v>
                </c:pt>
                <c:pt idx="58">
                  <c:v>17509178.914209783</c:v>
                </c:pt>
                <c:pt idx="59">
                  <c:v>16864759.137904346</c:v>
                </c:pt>
                <c:pt idx="60">
                  <c:v>16992010.820348635</c:v>
                </c:pt>
                <c:pt idx="61">
                  <c:v>16031632.280870747</c:v>
                </c:pt>
                <c:pt idx="62">
                  <c:v>15977737.679763665</c:v>
                </c:pt>
                <c:pt idx="63">
                  <c:v>16227845.538394373</c:v>
                </c:pt>
                <c:pt idx="64">
                  <c:v>16535078.236319557</c:v>
                </c:pt>
                <c:pt idx="65">
                  <c:v>16642595.209969321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'SE Asia'!$U$4</c:f>
              <c:strCache>
                <c:ptCount val="1"/>
                <c:pt idx="0">
                  <c:v>apparent Recruits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 Asia'!$R$5:$R$70</c:f>
              <c:numCache>
                <c:formatCode>_(* #,##0.00_);_(* \(#,##0.00\);_(* "-"??_);_(@_)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'SE Asia'!$U$5:$U$70</c:f>
              <c:numCache>
                <c:formatCode>_(* #,##0.00_);_(* \(#,##0.00\);_(* "-"??_);_(@_)</c:formatCode>
                <c:ptCount val="66"/>
                <c:pt idx="0">
                  <c:v>96485362.083682746</c:v>
                </c:pt>
                <c:pt idx="1">
                  <c:v>135533587.68458515</c:v>
                </c:pt>
                <c:pt idx="2">
                  <c:v>147760724.29873088</c:v>
                </c:pt>
                <c:pt idx="3">
                  <c:v>148104187.32318828</c:v>
                </c:pt>
                <c:pt idx="4">
                  <c:v>167278620.71011743</c:v>
                </c:pt>
                <c:pt idx="5">
                  <c:v>167588698.7631993</c:v>
                </c:pt>
                <c:pt idx="6">
                  <c:v>179279549.26783475</c:v>
                </c:pt>
                <c:pt idx="7">
                  <c:v>164117850.59178278</c:v>
                </c:pt>
                <c:pt idx="8">
                  <c:v>152657551.07232705</c:v>
                </c:pt>
                <c:pt idx="9">
                  <c:v>131275029.13348697</c:v>
                </c:pt>
                <c:pt idx="10">
                  <c:v>126930403.7354465</c:v>
                </c:pt>
                <c:pt idx="11">
                  <c:v>132818219.81696533</c:v>
                </c:pt>
                <c:pt idx="12">
                  <c:v>131571895.01875862</c:v>
                </c:pt>
                <c:pt idx="13">
                  <c:v>128513576.15420461</c:v>
                </c:pt>
                <c:pt idx="14">
                  <c:v>130943010.03350246</c:v>
                </c:pt>
                <c:pt idx="15">
                  <c:v>128427327.29337759</c:v>
                </c:pt>
                <c:pt idx="16">
                  <c:v>134682523.50446406</c:v>
                </c:pt>
                <c:pt idx="17">
                  <c:v>134036803.18318506</c:v>
                </c:pt>
                <c:pt idx="18">
                  <c:v>143030666.19797623</c:v>
                </c:pt>
                <c:pt idx="19">
                  <c:v>149794410.14075774</c:v>
                </c:pt>
                <c:pt idx="20">
                  <c:v>141057628.92377311</c:v>
                </c:pt>
                <c:pt idx="21">
                  <c:v>164052234.55337435</c:v>
                </c:pt>
                <c:pt idx="22">
                  <c:v>136360346.07377189</c:v>
                </c:pt>
                <c:pt idx="23">
                  <c:v>121490094.70137268</c:v>
                </c:pt>
                <c:pt idx="24">
                  <c:v>115316605.75848064</c:v>
                </c:pt>
                <c:pt idx="25">
                  <c:v>121373353.67016079</c:v>
                </c:pt>
                <c:pt idx="26">
                  <c:v>120756014.79714528</c:v>
                </c:pt>
                <c:pt idx="27">
                  <c:v>132663989.90373467</c:v>
                </c:pt>
                <c:pt idx="28">
                  <c:v>121832090.48662563</c:v>
                </c:pt>
                <c:pt idx="29">
                  <c:v>111894527.60347486</c:v>
                </c:pt>
                <c:pt idx="30">
                  <c:v>102892650.17945448</c:v>
                </c:pt>
                <c:pt idx="31">
                  <c:v>112088533.12139136</c:v>
                </c:pt>
                <c:pt idx="32">
                  <c:v>113550250.12969573</c:v>
                </c:pt>
                <c:pt idx="33">
                  <c:v>113740140.15523419</c:v>
                </c:pt>
                <c:pt idx="34">
                  <c:v>115476043.22410558</c:v>
                </c:pt>
                <c:pt idx="35">
                  <c:v>115335636.08360948</c:v>
                </c:pt>
                <c:pt idx="36">
                  <c:v>118751298.01745531</c:v>
                </c:pt>
                <c:pt idx="37">
                  <c:v>126146723.77910815</c:v>
                </c:pt>
                <c:pt idx="38">
                  <c:v>122791435.5195124</c:v>
                </c:pt>
                <c:pt idx="39">
                  <c:v>124021902.4814997</c:v>
                </c:pt>
                <c:pt idx="40">
                  <c:v>112065592.79678039</c:v>
                </c:pt>
                <c:pt idx="41">
                  <c:v>117269040.45117187</c:v>
                </c:pt>
                <c:pt idx="42">
                  <c:v>122778432.94279997</c:v>
                </c:pt>
                <c:pt idx="43">
                  <c:v>122088317.70603357</c:v>
                </c:pt>
                <c:pt idx="44">
                  <c:v>126894582.67601036</c:v>
                </c:pt>
                <c:pt idx="45">
                  <c:v>128287791.8285521</c:v>
                </c:pt>
                <c:pt idx="46">
                  <c:v>123930414.8021047</c:v>
                </c:pt>
                <c:pt idx="47">
                  <c:v>127991616.93937828</c:v>
                </c:pt>
                <c:pt idx="48">
                  <c:v>129127132.8186257</c:v>
                </c:pt>
                <c:pt idx="49">
                  <c:v>129184903.18049084</c:v>
                </c:pt>
                <c:pt idx="50">
                  <c:v>128866501.12040904</c:v>
                </c:pt>
                <c:pt idx="51">
                  <c:v>128368962.89437246</c:v>
                </c:pt>
                <c:pt idx="52">
                  <c:v>128353696.21886724</c:v>
                </c:pt>
                <c:pt idx="53">
                  <c:v>131687932.66666511</c:v>
                </c:pt>
                <c:pt idx="54">
                  <c:v>135313197.46641731</c:v>
                </c:pt>
                <c:pt idx="55">
                  <c:v>135968101.17533377</c:v>
                </c:pt>
                <c:pt idx="56">
                  <c:v>134623179.29196125</c:v>
                </c:pt>
                <c:pt idx="57">
                  <c:v>136582819.86465302</c:v>
                </c:pt>
                <c:pt idx="58">
                  <c:v>129776242.73547299</c:v>
                </c:pt>
                <c:pt idx="59">
                  <c:v>131491841.83375393</c:v>
                </c:pt>
                <c:pt idx="60">
                  <c:v>133634817.48013587</c:v>
                </c:pt>
                <c:pt idx="61">
                  <c:v>133240145.24652639</c:v>
                </c:pt>
                <c:pt idx="62">
                  <c:v>133872423.2970891</c:v>
                </c:pt>
                <c:pt idx="63">
                  <c:v>137443387.06755653</c:v>
                </c:pt>
                <c:pt idx="64">
                  <c:v>144445906.46215183</c:v>
                </c:pt>
                <c:pt idx="65">
                  <c:v>142846199.34145793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99112"/>
        <c:axId val="503797936"/>
      </c:scatterChart>
      <c:valAx>
        <c:axId val="50379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7936"/>
        <c:crosses val="autoZero"/>
        <c:crossBetween val="midCat"/>
      </c:valAx>
      <c:valAx>
        <c:axId val="5037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Delay-differential reconstruction of biomass and recruitment, effective effort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 Asia'!$V$4</c:f>
              <c:strCache>
                <c:ptCount val="1"/>
                <c:pt idx="0">
                  <c:v>Beq from eff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 Asia'!$R$5:$R$70</c:f>
              <c:numCache>
                <c:formatCode>_(* #,##0.00_);_(* \(#,##0.00\);_(* "-"??_);_(@_)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'SE Asia'!$V$5:$V$70</c:f>
              <c:numCache>
                <c:formatCode>_(* #,##0.00_);_(* \(#,##0.00\);_(* "-"??_);_(@_)</c:formatCode>
                <c:ptCount val="66"/>
                <c:pt idx="0">
                  <c:v>41752507.647500001</c:v>
                </c:pt>
                <c:pt idx="1">
                  <c:v>56937120.099391013</c:v>
                </c:pt>
                <c:pt idx="2">
                  <c:v>60313305.770726994</c:v>
                </c:pt>
                <c:pt idx="3">
                  <c:v>58877661.253459372</c:v>
                </c:pt>
                <c:pt idx="4">
                  <c:v>64490217.343464166</c:v>
                </c:pt>
                <c:pt idx="5">
                  <c:v>62847404.866573378</c:v>
                </c:pt>
                <c:pt idx="6">
                  <c:v>65069645.059979789</c:v>
                </c:pt>
                <c:pt idx="7">
                  <c:v>57566349.144598521</c:v>
                </c:pt>
                <c:pt idx="8">
                  <c:v>51749686.533257596</c:v>
                </c:pt>
                <c:pt idx="9">
                  <c:v>42541288.495074533</c:v>
                </c:pt>
                <c:pt idx="10">
                  <c:v>39934193.867646858</c:v>
                </c:pt>
                <c:pt idx="11">
                  <c:v>40030723.787457854</c:v>
                </c:pt>
                <c:pt idx="12">
                  <c:v>38269122.447212525</c:v>
                </c:pt>
                <c:pt idx="13">
                  <c:v>35977329.163547911</c:v>
                </c:pt>
                <c:pt idx="14">
                  <c:v>35411819.112173334</c:v>
                </c:pt>
                <c:pt idx="15">
                  <c:v>33393213.261725552</c:v>
                </c:pt>
                <c:pt idx="16">
                  <c:v>33643080.591170438</c:v>
                </c:pt>
                <c:pt idx="17">
                  <c:v>32197467.808670916</c:v>
                </c:pt>
                <c:pt idx="18">
                  <c:v>33002840.804042164</c:v>
                </c:pt>
                <c:pt idx="19">
                  <c:v>33334536.897214562</c:v>
                </c:pt>
                <c:pt idx="20">
                  <c:v>29685256.522423126</c:v>
                </c:pt>
                <c:pt idx="21">
                  <c:v>33991463.854169168</c:v>
                </c:pt>
                <c:pt idx="22">
                  <c:v>26995706.211936817</c:v>
                </c:pt>
                <c:pt idx="23">
                  <c:v>22717407.107806005</c:v>
                </c:pt>
                <c:pt idx="24">
                  <c:v>21070240.978058118</c:v>
                </c:pt>
                <c:pt idx="25">
                  <c:v>21585708.736817136</c:v>
                </c:pt>
                <c:pt idx="26">
                  <c:v>20344203.390856132</c:v>
                </c:pt>
                <c:pt idx="27">
                  <c:v>21907640.041269343</c:v>
                </c:pt>
                <c:pt idx="28">
                  <c:v>18726300.118561391</c:v>
                </c:pt>
                <c:pt idx="29">
                  <c:v>16123478.396698972</c:v>
                </c:pt>
                <c:pt idx="30">
                  <c:v>14008307.978167448</c:v>
                </c:pt>
                <c:pt idx="31">
                  <c:v>14890027.03574302</c:v>
                </c:pt>
                <c:pt idx="32">
                  <c:v>13974634.78163101</c:v>
                </c:pt>
                <c:pt idx="33">
                  <c:v>13617030.742953964</c:v>
                </c:pt>
                <c:pt idx="34">
                  <c:v>13342219.667131513</c:v>
                </c:pt>
                <c:pt idx="35">
                  <c:v>12750345.661327381</c:v>
                </c:pt>
                <c:pt idx="36">
                  <c:v>12719002.094962982</c:v>
                </c:pt>
                <c:pt idx="37">
                  <c:v>13090903.204880077</c:v>
                </c:pt>
                <c:pt idx="38">
                  <c:v>11900999.981006641</c:v>
                </c:pt>
                <c:pt idx="39">
                  <c:v>11074347.597150376</c:v>
                </c:pt>
                <c:pt idx="40">
                  <c:v>9335905.7173466701</c:v>
                </c:pt>
                <c:pt idx="41">
                  <c:v>9734596.9789912533</c:v>
                </c:pt>
                <c:pt idx="42">
                  <c:v>9787531.772756638</c:v>
                </c:pt>
                <c:pt idx="43">
                  <c:v>9008994.8504140489</c:v>
                </c:pt>
                <c:pt idx="44">
                  <c:v>8891762.2273051832</c:v>
                </c:pt>
                <c:pt idx="45">
                  <c:v>8731503.0740677603</c:v>
                </c:pt>
                <c:pt idx="46">
                  <c:v>7858203.3536895923</c:v>
                </c:pt>
                <c:pt idx="47">
                  <c:v>7743354.4223727342</c:v>
                </c:pt>
                <c:pt idx="48">
                  <c:v>7244113.6365255173</c:v>
                </c:pt>
                <c:pt idx="49">
                  <c:v>6826182.244077119</c:v>
                </c:pt>
                <c:pt idx="50">
                  <c:v>6380122.9177498501</c:v>
                </c:pt>
                <c:pt idx="51">
                  <c:v>6073667.5961967381</c:v>
                </c:pt>
                <c:pt idx="52">
                  <c:v>5488153.6677480098</c:v>
                </c:pt>
                <c:pt idx="53">
                  <c:v>5287083.2798294583</c:v>
                </c:pt>
                <c:pt idx="54">
                  <c:v>5320979.6966466736</c:v>
                </c:pt>
                <c:pt idx="55">
                  <c:v>5058870.3772802772</c:v>
                </c:pt>
                <c:pt idx="56">
                  <c:v>4659531.9895893456</c:v>
                </c:pt>
                <c:pt idx="57">
                  <c:v>4545910.3249557419</c:v>
                </c:pt>
                <c:pt idx="58">
                  <c:v>3951107.5870333929</c:v>
                </c:pt>
                <c:pt idx="59">
                  <c:v>3709247.880624644</c:v>
                </c:pt>
                <c:pt idx="60">
                  <c:v>3642529.9336350486</c:v>
                </c:pt>
                <c:pt idx="61">
                  <c:v>3349567.5113184024</c:v>
                </c:pt>
                <c:pt idx="62">
                  <c:v>3253710.5732410164</c:v>
                </c:pt>
                <c:pt idx="63">
                  <c:v>3220899.2215553699</c:v>
                </c:pt>
                <c:pt idx="64">
                  <c:v>3198712.1832582261</c:v>
                </c:pt>
                <c:pt idx="65">
                  <c:v>3137925.2926449394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'SE Asia'!$X$4</c:f>
              <c:strCache>
                <c:ptCount val="1"/>
                <c:pt idx="0">
                  <c:v>R from eff 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 Asia'!$R$5:$R$70</c:f>
              <c:numCache>
                <c:formatCode>_(* #,##0.00_);_(* \(#,##0.00\);_(* "-"??_);_(@_)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'SE Asia'!$X$5:$X$70</c:f>
              <c:numCache>
                <c:formatCode>_(* #,##0.00_);_(* \(#,##0.00\);_(* "-"??_);_(@_)</c:formatCode>
                <c:ptCount val="66"/>
                <c:pt idx="0">
                  <c:v>96485362.083682746</c:v>
                </c:pt>
                <c:pt idx="1">
                  <c:v>132314551.7137326</c:v>
                </c:pt>
                <c:pt idx="2">
                  <c:v>140853085.25928581</c:v>
                </c:pt>
                <c:pt idx="3">
                  <c:v>137857847.9354772</c:v>
                </c:pt>
                <c:pt idx="4">
                  <c:v>152121492.43623412</c:v>
                </c:pt>
                <c:pt idx="5">
                  <c:v>148883904.45216873</c:v>
                </c:pt>
                <c:pt idx="6">
                  <c:v>155740729.02152887</c:v>
                </c:pt>
                <c:pt idx="7">
                  <c:v>139511170.53039682</c:v>
                </c:pt>
                <c:pt idx="8">
                  <c:v>127053382.93676791</c:v>
                </c:pt>
                <c:pt idx="9">
                  <c:v>107310743.09023218</c:v>
                </c:pt>
                <c:pt idx="10">
                  <c:v>101609257.51539776</c:v>
                </c:pt>
                <c:pt idx="11">
                  <c:v>104564985.12052959</c:v>
                </c:pt>
                <c:pt idx="12">
                  <c:v>101740263.81156555</c:v>
                </c:pt>
                <c:pt idx="13">
                  <c:v>97765112.829219028</c:v>
                </c:pt>
                <c:pt idx="14">
                  <c:v>97946791.430053502</c:v>
                </c:pt>
                <c:pt idx="15">
                  <c:v>94701381.941257432</c:v>
                </c:pt>
                <c:pt idx="16">
                  <c:v>98029374.36998947</c:v>
                </c:pt>
                <c:pt idx="17">
                  <c:v>96348428.017046347</c:v>
                </c:pt>
                <c:pt idx="18">
                  <c:v>101687800.79656368</c:v>
                </c:pt>
                <c:pt idx="19">
                  <c:v>105219394.82100829</c:v>
                </c:pt>
                <c:pt idx="20">
                  <c:v>99004566.3222128</c:v>
                </c:pt>
                <c:pt idx="21">
                  <c:v>112693615.84217305</c:v>
                </c:pt>
                <c:pt idx="22">
                  <c:v>93281158.360743806</c:v>
                </c:pt>
                <c:pt idx="23">
                  <c:v>83446975.467130542</c:v>
                </c:pt>
                <c:pt idx="24">
                  <c:v>77987126.894410625</c:v>
                </c:pt>
                <c:pt idx="25">
                  <c:v>81034777.435522884</c:v>
                </c:pt>
                <c:pt idx="26">
                  <c:v>81114941.492447883</c:v>
                </c:pt>
                <c:pt idx="27">
                  <c:v>87666202.683465749</c:v>
                </c:pt>
                <c:pt idx="28">
                  <c:v>82240169.848412156</c:v>
                </c:pt>
                <c:pt idx="29">
                  <c:v>76885315.100110218</c:v>
                </c:pt>
                <c:pt idx="30">
                  <c:v>71668531.632304743</c:v>
                </c:pt>
                <c:pt idx="31">
                  <c:v>77383275.910073444</c:v>
                </c:pt>
                <c:pt idx="32">
                  <c:v>80843534.930890098</c:v>
                </c:pt>
                <c:pt idx="33">
                  <c:v>80601692.697970301</c:v>
                </c:pt>
                <c:pt idx="34">
                  <c:v>81994309.10356766</c:v>
                </c:pt>
                <c:pt idx="35">
                  <c:v>82685413.825972319</c:v>
                </c:pt>
                <c:pt idx="36">
                  <c:v>85169239.56469357</c:v>
                </c:pt>
                <c:pt idx="37">
                  <c:v>90557941.248338625</c:v>
                </c:pt>
                <c:pt idx="38">
                  <c:v>91050978.289286047</c:v>
                </c:pt>
                <c:pt idx="39">
                  <c:v>96115227.943757817</c:v>
                </c:pt>
                <c:pt idx="40">
                  <c:v>89896440.233411938</c:v>
                </c:pt>
                <c:pt idx="41">
                  <c:v>92433229.62810573</c:v>
                </c:pt>
                <c:pt idx="42">
                  <c:v>98020318.766504049</c:v>
                </c:pt>
                <c:pt idx="43">
                  <c:v>101833069.97168292</c:v>
                </c:pt>
                <c:pt idx="44">
                  <c:v>108355189.41095479</c:v>
                </c:pt>
                <c:pt idx="45">
                  <c:v>110178890.40757841</c:v>
                </c:pt>
                <c:pt idx="46">
                  <c:v>110805979.709764</c:v>
                </c:pt>
                <c:pt idx="47">
                  <c:v>116920735.00426388</c:v>
                </c:pt>
                <c:pt idx="48">
                  <c:v>123304966.24849525</c:v>
                </c:pt>
                <c:pt idx="49">
                  <c:v>127404160.0303279</c:v>
                </c:pt>
                <c:pt idx="50">
                  <c:v>131795308.33301044</c:v>
                </c:pt>
                <c:pt idx="51">
                  <c:v>134198307.77559225</c:v>
                </c:pt>
                <c:pt idx="52">
                  <c:v>142775367.4644016</c:v>
                </c:pt>
                <c:pt idx="53">
                  <c:v>151607258.01846516</c:v>
                </c:pt>
                <c:pt idx="54">
                  <c:v>156707470.37314436</c:v>
                </c:pt>
                <c:pt idx="55">
                  <c:v>162218200.56630003</c:v>
                </c:pt>
                <c:pt idx="56">
                  <c:v>167312615.38843098</c:v>
                </c:pt>
                <c:pt idx="57">
                  <c:v>173031036.99705428</c:v>
                </c:pt>
                <c:pt idx="58">
                  <c:v>172958918.77445012</c:v>
                </c:pt>
                <c:pt idx="59">
                  <c:v>182676670.38677946</c:v>
                </c:pt>
                <c:pt idx="60">
                  <c:v>188770175.00414822</c:v>
                </c:pt>
                <c:pt idx="61">
                  <c:v>196523807.10872352</c:v>
                </c:pt>
                <c:pt idx="62">
                  <c:v>200757411.15696114</c:v>
                </c:pt>
                <c:pt idx="63">
                  <c:v>209892570.65054581</c:v>
                </c:pt>
                <c:pt idx="64">
                  <c:v>227105898.39701518</c:v>
                </c:pt>
                <c:pt idx="65">
                  <c:v>225261400.75692609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00896"/>
        <c:axId val="528498936"/>
      </c:scatterChart>
      <c:valAx>
        <c:axId val="5285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98936"/>
        <c:crosses val="autoZero"/>
        <c:crossBetween val="midCat"/>
      </c:valAx>
      <c:valAx>
        <c:axId val="5284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0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apparent Recruits vs biomass,</a:t>
            </a:r>
            <a:r>
              <a:rPr lang="en-US" baseline="0"/>
              <a:t> nominal effort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 Asia'!$U$4</c:f>
              <c:strCache>
                <c:ptCount val="1"/>
                <c:pt idx="0">
                  <c:v>apparent Recruits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 Asia'!$S$5:$S$70</c:f>
              <c:numCache>
                <c:formatCode>General</c:formatCode>
                <c:ptCount val="66"/>
                <c:pt idx="0">
                  <c:v>41752507.647500001</c:v>
                </c:pt>
                <c:pt idx="1">
                  <c:v>58417485.22197517</c:v>
                </c:pt>
                <c:pt idx="2">
                  <c:v>63490369.465505809</c:v>
                </c:pt>
                <c:pt idx="3">
                  <c:v>63590557.562025413</c:v>
                </c:pt>
                <c:pt idx="4">
                  <c:v>71463335.659451216</c:v>
                </c:pt>
                <c:pt idx="5">
                  <c:v>71453606.361497387</c:v>
                </c:pt>
                <c:pt idx="6">
                  <c:v>75903639.859670714</c:v>
                </c:pt>
                <c:pt idx="7">
                  <c:v>68896984.310371488</c:v>
                </c:pt>
                <c:pt idx="8">
                  <c:v>63545764.606849179</c:v>
                </c:pt>
                <c:pt idx="9">
                  <c:v>53596556.364101969</c:v>
                </c:pt>
                <c:pt idx="10">
                  <c:v>51620062.937705874</c:v>
                </c:pt>
                <c:pt idx="11">
                  <c:v>53090206.074830569</c:v>
                </c:pt>
                <c:pt idx="12">
                  <c:v>52073507.679149486</c:v>
                </c:pt>
                <c:pt idx="13">
                  <c:v>50227852.441952609</c:v>
                </c:pt>
                <c:pt idx="14">
                  <c:v>50723742.360733576</c:v>
                </c:pt>
                <c:pt idx="15">
                  <c:v>49075939.532447957</c:v>
                </c:pt>
                <c:pt idx="16">
                  <c:v>50728676.09381523</c:v>
                </c:pt>
                <c:pt idx="17">
                  <c:v>49811182.384710185</c:v>
                </c:pt>
                <c:pt idx="18">
                  <c:v>52384622.48371511</c:v>
                </c:pt>
                <c:pt idx="19">
                  <c:v>54286804.795828432</c:v>
                </c:pt>
                <c:pt idx="20">
                  <c:v>49600724.68157959</c:v>
                </c:pt>
                <c:pt idx="21">
                  <c:v>58272606.507269777</c:v>
                </c:pt>
                <c:pt idx="22">
                  <c:v>47482833.828541167</c:v>
                </c:pt>
                <c:pt idx="23">
                  <c:v>40996620.594444774</c:v>
                </c:pt>
                <c:pt idx="24">
                  <c:v>39012713.75560829</c:v>
                </c:pt>
                <c:pt idx="25">
                  <c:v>41006276.152291313</c:v>
                </c:pt>
                <c:pt idx="26">
                  <c:v>39652636.536546566</c:v>
                </c:pt>
                <c:pt idx="27">
                  <c:v>43810109.380675957</c:v>
                </c:pt>
                <c:pt idx="28">
                  <c:v>38421833.094419301</c:v>
                </c:pt>
                <c:pt idx="29">
                  <c:v>33941591.522491172</c:v>
                </c:pt>
                <c:pt idx="30">
                  <c:v>30255651.185435891</c:v>
                </c:pt>
                <c:pt idx="31">
                  <c:v>32996180.475404702</c:v>
                </c:pt>
                <c:pt idx="32">
                  <c:v>31772838.225985363</c:v>
                </c:pt>
                <c:pt idx="33">
                  <c:v>31764741.364504181</c:v>
                </c:pt>
                <c:pt idx="34">
                  <c:v>31932899.414261773</c:v>
                </c:pt>
                <c:pt idx="35">
                  <c:v>31309748.982198704</c:v>
                </c:pt>
                <c:pt idx="36">
                  <c:v>32044834.044926267</c:v>
                </c:pt>
                <c:pt idx="37">
                  <c:v>33839345.950511932</c:v>
                </c:pt>
                <c:pt idx="38">
                  <c:v>31563355.292678379</c:v>
                </c:pt>
                <c:pt idx="39">
                  <c:v>30134585.428095445</c:v>
                </c:pt>
                <c:pt idx="40">
                  <c:v>26064589.422892135</c:v>
                </c:pt>
                <c:pt idx="41">
                  <c:v>27884301.367874403</c:v>
                </c:pt>
                <c:pt idx="42">
                  <c:v>28764864.824818619</c:v>
                </c:pt>
                <c:pt idx="43">
                  <c:v>27165196.573439412</c:v>
                </c:pt>
                <c:pt idx="44">
                  <c:v>27508804.377455439</c:v>
                </c:pt>
                <c:pt idx="45">
                  <c:v>27715342.262362357</c:v>
                </c:pt>
                <c:pt idx="46">
                  <c:v>25591860.450898603</c:v>
                </c:pt>
                <c:pt idx="47">
                  <c:v>25873494.82302827</c:v>
                </c:pt>
                <c:pt idx="48">
                  <c:v>24834680.183297005</c:v>
                </c:pt>
                <c:pt idx="49">
                  <c:v>24010353.648110073</c:v>
                </c:pt>
                <c:pt idx="50">
                  <c:v>23024864.580325637</c:v>
                </c:pt>
                <c:pt idx="51">
                  <c:v>22488807.109152354</c:v>
                </c:pt>
                <c:pt idx="52">
                  <c:v>20849182.141342502</c:v>
                </c:pt>
                <c:pt idx="53">
                  <c:v>20607545.736553106</c:v>
                </c:pt>
                <c:pt idx="54">
                  <c:v>21278895.593555998</c:v>
                </c:pt>
                <c:pt idx="55">
                  <c:v>20756704.106228918</c:v>
                </c:pt>
                <c:pt idx="56">
                  <c:v>19615279.514451422</c:v>
                </c:pt>
                <c:pt idx="57">
                  <c:v>19634526.325714346</c:v>
                </c:pt>
                <c:pt idx="58">
                  <c:v>17509178.914209783</c:v>
                </c:pt>
                <c:pt idx="59">
                  <c:v>16864759.137904346</c:v>
                </c:pt>
                <c:pt idx="60">
                  <c:v>16992010.820348635</c:v>
                </c:pt>
                <c:pt idx="61">
                  <c:v>16031632.280870747</c:v>
                </c:pt>
                <c:pt idx="62">
                  <c:v>15977737.679763665</c:v>
                </c:pt>
                <c:pt idx="63">
                  <c:v>16227845.538394373</c:v>
                </c:pt>
                <c:pt idx="64">
                  <c:v>16535078.236319557</c:v>
                </c:pt>
                <c:pt idx="65">
                  <c:v>16642595.209969321</c:v>
                </c:pt>
              </c:numCache>
            </c:numRef>
          </c:xVal>
          <c:yVal>
            <c:numRef>
              <c:f>'SE Asia'!$U$5:$U$70</c:f>
              <c:numCache>
                <c:formatCode>_(* #,##0.00_);_(* \(#,##0.00\);_(* "-"??_);_(@_)</c:formatCode>
                <c:ptCount val="66"/>
                <c:pt idx="0">
                  <c:v>96485362.083682746</c:v>
                </c:pt>
                <c:pt idx="1">
                  <c:v>135533587.68458515</c:v>
                </c:pt>
                <c:pt idx="2">
                  <c:v>147760724.29873088</c:v>
                </c:pt>
                <c:pt idx="3">
                  <c:v>148104187.32318828</c:v>
                </c:pt>
                <c:pt idx="4">
                  <c:v>167278620.71011743</c:v>
                </c:pt>
                <c:pt idx="5">
                  <c:v>167588698.7631993</c:v>
                </c:pt>
                <c:pt idx="6">
                  <c:v>179279549.26783475</c:v>
                </c:pt>
                <c:pt idx="7">
                  <c:v>164117850.59178278</c:v>
                </c:pt>
                <c:pt idx="8">
                  <c:v>152657551.07232705</c:v>
                </c:pt>
                <c:pt idx="9">
                  <c:v>131275029.13348697</c:v>
                </c:pt>
                <c:pt idx="10">
                  <c:v>126930403.7354465</c:v>
                </c:pt>
                <c:pt idx="11">
                  <c:v>132818219.81696533</c:v>
                </c:pt>
                <c:pt idx="12">
                  <c:v>131571895.01875862</c:v>
                </c:pt>
                <c:pt idx="13">
                  <c:v>128513576.15420461</c:v>
                </c:pt>
                <c:pt idx="14">
                  <c:v>130943010.03350246</c:v>
                </c:pt>
                <c:pt idx="15">
                  <c:v>128427327.29337759</c:v>
                </c:pt>
                <c:pt idx="16">
                  <c:v>134682523.50446406</c:v>
                </c:pt>
                <c:pt idx="17">
                  <c:v>134036803.18318506</c:v>
                </c:pt>
                <c:pt idx="18">
                  <c:v>143030666.19797623</c:v>
                </c:pt>
                <c:pt idx="19">
                  <c:v>149794410.14075774</c:v>
                </c:pt>
                <c:pt idx="20">
                  <c:v>141057628.92377311</c:v>
                </c:pt>
                <c:pt idx="21">
                  <c:v>164052234.55337435</c:v>
                </c:pt>
                <c:pt idx="22">
                  <c:v>136360346.07377189</c:v>
                </c:pt>
                <c:pt idx="23">
                  <c:v>121490094.70137268</c:v>
                </c:pt>
                <c:pt idx="24">
                  <c:v>115316605.75848064</c:v>
                </c:pt>
                <c:pt idx="25">
                  <c:v>121373353.67016079</c:v>
                </c:pt>
                <c:pt idx="26">
                  <c:v>120756014.79714528</c:v>
                </c:pt>
                <c:pt idx="27">
                  <c:v>132663989.90373467</c:v>
                </c:pt>
                <c:pt idx="28">
                  <c:v>121832090.48662563</c:v>
                </c:pt>
                <c:pt idx="29">
                  <c:v>111894527.60347486</c:v>
                </c:pt>
                <c:pt idx="30">
                  <c:v>102892650.17945448</c:v>
                </c:pt>
                <c:pt idx="31">
                  <c:v>112088533.12139136</c:v>
                </c:pt>
                <c:pt idx="32">
                  <c:v>113550250.12969573</c:v>
                </c:pt>
                <c:pt idx="33">
                  <c:v>113740140.15523419</c:v>
                </c:pt>
                <c:pt idx="34">
                  <c:v>115476043.22410558</c:v>
                </c:pt>
                <c:pt idx="35">
                  <c:v>115335636.08360948</c:v>
                </c:pt>
                <c:pt idx="36">
                  <c:v>118751298.01745531</c:v>
                </c:pt>
                <c:pt idx="37">
                  <c:v>126146723.77910815</c:v>
                </c:pt>
                <c:pt idx="38">
                  <c:v>122791435.5195124</c:v>
                </c:pt>
                <c:pt idx="39">
                  <c:v>124021902.4814997</c:v>
                </c:pt>
                <c:pt idx="40">
                  <c:v>112065592.79678039</c:v>
                </c:pt>
                <c:pt idx="41">
                  <c:v>117269040.45117187</c:v>
                </c:pt>
                <c:pt idx="42">
                  <c:v>122778432.94279997</c:v>
                </c:pt>
                <c:pt idx="43">
                  <c:v>122088317.70603357</c:v>
                </c:pt>
                <c:pt idx="44">
                  <c:v>126894582.67601036</c:v>
                </c:pt>
                <c:pt idx="45">
                  <c:v>128287791.8285521</c:v>
                </c:pt>
                <c:pt idx="46">
                  <c:v>123930414.8021047</c:v>
                </c:pt>
                <c:pt idx="47">
                  <c:v>127991616.93937828</c:v>
                </c:pt>
                <c:pt idx="48">
                  <c:v>129127132.8186257</c:v>
                </c:pt>
                <c:pt idx="49">
                  <c:v>129184903.18049084</c:v>
                </c:pt>
                <c:pt idx="50">
                  <c:v>128866501.12040904</c:v>
                </c:pt>
                <c:pt idx="51">
                  <c:v>128368962.89437246</c:v>
                </c:pt>
                <c:pt idx="52">
                  <c:v>128353696.21886724</c:v>
                </c:pt>
                <c:pt idx="53">
                  <c:v>131687932.66666511</c:v>
                </c:pt>
                <c:pt idx="54">
                  <c:v>135313197.46641731</c:v>
                </c:pt>
                <c:pt idx="55">
                  <c:v>135968101.17533377</c:v>
                </c:pt>
                <c:pt idx="56">
                  <c:v>134623179.29196125</c:v>
                </c:pt>
                <c:pt idx="57">
                  <c:v>136582819.86465302</c:v>
                </c:pt>
                <c:pt idx="58">
                  <c:v>129776242.73547299</c:v>
                </c:pt>
                <c:pt idx="59">
                  <c:v>131491841.83375393</c:v>
                </c:pt>
                <c:pt idx="60">
                  <c:v>133634817.48013587</c:v>
                </c:pt>
                <c:pt idx="61">
                  <c:v>133240145.24652639</c:v>
                </c:pt>
                <c:pt idx="62">
                  <c:v>133872423.2970891</c:v>
                </c:pt>
                <c:pt idx="63">
                  <c:v>137443387.06755653</c:v>
                </c:pt>
                <c:pt idx="64">
                  <c:v>144445906.46215183</c:v>
                </c:pt>
                <c:pt idx="65">
                  <c:v>142846199.34145793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09128"/>
        <c:axId val="528520104"/>
      </c:scatterChart>
      <c:valAx>
        <c:axId val="52850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0104"/>
        <c:crosses val="autoZero"/>
        <c:crossBetween val="midCat"/>
      </c:valAx>
      <c:valAx>
        <c:axId val="52852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0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apparent Recruits vs biomass,</a:t>
            </a:r>
            <a:r>
              <a:rPr lang="en-US" baseline="0"/>
              <a:t> effective effort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 Asia'!$X$4</c:f>
              <c:strCache>
                <c:ptCount val="1"/>
                <c:pt idx="0">
                  <c:v>R from eff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 Asia'!$V$5:$V$70</c:f>
              <c:numCache>
                <c:formatCode>_(* #,##0.00_);_(* \(#,##0.00\);_(* "-"??_);_(@_)</c:formatCode>
                <c:ptCount val="66"/>
                <c:pt idx="0">
                  <c:v>41752507.647500001</c:v>
                </c:pt>
                <c:pt idx="1">
                  <c:v>56937120.099391013</c:v>
                </c:pt>
                <c:pt idx="2">
                  <c:v>60313305.770726994</c:v>
                </c:pt>
                <c:pt idx="3">
                  <c:v>58877661.253459372</c:v>
                </c:pt>
                <c:pt idx="4">
                  <c:v>64490217.343464166</c:v>
                </c:pt>
                <c:pt idx="5">
                  <c:v>62847404.866573378</c:v>
                </c:pt>
                <c:pt idx="6">
                  <c:v>65069645.059979789</c:v>
                </c:pt>
                <c:pt idx="7">
                  <c:v>57566349.144598521</c:v>
                </c:pt>
                <c:pt idx="8">
                  <c:v>51749686.533257596</c:v>
                </c:pt>
                <c:pt idx="9">
                  <c:v>42541288.495074533</c:v>
                </c:pt>
                <c:pt idx="10">
                  <c:v>39934193.867646858</c:v>
                </c:pt>
                <c:pt idx="11">
                  <c:v>40030723.787457854</c:v>
                </c:pt>
                <c:pt idx="12">
                  <c:v>38269122.447212525</c:v>
                </c:pt>
                <c:pt idx="13">
                  <c:v>35977329.163547911</c:v>
                </c:pt>
                <c:pt idx="14">
                  <c:v>35411819.112173334</c:v>
                </c:pt>
                <c:pt idx="15">
                  <c:v>33393213.261725552</c:v>
                </c:pt>
                <c:pt idx="16">
                  <c:v>33643080.591170438</c:v>
                </c:pt>
                <c:pt idx="17">
                  <c:v>32197467.808670916</c:v>
                </c:pt>
                <c:pt idx="18">
                  <c:v>33002840.804042164</c:v>
                </c:pt>
                <c:pt idx="19">
                  <c:v>33334536.897214562</c:v>
                </c:pt>
                <c:pt idx="20">
                  <c:v>29685256.522423126</c:v>
                </c:pt>
                <c:pt idx="21">
                  <c:v>33991463.854169168</c:v>
                </c:pt>
                <c:pt idx="22">
                  <c:v>26995706.211936817</c:v>
                </c:pt>
                <c:pt idx="23">
                  <c:v>22717407.107806005</c:v>
                </c:pt>
                <c:pt idx="24">
                  <c:v>21070240.978058118</c:v>
                </c:pt>
                <c:pt idx="25">
                  <c:v>21585708.736817136</c:v>
                </c:pt>
                <c:pt idx="26">
                  <c:v>20344203.390856132</c:v>
                </c:pt>
                <c:pt idx="27">
                  <c:v>21907640.041269343</c:v>
                </c:pt>
                <c:pt idx="28">
                  <c:v>18726300.118561391</c:v>
                </c:pt>
                <c:pt idx="29">
                  <c:v>16123478.396698972</c:v>
                </c:pt>
                <c:pt idx="30">
                  <c:v>14008307.978167448</c:v>
                </c:pt>
                <c:pt idx="31">
                  <c:v>14890027.03574302</c:v>
                </c:pt>
                <c:pt idx="32">
                  <c:v>13974634.78163101</c:v>
                </c:pt>
                <c:pt idx="33">
                  <c:v>13617030.742953964</c:v>
                </c:pt>
                <c:pt idx="34">
                  <c:v>13342219.667131513</c:v>
                </c:pt>
                <c:pt idx="35">
                  <c:v>12750345.661327381</c:v>
                </c:pt>
                <c:pt idx="36">
                  <c:v>12719002.094962982</c:v>
                </c:pt>
                <c:pt idx="37">
                  <c:v>13090903.204880077</c:v>
                </c:pt>
                <c:pt idx="38">
                  <c:v>11900999.981006641</c:v>
                </c:pt>
                <c:pt idx="39">
                  <c:v>11074347.597150376</c:v>
                </c:pt>
                <c:pt idx="40">
                  <c:v>9335905.7173466701</c:v>
                </c:pt>
                <c:pt idx="41">
                  <c:v>9734596.9789912533</c:v>
                </c:pt>
                <c:pt idx="42">
                  <c:v>9787531.772756638</c:v>
                </c:pt>
                <c:pt idx="43">
                  <c:v>9008994.8504140489</c:v>
                </c:pt>
                <c:pt idx="44">
                  <c:v>8891762.2273051832</c:v>
                </c:pt>
                <c:pt idx="45">
                  <c:v>8731503.0740677603</c:v>
                </c:pt>
                <c:pt idx="46">
                  <c:v>7858203.3536895923</c:v>
                </c:pt>
                <c:pt idx="47">
                  <c:v>7743354.4223727342</c:v>
                </c:pt>
                <c:pt idx="48">
                  <c:v>7244113.6365255173</c:v>
                </c:pt>
                <c:pt idx="49">
                  <c:v>6826182.244077119</c:v>
                </c:pt>
                <c:pt idx="50">
                  <c:v>6380122.9177498501</c:v>
                </c:pt>
                <c:pt idx="51">
                  <c:v>6073667.5961967381</c:v>
                </c:pt>
                <c:pt idx="52">
                  <c:v>5488153.6677480098</c:v>
                </c:pt>
                <c:pt idx="53">
                  <c:v>5287083.2798294583</c:v>
                </c:pt>
                <c:pt idx="54">
                  <c:v>5320979.6966466736</c:v>
                </c:pt>
                <c:pt idx="55">
                  <c:v>5058870.3772802772</c:v>
                </c:pt>
                <c:pt idx="56">
                  <c:v>4659531.9895893456</c:v>
                </c:pt>
                <c:pt idx="57">
                  <c:v>4545910.3249557419</c:v>
                </c:pt>
                <c:pt idx="58">
                  <c:v>3951107.5870333929</c:v>
                </c:pt>
                <c:pt idx="59">
                  <c:v>3709247.880624644</c:v>
                </c:pt>
                <c:pt idx="60">
                  <c:v>3642529.9336350486</c:v>
                </c:pt>
                <c:pt idx="61">
                  <c:v>3349567.5113184024</c:v>
                </c:pt>
                <c:pt idx="62">
                  <c:v>3253710.5732410164</c:v>
                </c:pt>
                <c:pt idx="63">
                  <c:v>3220899.2215553699</c:v>
                </c:pt>
                <c:pt idx="64">
                  <c:v>3198712.1832582261</c:v>
                </c:pt>
                <c:pt idx="65">
                  <c:v>3137925.2926449394</c:v>
                </c:pt>
              </c:numCache>
            </c:numRef>
          </c:xVal>
          <c:yVal>
            <c:numRef>
              <c:f>'SE Asia'!$X$5:$X$70</c:f>
              <c:numCache>
                <c:formatCode>_(* #,##0.00_);_(* \(#,##0.00\);_(* "-"??_);_(@_)</c:formatCode>
                <c:ptCount val="66"/>
                <c:pt idx="0">
                  <c:v>96485362.083682746</c:v>
                </c:pt>
                <c:pt idx="1">
                  <c:v>132314551.7137326</c:v>
                </c:pt>
                <c:pt idx="2">
                  <c:v>140853085.25928581</c:v>
                </c:pt>
                <c:pt idx="3">
                  <c:v>137857847.9354772</c:v>
                </c:pt>
                <c:pt idx="4">
                  <c:v>152121492.43623412</c:v>
                </c:pt>
                <c:pt idx="5">
                  <c:v>148883904.45216873</c:v>
                </c:pt>
                <c:pt idx="6">
                  <c:v>155740729.02152887</c:v>
                </c:pt>
                <c:pt idx="7">
                  <c:v>139511170.53039682</c:v>
                </c:pt>
                <c:pt idx="8">
                  <c:v>127053382.93676791</c:v>
                </c:pt>
                <c:pt idx="9">
                  <c:v>107310743.09023218</c:v>
                </c:pt>
                <c:pt idx="10">
                  <c:v>101609257.51539776</c:v>
                </c:pt>
                <c:pt idx="11">
                  <c:v>104564985.12052959</c:v>
                </c:pt>
                <c:pt idx="12">
                  <c:v>101740263.81156555</c:v>
                </c:pt>
                <c:pt idx="13">
                  <c:v>97765112.829219028</c:v>
                </c:pt>
                <c:pt idx="14">
                  <c:v>97946791.430053502</c:v>
                </c:pt>
                <c:pt idx="15">
                  <c:v>94701381.941257432</c:v>
                </c:pt>
                <c:pt idx="16">
                  <c:v>98029374.36998947</c:v>
                </c:pt>
                <c:pt idx="17">
                  <c:v>96348428.017046347</c:v>
                </c:pt>
                <c:pt idx="18">
                  <c:v>101687800.79656368</c:v>
                </c:pt>
                <c:pt idx="19">
                  <c:v>105219394.82100829</c:v>
                </c:pt>
                <c:pt idx="20">
                  <c:v>99004566.3222128</c:v>
                </c:pt>
                <c:pt idx="21">
                  <c:v>112693615.84217305</c:v>
                </c:pt>
                <c:pt idx="22">
                  <c:v>93281158.360743806</c:v>
                </c:pt>
                <c:pt idx="23">
                  <c:v>83446975.467130542</c:v>
                </c:pt>
                <c:pt idx="24">
                  <c:v>77987126.894410625</c:v>
                </c:pt>
                <c:pt idx="25">
                  <c:v>81034777.435522884</c:v>
                </c:pt>
                <c:pt idx="26">
                  <c:v>81114941.492447883</c:v>
                </c:pt>
                <c:pt idx="27">
                  <c:v>87666202.683465749</c:v>
                </c:pt>
                <c:pt idx="28">
                  <c:v>82240169.848412156</c:v>
                </c:pt>
                <c:pt idx="29">
                  <c:v>76885315.100110218</c:v>
                </c:pt>
                <c:pt idx="30">
                  <c:v>71668531.632304743</c:v>
                </c:pt>
                <c:pt idx="31">
                  <c:v>77383275.910073444</c:v>
                </c:pt>
                <c:pt idx="32">
                  <c:v>80843534.930890098</c:v>
                </c:pt>
                <c:pt idx="33">
                  <c:v>80601692.697970301</c:v>
                </c:pt>
                <c:pt idx="34">
                  <c:v>81994309.10356766</c:v>
                </c:pt>
                <c:pt idx="35">
                  <c:v>82685413.825972319</c:v>
                </c:pt>
                <c:pt idx="36">
                  <c:v>85169239.56469357</c:v>
                </c:pt>
                <c:pt idx="37">
                  <c:v>90557941.248338625</c:v>
                </c:pt>
                <c:pt idx="38">
                  <c:v>91050978.289286047</c:v>
                </c:pt>
                <c:pt idx="39">
                  <c:v>96115227.943757817</c:v>
                </c:pt>
                <c:pt idx="40">
                  <c:v>89896440.233411938</c:v>
                </c:pt>
                <c:pt idx="41">
                  <c:v>92433229.62810573</c:v>
                </c:pt>
                <c:pt idx="42">
                  <c:v>98020318.766504049</c:v>
                </c:pt>
                <c:pt idx="43">
                  <c:v>101833069.97168292</c:v>
                </c:pt>
                <c:pt idx="44">
                  <c:v>108355189.41095479</c:v>
                </c:pt>
                <c:pt idx="45">
                  <c:v>110178890.40757841</c:v>
                </c:pt>
                <c:pt idx="46">
                  <c:v>110805979.709764</c:v>
                </c:pt>
                <c:pt idx="47">
                  <c:v>116920735.00426388</c:v>
                </c:pt>
                <c:pt idx="48">
                  <c:v>123304966.24849525</c:v>
                </c:pt>
                <c:pt idx="49">
                  <c:v>127404160.0303279</c:v>
                </c:pt>
                <c:pt idx="50">
                  <c:v>131795308.33301044</c:v>
                </c:pt>
                <c:pt idx="51">
                  <c:v>134198307.77559225</c:v>
                </c:pt>
                <c:pt idx="52">
                  <c:v>142775367.4644016</c:v>
                </c:pt>
                <c:pt idx="53">
                  <c:v>151607258.01846516</c:v>
                </c:pt>
                <c:pt idx="54">
                  <c:v>156707470.37314436</c:v>
                </c:pt>
                <c:pt idx="55">
                  <c:v>162218200.56630003</c:v>
                </c:pt>
                <c:pt idx="56">
                  <c:v>167312615.38843098</c:v>
                </c:pt>
                <c:pt idx="57">
                  <c:v>173031036.99705428</c:v>
                </c:pt>
                <c:pt idx="58">
                  <c:v>172958918.77445012</c:v>
                </c:pt>
                <c:pt idx="59">
                  <c:v>182676670.38677946</c:v>
                </c:pt>
                <c:pt idx="60">
                  <c:v>188770175.00414822</c:v>
                </c:pt>
                <c:pt idx="61">
                  <c:v>196523807.10872352</c:v>
                </c:pt>
                <c:pt idx="62">
                  <c:v>200757411.15696114</c:v>
                </c:pt>
                <c:pt idx="63">
                  <c:v>209892570.65054581</c:v>
                </c:pt>
                <c:pt idx="64">
                  <c:v>227105898.39701518</c:v>
                </c:pt>
                <c:pt idx="65">
                  <c:v>225261400.75692609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16184"/>
        <c:axId val="528517752"/>
      </c:scatterChart>
      <c:valAx>
        <c:axId val="52851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17752"/>
        <c:crosses val="autoZero"/>
        <c:crossBetween val="midCat"/>
      </c:valAx>
      <c:valAx>
        <c:axId val="5285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1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'Baranov calculations'!$E$5:$E$70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'Baranov calculations'!$I$5:$I$70</c:f>
              <c:numCache>
                <c:formatCode>_(* #,##0_);_(* \(#,##0\);_(* "-"??_);_(@_)</c:formatCode>
                <c:ptCount val="66"/>
                <c:pt idx="0">
                  <c:v>109258257.1779051</c:v>
                </c:pt>
                <c:pt idx="1">
                  <c:v>114221726.55653964</c:v>
                </c:pt>
                <c:pt idx="2">
                  <c:v>112264776.25455137</c:v>
                </c:pt>
                <c:pt idx="3">
                  <c:v>100590240.17804182</c:v>
                </c:pt>
                <c:pt idx="4">
                  <c:v>122339480.27353302</c:v>
                </c:pt>
                <c:pt idx="5">
                  <c:v>140670686.95776501</c:v>
                </c:pt>
                <c:pt idx="6">
                  <c:v>175369662.92382401</c:v>
                </c:pt>
                <c:pt idx="7">
                  <c:v>188269187.79627281</c:v>
                </c:pt>
                <c:pt idx="8">
                  <c:v>213111912.1222201</c:v>
                </c:pt>
                <c:pt idx="9">
                  <c:v>327623235.04588431</c:v>
                </c:pt>
                <c:pt idx="10">
                  <c:v>418734271.11679</c:v>
                </c:pt>
                <c:pt idx="11">
                  <c:v>570338979.2870084</c:v>
                </c:pt>
                <c:pt idx="12">
                  <c:v>701679019.08590972</c:v>
                </c:pt>
                <c:pt idx="13">
                  <c:v>647663287.5247649</c:v>
                </c:pt>
                <c:pt idx="14">
                  <c:v>805451403.51802802</c:v>
                </c:pt>
                <c:pt idx="15">
                  <c:v>636739364.07474911</c:v>
                </c:pt>
                <c:pt idx="16">
                  <c:v>763947637.67815042</c:v>
                </c:pt>
                <c:pt idx="17">
                  <c:v>832748193.03710413</c:v>
                </c:pt>
                <c:pt idx="18">
                  <c:v>851576048.71381116</c:v>
                </c:pt>
                <c:pt idx="19">
                  <c:v>729188151.71724081</c:v>
                </c:pt>
                <c:pt idx="20">
                  <c:v>920960247.51103222</c:v>
                </c:pt>
                <c:pt idx="21">
                  <c:v>817027830.61854136</c:v>
                </c:pt>
                <c:pt idx="22">
                  <c:v>437035691.49409771</c:v>
                </c:pt>
                <c:pt idx="23">
                  <c:v>300933525.41069573</c:v>
                </c:pt>
                <c:pt idx="24">
                  <c:v>377492556.5103274</c:v>
                </c:pt>
                <c:pt idx="25">
                  <c:v>339489436.91354722</c:v>
                </c:pt>
                <c:pt idx="26">
                  <c:v>392511289.5164628</c:v>
                </c:pt>
                <c:pt idx="27">
                  <c:v>307059305.90763009</c:v>
                </c:pt>
                <c:pt idx="28">
                  <c:v>395275331.63715726</c:v>
                </c:pt>
                <c:pt idx="29">
                  <c:v>423328005.64463353</c:v>
                </c:pt>
                <c:pt idx="30">
                  <c:v>364744511.15870166</c:v>
                </c:pt>
                <c:pt idx="31">
                  <c:v>369916133.31388372</c:v>
                </c:pt>
                <c:pt idx="32">
                  <c:v>380114780.30355382</c:v>
                </c:pt>
                <c:pt idx="33">
                  <c:v>294782513.87715846</c:v>
                </c:pt>
                <c:pt idx="34">
                  <c:v>370278068.13459194</c:v>
                </c:pt>
                <c:pt idx="35">
                  <c:v>404799469.51752502</c:v>
                </c:pt>
                <c:pt idx="36">
                  <c:v>436215439.01765776</c:v>
                </c:pt>
                <c:pt idx="37">
                  <c:v>372283176.11377734</c:v>
                </c:pt>
                <c:pt idx="38">
                  <c:v>417925344.57720131</c:v>
                </c:pt>
                <c:pt idx="39">
                  <c:v>449257672.87708068</c:v>
                </c:pt>
                <c:pt idx="40">
                  <c:v>379982458.1945321</c:v>
                </c:pt>
                <c:pt idx="41">
                  <c:v>389403713.70447546</c:v>
                </c:pt>
                <c:pt idx="42">
                  <c:v>404886867.92362463</c:v>
                </c:pt>
                <c:pt idx="43">
                  <c:v>407107153.08136731</c:v>
                </c:pt>
                <c:pt idx="44">
                  <c:v>486905494.38603973</c:v>
                </c:pt>
                <c:pt idx="45">
                  <c:v>419278232.31976157</c:v>
                </c:pt>
                <c:pt idx="46">
                  <c:v>415979047.17592996</c:v>
                </c:pt>
                <c:pt idx="47">
                  <c:v>337962808.45529741</c:v>
                </c:pt>
                <c:pt idx="48">
                  <c:v>208277835.23837191</c:v>
                </c:pt>
                <c:pt idx="49">
                  <c:v>295348113.02907288</c:v>
                </c:pt>
                <c:pt idx="50">
                  <c:v>302301952.67281169</c:v>
                </c:pt>
                <c:pt idx="51">
                  <c:v>256703370.1135343</c:v>
                </c:pt>
                <c:pt idx="52">
                  <c:v>264439318.06651151</c:v>
                </c:pt>
                <c:pt idx="53">
                  <c:v>203002668.23918906</c:v>
                </c:pt>
                <c:pt idx="54">
                  <c:v>265073531.02456659</c:v>
                </c:pt>
                <c:pt idx="55">
                  <c:v>257595810.399131</c:v>
                </c:pt>
                <c:pt idx="56">
                  <c:v>212501659.83630276</c:v>
                </c:pt>
                <c:pt idx="57">
                  <c:v>207973547.93665329</c:v>
                </c:pt>
                <c:pt idx="58">
                  <c:v>208282457.18940884</c:v>
                </c:pt>
                <c:pt idx="59">
                  <c:v>186647483.05627346</c:v>
                </c:pt>
                <c:pt idx="60">
                  <c:v>146135835.4761557</c:v>
                </c:pt>
                <c:pt idx="61">
                  <c:v>192544121.99246338</c:v>
                </c:pt>
                <c:pt idx="62">
                  <c:v>150782308.2108573</c:v>
                </c:pt>
                <c:pt idx="63">
                  <c:v>150212118.98054215</c:v>
                </c:pt>
                <c:pt idx="64">
                  <c:v>127051701.51884411</c:v>
                </c:pt>
                <c:pt idx="65">
                  <c:v>132744025.54172489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40-41B1-8476-33389CCD43D2}"/>
            </c:ext>
          </c:extLst>
        </c:ser>
        <c:ser>
          <c:idx val="1"/>
          <c:order val="1"/>
          <c:tx>
            <c:v>withefficiencygrowth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'Baranov calculations'!$E$5:$E$70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'Baranov calculations'!$O$5:$O$70</c:f>
              <c:numCache>
                <c:formatCode>_(* #,##0_);_(* \(#,##0\);_(* "-"??_);_(@_)</c:formatCode>
                <c:ptCount val="66"/>
                <c:pt idx="0">
                  <c:v>109258257.1779051</c:v>
                </c:pt>
                <c:pt idx="1">
                  <c:v>111341453.84575135</c:v>
                </c:pt>
                <c:pt idx="2">
                  <c:v>106675839.37154505</c:v>
                </c:pt>
                <c:pt idx="3">
                  <c:v>93176085.861198604</c:v>
                </c:pt>
                <c:pt idx="4">
                  <c:v>110469416.63389304</c:v>
                </c:pt>
                <c:pt idx="5">
                  <c:v>123828883.18987848</c:v>
                </c:pt>
                <c:pt idx="6">
                  <c:v>150490103.2799468</c:v>
                </c:pt>
                <c:pt idx="7">
                  <c:v>157509655.33242241</c:v>
                </c:pt>
                <c:pt idx="8">
                  <c:v>173830799.54901984</c:v>
                </c:pt>
                <c:pt idx="9">
                  <c:v>260561725.09727967</c:v>
                </c:pt>
                <c:pt idx="10">
                  <c:v>324700832.94088447</c:v>
                </c:pt>
                <c:pt idx="11">
                  <c:v>431185878.86041975</c:v>
                </c:pt>
                <c:pt idx="12">
                  <c:v>517279019.37015057</c:v>
                </c:pt>
                <c:pt idx="13">
                  <c:v>465651286.71844578</c:v>
                </c:pt>
                <c:pt idx="14">
                  <c:v>564725700.13947415</c:v>
                </c:pt>
                <c:pt idx="15">
                  <c:v>435398924.34292173</c:v>
                </c:pt>
                <c:pt idx="16">
                  <c:v>509392418.28505504</c:v>
                </c:pt>
                <c:pt idx="17">
                  <c:v>541458258.97712433</c:v>
                </c:pt>
                <c:pt idx="18">
                  <c:v>540040449.80969703</c:v>
                </c:pt>
                <c:pt idx="19">
                  <c:v>451003661.03603709</c:v>
                </c:pt>
                <c:pt idx="20">
                  <c:v>555574021.21384799</c:v>
                </c:pt>
                <c:pt idx="21">
                  <c:v>480712303.04885697</c:v>
                </c:pt>
                <c:pt idx="22">
                  <c:v>250861547.72849068</c:v>
                </c:pt>
                <c:pt idx="23">
                  <c:v>168563961.8181138</c:v>
                </c:pt>
                <c:pt idx="24">
                  <c:v>206378176.60905173</c:v>
                </c:pt>
                <c:pt idx="25">
                  <c:v>181065942.41551077</c:v>
                </c:pt>
                <c:pt idx="26">
                  <c:v>204359156.5790315</c:v>
                </c:pt>
                <c:pt idx="27">
                  <c:v>156127570.62094101</c:v>
                </c:pt>
                <c:pt idx="28">
                  <c:v>196076851.75591752</c:v>
                </c:pt>
                <c:pt idx="29">
                  <c:v>205032552.23373479</c:v>
                </c:pt>
                <c:pt idx="30">
                  <c:v>172750921.82100311</c:v>
                </c:pt>
                <c:pt idx="31">
                  <c:v>171236663.31294596</c:v>
                </c:pt>
                <c:pt idx="32">
                  <c:v>171896233.50907478</c:v>
                </c:pt>
                <c:pt idx="33">
                  <c:v>130224367.52000573</c:v>
                </c:pt>
                <c:pt idx="34">
                  <c:v>159772512.44492537</c:v>
                </c:pt>
                <c:pt idx="35">
                  <c:v>170735993.75533244</c:v>
                </c:pt>
                <c:pt idx="36">
                  <c:v>180024970.28673893</c:v>
                </c:pt>
                <c:pt idx="37">
                  <c:v>150257496.55647039</c:v>
                </c:pt>
                <c:pt idx="38">
                  <c:v>164938394.41751587</c:v>
                </c:pt>
                <c:pt idx="39">
                  <c:v>173459737.40988466</c:v>
                </c:pt>
                <c:pt idx="40">
                  <c:v>143416944.17226931</c:v>
                </c:pt>
                <c:pt idx="41">
                  <c:v>143816606.0552505</c:v>
                </c:pt>
                <c:pt idx="42">
                  <c:v>146237608.988116</c:v>
                </c:pt>
                <c:pt idx="43">
                  <c:v>144169767.4558166</c:v>
                </c:pt>
                <c:pt idx="44">
                  <c:v>169004219.50643048</c:v>
                </c:pt>
                <c:pt idx="45">
                  <c:v>142432183.14145827</c:v>
                </c:pt>
                <c:pt idx="46">
                  <c:v>138327827.4502885</c:v>
                </c:pt>
                <c:pt idx="47">
                  <c:v>110703174.31986572</c:v>
                </c:pt>
                <c:pt idx="48">
                  <c:v>67002953.909526557</c:v>
                </c:pt>
                <c:pt idx="49">
                  <c:v>93296833.930626124</c:v>
                </c:pt>
                <c:pt idx="50">
                  <c:v>94059220.374573961</c:v>
                </c:pt>
                <c:pt idx="51">
                  <c:v>78254443.370753795</c:v>
                </c:pt>
                <c:pt idx="52">
                  <c:v>79205941.09332864</c:v>
                </c:pt>
                <c:pt idx="53">
                  <c:v>59909991.588038437</c:v>
                </c:pt>
                <c:pt idx="54">
                  <c:v>76736541.930061296</c:v>
                </c:pt>
                <c:pt idx="55">
                  <c:v>72971478.085213602</c:v>
                </c:pt>
                <c:pt idx="56">
                  <c:v>59471519.285415187</c:v>
                </c:pt>
                <c:pt idx="57">
                  <c:v>57194699.03876286</c:v>
                </c:pt>
                <c:pt idx="58">
                  <c:v>56195790.618760325</c:v>
                </c:pt>
                <c:pt idx="59">
                  <c:v>49925043.033508278</c:v>
                </c:pt>
                <c:pt idx="60">
                  <c:v>38200369.045413785</c:v>
                </c:pt>
                <c:pt idx="61">
                  <c:v>49713650.485880151</c:v>
                </c:pt>
                <c:pt idx="62">
                  <c:v>38078347.95580478</c:v>
                </c:pt>
                <c:pt idx="63">
                  <c:v>37268047.994922608</c:v>
                </c:pt>
                <c:pt idx="64">
                  <c:v>31092633.669469692</c:v>
                </c:pt>
                <c:pt idx="65">
                  <c:v>32000589.622341681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40-41B1-8476-33389CCD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73616"/>
        <c:axId val="499777144"/>
      </c:scatterChart>
      <c:valAx>
        <c:axId val="499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7144"/>
        <c:crosses val="autoZero"/>
        <c:crossBetween val="midCat"/>
      </c:valAx>
      <c:valAx>
        <c:axId val="4997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'Latin America'!$B$4</c:f>
              <c:strCache>
                <c:ptCount val="1"/>
                <c:pt idx="0">
                  <c:v>Sum of Nominal_Effort_kWDays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'Latin America'!$A$5:$A$70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'Latin America'!$B$5:$B$70</c:f>
              <c:numCache>
                <c:formatCode>_(* #,##0_);_(* \(#,##0\);_(* "-"??_);_(@_)</c:formatCode>
                <c:ptCount val="66"/>
                <c:pt idx="0">
                  <c:v>942934.52313761506</c:v>
                </c:pt>
                <c:pt idx="1">
                  <c:v>977924.92416162905</c:v>
                </c:pt>
                <c:pt idx="2">
                  <c:v>1019541.786743694</c:v>
                </c:pt>
                <c:pt idx="3">
                  <c:v>1091179.246575013</c:v>
                </c:pt>
                <c:pt idx="4">
                  <c:v>1122083.8355681449</c:v>
                </c:pt>
                <c:pt idx="5">
                  <c:v>1188177.0610960489</c:v>
                </c:pt>
                <c:pt idx="6">
                  <c:v>1204271.080519933</c:v>
                </c:pt>
                <c:pt idx="7">
                  <c:v>1302575.9968400411</c:v>
                </c:pt>
                <c:pt idx="8">
                  <c:v>1403409.2221126258</c:v>
                </c:pt>
                <c:pt idx="9">
                  <c:v>1521212.33349365</c:v>
                </c:pt>
                <c:pt idx="10">
                  <c:v>1596208.578743326</c:v>
                </c:pt>
                <c:pt idx="11">
                  <c:v>1620222.5645936001</c:v>
                </c:pt>
                <c:pt idx="12">
                  <c:v>1722991.3987383069</c:v>
                </c:pt>
                <c:pt idx="13">
                  <c:v>1885529.019954998</c:v>
                </c:pt>
                <c:pt idx="14">
                  <c:v>1976204.4454349591</c:v>
                </c:pt>
                <c:pt idx="15">
                  <c:v>2088810.5594441541</c:v>
                </c:pt>
                <c:pt idx="16">
                  <c:v>2122411.5669336803</c:v>
                </c:pt>
                <c:pt idx="17">
                  <c:v>2146719.9397489871</c:v>
                </c:pt>
                <c:pt idx="18">
                  <c:v>2234167.0652187848</c:v>
                </c:pt>
                <c:pt idx="19">
                  <c:v>2296358.1920054802</c:v>
                </c:pt>
                <c:pt idx="20">
                  <c:v>2363002.099630767</c:v>
                </c:pt>
                <c:pt idx="21">
                  <c:v>2409475.5034610392</c:v>
                </c:pt>
                <c:pt idx="22">
                  <c:v>2521099.795881656</c:v>
                </c:pt>
                <c:pt idx="23">
                  <c:v>2678966.967844666</c:v>
                </c:pt>
                <c:pt idx="24">
                  <c:v>2862014.6311482769</c:v>
                </c:pt>
                <c:pt idx="25">
                  <c:v>2915696.0358181791</c:v>
                </c:pt>
                <c:pt idx="26">
                  <c:v>3095375.4249757049</c:v>
                </c:pt>
                <c:pt idx="27">
                  <c:v>3339017.749480403</c:v>
                </c:pt>
                <c:pt idx="28">
                  <c:v>3357420.9817033019</c:v>
                </c:pt>
                <c:pt idx="29">
                  <c:v>3517646.9188688686</c:v>
                </c:pt>
                <c:pt idx="30">
                  <c:v>3927631.0923820012</c:v>
                </c:pt>
                <c:pt idx="31">
                  <c:v>4210491.3453715127</c:v>
                </c:pt>
                <c:pt idx="32">
                  <c:v>4388818.4344251761</c:v>
                </c:pt>
                <c:pt idx="33">
                  <c:v>4540199.4450975638</c:v>
                </c:pt>
                <c:pt idx="34">
                  <c:v>4655161.6866210606</c:v>
                </c:pt>
                <c:pt idx="35">
                  <c:v>4861725.6552425344</c:v>
                </c:pt>
                <c:pt idx="36">
                  <c:v>5182003.21802851</c:v>
                </c:pt>
                <c:pt idx="37">
                  <c:v>5407288.25377155</c:v>
                </c:pt>
                <c:pt idx="38">
                  <c:v>5589245.1071554627</c:v>
                </c:pt>
                <c:pt idx="39">
                  <c:v>5812457.7796413675</c:v>
                </c:pt>
                <c:pt idx="40">
                  <c:v>5920980.1139568081</c:v>
                </c:pt>
                <c:pt idx="41">
                  <c:v>6127974.310905328</c:v>
                </c:pt>
                <c:pt idx="42">
                  <c:v>6250904.7265037093</c:v>
                </c:pt>
                <c:pt idx="43">
                  <c:v>6626764.3634937275</c:v>
                </c:pt>
                <c:pt idx="44">
                  <c:v>6935181.2755464381</c:v>
                </c:pt>
                <c:pt idx="45">
                  <c:v>7074875.7753231078</c:v>
                </c:pt>
                <c:pt idx="46">
                  <c:v>7215570.7470902056</c:v>
                </c:pt>
                <c:pt idx="47">
                  <c:v>7905843.0046519842</c:v>
                </c:pt>
                <c:pt idx="48">
                  <c:v>8284385.1737366598</c:v>
                </c:pt>
                <c:pt idx="49">
                  <c:v>8616175.9469343796</c:v>
                </c:pt>
                <c:pt idx="50">
                  <c:v>9174834.2992595769</c:v>
                </c:pt>
                <c:pt idx="51">
                  <c:v>9266158.3062446807</c:v>
                </c:pt>
                <c:pt idx="52">
                  <c:v>9564354.9657572191</c:v>
                </c:pt>
                <c:pt idx="53">
                  <c:v>10046250.712764777</c:v>
                </c:pt>
                <c:pt idx="54">
                  <c:v>10167242.910173766</c:v>
                </c:pt>
                <c:pt idx="55">
                  <c:v>10100146.065589547</c:v>
                </c:pt>
                <c:pt idx="56">
                  <c:v>10685628.304288507</c:v>
                </c:pt>
                <c:pt idx="57">
                  <c:v>10870704.296128688</c:v>
                </c:pt>
                <c:pt idx="58">
                  <c:v>10932306.033338029</c:v>
                </c:pt>
                <c:pt idx="59">
                  <c:v>11643024.179260168</c:v>
                </c:pt>
                <c:pt idx="60">
                  <c:v>11422906.500250913</c:v>
                </c:pt>
                <c:pt idx="61">
                  <c:v>11842570.831582354</c:v>
                </c:pt>
                <c:pt idx="62">
                  <c:v>11660987.432292886</c:v>
                </c:pt>
                <c:pt idx="63">
                  <c:v>11730939.92934186</c:v>
                </c:pt>
                <c:pt idx="64">
                  <c:v>12008887.845117237</c:v>
                </c:pt>
                <c:pt idx="65">
                  <c:v>12192155.58369449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'Latin America'!$C$4</c:f>
              <c:strCache>
                <c:ptCount val="1"/>
                <c:pt idx="0">
                  <c:v>Sum of totalCatch_tons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'Latin America'!$A$5:$A$70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'Latin America'!$C$5:$C$70</c:f>
              <c:numCache>
                <c:formatCode>_(* #,##0_);_(* \(#,##0\);_(* "-"??_);_(@_)</c:formatCode>
                <c:ptCount val="66"/>
                <c:pt idx="0">
                  <c:v>939455.51640000008</c:v>
                </c:pt>
                <c:pt idx="1">
                  <c:v>1018399.6266</c:v>
                </c:pt>
                <c:pt idx="2">
                  <c:v>1043329.904400001</c:v>
                </c:pt>
                <c:pt idx="3">
                  <c:v>1000158.0207</c:v>
                </c:pt>
                <c:pt idx="4">
                  <c:v>1250665.4103999999</c:v>
                </c:pt>
                <c:pt idx="5">
                  <c:v>1522262.9465999999</c:v>
                </c:pt>
                <c:pt idx="6">
                  <c:v>1923306.4787000001</c:v>
                </c:pt>
                <c:pt idx="7">
                  <c:v>2232222.6284999996</c:v>
                </c:pt>
                <c:pt idx="8">
                  <c:v>2720991.4445000002</c:v>
                </c:pt>
                <c:pt idx="9">
                  <c:v>4531506.5416000001</c:v>
                </c:pt>
                <c:pt idx="10">
                  <c:v>6074948.6974999998</c:v>
                </c:pt>
                <c:pt idx="11">
                  <c:v>8397882.8759999983</c:v>
                </c:pt>
                <c:pt idx="12">
                  <c:v>10981445.9846</c:v>
                </c:pt>
                <c:pt idx="13">
                  <c:v>11083221.167100001</c:v>
                </c:pt>
                <c:pt idx="14">
                  <c:v>14439662.161</c:v>
                </c:pt>
                <c:pt idx="15">
                  <c:v>12058717.6347</c:v>
                </c:pt>
                <c:pt idx="16">
                  <c:v>14698070.927899998</c:v>
                </c:pt>
                <c:pt idx="17">
                  <c:v>16203291.960000001</c:v>
                </c:pt>
                <c:pt idx="18">
                  <c:v>17237040.4432</c:v>
                </c:pt>
                <c:pt idx="19">
                  <c:v>15165870.862399999</c:v>
                </c:pt>
                <c:pt idx="20">
                  <c:v>19703706.450200003</c:v>
                </c:pt>
                <c:pt idx="21">
                  <c:v>17819728.028200001</c:v>
                </c:pt>
                <c:pt idx="22">
                  <c:v>9967942.846900003</c:v>
                </c:pt>
                <c:pt idx="23">
                  <c:v>7287738.6540999962</c:v>
                </c:pt>
                <c:pt idx="24">
                  <c:v>9757457.3518999927</c:v>
                </c:pt>
                <c:pt idx="25">
                  <c:v>8937336.4940999914</c:v>
                </c:pt>
                <c:pt idx="26">
                  <c:v>10960090.595200002</c:v>
                </c:pt>
                <c:pt idx="27">
                  <c:v>9237612.8818999901</c:v>
                </c:pt>
                <c:pt idx="28">
                  <c:v>11955954.774600001</c:v>
                </c:pt>
                <c:pt idx="29">
                  <c:v>13404779.2788</c:v>
                </c:pt>
                <c:pt idx="30">
                  <c:v>12869422.113799995</c:v>
                </c:pt>
                <c:pt idx="31">
                  <c:v>13972091.772100003</c:v>
                </c:pt>
                <c:pt idx="32">
                  <c:v>14952048.228800002</c:v>
                </c:pt>
                <c:pt idx="33">
                  <c:v>11986337.305800004</c:v>
                </c:pt>
                <c:pt idx="34">
                  <c:v>15428482.669899995</c:v>
                </c:pt>
                <c:pt idx="35">
                  <c:v>17597171.883699998</c:v>
                </c:pt>
                <c:pt idx="36">
                  <c:v>20179805.4881</c:v>
                </c:pt>
                <c:pt idx="37">
                  <c:v>17950771.615399994</c:v>
                </c:pt>
                <c:pt idx="38">
                  <c:v>20810762.735000003</c:v>
                </c:pt>
                <c:pt idx="39">
                  <c:v>23238507.326499999</c:v>
                </c:pt>
                <c:pt idx="40">
                  <c:v>20011295.462400004</c:v>
                </c:pt>
                <c:pt idx="41">
                  <c:v>21202508.258299999</c:v>
                </c:pt>
                <c:pt idx="42">
                  <c:v>22474027.361899998</c:v>
                </c:pt>
                <c:pt idx="43">
                  <c:v>23911236.915300004</c:v>
                </c:pt>
                <c:pt idx="44">
                  <c:v>29883258.2777</c:v>
                </c:pt>
                <c:pt idx="45">
                  <c:v>26232815.866800003</c:v>
                </c:pt>
                <c:pt idx="46">
                  <c:v>26525413.415799998</c:v>
                </c:pt>
                <c:pt idx="47">
                  <c:v>23531411.337699998</c:v>
                </c:pt>
                <c:pt idx="48">
                  <c:v>15167653.493700003</c:v>
                </c:pt>
                <c:pt idx="49">
                  <c:v>22333111.508099999</c:v>
                </c:pt>
                <c:pt idx="50">
                  <c:v>24273783.022399999</c:v>
                </c:pt>
                <c:pt idx="51">
                  <c:v>20808135.482699998</c:v>
                </c:pt>
                <c:pt idx="52">
                  <c:v>22092380.997699995</c:v>
                </c:pt>
                <c:pt idx="53">
                  <c:v>17771796.634299997</c:v>
                </c:pt>
                <c:pt idx="54">
                  <c:v>23471203.828699995</c:v>
                </c:pt>
                <c:pt idx="55">
                  <c:v>22666074.0744</c:v>
                </c:pt>
                <c:pt idx="56">
                  <c:v>19724948.113699999</c:v>
                </c:pt>
                <c:pt idx="57">
                  <c:v>19621057.0031</c:v>
                </c:pt>
                <c:pt idx="58">
                  <c:v>19755545.502100002</c:v>
                </c:pt>
                <c:pt idx="59">
                  <c:v>18788406.198299997</c:v>
                </c:pt>
                <c:pt idx="60">
                  <c:v>14447965.165899999</c:v>
                </c:pt>
                <c:pt idx="61">
                  <c:v>19694780.434500005</c:v>
                </c:pt>
                <c:pt idx="62">
                  <c:v>15200198.609499998</c:v>
                </c:pt>
                <c:pt idx="63">
                  <c:v>15228305.811699999</c:v>
                </c:pt>
                <c:pt idx="64">
                  <c:v>13167468.691000003</c:v>
                </c:pt>
                <c:pt idx="65">
                  <c:v>13954763.862700002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92592"/>
        <c:axId val="494688672"/>
      </c:scatterChart>
      <c:valAx>
        <c:axId val="4946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8672"/>
        <c:crosses val="autoZero"/>
        <c:crossBetween val="midCat"/>
      </c:valAx>
      <c:valAx>
        <c:axId val="494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'Regional effort'!$O$4</c:f>
              <c:strCache>
                <c:ptCount val="1"/>
                <c:pt idx="0">
                  <c:v>Arab 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effort'!$O$5:$O$70</c:f>
              <c:numCache>
                <c:formatCode>General</c:formatCode>
                <c:ptCount val="66"/>
                <c:pt idx="0">
                  <c:v>265744.59979510028</c:v>
                </c:pt>
                <c:pt idx="1">
                  <c:v>286079.33367772924</c:v>
                </c:pt>
                <c:pt idx="2">
                  <c:v>296489.59355696419</c:v>
                </c:pt>
                <c:pt idx="3">
                  <c:v>302740.55449992314</c:v>
                </c:pt>
                <c:pt idx="4">
                  <c:v>310783.77398589219</c:v>
                </c:pt>
                <c:pt idx="5">
                  <c:v>324688.69993755658</c:v>
                </c:pt>
                <c:pt idx="6">
                  <c:v>337196.43854847498</c:v>
                </c:pt>
                <c:pt idx="7">
                  <c:v>348011.32509176299</c:v>
                </c:pt>
                <c:pt idx="8">
                  <c:v>362016.48727135098</c:v>
                </c:pt>
                <c:pt idx="9">
                  <c:v>373032.07057789294</c:v>
                </c:pt>
                <c:pt idx="10">
                  <c:v>411929.56951191602</c:v>
                </c:pt>
                <c:pt idx="11">
                  <c:v>437435.69031361002</c:v>
                </c:pt>
                <c:pt idx="12">
                  <c:v>442635.979339262</c:v>
                </c:pt>
                <c:pt idx="13">
                  <c:v>464905.12352027302</c:v>
                </c:pt>
                <c:pt idx="14">
                  <c:v>497187.28591254301</c:v>
                </c:pt>
                <c:pt idx="15">
                  <c:v>545576.04518156801</c:v>
                </c:pt>
                <c:pt idx="16">
                  <c:v>551122.51514413697</c:v>
                </c:pt>
                <c:pt idx="17">
                  <c:v>579574.44411817798</c:v>
                </c:pt>
                <c:pt idx="18">
                  <c:v>608036.18410076108</c:v>
                </c:pt>
                <c:pt idx="19">
                  <c:v>641533.29995401797</c:v>
                </c:pt>
                <c:pt idx="20">
                  <c:v>706352.83303249103</c:v>
                </c:pt>
                <c:pt idx="21">
                  <c:v>736686.54483336501</c:v>
                </c:pt>
                <c:pt idx="22">
                  <c:v>766960.73575809202</c:v>
                </c:pt>
                <c:pt idx="23">
                  <c:v>807809.67269870604</c:v>
                </c:pt>
                <c:pt idx="24">
                  <c:v>857356.56497124513</c:v>
                </c:pt>
                <c:pt idx="25">
                  <c:v>874435.231749914</c:v>
                </c:pt>
                <c:pt idx="26">
                  <c:v>958729.69799464196</c:v>
                </c:pt>
                <c:pt idx="27">
                  <c:v>1023804.6974908641</c:v>
                </c:pt>
                <c:pt idx="28">
                  <c:v>1089192.665470931</c:v>
                </c:pt>
                <c:pt idx="29">
                  <c:v>1159540.890460843</c:v>
                </c:pt>
                <c:pt idx="30">
                  <c:v>1245130.996143485</c:v>
                </c:pt>
                <c:pt idx="31">
                  <c:v>1317099.4271140592</c:v>
                </c:pt>
                <c:pt idx="32">
                  <c:v>1432390.561385619</c:v>
                </c:pt>
                <c:pt idx="33">
                  <c:v>1511672.6056138789</c:v>
                </c:pt>
                <c:pt idx="34">
                  <c:v>1493097.4175034249</c:v>
                </c:pt>
                <c:pt idx="35">
                  <c:v>1598116.3827122622</c:v>
                </c:pt>
                <c:pt idx="36">
                  <c:v>1756984.7085649241</c:v>
                </c:pt>
                <c:pt idx="37">
                  <c:v>1861566.8345870678</c:v>
                </c:pt>
                <c:pt idx="38">
                  <c:v>2017264.443128882</c:v>
                </c:pt>
                <c:pt idx="39">
                  <c:v>2118139.3424922414</c:v>
                </c:pt>
                <c:pt idx="40">
                  <c:v>2237225.6409259625</c:v>
                </c:pt>
                <c:pt idx="41">
                  <c:v>2330387.7044871789</c:v>
                </c:pt>
                <c:pt idx="42">
                  <c:v>2435998.3035346991</c:v>
                </c:pt>
                <c:pt idx="43">
                  <c:v>2600963.360708606</c:v>
                </c:pt>
                <c:pt idx="44">
                  <c:v>2716177.1996527668</c:v>
                </c:pt>
                <c:pt idx="45">
                  <c:v>2756713.0833718232</c:v>
                </c:pt>
                <c:pt idx="46">
                  <c:v>2948992.8433418348</c:v>
                </c:pt>
                <c:pt idx="47">
                  <c:v>3119386.3523847391</c:v>
                </c:pt>
                <c:pt idx="48">
                  <c:v>3180417.8549300968</c:v>
                </c:pt>
                <c:pt idx="49">
                  <c:v>3190235.2079378841</c:v>
                </c:pt>
                <c:pt idx="50">
                  <c:v>3273880.8252814123</c:v>
                </c:pt>
                <c:pt idx="51">
                  <c:v>3459269.4065452428</c:v>
                </c:pt>
                <c:pt idx="52">
                  <c:v>3490736.4279207862</c:v>
                </c:pt>
                <c:pt idx="53">
                  <c:v>3644298.3367663943</c:v>
                </c:pt>
                <c:pt idx="54">
                  <c:v>3643658.352495275</c:v>
                </c:pt>
                <c:pt idx="55">
                  <c:v>3748900.8219396672</c:v>
                </c:pt>
                <c:pt idx="56">
                  <c:v>3884491.3219953435</c:v>
                </c:pt>
                <c:pt idx="57">
                  <c:v>4027031.4538551532</c:v>
                </c:pt>
                <c:pt idx="58">
                  <c:v>4193031.4244986172</c:v>
                </c:pt>
                <c:pt idx="59">
                  <c:v>4188956.5576855559</c:v>
                </c:pt>
                <c:pt idx="60">
                  <c:v>4315796.3302559583</c:v>
                </c:pt>
                <c:pt idx="61">
                  <c:v>4452737.9796307413</c:v>
                </c:pt>
                <c:pt idx="62">
                  <c:v>4579742.6976231458</c:v>
                </c:pt>
                <c:pt idx="63">
                  <c:v>4540799.2964612301</c:v>
                </c:pt>
                <c:pt idx="64">
                  <c:v>4727167.1454870235</c:v>
                </c:pt>
                <c:pt idx="65">
                  <c:v>4678692.8949624225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'Regional effort'!$P$4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effort'!$P$5:$P$70</c:f>
              <c:numCache>
                <c:formatCode>General</c:formatCode>
                <c:ptCount val="66"/>
                <c:pt idx="0">
                  <c:v>3501459.7872739271</c:v>
                </c:pt>
                <c:pt idx="1">
                  <c:v>3606365.287007154</c:v>
                </c:pt>
                <c:pt idx="2">
                  <c:v>3663388.2667044471</c:v>
                </c:pt>
                <c:pt idx="3">
                  <c:v>3748327.1373167699</c:v>
                </c:pt>
                <c:pt idx="4">
                  <c:v>3877738.1257271632</c:v>
                </c:pt>
                <c:pt idx="5">
                  <c:v>4038881.4245231999</c:v>
                </c:pt>
                <c:pt idx="6">
                  <c:v>4212760.8090324001</c:v>
                </c:pt>
                <c:pt idx="7">
                  <c:v>4246155.9252308877</c:v>
                </c:pt>
                <c:pt idx="8">
                  <c:v>4385346.27667988</c:v>
                </c:pt>
                <c:pt idx="9">
                  <c:v>4544387.0103967562</c:v>
                </c:pt>
                <c:pt idx="10">
                  <c:v>4742185.4866603799</c:v>
                </c:pt>
                <c:pt idx="11">
                  <c:v>4780013.436349649</c:v>
                </c:pt>
                <c:pt idx="12">
                  <c:v>4979651.0736216977</c:v>
                </c:pt>
                <c:pt idx="13">
                  <c:v>5174615.8507756805</c:v>
                </c:pt>
                <c:pt idx="14">
                  <c:v>5340723.0414229231</c:v>
                </c:pt>
                <c:pt idx="15">
                  <c:v>5484418.8295647074</c:v>
                </c:pt>
                <c:pt idx="16">
                  <c:v>5602356.2653474435</c:v>
                </c:pt>
                <c:pt idx="17">
                  <c:v>6008465.141528463</c:v>
                </c:pt>
                <c:pt idx="18">
                  <c:v>6314970.7137197573</c:v>
                </c:pt>
                <c:pt idx="19">
                  <c:v>6634614.3455293933</c:v>
                </c:pt>
                <c:pt idx="20">
                  <c:v>6913686.8558156034</c:v>
                </c:pt>
                <c:pt idx="21">
                  <c:v>7155149.9003950106</c:v>
                </c:pt>
                <c:pt idx="22">
                  <c:v>7385406.0653510038</c:v>
                </c:pt>
                <c:pt idx="23">
                  <c:v>7858452.5107407738</c:v>
                </c:pt>
                <c:pt idx="24">
                  <c:v>8564976.3222600147</c:v>
                </c:pt>
                <c:pt idx="25">
                  <c:v>8941849.818314828</c:v>
                </c:pt>
                <c:pt idx="26">
                  <c:v>9490228.3638324663</c:v>
                </c:pt>
                <c:pt idx="27">
                  <c:v>9816468.3736229949</c:v>
                </c:pt>
                <c:pt idx="28">
                  <c:v>10127101.708289849</c:v>
                </c:pt>
                <c:pt idx="29">
                  <c:v>10465350.186938658</c:v>
                </c:pt>
                <c:pt idx="30">
                  <c:v>11045316.638643052</c:v>
                </c:pt>
                <c:pt idx="31">
                  <c:v>11076608.401927879</c:v>
                </c:pt>
                <c:pt idx="32">
                  <c:v>11215169.935770379</c:v>
                </c:pt>
                <c:pt idx="33">
                  <c:v>11388642.349826396</c:v>
                </c:pt>
                <c:pt idx="34">
                  <c:v>11262440.38260689</c:v>
                </c:pt>
                <c:pt idx="35">
                  <c:v>11459732.461611087</c:v>
                </c:pt>
                <c:pt idx="36">
                  <c:v>11855479.313090008</c:v>
                </c:pt>
                <c:pt idx="37">
                  <c:v>12098236.456046559</c:v>
                </c:pt>
                <c:pt idx="38">
                  <c:v>11955684.046185054</c:v>
                </c:pt>
                <c:pt idx="39">
                  <c:v>12041808.584254058</c:v>
                </c:pt>
                <c:pt idx="40">
                  <c:v>12204628.941216528</c:v>
                </c:pt>
                <c:pt idx="41">
                  <c:v>12139072.096348988</c:v>
                </c:pt>
                <c:pt idx="42">
                  <c:v>11929732.296298098</c:v>
                </c:pt>
                <c:pt idx="43">
                  <c:v>11348894.337322708</c:v>
                </c:pt>
                <c:pt idx="44">
                  <c:v>10995461.720061768</c:v>
                </c:pt>
                <c:pt idx="45">
                  <c:v>10750754.021057501</c:v>
                </c:pt>
                <c:pt idx="46">
                  <c:v>10408065.625593502</c:v>
                </c:pt>
                <c:pt idx="47">
                  <c:v>10135927.775254171</c:v>
                </c:pt>
                <c:pt idx="48">
                  <c:v>9871509.9502691105</c:v>
                </c:pt>
                <c:pt idx="49">
                  <c:v>9692828.8843355961</c:v>
                </c:pt>
                <c:pt idx="50">
                  <c:v>9470610.777797373</c:v>
                </c:pt>
                <c:pt idx="51">
                  <c:v>9135018.5317468774</c:v>
                </c:pt>
                <c:pt idx="52">
                  <c:v>8897417.5365191679</c:v>
                </c:pt>
                <c:pt idx="53">
                  <c:v>8735394.3376428727</c:v>
                </c:pt>
                <c:pt idx="54">
                  <c:v>8500466.6672587283</c:v>
                </c:pt>
                <c:pt idx="55">
                  <c:v>8208781.5594316553</c:v>
                </c:pt>
                <c:pt idx="56">
                  <c:v>8031324.2932800502</c:v>
                </c:pt>
                <c:pt idx="57">
                  <c:v>7767807.271012309</c:v>
                </c:pt>
                <c:pt idx="58">
                  <c:v>7563748.0852267165</c:v>
                </c:pt>
                <c:pt idx="59">
                  <c:v>7229791.0295656165</c:v>
                </c:pt>
                <c:pt idx="60">
                  <c:v>7086562.7680635415</c:v>
                </c:pt>
                <c:pt idx="61">
                  <c:v>7080709.5348253325</c:v>
                </c:pt>
                <c:pt idx="62">
                  <c:v>6959789.8035333641</c:v>
                </c:pt>
                <c:pt idx="63">
                  <c:v>6862733.2231093133</c:v>
                </c:pt>
                <c:pt idx="64">
                  <c:v>6770266.4521399038</c:v>
                </c:pt>
                <c:pt idx="65">
                  <c:v>6709434.1376821185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'Regional effort'!$Q$4</c:f>
              <c:strCache>
                <c:ptCount val="1"/>
                <c:pt idx="0">
                  <c:v>Indian Peninsula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effort'!$Q$5:$Q$70</c:f>
              <c:numCache>
                <c:formatCode>General</c:formatCode>
                <c:ptCount val="66"/>
                <c:pt idx="0">
                  <c:v>183323.27119645994</c:v>
                </c:pt>
                <c:pt idx="1">
                  <c:v>178246.3055636058</c:v>
                </c:pt>
                <c:pt idx="2">
                  <c:v>180866.4091076281</c:v>
                </c:pt>
                <c:pt idx="3">
                  <c:v>187305.10421959875</c:v>
                </c:pt>
                <c:pt idx="4">
                  <c:v>264628.34210591973</c:v>
                </c:pt>
                <c:pt idx="5">
                  <c:v>269763.30655379902</c:v>
                </c:pt>
                <c:pt idx="6">
                  <c:v>276174.0070402706</c:v>
                </c:pt>
                <c:pt idx="7">
                  <c:v>279533.394600756</c:v>
                </c:pt>
                <c:pt idx="8">
                  <c:v>291166.47613165929</c:v>
                </c:pt>
                <c:pt idx="9">
                  <c:v>315495.99212569976</c:v>
                </c:pt>
                <c:pt idx="10">
                  <c:v>340926.16622923448</c:v>
                </c:pt>
                <c:pt idx="11">
                  <c:v>365260.02306884225</c:v>
                </c:pt>
                <c:pt idx="12">
                  <c:v>410143.420352082</c:v>
                </c:pt>
                <c:pt idx="13">
                  <c:v>425389.33542687702</c:v>
                </c:pt>
                <c:pt idx="14">
                  <c:v>446996.589158491</c:v>
                </c:pt>
                <c:pt idx="15">
                  <c:v>455575.29913087201</c:v>
                </c:pt>
                <c:pt idx="16">
                  <c:v>462707.97497124795</c:v>
                </c:pt>
                <c:pt idx="17">
                  <c:v>516781.13288423396</c:v>
                </c:pt>
                <c:pt idx="18">
                  <c:v>487011.49426102999</c:v>
                </c:pt>
                <c:pt idx="19">
                  <c:v>613457.765570694</c:v>
                </c:pt>
                <c:pt idx="20">
                  <c:v>540621.81535130297</c:v>
                </c:pt>
                <c:pt idx="21">
                  <c:v>575024.65395225503</c:v>
                </c:pt>
                <c:pt idx="22">
                  <c:v>619651.86533673294</c:v>
                </c:pt>
                <c:pt idx="23">
                  <c:v>709659.02879280597</c:v>
                </c:pt>
                <c:pt idx="24">
                  <c:v>787215.13821401494</c:v>
                </c:pt>
                <c:pt idx="25">
                  <c:v>873214.09556985099</c:v>
                </c:pt>
                <c:pt idx="26">
                  <c:v>944883.41368439491</c:v>
                </c:pt>
                <c:pt idx="27">
                  <c:v>944444.13246228895</c:v>
                </c:pt>
                <c:pt idx="28">
                  <c:v>1064100.7600835119</c:v>
                </c:pt>
                <c:pt idx="29">
                  <c:v>1134514.1614651792</c:v>
                </c:pt>
                <c:pt idx="30">
                  <c:v>1200095.2097283141</c:v>
                </c:pt>
                <c:pt idx="31">
                  <c:v>1312623.800207573</c:v>
                </c:pt>
                <c:pt idx="32">
                  <c:v>1377757.1490759249</c:v>
                </c:pt>
                <c:pt idx="33">
                  <c:v>1577068.2832632859</c:v>
                </c:pt>
                <c:pt idx="34">
                  <c:v>1804859.6284927451</c:v>
                </c:pt>
                <c:pt idx="35">
                  <c:v>2022522.1039062899</c:v>
                </c:pt>
                <c:pt idx="36">
                  <c:v>1896943.399250414</c:v>
                </c:pt>
                <c:pt idx="37">
                  <c:v>2025425.8952087169</c:v>
                </c:pt>
                <c:pt idx="38">
                  <c:v>2167246.5168514699</c:v>
                </c:pt>
                <c:pt idx="39">
                  <c:v>2365416.3088088152</c:v>
                </c:pt>
                <c:pt idx="40">
                  <c:v>2640726.4549993491</c:v>
                </c:pt>
                <c:pt idx="41">
                  <c:v>2727335.7867129291</c:v>
                </c:pt>
                <c:pt idx="42">
                  <c:v>2837020.2412889362</c:v>
                </c:pt>
                <c:pt idx="43">
                  <c:v>2895980.8098273892</c:v>
                </c:pt>
                <c:pt idx="44">
                  <c:v>3194853.8497281871</c:v>
                </c:pt>
                <c:pt idx="45">
                  <c:v>3297740.5826034476</c:v>
                </c:pt>
                <c:pt idx="46">
                  <c:v>3581222.9220994841</c:v>
                </c:pt>
                <c:pt idx="47">
                  <c:v>3790633.2542544845</c:v>
                </c:pt>
                <c:pt idx="48">
                  <c:v>3981089.253483132</c:v>
                </c:pt>
                <c:pt idx="49">
                  <c:v>4147934.3346689045</c:v>
                </c:pt>
                <c:pt idx="50">
                  <c:v>4580738.9627532242</c:v>
                </c:pt>
                <c:pt idx="51">
                  <c:v>4579743.8569335379</c:v>
                </c:pt>
                <c:pt idx="52">
                  <c:v>4759301.717377956</c:v>
                </c:pt>
                <c:pt idx="53">
                  <c:v>4999924.7871942315</c:v>
                </c:pt>
                <c:pt idx="54">
                  <c:v>5284593.5093608433</c:v>
                </c:pt>
                <c:pt idx="55">
                  <c:v>5547940.1843256336</c:v>
                </c:pt>
                <c:pt idx="56">
                  <c:v>5727341.8398207305</c:v>
                </c:pt>
                <c:pt idx="57">
                  <c:v>5853301.9319243329</c:v>
                </c:pt>
                <c:pt idx="58">
                  <c:v>5968985.3956643045</c:v>
                </c:pt>
                <c:pt idx="59">
                  <c:v>5701166.9275034619</c:v>
                </c:pt>
                <c:pt idx="60">
                  <c:v>6082799.6618757294</c:v>
                </c:pt>
                <c:pt idx="61">
                  <c:v>6113396.1344789732</c:v>
                </c:pt>
                <c:pt idx="62">
                  <c:v>6503342.1836958462</c:v>
                </c:pt>
                <c:pt idx="63">
                  <c:v>6717233.0114085227</c:v>
                </c:pt>
                <c:pt idx="64">
                  <c:v>7024211.083347911</c:v>
                </c:pt>
                <c:pt idx="65">
                  <c:v>7356305.89201192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'Regional effort'!$R$4</c:f>
              <c:strCache>
                <c:ptCount val="1"/>
                <c:pt idx="0">
                  <c:v>Latin America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effort'!$R$5:$R$70</c:f>
              <c:numCache>
                <c:formatCode>General</c:formatCode>
                <c:ptCount val="66"/>
                <c:pt idx="0">
                  <c:v>942934.52313761506</c:v>
                </c:pt>
                <c:pt idx="1">
                  <c:v>977924.92416162905</c:v>
                </c:pt>
                <c:pt idx="2">
                  <c:v>1019541.786743694</c:v>
                </c:pt>
                <c:pt idx="3">
                  <c:v>1091179.246575013</c:v>
                </c:pt>
                <c:pt idx="4">
                  <c:v>1122083.8355681449</c:v>
                </c:pt>
                <c:pt idx="5">
                  <c:v>1188177.0610960489</c:v>
                </c:pt>
                <c:pt idx="6">
                  <c:v>1204271.080519933</c:v>
                </c:pt>
                <c:pt idx="7">
                  <c:v>1302575.9968400411</c:v>
                </c:pt>
                <c:pt idx="8">
                  <c:v>1403409.2221126258</c:v>
                </c:pt>
                <c:pt idx="9">
                  <c:v>1521212.33349365</c:v>
                </c:pt>
                <c:pt idx="10">
                  <c:v>1596208.578743326</c:v>
                </c:pt>
                <c:pt idx="11">
                  <c:v>1620222.5645936001</c:v>
                </c:pt>
                <c:pt idx="12">
                  <c:v>1722991.3987383069</c:v>
                </c:pt>
                <c:pt idx="13">
                  <c:v>1885529.019954998</c:v>
                </c:pt>
                <c:pt idx="14">
                  <c:v>1976204.4454349591</c:v>
                </c:pt>
                <c:pt idx="15">
                  <c:v>2088810.5594441539</c:v>
                </c:pt>
                <c:pt idx="16">
                  <c:v>2122411.5669336803</c:v>
                </c:pt>
                <c:pt idx="17">
                  <c:v>2146719.9397489871</c:v>
                </c:pt>
                <c:pt idx="18">
                  <c:v>2234167.0652187848</c:v>
                </c:pt>
                <c:pt idx="19">
                  <c:v>2296358.1920054802</c:v>
                </c:pt>
                <c:pt idx="20">
                  <c:v>2363002.099630767</c:v>
                </c:pt>
                <c:pt idx="21">
                  <c:v>2409475.5034610387</c:v>
                </c:pt>
                <c:pt idx="22">
                  <c:v>2521099.795881656</c:v>
                </c:pt>
                <c:pt idx="23">
                  <c:v>2678966.967844666</c:v>
                </c:pt>
                <c:pt idx="24">
                  <c:v>2862014.6311482773</c:v>
                </c:pt>
                <c:pt idx="25">
                  <c:v>2915696.0358181787</c:v>
                </c:pt>
                <c:pt idx="26">
                  <c:v>3095375.4249757049</c:v>
                </c:pt>
                <c:pt idx="27">
                  <c:v>3339017.749480403</c:v>
                </c:pt>
                <c:pt idx="28">
                  <c:v>3357420.9817033019</c:v>
                </c:pt>
                <c:pt idx="29">
                  <c:v>3517646.9188688691</c:v>
                </c:pt>
                <c:pt idx="30">
                  <c:v>3927631.0923820012</c:v>
                </c:pt>
                <c:pt idx="31">
                  <c:v>4210491.3453715127</c:v>
                </c:pt>
                <c:pt idx="32">
                  <c:v>4388818.4344251761</c:v>
                </c:pt>
                <c:pt idx="33">
                  <c:v>4540199.4450975638</c:v>
                </c:pt>
                <c:pt idx="34">
                  <c:v>4655161.6866210597</c:v>
                </c:pt>
                <c:pt idx="35">
                  <c:v>4861725.6552425353</c:v>
                </c:pt>
                <c:pt idx="36">
                  <c:v>5182003.21802851</c:v>
                </c:pt>
                <c:pt idx="37">
                  <c:v>5407288.25377155</c:v>
                </c:pt>
                <c:pt idx="38">
                  <c:v>5589245.1071554627</c:v>
                </c:pt>
                <c:pt idx="39">
                  <c:v>5812457.7796413675</c:v>
                </c:pt>
                <c:pt idx="40">
                  <c:v>5920980.1139568081</c:v>
                </c:pt>
                <c:pt idx="41">
                  <c:v>6127974.310905329</c:v>
                </c:pt>
                <c:pt idx="42">
                  <c:v>6250904.7265037093</c:v>
                </c:pt>
                <c:pt idx="43">
                  <c:v>6626764.3634937275</c:v>
                </c:pt>
                <c:pt idx="44">
                  <c:v>6935181.2755464381</c:v>
                </c:pt>
                <c:pt idx="45">
                  <c:v>7074875.7753231088</c:v>
                </c:pt>
                <c:pt idx="46">
                  <c:v>7215570.7470902065</c:v>
                </c:pt>
                <c:pt idx="47">
                  <c:v>7905843.0046519842</c:v>
                </c:pt>
                <c:pt idx="48">
                  <c:v>8284385.1737366589</c:v>
                </c:pt>
                <c:pt idx="49">
                  <c:v>8616175.9469343778</c:v>
                </c:pt>
                <c:pt idx="50">
                  <c:v>9174834.2992595751</c:v>
                </c:pt>
                <c:pt idx="51">
                  <c:v>9266158.3062446825</c:v>
                </c:pt>
                <c:pt idx="52">
                  <c:v>9564354.9657572173</c:v>
                </c:pt>
                <c:pt idx="53">
                  <c:v>10046250.712764777</c:v>
                </c:pt>
                <c:pt idx="54">
                  <c:v>10167242.910173766</c:v>
                </c:pt>
                <c:pt idx="55">
                  <c:v>10100146.065589547</c:v>
                </c:pt>
                <c:pt idx="56">
                  <c:v>10685628.304288507</c:v>
                </c:pt>
                <c:pt idx="57">
                  <c:v>10870704.296128688</c:v>
                </c:pt>
                <c:pt idx="58">
                  <c:v>10932306.033338029</c:v>
                </c:pt>
                <c:pt idx="59">
                  <c:v>11643024.17926017</c:v>
                </c:pt>
                <c:pt idx="60">
                  <c:v>11422906.500250913</c:v>
                </c:pt>
                <c:pt idx="61">
                  <c:v>11842570.831582356</c:v>
                </c:pt>
                <c:pt idx="62">
                  <c:v>11660987.432292884</c:v>
                </c:pt>
                <c:pt idx="63">
                  <c:v>11730939.92934186</c:v>
                </c:pt>
                <c:pt idx="64">
                  <c:v>12008887.845117237</c:v>
                </c:pt>
                <c:pt idx="65">
                  <c:v>12192155.58369449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'Regional effort'!$S$4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effort'!$S$5:$S$70</c:f>
              <c:numCache>
                <c:formatCode>General</c:formatCode>
                <c:ptCount val="66"/>
                <c:pt idx="0">
                  <c:v>3930276.9727270226</c:v>
                </c:pt>
                <c:pt idx="1">
                  <c:v>3907188.912101076</c:v>
                </c:pt>
                <c:pt idx="2">
                  <c:v>3820827.2028297046</c:v>
                </c:pt>
                <c:pt idx="3">
                  <c:v>3917729.5032068333</c:v>
                </c:pt>
                <c:pt idx="4">
                  <c:v>4090292.6540729026</c:v>
                </c:pt>
                <c:pt idx="5">
                  <c:v>4319777.5868056258</c:v>
                </c:pt>
                <c:pt idx="6">
                  <c:v>4003022.0536936908</c:v>
                </c:pt>
                <c:pt idx="7">
                  <c:v>4318779.6092827395</c:v>
                </c:pt>
                <c:pt idx="8">
                  <c:v>4346404.3531748392</c:v>
                </c:pt>
                <c:pt idx="9">
                  <c:v>4478085.368677265</c:v>
                </c:pt>
                <c:pt idx="10">
                  <c:v>4568167.3493008902</c:v>
                </c:pt>
                <c:pt idx="11">
                  <c:v>4789938.0137765491</c:v>
                </c:pt>
                <c:pt idx="12">
                  <c:v>4633338.4517548997</c:v>
                </c:pt>
                <c:pt idx="13">
                  <c:v>5077331.5634036865</c:v>
                </c:pt>
                <c:pt idx="14">
                  <c:v>5247813.243540152</c:v>
                </c:pt>
                <c:pt idx="15">
                  <c:v>5514590.1213281713</c:v>
                </c:pt>
                <c:pt idx="16">
                  <c:v>5639776.0934558352</c:v>
                </c:pt>
                <c:pt idx="17">
                  <c:v>5734736.1933319876</c:v>
                </c:pt>
                <c:pt idx="18">
                  <c:v>5896572.6582627278</c:v>
                </c:pt>
                <c:pt idx="19">
                  <c:v>5935858.1417842088</c:v>
                </c:pt>
                <c:pt idx="20">
                  <c:v>6272931.4027177058</c:v>
                </c:pt>
                <c:pt idx="21">
                  <c:v>6378483.5490866331</c:v>
                </c:pt>
                <c:pt idx="22">
                  <c:v>6520419.7081697639</c:v>
                </c:pt>
                <c:pt idx="23">
                  <c:v>7063899.1206867034</c:v>
                </c:pt>
                <c:pt idx="24">
                  <c:v>7596606.2899495903</c:v>
                </c:pt>
                <c:pt idx="25">
                  <c:v>7746191.1553516937</c:v>
                </c:pt>
                <c:pt idx="26">
                  <c:v>7911774.7971599894</c:v>
                </c:pt>
                <c:pt idx="27">
                  <c:v>8259572.0943966908</c:v>
                </c:pt>
                <c:pt idx="28">
                  <c:v>8919427.8480068613</c:v>
                </c:pt>
                <c:pt idx="29">
                  <c:v>9101143.431969855</c:v>
                </c:pt>
                <c:pt idx="30">
                  <c:v>9260573.1495439447</c:v>
                </c:pt>
                <c:pt idx="31">
                  <c:v>9376310.3142511528</c:v>
                </c:pt>
                <c:pt idx="32">
                  <c:v>9878529.3442654181</c:v>
                </c:pt>
                <c:pt idx="33">
                  <c:v>10174017.922931936</c:v>
                </c:pt>
                <c:pt idx="34">
                  <c:v>10474830.352355497</c:v>
                </c:pt>
                <c:pt idx="35">
                  <c:v>10238785.8309315</c:v>
                </c:pt>
                <c:pt idx="36">
                  <c:v>10384225.260410553</c:v>
                </c:pt>
                <c:pt idx="37">
                  <c:v>8603149.6122533027</c:v>
                </c:pt>
                <c:pt idx="38">
                  <c:v>8629299.5183205325</c:v>
                </c:pt>
                <c:pt idx="39">
                  <c:v>8955391.9046175461</c:v>
                </c:pt>
                <c:pt idx="40">
                  <c:v>9637863.8772078659</c:v>
                </c:pt>
                <c:pt idx="41">
                  <c:v>8621795.6647474058</c:v>
                </c:pt>
                <c:pt idx="42">
                  <c:v>9363992.2143353205</c:v>
                </c:pt>
                <c:pt idx="43">
                  <c:v>9706215.5406737532</c:v>
                </c:pt>
                <c:pt idx="44">
                  <c:v>9112355.2286383715</c:v>
                </c:pt>
                <c:pt idx="45">
                  <c:v>8706848.9163878765</c:v>
                </c:pt>
                <c:pt idx="46">
                  <c:v>8137123.6616484653</c:v>
                </c:pt>
                <c:pt idx="47">
                  <c:v>7712570.1925020833</c:v>
                </c:pt>
                <c:pt idx="48">
                  <c:v>7493016.5885645021</c:v>
                </c:pt>
                <c:pt idx="49">
                  <c:v>7191878.7719787192</c:v>
                </c:pt>
                <c:pt idx="50">
                  <c:v>6905295.9477591971</c:v>
                </c:pt>
                <c:pt idx="51">
                  <c:v>6636024.6168694152</c:v>
                </c:pt>
                <c:pt idx="52">
                  <c:v>6364266.2590378886</c:v>
                </c:pt>
                <c:pt idx="53">
                  <c:v>6182151.9240089329</c:v>
                </c:pt>
                <c:pt idx="54">
                  <c:v>6078426.5244764164</c:v>
                </c:pt>
                <c:pt idx="55">
                  <c:v>5949864.7244256502</c:v>
                </c:pt>
                <c:pt idx="56">
                  <c:v>5676372.6044300245</c:v>
                </c:pt>
                <c:pt idx="57">
                  <c:v>5483578.6017728252</c:v>
                </c:pt>
                <c:pt idx="58">
                  <c:v>5352925.5286641661</c:v>
                </c:pt>
                <c:pt idx="59">
                  <c:v>5089899.2835565051</c:v>
                </c:pt>
                <c:pt idx="60">
                  <c:v>5102234.9942007018</c:v>
                </c:pt>
                <c:pt idx="61">
                  <c:v>5101215.3751996392</c:v>
                </c:pt>
                <c:pt idx="62">
                  <c:v>5056944.7345930291</c:v>
                </c:pt>
                <c:pt idx="63">
                  <c:v>4951415.7446768191</c:v>
                </c:pt>
                <c:pt idx="64">
                  <c:v>4909255.8665434597</c:v>
                </c:pt>
                <c:pt idx="65">
                  <c:v>5068664.1185202692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'Regional effort'!$T$4</c:f>
              <c:strCache>
                <c:ptCount val="1"/>
                <c:pt idx="0">
                  <c:v>Northeast Asia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effort'!$T$5:$T$70</c:f>
              <c:numCache>
                <c:formatCode>General</c:formatCode>
                <c:ptCount val="66"/>
                <c:pt idx="0">
                  <c:v>2501911.458985962</c:v>
                </c:pt>
                <c:pt idx="1">
                  <c:v>2537303.8964909869</c:v>
                </c:pt>
                <c:pt idx="2">
                  <c:v>2524181.1726936311</c:v>
                </c:pt>
                <c:pt idx="3">
                  <c:v>2613574.3643928971</c:v>
                </c:pt>
                <c:pt idx="4">
                  <c:v>2841736.9273009854</c:v>
                </c:pt>
                <c:pt idx="5">
                  <c:v>2962150.8960230211</c:v>
                </c:pt>
                <c:pt idx="6">
                  <c:v>3114025.5813514362</c:v>
                </c:pt>
                <c:pt idx="7">
                  <c:v>3136583.1496564271</c:v>
                </c:pt>
                <c:pt idx="8">
                  <c:v>3439755.8099179971</c:v>
                </c:pt>
                <c:pt idx="9">
                  <c:v>3314803.9654090703</c:v>
                </c:pt>
                <c:pt idx="10">
                  <c:v>3507295.8287255513</c:v>
                </c:pt>
                <c:pt idx="11">
                  <c:v>3856569.4768953961</c:v>
                </c:pt>
                <c:pt idx="12">
                  <c:v>4134847.3882307983</c:v>
                </c:pt>
                <c:pt idx="13">
                  <c:v>4323540.1724331686</c:v>
                </c:pt>
                <c:pt idx="14">
                  <c:v>4608043.6283634342</c:v>
                </c:pt>
                <c:pt idx="15">
                  <c:v>4892713.3460449297</c:v>
                </c:pt>
                <c:pt idx="16">
                  <c:v>5277802.586825816</c:v>
                </c:pt>
                <c:pt idx="17">
                  <c:v>5766612.152961419</c:v>
                </c:pt>
                <c:pt idx="18">
                  <c:v>6116402.0856959084</c:v>
                </c:pt>
                <c:pt idx="19">
                  <c:v>6652510.2246587072</c:v>
                </c:pt>
                <c:pt idx="20">
                  <c:v>6639267.0092606107</c:v>
                </c:pt>
                <c:pt idx="21">
                  <c:v>6937484.4329829291</c:v>
                </c:pt>
                <c:pt idx="22">
                  <c:v>7351665.6271709912</c:v>
                </c:pt>
                <c:pt idx="23">
                  <c:v>8302330.6653196393</c:v>
                </c:pt>
                <c:pt idx="24">
                  <c:v>8888825.7499663401</c:v>
                </c:pt>
                <c:pt idx="25">
                  <c:v>9076986.9192575011</c:v>
                </c:pt>
                <c:pt idx="26">
                  <c:v>9443235.2919412572</c:v>
                </c:pt>
                <c:pt idx="27">
                  <c:v>9939672.1478159074</c:v>
                </c:pt>
                <c:pt idx="28">
                  <c:v>10606167.823837461</c:v>
                </c:pt>
                <c:pt idx="29">
                  <c:v>11549660.490800526</c:v>
                </c:pt>
                <c:pt idx="30">
                  <c:v>12236333.133684443</c:v>
                </c:pt>
                <c:pt idx="31">
                  <c:v>12658250.963759936</c:v>
                </c:pt>
                <c:pt idx="32">
                  <c:v>13291513.006863186</c:v>
                </c:pt>
                <c:pt idx="33">
                  <c:v>14064461.37953246</c:v>
                </c:pt>
                <c:pt idx="34">
                  <c:v>14924937.498450939</c:v>
                </c:pt>
                <c:pt idx="35">
                  <c:v>15714236.99028771</c:v>
                </c:pt>
                <c:pt idx="36">
                  <c:v>16331464.97392354</c:v>
                </c:pt>
                <c:pt idx="37">
                  <c:v>17352716.829342492</c:v>
                </c:pt>
                <c:pt idx="38">
                  <c:v>18216871.248730991</c:v>
                </c:pt>
                <c:pt idx="39">
                  <c:v>19103322.507886644</c:v>
                </c:pt>
                <c:pt idx="40">
                  <c:v>19686857.459147219</c:v>
                </c:pt>
                <c:pt idx="41">
                  <c:v>19860384.09132323</c:v>
                </c:pt>
                <c:pt idx="42">
                  <c:v>20432952.413859431</c:v>
                </c:pt>
                <c:pt idx="43">
                  <c:v>19885938.103649009</c:v>
                </c:pt>
                <c:pt idx="44">
                  <c:v>19748053.11012885</c:v>
                </c:pt>
                <c:pt idx="45">
                  <c:v>20739384.872594602</c:v>
                </c:pt>
                <c:pt idx="46">
                  <c:v>20800311.878791414</c:v>
                </c:pt>
                <c:pt idx="47">
                  <c:v>21003471.070910756</c:v>
                </c:pt>
                <c:pt idx="48">
                  <c:v>21104153.390311416</c:v>
                </c:pt>
                <c:pt idx="49">
                  <c:v>21743193.707441162</c:v>
                </c:pt>
                <c:pt idx="50">
                  <c:v>21688361.650876306</c:v>
                </c:pt>
                <c:pt idx="51">
                  <c:v>21248980.628790606</c:v>
                </c:pt>
                <c:pt idx="52">
                  <c:v>20852510.360838339</c:v>
                </c:pt>
                <c:pt idx="53">
                  <c:v>21969485.980122957</c:v>
                </c:pt>
                <c:pt idx="54">
                  <c:v>22461389.594130535</c:v>
                </c:pt>
                <c:pt idx="55">
                  <c:v>22246263.480698977</c:v>
                </c:pt>
                <c:pt idx="56">
                  <c:v>22256821.116071049</c:v>
                </c:pt>
                <c:pt idx="57">
                  <c:v>22127514.483737383</c:v>
                </c:pt>
                <c:pt idx="58">
                  <c:v>22205631.592791412</c:v>
                </c:pt>
                <c:pt idx="59">
                  <c:v>22045311.662087403</c:v>
                </c:pt>
                <c:pt idx="60">
                  <c:v>21988226.530084528</c:v>
                </c:pt>
                <c:pt idx="61">
                  <c:v>21935143.401816476</c:v>
                </c:pt>
                <c:pt idx="62">
                  <c:v>22234378.810099795</c:v>
                </c:pt>
                <c:pt idx="63">
                  <c:v>22062417.18060727</c:v>
                </c:pt>
                <c:pt idx="64">
                  <c:v>22002664.256210517</c:v>
                </c:pt>
                <c:pt idx="65">
                  <c:v>21992653.979643196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'Regional effort'!$U$4</c:f>
              <c:strCache>
                <c:ptCount val="1"/>
                <c:pt idx="0">
                  <c:v>Oceania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effort'!$U$5:$U$70</c:f>
              <c:numCache>
                <c:formatCode>General</c:formatCode>
                <c:ptCount val="66"/>
                <c:pt idx="0">
                  <c:v>706062.13718143909</c:v>
                </c:pt>
                <c:pt idx="1">
                  <c:v>709767.70963898441</c:v>
                </c:pt>
                <c:pt idx="2">
                  <c:v>722921.31330015662</c:v>
                </c:pt>
                <c:pt idx="3">
                  <c:v>738694.34119499486</c:v>
                </c:pt>
                <c:pt idx="4">
                  <c:v>752066.59206876892</c:v>
                </c:pt>
                <c:pt idx="5">
                  <c:v>773873.8287862459</c:v>
                </c:pt>
                <c:pt idx="6">
                  <c:v>783761.62870056473</c:v>
                </c:pt>
                <c:pt idx="7">
                  <c:v>785433.45857659867</c:v>
                </c:pt>
                <c:pt idx="8">
                  <c:v>809263.75588230218</c:v>
                </c:pt>
                <c:pt idx="9">
                  <c:v>828268.84417213837</c:v>
                </c:pt>
                <c:pt idx="10">
                  <c:v>821655.85838051012</c:v>
                </c:pt>
                <c:pt idx="11">
                  <c:v>837450.26480797434</c:v>
                </c:pt>
                <c:pt idx="12">
                  <c:v>857966.48645149439</c:v>
                </c:pt>
                <c:pt idx="13">
                  <c:v>877835.67410717986</c:v>
                </c:pt>
                <c:pt idx="14">
                  <c:v>900418.45747002563</c:v>
                </c:pt>
                <c:pt idx="15">
                  <c:v>931328.38003608549</c:v>
                </c:pt>
                <c:pt idx="16">
                  <c:v>944164.47380944272</c:v>
                </c:pt>
                <c:pt idx="17">
                  <c:v>967125.85535629268</c:v>
                </c:pt>
                <c:pt idx="18">
                  <c:v>995755.3051714818</c:v>
                </c:pt>
                <c:pt idx="19">
                  <c:v>1056391.8858487932</c:v>
                </c:pt>
                <c:pt idx="20">
                  <c:v>1054774.3477693205</c:v>
                </c:pt>
                <c:pt idx="21">
                  <c:v>1075769.6564603888</c:v>
                </c:pt>
                <c:pt idx="22">
                  <c:v>1109426.1476702269</c:v>
                </c:pt>
                <c:pt idx="23">
                  <c:v>1131578.4583108006</c:v>
                </c:pt>
                <c:pt idx="24">
                  <c:v>1156122.4761553204</c:v>
                </c:pt>
                <c:pt idx="25">
                  <c:v>1186779.001591865</c:v>
                </c:pt>
                <c:pt idx="26">
                  <c:v>1225188.0640574154</c:v>
                </c:pt>
                <c:pt idx="27">
                  <c:v>1256948.8828527366</c:v>
                </c:pt>
                <c:pt idx="28">
                  <c:v>1294219.9100602081</c:v>
                </c:pt>
                <c:pt idx="29">
                  <c:v>1343540.8551584468</c:v>
                </c:pt>
                <c:pt idx="30">
                  <c:v>1375596.7973873157</c:v>
                </c:pt>
                <c:pt idx="31">
                  <c:v>1421488.6332359626</c:v>
                </c:pt>
                <c:pt idx="32">
                  <c:v>1475040.039935881</c:v>
                </c:pt>
                <c:pt idx="33">
                  <c:v>1517765.7959906005</c:v>
                </c:pt>
                <c:pt idx="34">
                  <c:v>1545797.6776946511</c:v>
                </c:pt>
                <c:pt idx="35">
                  <c:v>1582763.8585044984</c:v>
                </c:pt>
                <c:pt idx="36">
                  <c:v>1631704.5207994357</c:v>
                </c:pt>
                <c:pt idx="37">
                  <c:v>1607644.3614454267</c:v>
                </c:pt>
                <c:pt idx="38">
                  <c:v>1716671.7793988474</c:v>
                </c:pt>
                <c:pt idx="39">
                  <c:v>1730696.8973480703</c:v>
                </c:pt>
                <c:pt idx="40">
                  <c:v>1776948.4586682357</c:v>
                </c:pt>
                <c:pt idx="41">
                  <c:v>1797858.4282530032</c:v>
                </c:pt>
                <c:pt idx="42">
                  <c:v>1764730.332856708</c:v>
                </c:pt>
                <c:pt idx="43">
                  <c:v>1827363.055708708</c:v>
                </c:pt>
                <c:pt idx="44">
                  <c:v>1860722.1229361943</c:v>
                </c:pt>
                <c:pt idx="45">
                  <c:v>1876951.8697949552</c:v>
                </c:pt>
                <c:pt idx="46">
                  <c:v>1876795.6931464854</c:v>
                </c:pt>
                <c:pt idx="47">
                  <c:v>1736624.7182612177</c:v>
                </c:pt>
                <c:pt idx="48">
                  <c:v>1868501.4777922854</c:v>
                </c:pt>
                <c:pt idx="49">
                  <c:v>1963370.5852842997</c:v>
                </c:pt>
                <c:pt idx="50">
                  <c:v>1965869.3701467852</c:v>
                </c:pt>
                <c:pt idx="51">
                  <c:v>2014735.2419975449</c:v>
                </c:pt>
                <c:pt idx="52">
                  <c:v>2057422.4974971749</c:v>
                </c:pt>
                <c:pt idx="53">
                  <c:v>2111399.5700704004</c:v>
                </c:pt>
                <c:pt idx="54">
                  <c:v>2068685.6214885269</c:v>
                </c:pt>
                <c:pt idx="55">
                  <c:v>2081825.7594197609</c:v>
                </c:pt>
                <c:pt idx="56">
                  <c:v>2116535.9326599515</c:v>
                </c:pt>
                <c:pt idx="57">
                  <c:v>2142756.1249733735</c:v>
                </c:pt>
                <c:pt idx="58">
                  <c:v>2135994.3028940219</c:v>
                </c:pt>
                <c:pt idx="59">
                  <c:v>2149246.1997777806</c:v>
                </c:pt>
                <c:pt idx="60">
                  <c:v>2152494.4350906755</c:v>
                </c:pt>
                <c:pt idx="61">
                  <c:v>2294591.7420391603</c:v>
                </c:pt>
                <c:pt idx="62">
                  <c:v>2285068.9062477057</c:v>
                </c:pt>
                <c:pt idx="63">
                  <c:v>2332665.1595394509</c:v>
                </c:pt>
                <c:pt idx="64">
                  <c:v>2390406.6310338252</c:v>
                </c:pt>
                <c:pt idx="65">
                  <c:v>2434861.4659806546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'Regional effort'!$V$4</c:f>
              <c:strCache>
                <c:ptCount val="1"/>
                <c:pt idx="0">
                  <c:v>Southeast Asia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effort'!$V$5:$V$70</c:f>
              <c:numCache>
                <c:formatCode>General</c:formatCode>
                <c:ptCount val="66"/>
                <c:pt idx="0">
                  <c:v>530225.75550638675</c:v>
                </c:pt>
                <c:pt idx="1">
                  <c:v>566028.35258027609</c:v>
                </c:pt>
                <c:pt idx="2">
                  <c:v>594039.38893431902</c:v>
                </c:pt>
                <c:pt idx="3">
                  <c:v>600774.480464975</c:v>
                </c:pt>
                <c:pt idx="4">
                  <c:v>646278.94911334408</c:v>
                </c:pt>
                <c:pt idx="5">
                  <c:v>664316.91923052096</c:v>
                </c:pt>
                <c:pt idx="6">
                  <c:v>728145.95304197795</c:v>
                </c:pt>
                <c:pt idx="7">
                  <c:v>805713.97483083804</c:v>
                </c:pt>
                <c:pt idx="8">
                  <c:v>883411.45723075606</c:v>
                </c:pt>
                <c:pt idx="9">
                  <c:v>1062635.4387916131</c:v>
                </c:pt>
                <c:pt idx="10">
                  <c:v>1099126.3114741521</c:v>
                </c:pt>
                <c:pt idx="11">
                  <c:v>1260810.4225588611</c:v>
                </c:pt>
                <c:pt idx="12">
                  <c:v>1354332.1965390309</c:v>
                </c:pt>
                <c:pt idx="13">
                  <c:v>1473706.6691778111</c:v>
                </c:pt>
                <c:pt idx="14">
                  <c:v>1558783.7248316631</c:v>
                </c:pt>
                <c:pt idx="15">
                  <c:v>1689815.689469096</c:v>
                </c:pt>
                <c:pt idx="16">
                  <c:v>1829715.4475400718</c:v>
                </c:pt>
                <c:pt idx="17">
                  <c:v>1961051.9714298579</c:v>
                </c:pt>
                <c:pt idx="18">
                  <c:v>2104496.9628031328</c:v>
                </c:pt>
                <c:pt idx="19">
                  <c:v>2208954.2198200608</c:v>
                </c:pt>
                <c:pt idx="20">
                  <c:v>2511579.0008361097</c:v>
                </c:pt>
                <c:pt idx="21">
                  <c:v>2409633.192503104</c:v>
                </c:pt>
                <c:pt idx="22">
                  <c:v>2610637.4638592601</c:v>
                </c:pt>
                <c:pt idx="23">
                  <c:v>2932799.719069351</c:v>
                </c:pt>
                <c:pt idx="24">
                  <c:v>2906442.5164977531</c:v>
                </c:pt>
                <c:pt idx="25">
                  <c:v>2920420.4008960892</c:v>
                </c:pt>
                <c:pt idx="26">
                  <c:v>3217120.155010757</c:v>
                </c:pt>
                <c:pt idx="27">
                  <c:v>3157759.1003952548</c:v>
                </c:pt>
                <c:pt idx="28">
                  <c:v>3646356.7909773029</c:v>
                </c:pt>
                <c:pt idx="29">
                  <c:v>4068807.309188839</c:v>
                </c:pt>
                <c:pt idx="30">
                  <c:v>4413060.6731002703</c:v>
                </c:pt>
                <c:pt idx="31">
                  <c:v>4400710.9556265501</c:v>
                </c:pt>
                <c:pt idx="32">
                  <c:v>4975107.3817973696</c:v>
                </c:pt>
                <c:pt idx="33">
                  <c:v>4997229.3330493001</c:v>
                </c:pt>
                <c:pt idx="34">
                  <c:v>5110943.8645672603</c:v>
                </c:pt>
                <c:pt idx="35">
                  <c:v>5325729.3631529799</c:v>
                </c:pt>
                <c:pt idx="36">
                  <c:v>5395646.5524519393</c:v>
                </c:pt>
                <c:pt idx="37">
                  <c:v>5465180.4974077698</c:v>
                </c:pt>
                <c:pt idx="38">
                  <c:v>5972630.3690197794</c:v>
                </c:pt>
                <c:pt idx="39">
                  <c:v>6660722.1563673904</c:v>
                </c:pt>
                <c:pt idx="40">
                  <c:v>7210122.5011754204</c:v>
                </c:pt>
                <c:pt idx="41">
                  <c:v>6930762.4464564798</c:v>
                </c:pt>
                <c:pt idx="42">
                  <c:v>7117719.9595844112</c:v>
                </c:pt>
                <c:pt idx="43">
                  <c:v>7780513.3868867699</c:v>
                </c:pt>
                <c:pt idx="44">
                  <c:v>8122391.5724904304</c:v>
                </c:pt>
                <c:pt idx="45">
                  <c:v>8167911.9756611995</c:v>
                </c:pt>
                <c:pt idx="46">
                  <c:v>8773638.7840316407</c:v>
                </c:pt>
                <c:pt idx="47">
                  <c:v>9064642.9415118899</c:v>
                </c:pt>
                <c:pt idx="48">
                  <c:v>9758682.3903284408</c:v>
                </c:pt>
                <c:pt idx="49">
                  <c:v>10246429.31287517</c:v>
                </c:pt>
                <c:pt idx="50">
                  <c:v>10820447.6399033</c:v>
                </c:pt>
                <c:pt idx="51">
                  <c:v>11111691.9820523</c:v>
                </c:pt>
                <c:pt idx="52">
                  <c:v>12259648.342737231</c:v>
                </c:pt>
                <c:pt idx="53">
                  <c:v>12844101.037895991</c:v>
                </c:pt>
                <c:pt idx="54">
                  <c:v>12766618.29880261</c:v>
                </c:pt>
                <c:pt idx="55">
                  <c:v>13238954.680726381</c:v>
                </c:pt>
                <c:pt idx="56">
                  <c:v>13996827.511026911</c:v>
                </c:pt>
                <c:pt idx="57">
                  <c:v>14219476.875200519</c:v>
                </c:pt>
                <c:pt idx="58">
                  <c:v>15290701.255343901</c:v>
                </c:pt>
                <c:pt idx="59">
                  <c:v>16172979.985293349</c:v>
                </c:pt>
                <c:pt idx="60">
                  <c:v>16326178.179472579</c:v>
                </c:pt>
                <c:pt idx="61">
                  <c:v>17321811.157641836</c:v>
                </c:pt>
                <c:pt idx="62">
                  <c:v>17470460.200312786</c:v>
                </c:pt>
                <c:pt idx="63">
                  <c:v>17669522.688652046</c:v>
                </c:pt>
                <c:pt idx="64">
                  <c:v>18246793.792337313</c:v>
                </c:pt>
                <c:pt idx="65">
                  <c:v>17916844.005267318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'Regional effort'!$W$4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effort'!$W$5:$W$70</c:f>
              <c:numCache>
                <c:formatCode>General</c:formatCode>
                <c:ptCount val="66"/>
                <c:pt idx="0">
                  <c:v>296714.88950160716</c:v>
                </c:pt>
                <c:pt idx="1">
                  <c:v>328282.63994765148</c:v>
                </c:pt>
                <c:pt idx="2">
                  <c:v>360914.672759737</c:v>
                </c:pt>
                <c:pt idx="3">
                  <c:v>362297.45102759101</c:v>
                </c:pt>
                <c:pt idx="4">
                  <c:v>380534.92264769401</c:v>
                </c:pt>
                <c:pt idx="5">
                  <c:v>410913.18662536802</c:v>
                </c:pt>
                <c:pt idx="6">
                  <c:v>445645.06848420203</c:v>
                </c:pt>
                <c:pt idx="7">
                  <c:v>479516.21533429605</c:v>
                </c:pt>
                <c:pt idx="8">
                  <c:v>509102.60119620402</c:v>
                </c:pt>
                <c:pt idx="9">
                  <c:v>559655.09814552497</c:v>
                </c:pt>
                <c:pt idx="10">
                  <c:v>573626.38621914503</c:v>
                </c:pt>
                <c:pt idx="11">
                  <c:v>601053.55720471602</c:v>
                </c:pt>
                <c:pt idx="12">
                  <c:v>623440.158958997</c:v>
                </c:pt>
                <c:pt idx="13">
                  <c:v>624185.89923330909</c:v>
                </c:pt>
                <c:pt idx="14">
                  <c:v>622790.79956225795</c:v>
                </c:pt>
                <c:pt idx="15">
                  <c:v>649297.39463780611</c:v>
                </c:pt>
                <c:pt idx="16">
                  <c:v>752396.04915432795</c:v>
                </c:pt>
                <c:pt idx="17">
                  <c:v>809238.85456091992</c:v>
                </c:pt>
                <c:pt idx="18">
                  <c:v>781276.37758116308</c:v>
                </c:pt>
                <c:pt idx="19">
                  <c:v>791874.863088588</c:v>
                </c:pt>
                <c:pt idx="20">
                  <c:v>821291.681644722</c:v>
                </c:pt>
                <c:pt idx="21">
                  <c:v>842931.03928752895</c:v>
                </c:pt>
                <c:pt idx="22">
                  <c:v>874363.79424822005</c:v>
                </c:pt>
                <c:pt idx="23">
                  <c:v>964058.42183877598</c:v>
                </c:pt>
                <c:pt idx="24">
                  <c:v>982955.72466708999</c:v>
                </c:pt>
                <c:pt idx="25">
                  <c:v>970865.65831580409</c:v>
                </c:pt>
                <c:pt idx="26">
                  <c:v>1016100.8572339631</c:v>
                </c:pt>
                <c:pt idx="27">
                  <c:v>1055662.69665868</c:v>
                </c:pt>
                <c:pt idx="28">
                  <c:v>1080036.9144351319</c:v>
                </c:pt>
                <c:pt idx="29">
                  <c:v>1121096.196070961</c:v>
                </c:pt>
                <c:pt idx="30">
                  <c:v>1185032.5751066119</c:v>
                </c:pt>
                <c:pt idx="31">
                  <c:v>1219732.336596014</c:v>
                </c:pt>
                <c:pt idx="32">
                  <c:v>1257760.6828468069</c:v>
                </c:pt>
                <c:pt idx="33">
                  <c:v>1344685.4761663969</c:v>
                </c:pt>
                <c:pt idx="34">
                  <c:v>1364269.5699804509</c:v>
                </c:pt>
                <c:pt idx="35">
                  <c:v>1429621.2877092171</c:v>
                </c:pt>
                <c:pt idx="36">
                  <c:v>1461435.2979535263</c:v>
                </c:pt>
                <c:pt idx="37">
                  <c:v>1530201.5171412439</c:v>
                </c:pt>
                <c:pt idx="38">
                  <c:v>1577993.0589247311</c:v>
                </c:pt>
                <c:pt idx="39">
                  <c:v>1617886.3462492821</c:v>
                </c:pt>
                <c:pt idx="40">
                  <c:v>1709561.5276887529</c:v>
                </c:pt>
                <c:pt idx="41">
                  <c:v>1708004.707762389</c:v>
                </c:pt>
                <c:pt idx="42">
                  <c:v>1716550.1212968219</c:v>
                </c:pt>
                <c:pt idx="43">
                  <c:v>1818343.2169384328</c:v>
                </c:pt>
                <c:pt idx="44">
                  <c:v>1848831.363024913</c:v>
                </c:pt>
                <c:pt idx="45">
                  <c:v>1889117.975786635</c:v>
                </c:pt>
                <c:pt idx="46">
                  <c:v>1927164.6557760288</c:v>
                </c:pt>
                <c:pt idx="47">
                  <c:v>1994388.9541510579</c:v>
                </c:pt>
                <c:pt idx="48">
                  <c:v>2045446.528835377</c:v>
                </c:pt>
                <c:pt idx="49">
                  <c:v>2163106.1602146961</c:v>
                </c:pt>
                <c:pt idx="50">
                  <c:v>2220153.8983624689</c:v>
                </c:pt>
                <c:pt idx="51">
                  <c:v>2270535.998674368</c:v>
                </c:pt>
                <c:pt idx="52">
                  <c:v>2312925.8962860219</c:v>
                </c:pt>
                <c:pt idx="53">
                  <c:v>2356276.0079218941</c:v>
                </c:pt>
                <c:pt idx="54">
                  <c:v>2458604.649885233</c:v>
                </c:pt>
                <c:pt idx="55">
                  <c:v>2502978.8923655273</c:v>
                </c:pt>
                <c:pt idx="56">
                  <c:v>2483963.3328975267</c:v>
                </c:pt>
                <c:pt idx="57">
                  <c:v>2563755.716424433</c:v>
                </c:pt>
                <c:pt idx="58">
                  <c:v>2791192.5773201152</c:v>
                </c:pt>
                <c:pt idx="59">
                  <c:v>2797451.9759201072</c:v>
                </c:pt>
                <c:pt idx="60">
                  <c:v>3066865.2682556091</c:v>
                </c:pt>
                <c:pt idx="61">
                  <c:v>3075624.0092274901</c:v>
                </c:pt>
                <c:pt idx="62">
                  <c:v>3096074.2313084747</c:v>
                </c:pt>
                <c:pt idx="63">
                  <c:v>3062065.6376772989</c:v>
                </c:pt>
                <c:pt idx="64">
                  <c:v>3150928.746425095</c:v>
                </c:pt>
                <c:pt idx="65">
                  <c:v>3203944.9293035651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77536"/>
        <c:axId val="499768128"/>
      </c:scatterChart>
      <c:valAx>
        <c:axId val="4997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8128"/>
        <c:crosses val="autoZero"/>
        <c:crossBetween val="midCat"/>
      </c:valAx>
      <c:valAx>
        <c:axId val="4997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'Regional effort'!$O$4</c:f>
              <c:strCache>
                <c:ptCount val="1"/>
                <c:pt idx="0">
                  <c:v>Arab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effort'!$O$5:$O$70</c:f>
              <c:numCache>
                <c:formatCode>General</c:formatCode>
                <c:ptCount val="66"/>
                <c:pt idx="0">
                  <c:v>265744.59979510028</c:v>
                </c:pt>
                <c:pt idx="1">
                  <c:v>286079.33367772924</c:v>
                </c:pt>
                <c:pt idx="2">
                  <c:v>296489.59355696419</c:v>
                </c:pt>
                <c:pt idx="3">
                  <c:v>302740.55449992314</c:v>
                </c:pt>
                <c:pt idx="4">
                  <c:v>310783.77398589219</c:v>
                </c:pt>
                <c:pt idx="5">
                  <c:v>324688.69993755658</c:v>
                </c:pt>
                <c:pt idx="6">
                  <c:v>337196.43854847498</c:v>
                </c:pt>
                <c:pt idx="7">
                  <c:v>348011.32509176299</c:v>
                </c:pt>
                <c:pt idx="8">
                  <c:v>362016.48727135098</c:v>
                </c:pt>
                <c:pt idx="9">
                  <c:v>373032.07057789294</c:v>
                </c:pt>
                <c:pt idx="10">
                  <c:v>411929.56951191602</c:v>
                </c:pt>
                <c:pt idx="11">
                  <c:v>437435.69031361002</c:v>
                </c:pt>
                <c:pt idx="12">
                  <c:v>442635.979339262</c:v>
                </c:pt>
                <c:pt idx="13">
                  <c:v>464905.12352027302</c:v>
                </c:pt>
                <c:pt idx="14">
                  <c:v>497187.28591254301</c:v>
                </c:pt>
                <c:pt idx="15">
                  <c:v>545576.04518156801</c:v>
                </c:pt>
                <c:pt idx="16">
                  <c:v>551122.51514413697</c:v>
                </c:pt>
                <c:pt idx="17">
                  <c:v>579574.44411817798</c:v>
                </c:pt>
                <c:pt idx="18">
                  <c:v>608036.18410076108</c:v>
                </c:pt>
                <c:pt idx="19">
                  <c:v>641533.29995401797</c:v>
                </c:pt>
                <c:pt idx="20">
                  <c:v>706352.83303249103</c:v>
                </c:pt>
                <c:pt idx="21">
                  <c:v>736686.54483336501</c:v>
                </c:pt>
                <c:pt idx="22">
                  <c:v>766960.73575809202</c:v>
                </c:pt>
                <c:pt idx="23">
                  <c:v>807809.67269870604</c:v>
                </c:pt>
                <c:pt idx="24">
                  <c:v>857356.56497124513</c:v>
                </c:pt>
                <c:pt idx="25">
                  <c:v>874435.231749914</c:v>
                </c:pt>
                <c:pt idx="26">
                  <c:v>958729.69799464196</c:v>
                </c:pt>
                <c:pt idx="27">
                  <c:v>1023804.6974908641</c:v>
                </c:pt>
                <c:pt idx="28">
                  <c:v>1089192.665470931</c:v>
                </c:pt>
                <c:pt idx="29">
                  <c:v>1159540.890460843</c:v>
                </c:pt>
                <c:pt idx="30">
                  <c:v>1245130.996143485</c:v>
                </c:pt>
                <c:pt idx="31">
                  <c:v>1317099.4271140592</c:v>
                </c:pt>
                <c:pt idx="32">
                  <c:v>1432390.561385619</c:v>
                </c:pt>
                <c:pt idx="33">
                  <c:v>1511672.6056138789</c:v>
                </c:pt>
                <c:pt idx="34">
                  <c:v>1493097.4175034249</c:v>
                </c:pt>
                <c:pt idx="35">
                  <c:v>1598116.3827122622</c:v>
                </c:pt>
                <c:pt idx="36">
                  <c:v>1756984.7085649241</c:v>
                </c:pt>
                <c:pt idx="37">
                  <c:v>1861566.8345870678</c:v>
                </c:pt>
                <c:pt idx="38">
                  <c:v>2017264.443128882</c:v>
                </c:pt>
                <c:pt idx="39">
                  <c:v>2118139.3424922414</c:v>
                </c:pt>
                <c:pt idx="40">
                  <c:v>2237225.6409259625</c:v>
                </c:pt>
                <c:pt idx="41">
                  <c:v>2330387.7044871789</c:v>
                </c:pt>
                <c:pt idx="42">
                  <c:v>2435998.3035346991</c:v>
                </c:pt>
                <c:pt idx="43">
                  <c:v>2600963.360708606</c:v>
                </c:pt>
                <c:pt idx="44">
                  <c:v>2716177.1996527668</c:v>
                </c:pt>
                <c:pt idx="45">
                  <c:v>2756713.0833718232</c:v>
                </c:pt>
                <c:pt idx="46">
                  <c:v>2948992.8433418348</c:v>
                </c:pt>
                <c:pt idx="47">
                  <c:v>3119386.3523847391</c:v>
                </c:pt>
                <c:pt idx="48">
                  <c:v>3180417.8549300968</c:v>
                </c:pt>
                <c:pt idx="49">
                  <c:v>3190235.2079378841</c:v>
                </c:pt>
                <c:pt idx="50">
                  <c:v>3273880.8252814123</c:v>
                </c:pt>
                <c:pt idx="51">
                  <c:v>3459269.4065452428</c:v>
                </c:pt>
                <c:pt idx="52">
                  <c:v>3490736.4279207862</c:v>
                </c:pt>
                <c:pt idx="53">
                  <c:v>3644298.3367663943</c:v>
                </c:pt>
                <c:pt idx="54">
                  <c:v>3643658.352495275</c:v>
                </c:pt>
                <c:pt idx="55">
                  <c:v>3748900.8219396672</c:v>
                </c:pt>
                <c:pt idx="56">
                  <c:v>3884491.3219953435</c:v>
                </c:pt>
                <c:pt idx="57">
                  <c:v>4027031.4538551532</c:v>
                </c:pt>
                <c:pt idx="58">
                  <c:v>4193031.4244986172</c:v>
                </c:pt>
                <c:pt idx="59">
                  <c:v>4188956.5576855559</c:v>
                </c:pt>
                <c:pt idx="60">
                  <c:v>4315796.3302559583</c:v>
                </c:pt>
                <c:pt idx="61">
                  <c:v>4452737.9796307413</c:v>
                </c:pt>
                <c:pt idx="62">
                  <c:v>4579742.6976231458</c:v>
                </c:pt>
                <c:pt idx="63">
                  <c:v>4540799.2964612301</c:v>
                </c:pt>
                <c:pt idx="64">
                  <c:v>4727167.1454870235</c:v>
                </c:pt>
                <c:pt idx="65">
                  <c:v>4678692.8949624225</c:v>
                </c:pt>
              </c:numCache>
            </c:numRef>
          </c:val>
        </c:ser>
        <c:ser>
          <c:idx val="1"/>
          <c:order val="1"/>
          <c:tx>
            <c:strRef>
              <c:f>'Regional effort'!$P$4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effort'!$P$5:$P$70</c:f>
              <c:numCache>
                <c:formatCode>General</c:formatCode>
                <c:ptCount val="66"/>
                <c:pt idx="0">
                  <c:v>3501459.7872739271</c:v>
                </c:pt>
                <c:pt idx="1">
                  <c:v>3606365.287007154</c:v>
                </c:pt>
                <c:pt idx="2">
                  <c:v>3663388.2667044471</c:v>
                </c:pt>
                <c:pt idx="3">
                  <c:v>3748327.1373167699</c:v>
                </c:pt>
                <c:pt idx="4">
                  <c:v>3877738.1257271632</c:v>
                </c:pt>
                <c:pt idx="5">
                  <c:v>4038881.4245231999</c:v>
                </c:pt>
                <c:pt idx="6">
                  <c:v>4212760.8090324001</c:v>
                </c:pt>
                <c:pt idx="7">
                  <c:v>4246155.9252308877</c:v>
                </c:pt>
                <c:pt idx="8">
                  <c:v>4385346.27667988</c:v>
                </c:pt>
                <c:pt idx="9">
                  <c:v>4544387.0103967562</c:v>
                </c:pt>
                <c:pt idx="10">
                  <c:v>4742185.4866603799</c:v>
                </c:pt>
                <c:pt idx="11">
                  <c:v>4780013.436349649</c:v>
                </c:pt>
                <c:pt idx="12">
                  <c:v>4979651.0736216977</c:v>
                </c:pt>
                <c:pt idx="13">
                  <c:v>5174615.8507756805</c:v>
                </c:pt>
                <c:pt idx="14">
                  <c:v>5340723.0414229231</c:v>
                </c:pt>
                <c:pt idx="15">
                  <c:v>5484418.8295647074</c:v>
                </c:pt>
                <c:pt idx="16">
                  <c:v>5602356.2653474435</c:v>
                </c:pt>
                <c:pt idx="17">
                  <c:v>6008465.141528463</c:v>
                </c:pt>
                <c:pt idx="18">
                  <c:v>6314970.7137197573</c:v>
                </c:pt>
                <c:pt idx="19">
                  <c:v>6634614.3455293933</c:v>
                </c:pt>
                <c:pt idx="20">
                  <c:v>6913686.8558156034</c:v>
                </c:pt>
                <c:pt idx="21">
                  <c:v>7155149.9003950106</c:v>
                </c:pt>
                <c:pt idx="22">
                  <c:v>7385406.0653510038</c:v>
                </c:pt>
                <c:pt idx="23">
                  <c:v>7858452.5107407738</c:v>
                </c:pt>
                <c:pt idx="24">
                  <c:v>8564976.3222600147</c:v>
                </c:pt>
                <c:pt idx="25">
                  <c:v>8941849.818314828</c:v>
                </c:pt>
                <c:pt idx="26">
                  <c:v>9490228.3638324663</c:v>
                </c:pt>
                <c:pt idx="27">
                  <c:v>9816468.3736229949</c:v>
                </c:pt>
                <c:pt idx="28">
                  <c:v>10127101.708289849</c:v>
                </c:pt>
                <c:pt idx="29">
                  <c:v>10465350.186938658</c:v>
                </c:pt>
                <c:pt idx="30">
                  <c:v>11045316.638643052</c:v>
                </c:pt>
                <c:pt idx="31">
                  <c:v>11076608.401927879</c:v>
                </c:pt>
                <c:pt idx="32">
                  <c:v>11215169.935770379</c:v>
                </c:pt>
                <c:pt idx="33">
                  <c:v>11388642.349826396</c:v>
                </c:pt>
                <c:pt idx="34">
                  <c:v>11262440.38260689</c:v>
                </c:pt>
                <c:pt idx="35">
                  <c:v>11459732.461611087</c:v>
                </c:pt>
                <c:pt idx="36">
                  <c:v>11855479.313090008</c:v>
                </c:pt>
                <c:pt idx="37">
                  <c:v>12098236.456046559</c:v>
                </c:pt>
                <c:pt idx="38">
                  <c:v>11955684.046185054</c:v>
                </c:pt>
                <c:pt idx="39">
                  <c:v>12041808.584254058</c:v>
                </c:pt>
                <c:pt idx="40">
                  <c:v>12204628.941216528</c:v>
                </c:pt>
                <c:pt idx="41">
                  <c:v>12139072.096348988</c:v>
                </c:pt>
                <c:pt idx="42">
                  <c:v>11929732.296298098</c:v>
                </c:pt>
                <c:pt idx="43">
                  <c:v>11348894.337322708</c:v>
                </c:pt>
                <c:pt idx="44">
                  <c:v>10995461.720061768</c:v>
                </c:pt>
                <c:pt idx="45">
                  <c:v>10750754.021057501</c:v>
                </c:pt>
                <c:pt idx="46">
                  <c:v>10408065.625593502</c:v>
                </c:pt>
                <c:pt idx="47">
                  <c:v>10135927.775254171</c:v>
                </c:pt>
                <c:pt idx="48">
                  <c:v>9871509.9502691105</c:v>
                </c:pt>
                <c:pt idx="49">
                  <c:v>9692828.8843355961</c:v>
                </c:pt>
                <c:pt idx="50">
                  <c:v>9470610.777797373</c:v>
                </c:pt>
                <c:pt idx="51">
                  <c:v>9135018.5317468774</c:v>
                </c:pt>
                <c:pt idx="52">
                  <c:v>8897417.5365191679</c:v>
                </c:pt>
                <c:pt idx="53">
                  <c:v>8735394.3376428727</c:v>
                </c:pt>
                <c:pt idx="54">
                  <c:v>8500466.6672587283</c:v>
                </c:pt>
                <c:pt idx="55">
                  <c:v>8208781.5594316553</c:v>
                </c:pt>
                <c:pt idx="56">
                  <c:v>8031324.2932800502</c:v>
                </c:pt>
                <c:pt idx="57">
                  <c:v>7767807.271012309</c:v>
                </c:pt>
                <c:pt idx="58">
                  <c:v>7563748.0852267165</c:v>
                </c:pt>
                <c:pt idx="59">
                  <c:v>7229791.0295656165</c:v>
                </c:pt>
                <c:pt idx="60">
                  <c:v>7086562.7680635415</c:v>
                </c:pt>
                <c:pt idx="61">
                  <c:v>7080709.5348253325</c:v>
                </c:pt>
                <c:pt idx="62">
                  <c:v>6959789.8035333641</c:v>
                </c:pt>
                <c:pt idx="63">
                  <c:v>6862733.2231093133</c:v>
                </c:pt>
                <c:pt idx="64">
                  <c:v>6770266.4521399038</c:v>
                </c:pt>
                <c:pt idx="65">
                  <c:v>6709434.1376821185</c:v>
                </c:pt>
              </c:numCache>
            </c:numRef>
          </c:val>
        </c:ser>
        <c:ser>
          <c:idx val="2"/>
          <c:order val="2"/>
          <c:tx>
            <c:strRef>
              <c:f>'Regional effort'!$Q$4</c:f>
              <c:strCache>
                <c:ptCount val="1"/>
                <c:pt idx="0">
                  <c:v>Indian Peninsula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effort'!$Q$5:$Q$70</c:f>
              <c:numCache>
                <c:formatCode>General</c:formatCode>
                <c:ptCount val="66"/>
                <c:pt idx="0">
                  <c:v>183323.27119645994</c:v>
                </c:pt>
                <c:pt idx="1">
                  <c:v>178246.3055636058</c:v>
                </c:pt>
                <c:pt idx="2">
                  <c:v>180866.4091076281</c:v>
                </c:pt>
                <c:pt idx="3">
                  <c:v>187305.10421959875</c:v>
                </c:pt>
                <c:pt idx="4">
                  <c:v>264628.34210591973</c:v>
                </c:pt>
                <c:pt idx="5">
                  <c:v>269763.30655379902</c:v>
                </c:pt>
                <c:pt idx="6">
                  <c:v>276174.0070402706</c:v>
                </c:pt>
                <c:pt idx="7">
                  <c:v>279533.394600756</c:v>
                </c:pt>
                <c:pt idx="8">
                  <c:v>291166.47613165929</c:v>
                </c:pt>
                <c:pt idx="9">
                  <c:v>315495.99212569976</c:v>
                </c:pt>
                <c:pt idx="10">
                  <c:v>340926.16622923448</c:v>
                </c:pt>
                <c:pt idx="11">
                  <c:v>365260.02306884225</c:v>
                </c:pt>
                <c:pt idx="12">
                  <c:v>410143.420352082</c:v>
                </c:pt>
                <c:pt idx="13">
                  <c:v>425389.33542687702</c:v>
                </c:pt>
                <c:pt idx="14">
                  <c:v>446996.589158491</c:v>
                </c:pt>
                <c:pt idx="15">
                  <c:v>455575.29913087201</c:v>
                </c:pt>
                <c:pt idx="16">
                  <c:v>462707.97497124795</c:v>
                </c:pt>
                <c:pt idx="17">
                  <c:v>516781.13288423396</c:v>
                </c:pt>
                <c:pt idx="18">
                  <c:v>487011.49426102999</c:v>
                </c:pt>
                <c:pt idx="19">
                  <c:v>613457.765570694</c:v>
                </c:pt>
                <c:pt idx="20">
                  <c:v>540621.81535130297</c:v>
                </c:pt>
                <c:pt idx="21">
                  <c:v>575024.65395225503</c:v>
                </c:pt>
                <c:pt idx="22">
                  <c:v>619651.86533673294</c:v>
                </c:pt>
                <c:pt idx="23">
                  <c:v>709659.02879280597</c:v>
                </c:pt>
                <c:pt idx="24">
                  <c:v>787215.13821401494</c:v>
                </c:pt>
                <c:pt idx="25">
                  <c:v>873214.09556985099</c:v>
                </c:pt>
                <c:pt idx="26">
                  <c:v>944883.41368439491</c:v>
                </c:pt>
                <c:pt idx="27">
                  <c:v>944444.13246228895</c:v>
                </c:pt>
                <c:pt idx="28">
                  <c:v>1064100.7600835119</c:v>
                </c:pt>
                <c:pt idx="29">
                  <c:v>1134514.1614651792</c:v>
                </c:pt>
                <c:pt idx="30">
                  <c:v>1200095.2097283141</c:v>
                </c:pt>
                <c:pt idx="31">
                  <c:v>1312623.800207573</c:v>
                </c:pt>
                <c:pt idx="32">
                  <c:v>1377757.1490759249</c:v>
                </c:pt>
                <c:pt idx="33">
                  <c:v>1577068.2832632859</c:v>
                </c:pt>
                <c:pt idx="34">
                  <c:v>1804859.6284927451</c:v>
                </c:pt>
                <c:pt idx="35">
                  <c:v>2022522.1039062899</c:v>
                </c:pt>
                <c:pt idx="36">
                  <c:v>1896943.399250414</c:v>
                </c:pt>
                <c:pt idx="37">
                  <c:v>2025425.8952087169</c:v>
                </c:pt>
                <c:pt idx="38">
                  <c:v>2167246.5168514699</c:v>
                </c:pt>
                <c:pt idx="39">
                  <c:v>2365416.3088088152</c:v>
                </c:pt>
                <c:pt idx="40">
                  <c:v>2640726.4549993491</c:v>
                </c:pt>
                <c:pt idx="41">
                  <c:v>2727335.7867129291</c:v>
                </c:pt>
                <c:pt idx="42">
                  <c:v>2837020.2412889362</c:v>
                </c:pt>
                <c:pt idx="43">
                  <c:v>2895980.8098273892</c:v>
                </c:pt>
                <c:pt idx="44">
                  <c:v>3194853.8497281871</c:v>
                </c:pt>
                <c:pt idx="45">
                  <c:v>3297740.5826034476</c:v>
                </c:pt>
                <c:pt idx="46">
                  <c:v>3581222.9220994841</c:v>
                </c:pt>
                <c:pt idx="47">
                  <c:v>3790633.2542544845</c:v>
                </c:pt>
                <c:pt idx="48">
                  <c:v>3981089.253483132</c:v>
                </c:pt>
                <c:pt idx="49">
                  <c:v>4147934.3346689045</c:v>
                </c:pt>
                <c:pt idx="50">
                  <c:v>4580738.9627532242</c:v>
                </c:pt>
                <c:pt idx="51">
                  <c:v>4579743.8569335379</c:v>
                </c:pt>
                <c:pt idx="52">
                  <c:v>4759301.717377956</c:v>
                </c:pt>
                <c:pt idx="53">
                  <c:v>4999924.7871942315</c:v>
                </c:pt>
                <c:pt idx="54">
                  <c:v>5284593.5093608433</c:v>
                </c:pt>
                <c:pt idx="55">
                  <c:v>5547940.1843256336</c:v>
                </c:pt>
                <c:pt idx="56">
                  <c:v>5727341.8398207305</c:v>
                </c:pt>
                <c:pt idx="57">
                  <c:v>5853301.9319243329</c:v>
                </c:pt>
                <c:pt idx="58">
                  <c:v>5968985.3956643045</c:v>
                </c:pt>
                <c:pt idx="59">
                  <c:v>5701166.9275034619</c:v>
                </c:pt>
                <c:pt idx="60">
                  <c:v>6082799.6618757294</c:v>
                </c:pt>
                <c:pt idx="61">
                  <c:v>6113396.1344789732</c:v>
                </c:pt>
                <c:pt idx="62">
                  <c:v>6503342.1836958462</c:v>
                </c:pt>
                <c:pt idx="63">
                  <c:v>6717233.0114085227</c:v>
                </c:pt>
                <c:pt idx="64">
                  <c:v>7024211.083347911</c:v>
                </c:pt>
                <c:pt idx="65">
                  <c:v>7356305.89201192</c:v>
                </c:pt>
              </c:numCache>
            </c:numRef>
          </c:val>
        </c:ser>
        <c:ser>
          <c:idx val="3"/>
          <c:order val="3"/>
          <c:tx>
            <c:strRef>
              <c:f>'Regional effort'!$R$4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effort'!$R$5:$R$70</c:f>
              <c:numCache>
                <c:formatCode>General</c:formatCode>
                <c:ptCount val="66"/>
                <c:pt idx="0">
                  <c:v>942934.52313761506</c:v>
                </c:pt>
                <c:pt idx="1">
                  <c:v>977924.92416162905</c:v>
                </c:pt>
                <c:pt idx="2">
                  <c:v>1019541.786743694</c:v>
                </c:pt>
                <c:pt idx="3">
                  <c:v>1091179.246575013</c:v>
                </c:pt>
                <c:pt idx="4">
                  <c:v>1122083.8355681449</c:v>
                </c:pt>
                <c:pt idx="5">
                  <c:v>1188177.0610960489</c:v>
                </c:pt>
                <c:pt idx="6">
                  <c:v>1204271.080519933</c:v>
                </c:pt>
                <c:pt idx="7">
                  <c:v>1302575.9968400411</c:v>
                </c:pt>
                <c:pt idx="8">
                  <c:v>1403409.2221126258</c:v>
                </c:pt>
                <c:pt idx="9">
                  <c:v>1521212.33349365</c:v>
                </c:pt>
                <c:pt idx="10">
                  <c:v>1596208.578743326</c:v>
                </c:pt>
                <c:pt idx="11">
                  <c:v>1620222.5645936001</c:v>
                </c:pt>
                <c:pt idx="12">
                  <c:v>1722991.3987383069</c:v>
                </c:pt>
                <c:pt idx="13">
                  <c:v>1885529.019954998</c:v>
                </c:pt>
                <c:pt idx="14">
                  <c:v>1976204.4454349591</c:v>
                </c:pt>
                <c:pt idx="15">
                  <c:v>2088810.5594441539</c:v>
                </c:pt>
                <c:pt idx="16">
                  <c:v>2122411.5669336803</c:v>
                </c:pt>
                <c:pt idx="17">
                  <c:v>2146719.9397489871</c:v>
                </c:pt>
                <c:pt idx="18">
                  <c:v>2234167.0652187848</c:v>
                </c:pt>
                <c:pt idx="19">
                  <c:v>2296358.1920054802</c:v>
                </c:pt>
                <c:pt idx="20">
                  <c:v>2363002.099630767</c:v>
                </c:pt>
                <c:pt idx="21">
                  <c:v>2409475.5034610387</c:v>
                </c:pt>
                <c:pt idx="22">
                  <c:v>2521099.795881656</c:v>
                </c:pt>
                <c:pt idx="23">
                  <c:v>2678966.967844666</c:v>
                </c:pt>
                <c:pt idx="24">
                  <c:v>2862014.6311482773</c:v>
                </c:pt>
                <c:pt idx="25">
                  <c:v>2915696.0358181787</c:v>
                </c:pt>
                <c:pt idx="26">
                  <c:v>3095375.4249757049</c:v>
                </c:pt>
                <c:pt idx="27">
                  <c:v>3339017.749480403</c:v>
                </c:pt>
                <c:pt idx="28">
                  <c:v>3357420.9817033019</c:v>
                </c:pt>
                <c:pt idx="29">
                  <c:v>3517646.9188688691</c:v>
                </c:pt>
                <c:pt idx="30">
                  <c:v>3927631.0923820012</c:v>
                </c:pt>
                <c:pt idx="31">
                  <c:v>4210491.3453715127</c:v>
                </c:pt>
                <c:pt idx="32">
                  <c:v>4388818.4344251761</c:v>
                </c:pt>
                <c:pt idx="33">
                  <c:v>4540199.4450975638</c:v>
                </c:pt>
                <c:pt idx="34">
                  <c:v>4655161.6866210597</c:v>
                </c:pt>
                <c:pt idx="35">
                  <c:v>4861725.6552425353</c:v>
                </c:pt>
                <c:pt idx="36">
                  <c:v>5182003.21802851</c:v>
                </c:pt>
                <c:pt idx="37">
                  <c:v>5407288.25377155</c:v>
                </c:pt>
                <c:pt idx="38">
                  <c:v>5589245.1071554627</c:v>
                </c:pt>
                <c:pt idx="39">
                  <c:v>5812457.7796413675</c:v>
                </c:pt>
                <c:pt idx="40">
                  <c:v>5920980.1139568081</c:v>
                </c:pt>
                <c:pt idx="41">
                  <c:v>6127974.310905329</c:v>
                </c:pt>
                <c:pt idx="42">
                  <c:v>6250904.7265037093</c:v>
                </c:pt>
                <c:pt idx="43">
                  <c:v>6626764.3634937275</c:v>
                </c:pt>
                <c:pt idx="44">
                  <c:v>6935181.2755464381</c:v>
                </c:pt>
                <c:pt idx="45">
                  <c:v>7074875.7753231088</c:v>
                </c:pt>
                <c:pt idx="46">
                  <c:v>7215570.7470902065</c:v>
                </c:pt>
                <c:pt idx="47">
                  <c:v>7905843.0046519842</c:v>
                </c:pt>
                <c:pt idx="48">
                  <c:v>8284385.1737366589</c:v>
                </c:pt>
                <c:pt idx="49">
                  <c:v>8616175.9469343778</c:v>
                </c:pt>
                <c:pt idx="50">
                  <c:v>9174834.2992595751</c:v>
                </c:pt>
                <c:pt idx="51">
                  <c:v>9266158.3062446825</c:v>
                </c:pt>
                <c:pt idx="52">
                  <c:v>9564354.9657572173</c:v>
                </c:pt>
                <c:pt idx="53">
                  <c:v>10046250.712764777</c:v>
                </c:pt>
                <c:pt idx="54">
                  <c:v>10167242.910173766</c:v>
                </c:pt>
                <c:pt idx="55">
                  <c:v>10100146.065589547</c:v>
                </c:pt>
                <c:pt idx="56">
                  <c:v>10685628.304288507</c:v>
                </c:pt>
                <c:pt idx="57">
                  <c:v>10870704.296128688</c:v>
                </c:pt>
                <c:pt idx="58">
                  <c:v>10932306.033338029</c:v>
                </c:pt>
                <c:pt idx="59">
                  <c:v>11643024.17926017</c:v>
                </c:pt>
                <c:pt idx="60">
                  <c:v>11422906.500250913</c:v>
                </c:pt>
                <c:pt idx="61">
                  <c:v>11842570.831582356</c:v>
                </c:pt>
                <c:pt idx="62">
                  <c:v>11660987.432292884</c:v>
                </c:pt>
                <c:pt idx="63">
                  <c:v>11730939.92934186</c:v>
                </c:pt>
                <c:pt idx="64">
                  <c:v>12008887.845117237</c:v>
                </c:pt>
                <c:pt idx="65">
                  <c:v>12192155.58369449</c:v>
                </c:pt>
              </c:numCache>
            </c:numRef>
          </c:val>
        </c:ser>
        <c:ser>
          <c:idx val="4"/>
          <c:order val="4"/>
          <c:tx>
            <c:strRef>
              <c:f>'Regional effort'!$S$4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effort'!$S$5:$S$70</c:f>
              <c:numCache>
                <c:formatCode>General</c:formatCode>
                <c:ptCount val="66"/>
                <c:pt idx="0">
                  <c:v>3930276.9727270226</c:v>
                </c:pt>
                <c:pt idx="1">
                  <c:v>3907188.912101076</c:v>
                </c:pt>
                <c:pt idx="2">
                  <c:v>3820827.2028297046</c:v>
                </c:pt>
                <c:pt idx="3">
                  <c:v>3917729.5032068333</c:v>
                </c:pt>
                <c:pt idx="4">
                  <c:v>4090292.6540729026</c:v>
                </c:pt>
                <c:pt idx="5">
                  <c:v>4319777.5868056258</c:v>
                </c:pt>
                <c:pt idx="6">
                  <c:v>4003022.0536936908</c:v>
                </c:pt>
                <c:pt idx="7">
                  <c:v>4318779.6092827395</c:v>
                </c:pt>
                <c:pt idx="8">
                  <c:v>4346404.3531748392</c:v>
                </c:pt>
                <c:pt idx="9">
                  <c:v>4478085.368677265</c:v>
                </c:pt>
                <c:pt idx="10">
                  <c:v>4568167.3493008902</c:v>
                </c:pt>
                <c:pt idx="11">
                  <c:v>4789938.0137765491</c:v>
                </c:pt>
                <c:pt idx="12">
                  <c:v>4633338.4517548997</c:v>
                </c:pt>
                <c:pt idx="13">
                  <c:v>5077331.5634036865</c:v>
                </c:pt>
                <c:pt idx="14">
                  <c:v>5247813.243540152</c:v>
                </c:pt>
                <c:pt idx="15">
                  <c:v>5514590.1213281713</c:v>
                </c:pt>
                <c:pt idx="16">
                  <c:v>5639776.0934558352</c:v>
                </c:pt>
                <c:pt idx="17">
                  <c:v>5734736.1933319876</c:v>
                </c:pt>
                <c:pt idx="18">
                  <c:v>5896572.6582627278</c:v>
                </c:pt>
                <c:pt idx="19">
                  <c:v>5935858.1417842088</c:v>
                </c:pt>
                <c:pt idx="20">
                  <c:v>6272931.4027177058</c:v>
                </c:pt>
                <c:pt idx="21">
                  <c:v>6378483.5490866331</c:v>
                </c:pt>
                <c:pt idx="22">
                  <c:v>6520419.7081697639</c:v>
                </c:pt>
                <c:pt idx="23">
                  <c:v>7063899.1206867034</c:v>
                </c:pt>
                <c:pt idx="24">
                  <c:v>7596606.2899495903</c:v>
                </c:pt>
                <c:pt idx="25">
                  <c:v>7746191.1553516937</c:v>
                </c:pt>
                <c:pt idx="26">
                  <c:v>7911774.7971599894</c:v>
                </c:pt>
                <c:pt idx="27">
                  <c:v>8259572.0943966908</c:v>
                </c:pt>
                <c:pt idx="28">
                  <c:v>8919427.8480068613</c:v>
                </c:pt>
                <c:pt idx="29">
                  <c:v>9101143.431969855</c:v>
                </c:pt>
                <c:pt idx="30">
                  <c:v>9260573.1495439447</c:v>
                </c:pt>
                <c:pt idx="31">
                  <c:v>9376310.3142511528</c:v>
                </c:pt>
                <c:pt idx="32">
                  <c:v>9878529.3442654181</c:v>
                </c:pt>
                <c:pt idx="33">
                  <c:v>10174017.922931936</c:v>
                </c:pt>
                <c:pt idx="34">
                  <c:v>10474830.352355497</c:v>
                </c:pt>
                <c:pt idx="35">
                  <c:v>10238785.8309315</c:v>
                </c:pt>
                <c:pt idx="36">
                  <c:v>10384225.260410553</c:v>
                </c:pt>
                <c:pt idx="37">
                  <c:v>8603149.6122533027</c:v>
                </c:pt>
                <c:pt idx="38">
                  <c:v>8629299.5183205325</c:v>
                </c:pt>
                <c:pt idx="39">
                  <c:v>8955391.9046175461</c:v>
                </c:pt>
                <c:pt idx="40">
                  <c:v>9637863.8772078659</c:v>
                </c:pt>
                <c:pt idx="41">
                  <c:v>8621795.6647474058</c:v>
                </c:pt>
                <c:pt idx="42">
                  <c:v>9363992.2143353205</c:v>
                </c:pt>
                <c:pt idx="43">
                  <c:v>9706215.5406737532</c:v>
                </c:pt>
                <c:pt idx="44">
                  <c:v>9112355.2286383715</c:v>
                </c:pt>
                <c:pt idx="45">
                  <c:v>8706848.9163878765</c:v>
                </c:pt>
                <c:pt idx="46">
                  <c:v>8137123.6616484653</c:v>
                </c:pt>
                <c:pt idx="47">
                  <c:v>7712570.1925020833</c:v>
                </c:pt>
                <c:pt idx="48">
                  <c:v>7493016.5885645021</c:v>
                </c:pt>
                <c:pt idx="49">
                  <c:v>7191878.7719787192</c:v>
                </c:pt>
                <c:pt idx="50">
                  <c:v>6905295.9477591971</c:v>
                </c:pt>
                <c:pt idx="51">
                  <c:v>6636024.6168694152</c:v>
                </c:pt>
                <c:pt idx="52">
                  <c:v>6364266.2590378886</c:v>
                </c:pt>
                <c:pt idx="53">
                  <c:v>6182151.9240089329</c:v>
                </c:pt>
                <c:pt idx="54">
                  <c:v>6078426.5244764164</c:v>
                </c:pt>
                <c:pt idx="55">
                  <c:v>5949864.7244256502</c:v>
                </c:pt>
                <c:pt idx="56">
                  <c:v>5676372.6044300245</c:v>
                </c:pt>
                <c:pt idx="57">
                  <c:v>5483578.6017728252</c:v>
                </c:pt>
                <c:pt idx="58">
                  <c:v>5352925.5286641661</c:v>
                </c:pt>
                <c:pt idx="59">
                  <c:v>5089899.2835565051</c:v>
                </c:pt>
                <c:pt idx="60">
                  <c:v>5102234.9942007018</c:v>
                </c:pt>
                <c:pt idx="61">
                  <c:v>5101215.3751996392</c:v>
                </c:pt>
                <c:pt idx="62">
                  <c:v>5056944.7345930291</c:v>
                </c:pt>
                <c:pt idx="63">
                  <c:v>4951415.7446768191</c:v>
                </c:pt>
                <c:pt idx="64">
                  <c:v>4909255.8665434597</c:v>
                </c:pt>
                <c:pt idx="65">
                  <c:v>5068664.1185202692</c:v>
                </c:pt>
              </c:numCache>
            </c:numRef>
          </c:val>
        </c:ser>
        <c:ser>
          <c:idx val="5"/>
          <c:order val="5"/>
          <c:tx>
            <c:strRef>
              <c:f>'Regional effort'!$T$4</c:f>
              <c:strCache>
                <c:ptCount val="1"/>
                <c:pt idx="0">
                  <c:v>Northeast 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effort'!$T$5:$T$70</c:f>
              <c:numCache>
                <c:formatCode>General</c:formatCode>
                <c:ptCount val="66"/>
                <c:pt idx="0">
                  <c:v>2501911.458985962</c:v>
                </c:pt>
                <c:pt idx="1">
                  <c:v>2537303.8964909869</c:v>
                </c:pt>
                <c:pt idx="2">
                  <c:v>2524181.1726936311</c:v>
                </c:pt>
                <c:pt idx="3">
                  <c:v>2613574.3643928971</c:v>
                </c:pt>
                <c:pt idx="4">
                  <c:v>2841736.9273009854</c:v>
                </c:pt>
                <c:pt idx="5">
                  <c:v>2962150.8960230211</c:v>
                </c:pt>
                <c:pt idx="6">
                  <c:v>3114025.5813514362</c:v>
                </c:pt>
                <c:pt idx="7">
                  <c:v>3136583.1496564271</c:v>
                </c:pt>
                <c:pt idx="8">
                  <c:v>3439755.8099179971</c:v>
                </c:pt>
                <c:pt idx="9">
                  <c:v>3314803.9654090703</c:v>
                </c:pt>
                <c:pt idx="10">
                  <c:v>3507295.8287255513</c:v>
                </c:pt>
                <c:pt idx="11">
                  <c:v>3856569.4768953961</c:v>
                </c:pt>
                <c:pt idx="12">
                  <c:v>4134847.3882307983</c:v>
                </c:pt>
                <c:pt idx="13">
                  <c:v>4323540.1724331686</c:v>
                </c:pt>
                <c:pt idx="14">
                  <c:v>4608043.6283634342</c:v>
                </c:pt>
                <c:pt idx="15">
                  <c:v>4892713.3460449297</c:v>
                </c:pt>
                <c:pt idx="16">
                  <c:v>5277802.586825816</c:v>
                </c:pt>
                <c:pt idx="17">
                  <c:v>5766612.152961419</c:v>
                </c:pt>
                <c:pt idx="18">
                  <c:v>6116402.0856959084</c:v>
                </c:pt>
                <c:pt idx="19">
                  <c:v>6652510.2246587072</c:v>
                </c:pt>
                <c:pt idx="20">
                  <c:v>6639267.0092606107</c:v>
                </c:pt>
                <c:pt idx="21">
                  <c:v>6937484.4329829291</c:v>
                </c:pt>
                <c:pt idx="22">
                  <c:v>7351665.6271709912</c:v>
                </c:pt>
                <c:pt idx="23">
                  <c:v>8302330.6653196393</c:v>
                </c:pt>
                <c:pt idx="24">
                  <c:v>8888825.7499663401</c:v>
                </c:pt>
                <c:pt idx="25">
                  <c:v>9076986.9192575011</c:v>
                </c:pt>
                <c:pt idx="26">
                  <c:v>9443235.2919412572</c:v>
                </c:pt>
                <c:pt idx="27">
                  <c:v>9939672.1478159074</c:v>
                </c:pt>
                <c:pt idx="28">
                  <c:v>10606167.823837461</c:v>
                </c:pt>
                <c:pt idx="29">
                  <c:v>11549660.490800526</c:v>
                </c:pt>
                <c:pt idx="30">
                  <c:v>12236333.133684443</c:v>
                </c:pt>
                <c:pt idx="31">
                  <c:v>12658250.963759936</c:v>
                </c:pt>
                <c:pt idx="32">
                  <c:v>13291513.006863186</c:v>
                </c:pt>
                <c:pt idx="33">
                  <c:v>14064461.37953246</c:v>
                </c:pt>
                <c:pt idx="34">
                  <c:v>14924937.498450939</c:v>
                </c:pt>
                <c:pt idx="35">
                  <c:v>15714236.99028771</c:v>
                </c:pt>
                <c:pt idx="36">
                  <c:v>16331464.97392354</c:v>
                </c:pt>
                <c:pt idx="37">
                  <c:v>17352716.829342492</c:v>
                </c:pt>
                <c:pt idx="38">
                  <c:v>18216871.248730991</c:v>
                </c:pt>
                <c:pt idx="39">
                  <c:v>19103322.507886644</c:v>
                </c:pt>
                <c:pt idx="40">
                  <c:v>19686857.459147219</c:v>
                </c:pt>
                <c:pt idx="41">
                  <c:v>19860384.09132323</c:v>
                </c:pt>
                <c:pt idx="42">
                  <c:v>20432952.413859431</c:v>
                </c:pt>
                <c:pt idx="43">
                  <c:v>19885938.103649009</c:v>
                </c:pt>
                <c:pt idx="44">
                  <c:v>19748053.11012885</c:v>
                </c:pt>
                <c:pt idx="45">
                  <c:v>20739384.872594602</c:v>
                </c:pt>
                <c:pt idx="46">
                  <c:v>20800311.878791414</c:v>
                </c:pt>
                <c:pt idx="47">
                  <c:v>21003471.070910756</c:v>
                </c:pt>
                <c:pt idx="48">
                  <c:v>21104153.390311416</c:v>
                </c:pt>
                <c:pt idx="49">
                  <c:v>21743193.707441162</c:v>
                </c:pt>
                <c:pt idx="50">
                  <c:v>21688361.650876306</c:v>
                </c:pt>
                <c:pt idx="51">
                  <c:v>21248980.628790606</c:v>
                </c:pt>
                <c:pt idx="52">
                  <c:v>20852510.360838339</c:v>
                </c:pt>
                <c:pt idx="53">
                  <c:v>21969485.980122957</c:v>
                </c:pt>
                <c:pt idx="54">
                  <c:v>22461389.594130535</c:v>
                </c:pt>
                <c:pt idx="55">
                  <c:v>22246263.480698977</c:v>
                </c:pt>
                <c:pt idx="56">
                  <c:v>22256821.116071049</c:v>
                </c:pt>
                <c:pt idx="57">
                  <c:v>22127514.483737383</c:v>
                </c:pt>
                <c:pt idx="58">
                  <c:v>22205631.592791412</c:v>
                </c:pt>
                <c:pt idx="59">
                  <c:v>22045311.662087403</c:v>
                </c:pt>
                <c:pt idx="60">
                  <c:v>21988226.530084528</c:v>
                </c:pt>
                <c:pt idx="61">
                  <c:v>21935143.401816476</c:v>
                </c:pt>
                <c:pt idx="62">
                  <c:v>22234378.810099795</c:v>
                </c:pt>
                <c:pt idx="63">
                  <c:v>22062417.18060727</c:v>
                </c:pt>
                <c:pt idx="64">
                  <c:v>22002664.256210517</c:v>
                </c:pt>
                <c:pt idx="65">
                  <c:v>21992653.979643196</c:v>
                </c:pt>
              </c:numCache>
            </c:numRef>
          </c:val>
        </c:ser>
        <c:ser>
          <c:idx val="6"/>
          <c:order val="6"/>
          <c:tx>
            <c:strRef>
              <c:f>'Regional effort'!$U$4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effort'!$U$5:$U$70</c:f>
              <c:numCache>
                <c:formatCode>General</c:formatCode>
                <c:ptCount val="66"/>
                <c:pt idx="0">
                  <c:v>706062.13718143909</c:v>
                </c:pt>
                <c:pt idx="1">
                  <c:v>709767.70963898441</c:v>
                </c:pt>
                <c:pt idx="2">
                  <c:v>722921.31330015662</c:v>
                </c:pt>
                <c:pt idx="3">
                  <c:v>738694.34119499486</c:v>
                </c:pt>
                <c:pt idx="4">
                  <c:v>752066.59206876892</c:v>
                </c:pt>
                <c:pt idx="5">
                  <c:v>773873.8287862459</c:v>
                </c:pt>
                <c:pt idx="6">
                  <c:v>783761.62870056473</c:v>
                </c:pt>
                <c:pt idx="7">
                  <c:v>785433.45857659867</c:v>
                </c:pt>
                <c:pt idx="8">
                  <c:v>809263.75588230218</c:v>
                </c:pt>
                <c:pt idx="9">
                  <c:v>828268.84417213837</c:v>
                </c:pt>
                <c:pt idx="10">
                  <c:v>821655.85838051012</c:v>
                </c:pt>
                <c:pt idx="11">
                  <c:v>837450.26480797434</c:v>
                </c:pt>
                <c:pt idx="12">
                  <c:v>857966.48645149439</c:v>
                </c:pt>
                <c:pt idx="13">
                  <c:v>877835.67410717986</c:v>
                </c:pt>
                <c:pt idx="14">
                  <c:v>900418.45747002563</c:v>
                </c:pt>
                <c:pt idx="15">
                  <c:v>931328.38003608549</c:v>
                </c:pt>
                <c:pt idx="16">
                  <c:v>944164.47380944272</c:v>
                </c:pt>
                <c:pt idx="17">
                  <c:v>967125.85535629268</c:v>
                </c:pt>
                <c:pt idx="18">
                  <c:v>995755.3051714818</c:v>
                </c:pt>
                <c:pt idx="19">
                  <c:v>1056391.8858487932</c:v>
                </c:pt>
                <c:pt idx="20">
                  <c:v>1054774.3477693205</c:v>
                </c:pt>
                <c:pt idx="21">
                  <c:v>1075769.6564603888</c:v>
                </c:pt>
                <c:pt idx="22">
                  <c:v>1109426.1476702269</c:v>
                </c:pt>
                <c:pt idx="23">
                  <c:v>1131578.4583108006</c:v>
                </c:pt>
                <c:pt idx="24">
                  <c:v>1156122.4761553204</c:v>
                </c:pt>
                <c:pt idx="25">
                  <c:v>1186779.001591865</c:v>
                </c:pt>
                <c:pt idx="26">
                  <c:v>1225188.0640574154</c:v>
                </c:pt>
                <c:pt idx="27">
                  <c:v>1256948.8828527366</c:v>
                </c:pt>
                <c:pt idx="28">
                  <c:v>1294219.9100602081</c:v>
                </c:pt>
                <c:pt idx="29">
                  <c:v>1343540.8551584468</c:v>
                </c:pt>
                <c:pt idx="30">
                  <c:v>1375596.7973873157</c:v>
                </c:pt>
                <c:pt idx="31">
                  <c:v>1421488.6332359626</c:v>
                </c:pt>
                <c:pt idx="32">
                  <c:v>1475040.039935881</c:v>
                </c:pt>
                <c:pt idx="33">
                  <c:v>1517765.7959906005</c:v>
                </c:pt>
                <c:pt idx="34">
                  <c:v>1545797.6776946511</c:v>
                </c:pt>
                <c:pt idx="35">
                  <c:v>1582763.8585044984</c:v>
                </c:pt>
                <c:pt idx="36">
                  <c:v>1631704.5207994357</c:v>
                </c:pt>
                <c:pt idx="37">
                  <c:v>1607644.3614454267</c:v>
                </c:pt>
                <c:pt idx="38">
                  <c:v>1716671.7793988474</c:v>
                </c:pt>
                <c:pt idx="39">
                  <c:v>1730696.8973480703</c:v>
                </c:pt>
                <c:pt idx="40">
                  <c:v>1776948.4586682357</c:v>
                </c:pt>
                <c:pt idx="41">
                  <c:v>1797858.4282530032</c:v>
                </c:pt>
                <c:pt idx="42">
                  <c:v>1764730.332856708</c:v>
                </c:pt>
                <c:pt idx="43">
                  <c:v>1827363.055708708</c:v>
                </c:pt>
                <c:pt idx="44">
                  <c:v>1860722.1229361943</c:v>
                </c:pt>
                <c:pt idx="45">
                  <c:v>1876951.8697949552</c:v>
                </c:pt>
                <c:pt idx="46">
                  <c:v>1876795.6931464854</c:v>
                </c:pt>
                <c:pt idx="47">
                  <c:v>1736624.7182612177</c:v>
                </c:pt>
                <c:pt idx="48">
                  <c:v>1868501.4777922854</c:v>
                </c:pt>
                <c:pt idx="49">
                  <c:v>1963370.5852842997</c:v>
                </c:pt>
                <c:pt idx="50">
                  <c:v>1965869.3701467852</c:v>
                </c:pt>
                <c:pt idx="51">
                  <c:v>2014735.2419975449</c:v>
                </c:pt>
                <c:pt idx="52">
                  <c:v>2057422.4974971749</c:v>
                </c:pt>
                <c:pt idx="53">
                  <c:v>2111399.5700704004</c:v>
                </c:pt>
                <c:pt idx="54">
                  <c:v>2068685.6214885269</c:v>
                </c:pt>
                <c:pt idx="55">
                  <c:v>2081825.7594197609</c:v>
                </c:pt>
                <c:pt idx="56">
                  <c:v>2116535.9326599515</c:v>
                </c:pt>
                <c:pt idx="57">
                  <c:v>2142756.1249733735</c:v>
                </c:pt>
                <c:pt idx="58">
                  <c:v>2135994.3028940219</c:v>
                </c:pt>
                <c:pt idx="59">
                  <c:v>2149246.1997777806</c:v>
                </c:pt>
                <c:pt idx="60">
                  <c:v>2152494.4350906755</c:v>
                </c:pt>
                <c:pt idx="61">
                  <c:v>2294591.7420391603</c:v>
                </c:pt>
                <c:pt idx="62">
                  <c:v>2285068.9062477057</c:v>
                </c:pt>
                <c:pt idx="63">
                  <c:v>2332665.1595394509</c:v>
                </c:pt>
                <c:pt idx="64">
                  <c:v>2390406.6310338252</c:v>
                </c:pt>
                <c:pt idx="65">
                  <c:v>2434861.4659806546</c:v>
                </c:pt>
              </c:numCache>
            </c:numRef>
          </c:val>
        </c:ser>
        <c:ser>
          <c:idx val="7"/>
          <c:order val="7"/>
          <c:tx>
            <c:strRef>
              <c:f>'Regional effort'!$V$4</c:f>
              <c:strCache>
                <c:ptCount val="1"/>
                <c:pt idx="0">
                  <c:v>Southeast 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effort'!$V$5:$V$70</c:f>
              <c:numCache>
                <c:formatCode>General</c:formatCode>
                <c:ptCount val="66"/>
                <c:pt idx="0">
                  <c:v>530225.75550638675</c:v>
                </c:pt>
                <c:pt idx="1">
                  <c:v>566028.35258027609</c:v>
                </c:pt>
                <c:pt idx="2">
                  <c:v>594039.38893431902</c:v>
                </c:pt>
                <c:pt idx="3">
                  <c:v>600774.480464975</c:v>
                </c:pt>
                <c:pt idx="4">
                  <c:v>646278.94911334408</c:v>
                </c:pt>
                <c:pt idx="5">
                  <c:v>664316.91923052096</c:v>
                </c:pt>
                <c:pt idx="6">
                  <c:v>728145.95304197795</c:v>
                </c:pt>
                <c:pt idx="7">
                  <c:v>805713.97483083804</c:v>
                </c:pt>
                <c:pt idx="8">
                  <c:v>883411.45723075606</c:v>
                </c:pt>
                <c:pt idx="9">
                  <c:v>1062635.4387916131</c:v>
                </c:pt>
                <c:pt idx="10">
                  <c:v>1099126.3114741521</c:v>
                </c:pt>
                <c:pt idx="11">
                  <c:v>1260810.4225588611</c:v>
                </c:pt>
                <c:pt idx="12">
                  <c:v>1354332.1965390309</c:v>
                </c:pt>
                <c:pt idx="13">
                  <c:v>1473706.6691778111</c:v>
                </c:pt>
                <c:pt idx="14">
                  <c:v>1558783.7248316631</c:v>
                </c:pt>
                <c:pt idx="15">
                  <c:v>1689815.689469096</c:v>
                </c:pt>
                <c:pt idx="16">
                  <c:v>1829715.4475400718</c:v>
                </c:pt>
                <c:pt idx="17">
                  <c:v>1961051.9714298579</c:v>
                </c:pt>
                <c:pt idx="18">
                  <c:v>2104496.9628031328</c:v>
                </c:pt>
                <c:pt idx="19">
                  <c:v>2208954.2198200608</c:v>
                </c:pt>
                <c:pt idx="20">
                  <c:v>2511579.0008361097</c:v>
                </c:pt>
                <c:pt idx="21">
                  <c:v>2409633.192503104</c:v>
                </c:pt>
                <c:pt idx="22">
                  <c:v>2610637.4638592601</c:v>
                </c:pt>
                <c:pt idx="23">
                  <c:v>2932799.719069351</c:v>
                </c:pt>
                <c:pt idx="24">
                  <c:v>2906442.5164977531</c:v>
                </c:pt>
                <c:pt idx="25">
                  <c:v>2920420.4008960892</c:v>
                </c:pt>
                <c:pt idx="26">
                  <c:v>3217120.155010757</c:v>
                </c:pt>
                <c:pt idx="27">
                  <c:v>3157759.1003952548</c:v>
                </c:pt>
                <c:pt idx="28">
                  <c:v>3646356.7909773029</c:v>
                </c:pt>
                <c:pt idx="29">
                  <c:v>4068807.309188839</c:v>
                </c:pt>
                <c:pt idx="30">
                  <c:v>4413060.6731002703</c:v>
                </c:pt>
                <c:pt idx="31">
                  <c:v>4400710.9556265501</c:v>
                </c:pt>
                <c:pt idx="32">
                  <c:v>4975107.3817973696</c:v>
                </c:pt>
                <c:pt idx="33">
                  <c:v>4997229.3330493001</c:v>
                </c:pt>
                <c:pt idx="34">
                  <c:v>5110943.8645672603</c:v>
                </c:pt>
                <c:pt idx="35">
                  <c:v>5325729.3631529799</c:v>
                </c:pt>
                <c:pt idx="36">
                  <c:v>5395646.5524519393</c:v>
                </c:pt>
                <c:pt idx="37">
                  <c:v>5465180.4974077698</c:v>
                </c:pt>
                <c:pt idx="38">
                  <c:v>5972630.3690197794</c:v>
                </c:pt>
                <c:pt idx="39">
                  <c:v>6660722.1563673904</c:v>
                </c:pt>
                <c:pt idx="40">
                  <c:v>7210122.5011754204</c:v>
                </c:pt>
                <c:pt idx="41">
                  <c:v>6930762.4464564798</c:v>
                </c:pt>
                <c:pt idx="42">
                  <c:v>7117719.9595844112</c:v>
                </c:pt>
                <c:pt idx="43">
                  <c:v>7780513.3868867699</c:v>
                </c:pt>
                <c:pt idx="44">
                  <c:v>8122391.5724904304</c:v>
                </c:pt>
                <c:pt idx="45">
                  <c:v>8167911.9756611995</c:v>
                </c:pt>
                <c:pt idx="46">
                  <c:v>8773638.7840316407</c:v>
                </c:pt>
                <c:pt idx="47">
                  <c:v>9064642.9415118899</c:v>
                </c:pt>
                <c:pt idx="48">
                  <c:v>9758682.3903284408</c:v>
                </c:pt>
                <c:pt idx="49">
                  <c:v>10246429.31287517</c:v>
                </c:pt>
                <c:pt idx="50">
                  <c:v>10820447.6399033</c:v>
                </c:pt>
                <c:pt idx="51">
                  <c:v>11111691.9820523</c:v>
                </c:pt>
                <c:pt idx="52">
                  <c:v>12259648.342737231</c:v>
                </c:pt>
                <c:pt idx="53">
                  <c:v>12844101.037895991</c:v>
                </c:pt>
                <c:pt idx="54">
                  <c:v>12766618.29880261</c:v>
                </c:pt>
                <c:pt idx="55">
                  <c:v>13238954.680726381</c:v>
                </c:pt>
                <c:pt idx="56">
                  <c:v>13996827.511026911</c:v>
                </c:pt>
                <c:pt idx="57">
                  <c:v>14219476.875200519</c:v>
                </c:pt>
                <c:pt idx="58">
                  <c:v>15290701.255343901</c:v>
                </c:pt>
                <c:pt idx="59">
                  <c:v>16172979.985293349</c:v>
                </c:pt>
                <c:pt idx="60">
                  <c:v>16326178.179472579</c:v>
                </c:pt>
                <c:pt idx="61">
                  <c:v>17321811.157641836</c:v>
                </c:pt>
                <c:pt idx="62">
                  <c:v>17470460.200312786</c:v>
                </c:pt>
                <c:pt idx="63">
                  <c:v>17669522.688652046</c:v>
                </c:pt>
                <c:pt idx="64">
                  <c:v>18246793.792337313</c:v>
                </c:pt>
                <c:pt idx="65">
                  <c:v>17916844.005267318</c:v>
                </c:pt>
              </c:numCache>
            </c:numRef>
          </c:val>
        </c:ser>
        <c:ser>
          <c:idx val="8"/>
          <c:order val="8"/>
          <c:tx>
            <c:strRef>
              <c:f>'Regional effort'!$W$4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'Regional effort'!$N$5:$N$70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effort'!$W$5:$W$70</c:f>
              <c:numCache>
                <c:formatCode>General</c:formatCode>
                <c:ptCount val="66"/>
                <c:pt idx="0">
                  <c:v>296714.88950160716</c:v>
                </c:pt>
                <c:pt idx="1">
                  <c:v>328282.63994765148</c:v>
                </c:pt>
                <c:pt idx="2">
                  <c:v>360914.672759737</c:v>
                </c:pt>
                <c:pt idx="3">
                  <c:v>362297.45102759101</c:v>
                </c:pt>
                <c:pt idx="4">
                  <c:v>380534.92264769401</c:v>
                </c:pt>
                <c:pt idx="5">
                  <c:v>410913.18662536802</c:v>
                </c:pt>
                <c:pt idx="6">
                  <c:v>445645.06848420203</c:v>
                </c:pt>
                <c:pt idx="7">
                  <c:v>479516.21533429605</c:v>
                </c:pt>
                <c:pt idx="8">
                  <c:v>509102.60119620402</c:v>
                </c:pt>
                <c:pt idx="9">
                  <c:v>559655.09814552497</c:v>
                </c:pt>
                <c:pt idx="10">
                  <c:v>573626.38621914503</c:v>
                </c:pt>
                <c:pt idx="11">
                  <c:v>601053.55720471602</c:v>
                </c:pt>
                <c:pt idx="12">
                  <c:v>623440.158958997</c:v>
                </c:pt>
                <c:pt idx="13">
                  <c:v>624185.89923330909</c:v>
                </c:pt>
                <c:pt idx="14">
                  <c:v>622790.79956225795</c:v>
                </c:pt>
                <c:pt idx="15">
                  <c:v>649297.39463780611</c:v>
                </c:pt>
                <c:pt idx="16">
                  <c:v>752396.04915432795</c:v>
                </c:pt>
                <c:pt idx="17">
                  <c:v>809238.85456091992</c:v>
                </c:pt>
                <c:pt idx="18">
                  <c:v>781276.37758116308</c:v>
                </c:pt>
                <c:pt idx="19">
                  <c:v>791874.863088588</c:v>
                </c:pt>
                <c:pt idx="20">
                  <c:v>821291.681644722</c:v>
                </c:pt>
                <c:pt idx="21">
                  <c:v>842931.03928752895</c:v>
                </c:pt>
                <c:pt idx="22">
                  <c:v>874363.79424822005</c:v>
                </c:pt>
                <c:pt idx="23">
                  <c:v>964058.42183877598</c:v>
                </c:pt>
                <c:pt idx="24">
                  <c:v>982955.72466708999</c:v>
                </c:pt>
                <c:pt idx="25">
                  <c:v>970865.65831580409</c:v>
                </c:pt>
                <c:pt idx="26">
                  <c:v>1016100.8572339631</c:v>
                </c:pt>
                <c:pt idx="27">
                  <c:v>1055662.69665868</c:v>
                </c:pt>
                <c:pt idx="28">
                  <c:v>1080036.9144351319</c:v>
                </c:pt>
                <c:pt idx="29">
                  <c:v>1121096.196070961</c:v>
                </c:pt>
                <c:pt idx="30">
                  <c:v>1185032.5751066119</c:v>
                </c:pt>
                <c:pt idx="31">
                  <c:v>1219732.336596014</c:v>
                </c:pt>
                <c:pt idx="32">
                  <c:v>1257760.6828468069</c:v>
                </c:pt>
                <c:pt idx="33">
                  <c:v>1344685.4761663969</c:v>
                </c:pt>
                <c:pt idx="34">
                  <c:v>1364269.5699804509</c:v>
                </c:pt>
                <c:pt idx="35">
                  <c:v>1429621.2877092171</c:v>
                </c:pt>
                <c:pt idx="36">
                  <c:v>1461435.2979535263</c:v>
                </c:pt>
                <c:pt idx="37">
                  <c:v>1530201.5171412439</c:v>
                </c:pt>
                <c:pt idx="38">
                  <c:v>1577993.0589247311</c:v>
                </c:pt>
                <c:pt idx="39">
                  <c:v>1617886.3462492821</c:v>
                </c:pt>
                <c:pt idx="40">
                  <c:v>1709561.5276887529</c:v>
                </c:pt>
                <c:pt idx="41">
                  <c:v>1708004.707762389</c:v>
                </c:pt>
                <c:pt idx="42">
                  <c:v>1716550.1212968219</c:v>
                </c:pt>
                <c:pt idx="43">
                  <c:v>1818343.2169384328</c:v>
                </c:pt>
                <c:pt idx="44">
                  <c:v>1848831.363024913</c:v>
                </c:pt>
                <c:pt idx="45">
                  <c:v>1889117.975786635</c:v>
                </c:pt>
                <c:pt idx="46">
                  <c:v>1927164.6557760288</c:v>
                </c:pt>
                <c:pt idx="47">
                  <c:v>1994388.9541510579</c:v>
                </c:pt>
                <c:pt idx="48">
                  <c:v>2045446.528835377</c:v>
                </c:pt>
                <c:pt idx="49">
                  <c:v>2163106.1602146961</c:v>
                </c:pt>
                <c:pt idx="50">
                  <c:v>2220153.8983624689</c:v>
                </c:pt>
                <c:pt idx="51">
                  <c:v>2270535.998674368</c:v>
                </c:pt>
                <c:pt idx="52">
                  <c:v>2312925.8962860219</c:v>
                </c:pt>
                <c:pt idx="53">
                  <c:v>2356276.0079218941</c:v>
                </c:pt>
                <c:pt idx="54">
                  <c:v>2458604.649885233</c:v>
                </c:pt>
                <c:pt idx="55">
                  <c:v>2502978.8923655273</c:v>
                </c:pt>
                <c:pt idx="56">
                  <c:v>2483963.3328975267</c:v>
                </c:pt>
                <c:pt idx="57">
                  <c:v>2563755.716424433</c:v>
                </c:pt>
                <c:pt idx="58">
                  <c:v>2791192.5773201152</c:v>
                </c:pt>
                <c:pt idx="59">
                  <c:v>2797451.9759201072</c:v>
                </c:pt>
                <c:pt idx="60">
                  <c:v>3066865.2682556091</c:v>
                </c:pt>
                <c:pt idx="61">
                  <c:v>3075624.0092274901</c:v>
                </c:pt>
                <c:pt idx="62">
                  <c:v>3096074.2313084747</c:v>
                </c:pt>
                <c:pt idx="63">
                  <c:v>3062065.6376772989</c:v>
                </c:pt>
                <c:pt idx="64">
                  <c:v>3150928.746425095</c:v>
                </c:pt>
                <c:pt idx="65">
                  <c:v>3203944.9293035651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72440"/>
        <c:axId val="499774400"/>
      </c:areaChart>
      <c:catAx>
        <c:axId val="49977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4400"/>
        <c:crosses val="autoZero"/>
        <c:auto val="1"/>
        <c:lblAlgn val="ctr"/>
        <c:lblOffset val="100"/>
        <c:noMultiLvlLbl val="0"/>
      </c:catAx>
      <c:valAx>
        <c:axId val="4997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'Regional catch'!$O$4</c:f>
              <c:strCache>
                <c:ptCount val="1"/>
                <c:pt idx="0">
                  <c:v>Arab 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catch'!$O$5:$O$70</c:f>
              <c:numCache>
                <c:formatCode>General</c:formatCode>
                <c:ptCount val="66"/>
                <c:pt idx="0">
                  <c:v>364624.04339999997</c:v>
                </c:pt>
                <c:pt idx="1">
                  <c:v>452602.17200000014</c:v>
                </c:pt>
                <c:pt idx="2">
                  <c:v>518087.03129999992</c:v>
                </c:pt>
                <c:pt idx="3">
                  <c:v>483985.43719999999</c:v>
                </c:pt>
                <c:pt idx="4">
                  <c:v>483471.10650000098</c:v>
                </c:pt>
                <c:pt idx="5">
                  <c:v>457578.43820000009</c:v>
                </c:pt>
                <c:pt idx="6">
                  <c:v>503316.60189999989</c:v>
                </c:pt>
                <c:pt idx="7">
                  <c:v>544411.55009999999</c:v>
                </c:pt>
                <c:pt idx="8">
                  <c:v>571626.1235000001</c:v>
                </c:pt>
                <c:pt idx="9">
                  <c:v>568295.03879999963</c:v>
                </c:pt>
                <c:pt idx="10">
                  <c:v>568301.42549999966</c:v>
                </c:pt>
                <c:pt idx="11">
                  <c:v>600597.72529999993</c:v>
                </c:pt>
                <c:pt idx="12">
                  <c:v>632040.77520000003</c:v>
                </c:pt>
                <c:pt idx="13">
                  <c:v>714301.64830000023</c:v>
                </c:pt>
                <c:pt idx="14">
                  <c:v>714310.37299999967</c:v>
                </c:pt>
                <c:pt idx="15">
                  <c:v>784274.00269999949</c:v>
                </c:pt>
                <c:pt idx="16">
                  <c:v>901313.5941000001</c:v>
                </c:pt>
                <c:pt idx="17">
                  <c:v>986153.74140000134</c:v>
                </c:pt>
                <c:pt idx="18">
                  <c:v>866920.90970000147</c:v>
                </c:pt>
                <c:pt idx="19">
                  <c:v>924249.2589000013</c:v>
                </c:pt>
                <c:pt idx="20">
                  <c:v>919054.70300000033</c:v>
                </c:pt>
                <c:pt idx="21">
                  <c:v>909771.0056000012</c:v>
                </c:pt>
                <c:pt idx="22">
                  <c:v>947633.61920000042</c:v>
                </c:pt>
                <c:pt idx="23">
                  <c:v>1114037.8230999999</c:v>
                </c:pt>
                <c:pt idx="24">
                  <c:v>1175008.0182000003</c:v>
                </c:pt>
                <c:pt idx="25">
                  <c:v>1137055.7287999999</c:v>
                </c:pt>
                <c:pt idx="26">
                  <c:v>1249595.7548999991</c:v>
                </c:pt>
                <c:pt idx="27">
                  <c:v>1253656.5748999999</c:v>
                </c:pt>
                <c:pt idx="28">
                  <c:v>1392245.3035999995</c:v>
                </c:pt>
                <c:pt idx="29">
                  <c:v>1483874.0417999998</c:v>
                </c:pt>
                <c:pt idx="30">
                  <c:v>1600620.8371000001</c:v>
                </c:pt>
                <c:pt idx="31">
                  <c:v>1813696.0177</c:v>
                </c:pt>
                <c:pt idx="32">
                  <c:v>1976092.7610999998</c:v>
                </c:pt>
                <c:pt idx="33">
                  <c:v>2252437.2164999996</c:v>
                </c:pt>
                <c:pt idx="34">
                  <c:v>2337040.7730999994</c:v>
                </c:pt>
                <c:pt idx="35">
                  <c:v>2476631.2788</c:v>
                </c:pt>
                <c:pt idx="36">
                  <c:v>2759896.3309000004</c:v>
                </c:pt>
                <c:pt idx="37">
                  <c:v>3004718.1628000005</c:v>
                </c:pt>
                <c:pt idx="38">
                  <c:v>3272572.1444999999</c:v>
                </c:pt>
                <c:pt idx="39">
                  <c:v>3070788.7133000009</c:v>
                </c:pt>
                <c:pt idx="40">
                  <c:v>2884567.2274000002</c:v>
                </c:pt>
                <c:pt idx="41">
                  <c:v>2911132.694800002</c:v>
                </c:pt>
                <c:pt idx="42">
                  <c:v>3034693.7972999946</c:v>
                </c:pt>
                <c:pt idx="43">
                  <c:v>3313292.2082999949</c:v>
                </c:pt>
                <c:pt idx="44">
                  <c:v>3525641.8412999986</c:v>
                </c:pt>
                <c:pt idx="45">
                  <c:v>3719686.1236000005</c:v>
                </c:pt>
                <c:pt idx="46">
                  <c:v>3245489.9416999985</c:v>
                </c:pt>
                <c:pt idx="47">
                  <c:v>3407818.5075999959</c:v>
                </c:pt>
                <c:pt idx="48">
                  <c:v>3348739.3746000049</c:v>
                </c:pt>
                <c:pt idx="49">
                  <c:v>3546718.7891000002</c:v>
                </c:pt>
                <c:pt idx="50">
                  <c:v>3661822.0063999994</c:v>
                </c:pt>
                <c:pt idx="51">
                  <c:v>4119037.4473000001</c:v>
                </c:pt>
                <c:pt idx="52">
                  <c:v>4115893.1182000036</c:v>
                </c:pt>
                <c:pt idx="53">
                  <c:v>4134884.0310999961</c:v>
                </c:pt>
                <c:pt idx="54">
                  <c:v>4327872.4967999952</c:v>
                </c:pt>
                <c:pt idx="55">
                  <c:v>4356325.2434999989</c:v>
                </c:pt>
                <c:pt idx="56">
                  <c:v>4143632.9308000011</c:v>
                </c:pt>
                <c:pt idx="57">
                  <c:v>4133631.4676999957</c:v>
                </c:pt>
                <c:pt idx="58">
                  <c:v>4035180.4888999965</c:v>
                </c:pt>
                <c:pt idx="59">
                  <c:v>4324267.0764999995</c:v>
                </c:pt>
                <c:pt idx="60">
                  <c:v>4375281.1845000023</c:v>
                </c:pt>
                <c:pt idx="61">
                  <c:v>4323435.0202000011</c:v>
                </c:pt>
                <c:pt idx="62">
                  <c:v>4887051.2414000044</c:v>
                </c:pt>
                <c:pt idx="63">
                  <c:v>5043094.4812000021</c:v>
                </c:pt>
                <c:pt idx="64">
                  <c:v>4953589.3771999972</c:v>
                </c:pt>
                <c:pt idx="65">
                  <c:v>5243510.0400000028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'Regional catch'!$P$4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catch'!$P$5:$P$70</c:f>
              <c:numCache>
                <c:formatCode>General</c:formatCode>
                <c:ptCount val="66"/>
                <c:pt idx="0">
                  <c:v>6683331.7622212302</c:v>
                </c:pt>
                <c:pt idx="1">
                  <c:v>7887663.6517974539</c:v>
                </c:pt>
                <c:pt idx="2">
                  <c:v>7892355.6870324872</c:v>
                </c:pt>
                <c:pt idx="3">
                  <c:v>8040704.6491717696</c:v>
                </c:pt>
                <c:pt idx="4">
                  <c:v>8537033.2072201408</c:v>
                </c:pt>
                <c:pt idx="5">
                  <c:v>9242332.4652847424</c:v>
                </c:pt>
                <c:pt idx="6">
                  <c:v>9840708.3107259721</c:v>
                </c:pt>
                <c:pt idx="7">
                  <c:v>9409933.2290901225</c:v>
                </c:pt>
                <c:pt idx="8">
                  <c:v>9242981.2447100915</c:v>
                </c:pt>
                <c:pt idx="9">
                  <c:v>9976575.9315563403</c:v>
                </c:pt>
                <c:pt idx="10">
                  <c:v>9610839.1196326632</c:v>
                </c:pt>
                <c:pt idx="11">
                  <c:v>10470783.179708056</c:v>
                </c:pt>
                <c:pt idx="12">
                  <c:v>10580412.225505687</c:v>
                </c:pt>
                <c:pt idx="13">
                  <c:v>11495699.604596408</c:v>
                </c:pt>
                <c:pt idx="14">
                  <c:v>12743868.007084778</c:v>
                </c:pt>
                <c:pt idx="15">
                  <c:v>14445246.522879858</c:v>
                </c:pt>
                <c:pt idx="16">
                  <c:v>15880834.048787225</c:v>
                </c:pt>
                <c:pt idx="17">
                  <c:v>16403452.695647923</c:v>
                </c:pt>
                <c:pt idx="18">
                  <c:v>16905577.064753864</c:v>
                </c:pt>
                <c:pt idx="19">
                  <c:v>16892950.890241154</c:v>
                </c:pt>
                <c:pt idx="20">
                  <c:v>18664146.56077899</c:v>
                </c:pt>
                <c:pt idx="21">
                  <c:v>18991231.725530956</c:v>
                </c:pt>
                <c:pt idx="22">
                  <c:v>19946279.04008048</c:v>
                </c:pt>
                <c:pt idx="23">
                  <c:v>21740500.942272391</c:v>
                </c:pt>
                <c:pt idx="24">
                  <c:v>22428406.260924861</c:v>
                </c:pt>
                <c:pt idx="25">
                  <c:v>24219948.620349184</c:v>
                </c:pt>
                <c:pt idx="26">
                  <c:v>25550471.708349049</c:v>
                </c:pt>
                <c:pt idx="27">
                  <c:v>24769502.044586863</c:v>
                </c:pt>
                <c:pt idx="28">
                  <c:v>23099849.775887568</c:v>
                </c:pt>
                <c:pt idx="29">
                  <c:v>22884165.753571823</c:v>
                </c:pt>
                <c:pt idx="30">
                  <c:v>23366452.3195972</c:v>
                </c:pt>
                <c:pt idx="31">
                  <c:v>23335235.792606723</c:v>
                </c:pt>
                <c:pt idx="32">
                  <c:v>23181230.037111912</c:v>
                </c:pt>
                <c:pt idx="33">
                  <c:v>23491542.847412273</c:v>
                </c:pt>
                <c:pt idx="34">
                  <c:v>24527637.240322452</c:v>
                </c:pt>
                <c:pt idx="35">
                  <c:v>24211646.177213728</c:v>
                </c:pt>
                <c:pt idx="36">
                  <c:v>24114028.936712876</c:v>
                </c:pt>
                <c:pt idx="37">
                  <c:v>24331097.357975289</c:v>
                </c:pt>
                <c:pt idx="38">
                  <c:v>24632150.096129302</c:v>
                </c:pt>
                <c:pt idx="39">
                  <c:v>24599709.509529576</c:v>
                </c:pt>
                <c:pt idx="40">
                  <c:v>21870524.003800537</c:v>
                </c:pt>
                <c:pt idx="41">
                  <c:v>21101475.760758646</c:v>
                </c:pt>
                <c:pt idx="42">
                  <c:v>21453027.615846086</c:v>
                </c:pt>
                <c:pt idx="43">
                  <c:v>19519325.136300001</c:v>
                </c:pt>
                <c:pt idx="44">
                  <c:v>18422150.259600002</c:v>
                </c:pt>
                <c:pt idx="45">
                  <c:v>19975534.752999999</c:v>
                </c:pt>
                <c:pt idx="46">
                  <c:v>20660289.408100002</c:v>
                </c:pt>
                <c:pt idx="47">
                  <c:v>21058758.831700001</c:v>
                </c:pt>
                <c:pt idx="48">
                  <c:v>20228935.5414</c:v>
                </c:pt>
                <c:pt idx="49">
                  <c:v>18660712.119199999</c:v>
                </c:pt>
                <c:pt idx="50">
                  <c:v>19224456.228599999</c:v>
                </c:pt>
                <c:pt idx="51">
                  <c:v>19528743.956900001</c:v>
                </c:pt>
                <c:pt idx="52">
                  <c:v>19004216.9109</c:v>
                </c:pt>
                <c:pt idx="53">
                  <c:v>17835143.496099997</c:v>
                </c:pt>
                <c:pt idx="54">
                  <c:v>17413975.192199998</c:v>
                </c:pt>
                <c:pt idx="55">
                  <c:v>17096551.567699999</c:v>
                </c:pt>
                <c:pt idx="56">
                  <c:v>19064980.737100001</c:v>
                </c:pt>
                <c:pt idx="57">
                  <c:v>19171888.48</c:v>
                </c:pt>
                <c:pt idx="58">
                  <c:v>18784301.350100003</c:v>
                </c:pt>
                <c:pt idx="59">
                  <c:v>19378627.885200001</c:v>
                </c:pt>
                <c:pt idx="60">
                  <c:v>20358482.692299999</c:v>
                </c:pt>
                <c:pt idx="61">
                  <c:v>19429247.416300002</c:v>
                </c:pt>
                <c:pt idx="62">
                  <c:v>19080968.675999999</c:v>
                </c:pt>
                <c:pt idx="63">
                  <c:v>18859434.086199999</c:v>
                </c:pt>
                <c:pt idx="64">
                  <c:v>18962563.352699999</c:v>
                </c:pt>
                <c:pt idx="65">
                  <c:v>19561675.424699999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'Regional catch'!$Q$4</c:f>
              <c:strCache>
                <c:ptCount val="1"/>
                <c:pt idx="0">
                  <c:v>Indian Peninsula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catch'!$Q$5:$Q$70</c:f>
              <c:numCache>
                <c:formatCode>General</c:formatCode>
                <c:ptCount val="66"/>
                <c:pt idx="0">
                  <c:v>1423446.6255999999</c:v>
                </c:pt>
                <c:pt idx="1">
                  <c:v>1439624.3481999999</c:v>
                </c:pt>
                <c:pt idx="2">
                  <c:v>1445886.835200001</c:v>
                </c:pt>
                <c:pt idx="3">
                  <c:v>1678457.702999999</c:v>
                </c:pt>
                <c:pt idx="4">
                  <c:v>1593383.361100001</c:v>
                </c:pt>
                <c:pt idx="5">
                  <c:v>1794181.254200001</c:v>
                </c:pt>
                <c:pt idx="6">
                  <c:v>2159292.4948999961</c:v>
                </c:pt>
                <c:pt idx="7">
                  <c:v>2116420.1462999997</c:v>
                </c:pt>
                <c:pt idx="8">
                  <c:v>1971922.6960000009</c:v>
                </c:pt>
                <c:pt idx="9">
                  <c:v>1786843.993299999</c:v>
                </c:pt>
                <c:pt idx="10">
                  <c:v>2316153.637200003</c:v>
                </c:pt>
                <c:pt idx="11">
                  <c:v>1942214.811699999</c:v>
                </c:pt>
                <c:pt idx="12">
                  <c:v>1924344.304699999</c:v>
                </c:pt>
                <c:pt idx="13">
                  <c:v>1991291.4209999992</c:v>
                </c:pt>
                <c:pt idx="14">
                  <c:v>2421688.5626999959</c:v>
                </c:pt>
                <c:pt idx="15">
                  <c:v>2316100.7751000021</c:v>
                </c:pt>
                <c:pt idx="16">
                  <c:v>2585945.2505000001</c:v>
                </c:pt>
                <c:pt idx="17">
                  <c:v>2541863.5041999961</c:v>
                </c:pt>
                <c:pt idx="18">
                  <c:v>2597559.641300004</c:v>
                </c:pt>
                <c:pt idx="19">
                  <c:v>2692419.2264000038</c:v>
                </c:pt>
                <c:pt idx="20">
                  <c:v>2915664.110900003</c:v>
                </c:pt>
                <c:pt idx="21">
                  <c:v>3015011.853699998</c:v>
                </c:pt>
                <c:pt idx="22">
                  <c:v>2880214.5364999976</c:v>
                </c:pt>
                <c:pt idx="23">
                  <c:v>3560617.9538000049</c:v>
                </c:pt>
                <c:pt idx="24">
                  <c:v>4103339.6190999951</c:v>
                </c:pt>
                <c:pt idx="25">
                  <c:v>3955021.0842000027</c:v>
                </c:pt>
                <c:pt idx="26">
                  <c:v>3877238.9140999997</c:v>
                </c:pt>
                <c:pt idx="27">
                  <c:v>4124744.0876999982</c:v>
                </c:pt>
                <c:pt idx="28">
                  <c:v>4372131.138100002</c:v>
                </c:pt>
                <c:pt idx="29">
                  <c:v>4286077.4420999987</c:v>
                </c:pt>
                <c:pt idx="30">
                  <c:v>4188248.3512000018</c:v>
                </c:pt>
                <c:pt idx="31">
                  <c:v>4009120.8772999989</c:v>
                </c:pt>
                <c:pt idx="32">
                  <c:v>4098948.1354000028</c:v>
                </c:pt>
                <c:pt idx="33">
                  <c:v>4307716.801400004</c:v>
                </c:pt>
                <c:pt idx="34">
                  <c:v>4848561.2622999996</c:v>
                </c:pt>
                <c:pt idx="35">
                  <c:v>4958369.8010999998</c:v>
                </c:pt>
                <c:pt idx="36">
                  <c:v>4948849.5091000004</c:v>
                </c:pt>
                <c:pt idx="37">
                  <c:v>5059489.8509999998</c:v>
                </c:pt>
                <c:pt idx="38">
                  <c:v>5394959.9718000004</c:v>
                </c:pt>
                <c:pt idx="39">
                  <c:v>6397158.2528999997</c:v>
                </c:pt>
                <c:pt idx="40">
                  <c:v>5821975.5989999995</c:v>
                </c:pt>
                <c:pt idx="41">
                  <c:v>6318601.9193000002</c:v>
                </c:pt>
                <c:pt idx="42">
                  <c:v>6667889.9250999996</c:v>
                </c:pt>
                <c:pt idx="43">
                  <c:v>6877989.3661000002</c:v>
                </c:pt>
                <c:pt idx="44">
                  <c:v>6862829.5182999996</c:v>
                </c:pt>
                <c:pt idx="45">
                  <c:v>6606624.2682000045</c:v>
                </c:pt>
                <c:pt idx="46">
                  <c:v>6928218.8103000037</c:v>
                </c:pt>
                <c:pt idx="47">
                  <c:v>7210286.4620000003</c:v>
                </c:pt>
                <c:pt idx="48">
                  <c:v>6883365.9699000027</c:v>
                </c:pt>
                <c:pt idx="49">
                  <c:v>7165471.4876999985</c:v>
                </c:pt>
                <c:pt idx="50">
                  <c:v>6840517.8333000056</c:v>
                </c:pt>
                <c:pt idx="51">
                  <c:v>7129793.4964999892</c:v>
                </c:pt>
                <c:pt idx="52">
                  <c:v>7492506.5022000028</c:v>
                </c:pt>
                <c:pt idx="53">
                  <c:v>7550272.8584999936</c:v>
                </c:pt>
                <c:pt idx="54">
                  <c:v>7421508.9091999941</c:v>
                </c:pt>
                <c:pt idx="55">
                  <c:v>7176358.9374999972</c:v>
                </c:pt>
                <c:pt idx="56">
                  <c:v>7473744.4307999909</c:v>
                </c:pt>
                <c:pt idx="57">
                  <c:v>7543500.6967000077</c:v>
                </c:pt>
                <c:pt idx="58">
                  <c:v>7616408.6166999945</c:v>
                </c:pt>
                <c:pt idx="59">
                  <c:v>7963702.3402000051</c:v>
                </c:pt>
                <c:pt idx="60">
                  <c:v>8439951.2991999984</c:v>
                </c:pt>
                <c:pt idx="61">
                  <c:v>8216124.573099996</c:v>
                </c:pt>
                <c:pt idx="62">
                  <c:v>8651689.8107000031</c:v>
                </c:pt>
                <c:pt idx="63">
                  <c:v>8857114.0355000068</c:v>
                </c:pt>
                <c:pt idx="64">
                  <c:v>9251231.313099999</c:v>
                </c:pt>
                <c:pt idx="65">
                  <c:v>8891537.3385999966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'Regional catch'!$R$4</c:f>
              <c:strCache>
                <c:ptCount val="1"/>
                <c:pt idx="0">
                  <c:v>Latin America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catch'!$R$5:$R$70</c:f>
              <c:numCache>
                <c:formatCode>General</c:formatCode>
                <c:ptCount val="66"/>
                <c:pt idx="0">
                  <c:v>939455.51639999996</c:v>
                </c:pt>
                <c:pt idx="1">
                  <c:v>1018399.6266000001</c:v>
                </c:pt>
                <c:pt idx="2">
                  <c:v>1043329.904400001</c:v>
                </c:pt>
                <c:pt idx="3">
                  <c:v>1000158.0207</c:v>
                </c:pt>
                <c:pt idx="4">
                  <c:v>1250665.4103999999</c:v>
                </c:pt>
                <c:pt idx="5">
                  <c:v>1522262.9465999999</c:v>
                </c:pt>
                <c:pt idx="6">
                  <c:v>1923306.4787000001</c:v>
                </c:pt>
                <c:pt idx="7">
                  <c:v>2232222.6284999996</c:v>
                </c:pt>
                <c:pt idx="8">
                  <c:v>2720991.4444999998</c:v>
                </c:pt>
                <c:pt idx="9">
                  <c:v>4531506.5416000001</c:v>
                </c:pt>
                <c:pt idx="10">
                  <c:v>6074948.6974999998</c:v>
                </c:pt>
                <c:pt idx="11">
                  <c:v>8397882.8760000002</c:v>
                </c:pt>
                <c:pt idx="12">
                  <c:v>10981445.9846</c:v>
                </c:pt>
                <c:pt idx="13">
                  <c:v>11083221.167100001</c:v>
                </c:pt>
                <c:pt idx="14">
                  <c:v>14439662.161</c:v>
                </c:pt>
                <c:pt idx="15">
                  <c:v>12058717.6347</c:v>
                </c:pt>
                <c:pt idx="16">
                  <c:v>14698070.927899998</c:v>
                </c:pt>
                <c:pt idx="17">
                  <c:v>16203291.960000001</c:v>
                </c:pt>
                <c:pt idx="18">
                  <c:v>17237040.4432</c:v>
                </c:pt>
                <c:pt idx="19">
                  <c:v>15165870.862399999</c:v>
                </c:pt>
                <c:pt idx="20">
                  <c:v>19703706.450200003</c:v>
                </c:pt>
                <c:pt idx="21">
                  <c:v>17819728.028200001</c:v>
                </c:pt>
                <c:pt idx="22">
                  <c:v>9967942.846900003</c:v>
                </c:pt>
                <c:pt idx="23">
                  <c:v>7287738.6540999962</c:v>
                </c:pt>
                <c:pt idx="24">
                  <c:v>9757457.3518999927</c:v>
                </c:pt>
                <c:pt idx="25">
                  <c:v>8937336.4940999895</c:v>
                </c:pt>
                <c:pt idx="26">
                  <c:v>10960090.595200002</c:v>
                </c:pt>
                <c:pt idx="27">
                  <c:v>9237612.8818999901</c:v>
                </c:pt>
                <c:pt idx="28">
                  <c:v>11955954.774600001</c:v>
                </c:pt>
                <c:pt idx="29">
                  <c:v>13404779.2788</c:v>
                </c:pt>
                <c:pt idx="30">
                  <c:v>12869422.113799995</c:v>
                </c:pt>
                <c:pt idx="31">
                  <c:v>13972091.772100003</c:v>
                </c:pt>
                <c:pt idx="32">
                  <c:v>14952048.228800002</c:v>
                </c:pt>
                <c:pt idx="33">
                  <c:v>11986337.305800004</c:v>
                </c:pt>
                <c:pt idx="34">
                  <c:v>15428482.669899995</c:v>
                </c:pt>
                <c:pt idx="35">
                  <c:v>17597171.883699998</c:v>
                </c:pt>
                <c:pt idx="36">
                  <c:v>20179805.4881</c:v>
                </c:pt>
                <c:pt idx="37">
                  <c:v>17950771.615399994</c:v>
                </c:pt>
                <c:pt idx="38">
                  <c:v>20810762.735000003</c:v>
                </c:pt>
                <c:pt idx="39">
                  <c:v>23238507.326499995</c:v>
                </c:pt>
                <c:pt idx="40">
                  <c:v>20011295.462400004</c:v>
                </c:pt>
                <c:pt idx="41">
                  <c:v>21202508.258300003</c:v>
                </c:pt>
                <c:pt idx="42">
                  <c:v>22474027.361899998</c:v>
                </c:pt>
                <c:pt idx="43">
                  <c:v>23911236.915300004</c:v>
                </c:pt>
                <c:pt idx="44">
                  <c:v>29883258.2777</c:v>
                </c:pt>
                <c:pt idx="45">
                  <c:v>26232815.866800003</c:v>
                </c:pt>
                <c:pt idx="46">
                  <c:v>26525413.415799998</c:v>
                </c:pt>
                <c:pt idx="47">
                  <c:v>23531411.337699998</c:v>
                </c:pt>
                <c:pt idx="48">
                  <c:v>15167653.493700003</c:v>
                </c:pt>
                <c:pt idx="49">
                  <c:v>22333111.508099999</c:v>
                </c:pt>
                <c:pt idx="50">
                  <c:v>24273783.022399999</c:v>
                </c:pt>
                <c:pt idx="51">
                  <c:v>20808135.482699998</c:v>
                </c:pt>
                <c:pt idx="52">
                  <c:v>22092380.997699995</c:v>
                </c:pt>
                <c:pt idx="53">
                  <c:v>17771796.634299997</c:v>
                </c:pt>
                <c:pt idx="54">
                  <c:v>23471203.828699995</c:v>
                </c:pt>
                <c:pt idx="55">
                  <c:v>22666074.0744</c:v>
                </c:pt>
                <c:pt idx="56">
                  <c:v>19724948.113699999</c:v>
                </c:pt>
                <c:pt idx="57">
                  <c:v>19621057.0031</c:v>
                </c:pt>
                <c:pt idx="58">
                  <c:v>19755545.502100002</c:v>
                </c:pt>
                <c:pt idx="59">
                  <c:v>18788406.198299997</c:v>
                </c:pt>
                <c:pt idx="60">
                  <c:v>14447965.165899999</c:v>
                </c:pt>
                <c:pt idx="61">
                  <c:v>19694780.434500005</c:v>
                </c:pt>
                <c:pt idx="62">
                  <c:v>15200198.609499997</c:v>
                </c:pt>
                <c:pt idx="63">
                  <c:v>15228305.811699999</c:v>
                </c:pt>
                <c:pt idx="64">
                  <c:v>13167468.691000003</c:v>
                </c:pt>
                <c:pt idx="65">
                  <c:v>13954763.862700002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'Regional catch'!$S$4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catch'!$S$5:$S$70</c:f>
              <c:numCache>
                <c:formatCode>General</c:formatCode>
                <c:ptCount val="66"/>
                <c:pt idx="0">
                  <c:v>5004495.1898000035</c:v>
                </c:pt>
                <c:pt idx="1">
                  <c:v>4679077.7810000004</c:v>
                </c:pt>
                <c:pt idx="2">
                  <c:v>4618589.2225000001</c:v>
                </c:pt>
                <c:pt idx="3">
                  <c:v>4595101.3453000011</c:v>
                </c:pt>
                <c:pt idx="4">
                  <c:v>4867763.5641000001</c:v>
                </c:pt>
                <c:pt idx="5">
                  <c:v>4625573.968799999</c:v>
                </c:pt>
                <c:pt idx="6">
                  <c:v>5016753.4971999992</c:v>
                </c:pt>
                <c:pt idx="7">
                  <c:v>4629156.9339999994</c:v>
                </c:pt>
                <c:pt idx="8">
                  <c:v>4623473.3027000008</c:v>
                </c:pt>
                <c:pt idx="9">
                  <c:v>4798701.9043000014</c:v>
                </c:pt>
                <c:pt idx="10">
                  <c:v>3293016.3852000004</c:v>
                </c:pt>
                <c:pt idx="11">
                  <c:v>3510293.2675000005</c:v>
                </c:pt>
                <c:pt idx="12">
                  <c:v>3628140.9603999997</c:v>
                </c:pt>
                <c:pt idx="13">
                  <c:v>4822385.6069</c:v>
                </c:pt>
                <c:pt idx="14">
                  <c:v>4739558.2485999893</c:v>
                </c:pt>
                <c:pt idx="15">
                  <c:v>4840382.808699999</c:v>
                </c:pt>
                <c:pt idx="16">
                  <c:v>4788719.1239999998</c:v>
                </c:pt>
                <c:pt idx="17">
                  <c:v>4502444.2172999997</c:v>
                </c:pt>
                <c:pt idx="18">
                  <c:v>4910430.2568999995</c:v>
                </c:pt>
                <c:pt idx="19">
                  <c:v>4699877.5225000009</c:v>
                </c:pt>
                <c:pt idx="20">
                  <c:v>5334217.3413999993</c:v>
                </c:pt>
                <c:pt idx="21">
                  <c:v>5288152.0990000013</c:v>
                </c:pt>
                <c:pt idx="22">
                  <c:v>4823651.9438999994</c:v>
                </c:pt>
                <c:pt idx="23">
                  <c:v>5050982.9741000105</c:v>
                </c:pt>
                <c:pt idx="24">
                  <c:v>4894353.7516000001</c:v>
                </c:pt>
                <c:pt idx="25">
                  <c:v>4851546.9457</c:v>
                </c:pt>
                <c:pt idx="26">
                  <c:v>5311990.9057999896</c:v>
                </c:pt>
                <c:pt idx="27">
                  <c:v>5313795.6137000006</c:v>
                </c:pt>
                <c:pt idx="28">
                  <c:v>6109382.1593000097</c:v>
                </c:pt>
                <c:pt idx="29">
                  <c:v>6430242.0422999915</c:v>
                </c:pt>
                <c:pt idx="30">
                  <c:v>6408565.7453999901</c:v>
                </c:pt>
                <c:pt idx="31">
                  <c:v>6638186.1331000002</c:v>
                </c:pt>
                <c:pt idx="32">
                  <c:v>6859006.4877000041</c:v>
                </c:pt>
                <c:pt idx="33">
                  <c:v>7099203.1249000104</c:v>
                </c:pt>
                <c:pt idx="34">
                  <c:v>7403476.0767000057</c:v>
                </c:pt>
                <c:pt idx="35">
                  <c:v>7621628.015699992</c:v>
                </c:pt>
                <c:pt idx="36">
                  <c:v>7834040.0382999992</c:v>
                </c:pt>
                <c:pt idx="37">
                  <c:v>8488030.682500001</c:v>
                </c:pt>
                <c:pt idx="38">
                  <c:v>8812881.8658999987</c:v>
                </c:pt>
                <c:pt idx="39">
                  <c:v>8940915.8247999996</c:v>
                </c:pt>
                <c:pt idx="40">
                  <c:v>8704954.2524999958</c:v>
                </c:pt>
                <c:pt idx="41">
                  <c:v>8137799.9364999961</c:v>
                </c:pt>
                <c:pt idx="42">
                  <c:v>8085972.0609000036</c:v>
                </c:pt>
                <c:pt idx="43">
                  <c:v>8360074.6339999977</c:v>
                </c:pt>
                <c:pt idx="44">
                  <c:v>8136426.7071000012</c:v>
                </c:pt>
                <c:pt idx="45">
                  <c:v>7648166.1079000039</c:v>
                </c:pt>
                <c:pt idx="46">
                  <c:v>7215244.1045999993</c:v>
                </c:pt>
                <c:pt idx="47">
                  <c:v>7157646.2453000005</c:v>
                </c:pt>
                <c:pt idx="48">
                  <c:v>6927622.6219999911</c:v>
                </c:pt>
                <c:pt idx="49">
                  <c:v>7015352.9861999992</c:v>
                </c:pt>
                <c:pt idx="50">
                  <c:v>6930769.2528000008</c:v>
                </c:pt>
                <c:pt idx="51">
                  <c:v>7211941.1244000001</c:v>
                </c:pt>
                <c:pt idx="52">
                  <c:v>7177436.107400001</c:v>
                </c:pt>
                <c:pt idx="53">
                  <c:v>7124724.1837000102</c:v>
                </c:pt>
                <c:pt idx="54">
                  <c:v>7454123.0031000106</c:v>
                </c:pt>
                <c:pt idx="55">
                  <c:v>7017061.776899999</c:v>
                </c:pt>
                <c:pt idx="56">
                  <c:v>7204398.8621000107</c:v>
                </c:pt>
                <c:pt idx="57">
                  <c:v>6996678.3487</c:v>
                </c:pt>
                <c:pt idx="58">
                  <c:v>6452345.5254000006</c:v>
                </c:pt>
                <c:pt idx="59">
                  <c:v>6069136.6464</c:v>
                </c:pt>
                <c:pt idx="60">
                  <c:v>5912818.9840000002</c:v>
                </c:pt>
                <c:pt idx="61">
                  <c:v>6959405.4102999996</c:v>
                </c:pt>
                <c:pt idx="62">
                  <c:v>6692063.0357000008</c:v>
                </c:pt>
                <c:pt idx="63">
                  <c:v>7077756.7644000007</c:v>
                </c:pt>
                <c:pt idx="64">
                  <c:v>6750021.4224999994</c:v>
                </c:pt>
                <c:pt idx="65">
                  <c:v>6761624.0731999902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'Regional catch'!$T$4</c:f>
              <c:strCache>
                <c:ptCount val="1"/>
                <c:pt idx="0">
                  <c:v>Northeast Asia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catch'!$T$5:$T$70</c:f>
              <c:numCache>
                <c:formatCode>General</c:formatCode>
                <c:ptCount val="66"/>
                <c:pt idx="0">
                  <c:v>6610032.7546000034</c:v>
                </c:pt>
                <c:pt idx="1">
                  <c:v>8219135.0292000026</c:v>
                </c:pt>
                <c:pt idx="2">
                  <c:v>10057012.179500001</c:v>
                </c:pt>
                <c:pt idx="3">
                  <c:v>9945904.3867999911</c:v>
                </c:pt>
                <c:pt idx="4">
                  <c:v>10759161.060700011</c:v>
                </c:pt>
                <c:pt idx="5">
                  <c:v>11801774.0393</c:v>
                </c:pt>
                <c:pt idx="6">
                  <c:v>12851600.3858</c:v>
                </c:pt>
                <c:pt idx="7">
                  <c:v>13152143.484000001</c:v>
                </c:pt>
                <c:pt idx="8">
                  <c:v>13559020.741700001</c:v>
                </c:pt>
                <c:pt idx="9">
                  <c:v>14112825.677299989</c:v>
                </c:pt>
                <c:pt idx="10">
                  <c:v>13733177.45700001</c:v>
                </c:pt>
                <c:pt idx="11">
                  <c:v>14489485.701699991</c:v>
                </c:pt>
                <c:pt idx="12">
                  <c:v>14818069.613499999</c:v>
                </c:pt>
                <c:pt idx="13">
                  <c:v>14843657.650199991</c:v>
                </c:pt>
                <c:pt idx="14">
                  <c:v>14591178.564300001</c:v>
                </c:pt>
                <c:pt idx="15">
                  <c:v>15385117.331</c:v>
                </c:pt>
                <c:pt idx="16">
                  <c:v>15695265.296900012</c:v>
                </c:pt>
                <c:pt idx="17">
                  <c:v>16773292.90180001</c:v>
                </c:pt>
                <c:pt idx="18">
                  <c:v>17961100.749799989</c:v>
                </c:pt>
                <c:pt idx="19">
                  <c:v>17896926.382900011</c:v>
                </c:pt>
                <c:pt idx="20">
                  <c:v>17091297.387000002</c:v>
                </c:pt>
                <c:pt idx="21">
                  <c:v>18542723.19120001</c:v>
                </c:pt>
                <c:pt idx="22">
                  <c:v>19687786.755599998</c:v>
                </c:pt>
                <c:pt idx="23">
                  <c:v>20523362.999300007</c:v>
                </c:pt>
                <c:pt idx="24">
                  <c:v>21826669.549299989</c:v>
                </c:pt>
                <c:pt idx="25">
                  <c:v>22527982.015900001</c:v>
                </c:pt>
                <c:pt idx="26">
                  <c:v>23152479.746199999</c:v>
                </c:pt>
                <c:pt idx="27">
                  <c:v>23506628.941199988</c:v>
                </c:pt>
                <c:pt idx="28">
                  <c:v>22906727.7907</c:v>
                </c:pt>
                <c:pt idx="29">
                  <c:v>21441485.556400001</c:v>
                </c:pt>
                <c:pt idx="30">
                  <c:v>21436956.039999999</c:v>
                </c:pt>
                <c:pt idx="31">
                  <c:v>22039332.240499988</c:v>
                </c:pt>
                <c:pt idx="32">
                  <c:v>22903383.455099989</c:v>
                </c:pt>
                <c:pt idx="33">
                  <c:v>23779877.658300009</c:v>
                </c:pt>
                <c:pt idx="34">
                  <c:v>25555718.915699992</c:v>
                </c:pt>
                <c:pt idx="35">
                  <c:v>25381216.889099989</c:v>
                </c:pt>
                <c:pt idx="36">
                  <c:v>27981735.233399998</c:v>
                </c:pt>
                <c:pt idx="37">
                  <c:v>28336408.378999993</c:v>
                </c:pt>
                <c:pt idx="38">
                  <c:v>29078732.088099997</c:v>
                </c:pt>
                <c:pt idx="39">
                  <c:v>29681259.164299998</c:v>
                </c:pt>
                <c:pt idx="40">
                  <c:v>27570515.232399989</c:v>
                </c:pt>
                <c:pt idx="41">
                  <c:v>26194564.933199994</c:v>
                </c:pt>
                <c:pt idx="42">
                  <c:v>26669927.6098</c:v>
                </c:pt>
                <c:pt idx="43">
                  <c:v>28142973.991099998</c:v>
                </c:pt>
                <c:pt idx="44">
                  <c:v>29910813.954099998</c:v>
                </c:pt>
                <c:pt idx="45">
                  <c:v>31176161.410900004</c:v>
                </c:pt>
                <c:pt idx="46">
                  <c:v>32528717.290599994</c:v>
                </c:pt>
                <c:pt idx="47">
                  <c:v>32884850.043600008</c:v>
                </c:pt>
                <c:pt idx="48">
                  <c:v>32205837.852499999</c:v>
                </c:pt>
                <c:pt idx="49">
                  <c:v>31736163.959000003</c:v>
                </c:pt>
                <c:pt idx="50">
                  <c:v>30641862.692500006</c:v>
                </c:pt>
                <c:pt idx="51">
                  <c:v>29300789.084700003</c:v>
                </c:pt>
                <c:pt idx="52">
                  <c:v>28704838.008300014</c:v>
                </c:pt>
                <c:pt idx="53">
                  <c:v>28306427.368199997</c:v>
                </c:pt>
                <c:pt idx="54">
                  <c:v>28149882.34929999</c:v>
                </c:pt>
                <c:pt idx="55">
                  <c:v>27635772.736099992</c:v>
                </c:pt>
                <c:pt idx="56">
                  <c:v>28328757.160400003</c:v>
                </c:pt>
                <c:pt idx="57">
                  <c:v>28243915.095499992</c:v>
                </c:pt>
                <c:pt idx="58">
                  <c:v>28025054.569300015</c:v>
                </c:pt>
                <c:pt idx="59">
                  <c:v>27922585.155999988</c:v>
                </c:pt>
                <c:pt idx="60">
                  <c:v>28200079.310299996</c:v>
                </c:pt>
                <c:pt idx="61">
                  <c:v>28303251.940600008</c:v>
                </c:pt>
                <c:pt idx="62">
                  <c:v>28286007.445599996</c:v>
                </c:pt>
                <c:pt idx="63">
                  <c:v>28278226.714199997</c:v>
                </c:pt>
                <c:pt idx="64">
                  <c:v>29641827.520300008</c:v>
                </c:pt>
                <c:pt idx="65">
                  <c:v>29679973.494599994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'Regional catch'!$U$4</c:f>
              <c:strCache>
                <c:ptCount val="1"/>
                <c:pt idx="0">
                  <c:v>Oceania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catch'!$U$5:$U$70</c:f>
              <c:numCache>
                <c:formatCode>General</c:formatCode>
                <c:ptCount val="66"/>
                <c:pt idx="0">
                  <c:v>194320.17920000019</c:v>
                </c:pt>
                <c:pt idx="1">
                  <c:v>205407.3404999995</c:v>
                </c:pt>
                <c:pt idx="2">
                  <c:v>225289.8957000004</c:v>
                </c:pt>
                <c:pt idx="3">
                  <c:v>255933.95929999949</c:v>
                </c:pt>
                <c:pt idx="4">
                  <c:v>260911.30699999968</c:v>
                </c:pt>
                <c:pt idx="5">
                  <c:v>266951.2253999997</c:v>
                </c:pt>
                <c:pt idx="6">
                  <c:v>262186.85700000002</c:v>
                </c:pt>
                <c:pt idx="7">
                  <c:v>279442.76220000058</c:v>
                </c:pt>
                <c:pt idx="8">
                  <c:v>273473.14429999999</c:v>
                </c:pt>
                <c:pt idx="9">
                  <c:v>286216.9193999999</c:v>
                </c:pt>
                <c:pt idx="10">
                  <c:v>303095.36490000016</c:v>
                </c:pt>
                <c:pt idx="11">
                  <c:v>308876.3874999999</c:v>
                </c:pt>
                <c:pt idx="12">
                  <c:v>326216.87740000041</c:v>
                </c:pt>
                <c:pt idx="13">
                  <c:v>339893.94949999987</c:v>
                </c:pt>
                <c:pt idx="14">
                  <c:v>329455.28779999964</c:v>
                </c:pt>
                <c:pt idx="15">
                  <c:v>356804.91639999981</c:v>
                </c:pt>
                <c:pt idx="16">
                  <c:v>401014.10839999985</c:v>
                </c:pt>
                <c:pt idx="17">
                  <c:v>423146.90810000052</c:v>
                </c:pt>
                <c:pt idx="18">
                  <c:v>442277.26790000015</c:v>
                </c:pt>
                <c:pt idx="19">
                  <c:v>405804.07390000043</c:v>
                </c:pt>
                <c:pt idx="20">
                  <c:v>415562.89380000002</c:v>
                </c:pt>
                <c:pt idx="21">
                  <c:v>461579.25980000017</c:v>
                </c:pt>
                <c:pt idx="22">
                  <c:v>454617.57160000032</c:v>
                </c:pt>
                <c:pt idx="23">
                  <c:v>487313.93840000028</c:v>
                </c:pt>
                <c:pt idx="24">
                  <c:v>524324.03529999976</c:v>
                </c:pt>
                <c:pt idx="25">
                  <c:v>433809.15720000007</c:v>
                </c:pt>
                <c:pt idx="26">
                  <c:v>472089.11519999959</c:v>
                </c:pt>
                <c:pt idx="27">
                  <c:v>493733.16619999998</c:v>
                </c:pt>
                <c:pt idx="28">
                  <c:v>556880.08739999961</c:v>
                </c:pt>
                <c:pt idx="29">
                  <c:v>641556.92329999991</c:v>
                </c:pt>
                <c:pt idx="30">
                  <c:v>676554.87329999986</c:v>
                </c:pt>
                <c:pt idx="31">
                  <c:v>726357.64729999984</c:v>
                </c:pt>
                <c:pt idx="32">
                  <c:v>744007.23430000001</c:v>
                </c:pt>
                <c:pt idx="33">
                  <c:v>830090.60380000039</c:v>
                </c:pt>
                <c:pt idx="34">
                  <c:v>860737.74799999991</c:v>
                </c:pt>
                <c:pt idx="35">
                  <c:v>839890.31200000027</c:v>
                </c:pt>
                <c:pt idx="36">
                  <c:v>899700.12530000019</c:v>
                </c:pt>
                <c:pt idx="37">
                  <c:v>999062.2365</c:v>
                </c:pt>
                <c:pt idx="38">
                  <c:v>1034504.707700001</c:v>
                </c:pt>
                <c:pt idx="39">
                  <c:v>1044751.7635999999</c:v>
                </c:pt>
                <c:pt idx="40">
                  <c:v>1098963.4529999997</c:v>
                </c:pt>
                <c:pt idx="41">
                  <c:v>1208340.2812000001</c:v>
                </c:pt>
                <c:pt idx="42">
                  <c:v>1305080.7479999997</c:v>
                </c:pt>
                <c:pt idx="43">
                  <c:v>1283637.0458999986</c:v>
                </c:pt>
                <c:pt idx="44">
                  <c:v>1284845.3115999999</c:v>
                </c:pt>
                <c:pt idx="45">
                  <c:v>1434790.4579</c:v>
                </c:pt>
                <c:pt idx="46">
                  <c:v>1239786.5329999996</c:v>
                </c:pt>
                <c:pt idx="47">
                  <c:v>1492034.5254000002</c:v>
                </c:pt>
                <c:pt idx="48">
                  <c:v>1658152.9003999997</c:v>
                </c:pt>
                <c:pt idx="49">
                  <c:v>1670801.6462999999</c:v>
                </c:pt>
                <c:pt idx="50">
                  <c:v>1483221.6003999996</c:v>
                </c:pt>
                <c:pt idx="51">
                  <c:v>1548697.4133999995</c:v>
                </c:pt>
                <c:pt idx="52">
                  <c:v>1627724.2687000001</c:v>
                </c:pt>
                <c:pt idx="53">
                  <c:v>1740243.6657999994</c:v>
                </c:pt>
                <c:pt idx="54">
                  <c:v>1959795.4230999993</c:v>
                </c:pt>
                <c:pt idx="55">
                  <c:v>2031939.6759000001</c:v>
                </c:pt>
                <c:pt idx="56">
                  <c:v>1857139.7490999997</c:v>
                </c:pt>
                <c:pt idx="57">
                  <c:v>1829562.8584999996</c:v>
                </c:pt>
                <c:pt idx="58">
                  <c:v>1622525.3585000001</c:v>
                </c:pt>
                <c:pt idx="59">
                  <c:v>1572923.0554999996</c:v>
                </c:pt>
                <c:pt idx="60">
                  <c:v>1544267.6214999997</c:v>
                </c:pt>
                <c:pt idx="61">
                  <c:v>1492977.6717000001</c:v>
                </c:pt>
                <c:pt idx="62">
                  <c:v>1594091.2759000002</c:v>
                </c:pt>
                <c:pt idx="63">
                  <c:v>1533273.3731999996</c:v>
                </c:pt>
                <c:pt idx="64">
                  <c:v>1661832.2609999997</c:v>
                </c:pt>
                <c:pt idx="65">
                  <c:v>1692174.7930999997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'Regional catch'!$V$4</c:f>
              <c:strCache>
                <c:ptCount val="1"/>
                <c:pt idx="0">
                  <c:v>Southeast Asia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catch'!$V$5:$V$70</c:f>
              <c:numCache>
                <c:formatCode>General</c:formatCode>
                <c:ptCount val="66"/>
                <c:pt idx="0">
                  <c:v>1670100.3059</c:v>
                </c:pt>
                <c:pt idx="1">
                  <c:v>2494481.0831000032</c:v>
                </c:pt>
                <c:pt idx="2">
                  <c:v>2845262.0332999956</c:v>
                </c:pt>
                <c:pt idx="3">
                  <c:v>2882061.7471000031</c:v>
                </c:pt>
                <c:pt idx="4">
                  <c:v>3484195.0992000028</c:v>
                </c:pt>
                <c:pt idx="5">
                  <c:v>3580953.1432999982</c:v>
                </c:pt>
                <c:pt idx="6">
                  <c:v>4169463.864099999</c:v>
                </c:pt>
                <c:pt idx="7">
                  <c:v>4187745.503199995</c:v>
                </c:pt>
                <c:pt idx="8">
                  <c:v>4234955.0869000023</c:v>
                </c:pt>
                <c:pt idx="9">
                  <c:v>4296554.7861999981</c:v>
                </c:pt>
                <c:pt idx="10">
                  <c:v>4280212.2518999977</c:v>
                </c:pt>
                <c:pt idx="11">
                  <c:v>5049674.366799999</c:v>
                </c:pt>
                <c:pt idx="12">
                  <c:v>5320362.3026000001</c:v>
                </c:pt>
                <c:pt idx="13">
                  <c:v>5584121.1298000002</c:v>
                </c:pt>
                <c:pt idx="14">
                  <c:v>5964805.9893999994</c:v>
                </c:pt>
                <c:pt idx="15">
                  <c:v>6256149.7050000094</c:v>
                </c:pt>
                <c:pt idx="16">
                  <c:v>7002228.1126999995</c:v>
                </c:pt>
                <c:pt idx="17">
                  <c:v>7369111.4699999904</c:v>
                </c:pt>
                <c:pt idx="18">
                  <c:v>8316704.9332999997</c:v>
                </c:pt>
                <c:pt idx="19">
                  <c:v>9046491.2568999995</c:v>
                </c:pt>
                <c:pt idx="20">
                  <c:v>9397969.6190000009</c:v>
                </c:pt>
                <c:pt idx="21">
                  <c:v>10592892.2083</c:v>
                </c:pt>
                <c:pt idx="22">
                  <c:v>9351523.4668000005</c:v>
                </c:pt>
                <c:pt idx="23">
                  <c:v>9070466.7673000004</c:v>
                </c:pt>
                <c:pt idx="24">
                  <c:v>8553957.1600000001</c:v>
                </c:pt>
                <c:pt idx="25">
                  <c:v>9034307.684700001</c:v>
                </c:pt>
                <c:pt idx="26">
                  <c:v>9623621.2501000091</c:v>
                </c:pt>
                <c:pt idx="27">
                  <c:v>10436442.979199991</c:v>
                </c:pt>
                <c:pt idx="28">
                  <c:v>10569061.240100002</c:v>
                </c:pt>
                <c:pt idx="29">
                  <c:v>10418339.300799999</c:v>
                </c:pt>
                <c:pt idx="30">
                  <c:v>10072692.471000001</c:v>
                </c:pt>
                <c:pt idx="31">
                  <c:v>10954326.63570001</c:v>
                </c:pt>
                <c:pt idx="32">
                  <c:v>11924979.528600009</c:v>
                </c:pt>
                <c:pt idx="33">
                  <c:v>11974951.850599999</c:v>
                </c:pt>
                <c:pt idx="34">
                  <c:v>12312284.31620001</c:v>
                </c:pt>
                <c:pt idx="35">
                  <c:v>12579339.858600002</c:v>
                </c:pt>
                <c:pt idx="36">
                  <c:v>13043696.692799998</c:v>
                </c:pt>
                <c:pt idx="37">
                  <c:v>13951652.2246</c:v>
                </c:pt>
                <c:pt idx="38">
                  <c:v>14221584.101600012</c:v>
                </c:pt>
                <c:pt idx="39">
                  <c:v>15142086.083100012</c:v>
                </c:pt>
                <c:pt idx="40">
                  <c:v>14177273.03739999</c:v>
                </c:pt>
                <c:pt idx="41">
                  <c:v>14579410.129299998</c:v>
                </c:pt>
                <c:pt idx="42">
                  <c:v>15445515.452399999</c:v>
                </c:pt>
                <c:pt idx="43">
                  <c:v>15944844.1274</c:v>
                </c:pt>
                <c:pt idx="44">
                  <c:v>16856011.125399999</c:v>
                </c:pt>
                <c:pt idx="45">
                  <c:v>17077742.725499999</c:v>
                </c:pt>
                <c:pt idx="46">
                  <c:v>16938727.481699999</c:v>
                </c:pt>
                <c:pt idx="47">
                  <c:v>17693142.197200011</c:v>
                </c:pt>
                <c:pt idx="48">
                  <c:v>18283061.783199996</c:v>
                </c:pt>
                <c:pt idx="49">
                  <c:v>18559671.149700001</c:v>
                </c:pt>
                <c:pt idx="50">
                  <c:v>18794963.392099999</c:v>
                </c:pt>
                <c:pt idx="51">
                  <c:v>18851494.484799989</c:v>
                </c:pt>
                <c:pt idx="52">
                  <c:v>19282627.34370001</c:v>
                </c:pt>
                <c:pt idx="53">
                  <c:v>19967751.233100001</c:v>
                </c:pt>
                <c:pt idx="54">
                  <c:v>20493877.1866</c:v>
                </c:pt>
                <c:pt idx="55">
                  <c:v>20730570.865699999</c:v>
                </c:pt>
                <c:pt idx="56">
                  <c:v>20712059.42699999</c:v>
                </c:pt>
                <c:pt idx="57">
                  <c:v>21062175.1316</c:v>
                </c:pt>
                <c:pt idx="58">
                  <c:v>20197255.318</c:v>
                </c:pt>
                <c:pt idx="59">
                  <c:v>20576398.574499998</c:v>
                </c:pt>
                <c:pt idx="60">
                  <c:v>20928036.286399994</c:v>
                </c:pt>
                <c:pt idx="61">
                  <c:v>20949333.677899998</c:v>
                </c:pt>
                <c:pt idx="62">
                  <c:v>21058081.5682</c:v>
                </c:pt>
                <c:pt idx="63">
                  <c:v>21631411.296099994</c:v>
                </c:pt>
                <c:pt idx="64">
                  <c:v>22761034.128200002</c:v>
                </c:pt>
                <c:pt idx="65">
                  <c:v>22494779.185900006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'Regional catch'!$W$4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'Regional catch'!$W$5:$W$70</c:f>
              <c:numCache>
                <c:formatCode>General</c:formatCode>
                <c:ptCount val="66"/>
                <c:pt idx="0">
                  <c:v>938165.53090000129</c:v>
                </c:pt>
                <c:pt idx="1">
                  <c:v>1187111.2924000011</c:v>
                </c:pt>
                <c:pt idx="2">
                  <c:v>1425094.5603</c:v>
                </c:pt>
                <c:pt idx="3">
                  <c:v>1528620.5427999999</c:v>
                </c:pt>
                <c:pt idx="4">
                  <c:v>1613627.5987999998</c:v>
                </c:pt>
                <c:pt idx="5">
                  <c:v>1660045.6905</c:v>
                </c:pt>
                <c:pt idx="6">
                  <c:v>1766445.324</c:v>
                </c:pt>
                <c:pt idx="7">
                  <c:v>1877727.3139</c:v>
                </c:pt>
                <c:pt idx="8">
                  <c:v>1887012.1146999989</c:v>
                </c:pt>
                <c:pt idx="9">
                  <c:v>1979762.470600001</c:v>
                </c:pt>
                <c:pt idx="10">
                  <c:v>2130057.8078999999</c:v>
                </c:pt>
                <c:pt idx="11">
                  <c:v>2358377.6055999999</c:v>
                </c:pt>
                <c:pt idx="12">
                  <c:v>2541765.7940000002</c:v>
                </c:pt>
                <c:pt idx="13">
                  <c:v>2735649.7423</c:v>
                </c:pt>
                <c:pt idx="14">
                  <c:v>3120720.7227999996</c:v>
                </c:pt>
                <c:pt idx="15">
                  <c:v>3142785.92</c:v>
                </c:pt>
                <c:pt idx="16">
                  <c:v>3369989.0585999987</c:v>
                </c:pt>
                <c:pt idx="17">
                  <c:v>3757109.4917000001</c:v>
                </c:pt>
                <c:pt idx="18">
                  <c:v>4341906.2850000001</c:v>
                </c:pt>
                <c:pt idx="19">
                  <c:v>4290839.593700001</c:v>
                </c:pt>
                <c:pt idx="20">
                  <c:v>3618326.4407000011</c:v>
                </c:pt>
                <c:pt idx="21">
                  <c:v>3947673.8362000003</c:v>
                </c:pt>
                <c:pt idx="22">
                  <c:v>4521540.1343</c:v>
                </c:pt>
                <c:pt idx="23">
                  <c:v>4781755.645800001</c:v>
                </c:pt>
                <c:pt idx="24">
                  <c:v>4868018.099299999</c:v>
                </c:pt>
                <c:pt idx="25">
                  <c:v>2845264.6154</c:v>
                </c:pt>
                <c:pt idx="26">
                  <c:v>2740184.8325000042</c:v>
                </c:pt>
                <c:pt idx="27">
                  <c:v>2935613.0976000009</c:v>
                </c:pt>
                <c:pt idx="28">
                  <c:v>3258585.0560999978</c:v>
                </c:pt>
                <c:pt idx="29">
                  <c:v>3068222.3215000001</c:v>
                </c:pt>
                <c:pt idx="30">
                  <c:v>3131690.6546999998</c:v>
                </c:pt>
                <c:pt idx="31">
                  <c:v>3291128.8272000002</c:v>
                </c:pt>
                <c:pt idx="32">
                  <c:v>2865097.3348999969</c:v>
                </c:pt>
                <c:pt idx="33">
                  <c:v>3343984.1825999999</c:v>
                </c:pt>
                <c:pt idx="34">
                  <c:v>2988147.6157999979</c:v>
                </c:pt>
                <c:pt idx="35">
                  <c:v>3080600.1434000051</c:v>
                </c:pt>
                <c:pt idx="36">
                  <c:v>3349405.999000004</c:v>
                </c:pt>
                <c:pt idx="37">
                  <c:v>4151852.4414999997</c:v>
                </c:pt>
                <c:pt idx="38">
                  <c:v>3628028.6310999999</c:v>
                </c:pt>
                <c:pt idx="39">
                  <c:v>3841291.3229999999</c:v>
                </c:pt>
                <c:pt idx="40">
                  <c:v>3669139.3880999987</c:v>
                </c:pt>
                <c:pt idx="41">
                  <c:v>3348289.8388999971</c:v>
                </c:pt>
                <c:pt idx="42">
                  <c:v>3655575.953100001</c:v>
                </c:pt>
                <c:pt idx="43">
                  <c:v>3369272.7359000002</c:v>
                </c:pt>
                <c:pt idx="44">
                  <c:v>3363645.628199996</c:v>
                </c:pt>
                <c:pt idx="45">
                  <c:v>3539248.2143999999</c:v>
                </c:pt>
                <c:pt idx="46">
                  <c:v>3974161.3049000041</c:v>
                </c:pt>
                <c:pt idx="47">
                  <c:v>4259283.2228000043</c:v>
                </c:pt>
                <c:pt idx="48">
                  <c:v>4166312.8368000011</c:v>
                </c:pt>
                <c:pt idx="49">
                  <c:v>4548611.2640000004</c:v>
                </c:pt>
                <c:pt idx="50">
                  <c:v>4149537.4795999993</c:v>
                </c:pt>
                <c:pt idx="51">
                  <c:v>4303990.7402000101</c:v>
                </c:pt>
                <c:pt idx="52">
                  <c:v>4159728.1164000002</c:v>
                </c:pt>
                <c:pt idx="53">
                  <c:v>4488995.5982000008</c:v>
                </c:pt>
                <c:pt idx="54">
                  <c:v>4511372.6023000004</c:v>
                </c:pt>
                <c:pt idx="55">
                  <c:v>4221417.8337000003</c:v>
                </c:pt>
                <c:pt idx="56">
                  <c:v>4492899.1469999999</c:v>
                </c:pt>
                <c:pt idx="57">
                  <c:v>4335680.1474000001</c:v>
                </c:pt>
                <c:pt idx="58">
                  <c:v>4587872.7241000002</c:v>
                </c:pt>
                <c:pt idx="59">
                  <c:v>4847372.5351</c:v>
                </c:pt>
                <c:pt idx="60">
                  <c:v>4920500.4719000002</c:v>
                </c:pt>
                <c:pt idx="61">
                  <c:v>5011975.8010999998</c:v>
                </c:pt>
                <c:pt idx="62">
                  <c:v>5261975.3587000007</c:v>
                </c:pt>
                <c:pt idx="63">
                  <c:v>5534409.6657999996</c:v>
                </c:pt>
                <c:pt idx="64">
                  <c:v>5529347.2090000007</c:v>
                </c:pt>
                <c:pt idx="65">
                  <c:v>5627698.7804999994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76360"/>
        <c:axId val="499774008"/>
      </c:scatterChart>
      <c:valAx>
        <c:axId val="4997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4008"/>
        <c:crosses val="autoZero"/>
        <c:crossBetween val="midCat"/>
      </c:valAx>
      <c:valAx>
        <c:axId val="4997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'Regional catch'!$O$4</c:f>
              <c:strCache>
                <c:ptCount val="1"/>
                <c:pt idx="0">
                  <c:v>Arab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catch'!$O$5:$O$70</c:f>
              <c:numCache>
                <c:formatCode>General</c:formatCode>
                <c:ptCount val="66"/>
                <c:pt idx="0">
                  <c:v>364624.04339999997</c:v>
                </c:pt>
                <c:pt idx="1">
                  <c:v>452602.17200000014</c:v>
                </c:pt>
                <c:pt idx="2">
                  <c:v>518087.03129999992</c:v>
                </c:pt>
                <c:pt idx="3">
                  <c:v>483985.43719999999</c:v>
                </c:pt>
                <c:pt idx="4">
                  <c:v>483471.10650000098</c:v>
                </c:pt>
                <c:pt idx="5">
                  <c:v>457578.43820000009</c:v>
                </c:pt>
                <c:pt idx="6">
                  <c:v>503316.60189999989</c:v>
                </c:pt>
                <c:pt idx="7">
                  <c:v>544411.55009999999</c:v>
                </c:pt>
                <c:pt idx="8">
                  <c:v>571626.1235000001</c:v>
                </c:pt>
                <c:pt idx="9">
                  <c:v>568295.03879999963</c:v>
                </c:pt>
                <c:pt idx="10">
                  <c:v>568301.42549999966</c:v>
                </c:pt>
                <c:pt idx="11">
                  <c:v>600597.72529999993</c:v>
                </c:pt>
                <c:pt idx="12">
                  <c:v>632040.77520000003</c:v>
                </c:pt>
                <c:pt idx="13">
                  <c:v>714301.64830000023</c:v>
                </c:pt>
                <c:pt idx="14">
                  <c:v>714310.37299999967</c:v>
                </c:pt>
                <c:pt idx="15">
                  <c:v>784274.00269999949</c:v>
                </c:pt>
                <c:pt idx="16">
                  <c:v>901313.5941000001</c:v>
                </c:pt>
                <c:pt idx="17">
                  <c:v>986153.74140000134</c:v>
                </c:pt>
                <c:pt idx="18">
                  <c:v>866920.90970000147</c:v>
                </c:pt>
                <c:pt idx="19">
                  <c:v>924249.2589000013</c:v>
                </c:pt>
                <c:pt idx="20">
                  <c:v>919054.70300000033</c:v>
                </c:pt>
                <c:pt idx="21">
                  <c:v>909771.0056000012</c:v>
                </c:pt>
                <c:pt idx="22">
                  <c:v>947633.61920000042</c:v>
                </c:pt>
                <c:pt idx="23">
                  <c:v>1114037.8230999999</c:v>
                </c:pt>
                <c:pt idx="24">
                  <c:v>1175008.0182000003</c:v>
                </c:pt>
                <c:pt idx="25">
                  <c:v>1137055.7287999999</c:v>
                </c:pt>
                <c:pt idx="26">
                  <c:v>1249595.7548999991</c:v>
                </c:pt>
                <c:pt idx="27">
                  <c:v>1253656.5748999999</c:v>
                </c:pt>
                <c:pt idx="28">
                  <c:v>1392245.3035999995</c:v>
                </c:pt>
                <c:pt idx="29">
                  <c:v>1483874.0417999998</c:v>
                </c:pt>
                <c:pt idx="30">
                  <c:v>1600620.8371000001</c:v>
                </c:pt>
                <c:pt idx="31">
                  <c:v>1813696.0177</c:v>
                </c:pt>
                <c:pt idx="32">
                  <c:v>1976092.7610999998</c:v>
                </c:pt>
                <c:pt idx="33">
                  <c:v>2252437.2164999996</c:v>
                </c:pt>
                <c:pt idx="34">
                  <c:v>2337040.7730999994</c:v>
                </c:pt>
                <c:pt idx="35">
                  <c:v>2476631.2788</c:v>
                </c:pt>
                <c:pt idx="36">
                  <c:v>2759896.3309000004</c:v>
                </c:pt>
                <c:pt idx="37">
                  <c:v>3004718.1628000005</c:v>
                </c:pt>
                <c:pt idx="38">
                  <c:v>3272572.1444999999</c:v>
                </c:pt>
                <c:pt idx="39">
                  <c:v>3070788.7133000009</c:v>
                </c:pt>
                <c:pt idx="40">
                  <c:v>2884567.2274000002</c:v>
                </c:pt>
                <c:pt idx="41">
                  <c:v>2911132.694800002</c:v>
                </c:pt>
                <c:pt idx="42">
                  <c:v>3034693.7972999946</c:v>
                </c:pt>
                <c:pt idx="43">
                  <c:v>3313292.2082999949</c:v>
                </c:pt>
                <c:pt idx="44">
                  <c:v>3525641.8412999986</c:v>
                </c:pt>
                <c:pt idx="45">
                  <c:v>3719686.1236000005</c:v>
                </c:pt>
                <c:pt idx="46">
                  <c:v>3245489.9416999985</c:v>
                </c:pt>
                <c:pt idx="47">
                  <c:v>3407818.5075999959</c:v>
                </c:pt>
                <c:pt idx="48">
                  <c:v>3348739.3746000049</c:v>
                </c:pt>
                <c:pt idx="49">
                  <c:v>3546718.7891000002</c:v>
                </c:pt>
                <c:pt idx="50">
                  <c:v>3661822.0063999994</c:v>
                </c:pt>
                <c:pt idx="51">
                  <c:v>4119037.4473000001</c:v>
                </c:pt>
                <c:pt idx="52">
                  <c:v>4115893.1182000036</c:v>
                </c:pt>
                <c:pt idx="53">
                  <c:v>4134884.0310999961</c:v>
                </c:pt>
                <c:pt idx="54">
                  <c:v>4327872.4967999952</c:v>
                </c:pt>
                <c:pt idx="55">
                  <c:v>4356325.2434999989</c:v>
                </c:pt>
                <c:pt idx="56">
                  <c:v>4143632.9308000011</c:v>
                </c:pt>
                <c:pt idx="57">
                  <c:v>4133631.4676999957</c:v>
                </c:pt>
                <c:pt idx="58">
                  <c:v>4035180.4888999965</c:v>
                </c:pt>
                <c:pt idx="59">
                  <c:v>4324267.0764999995</c:v>
                </c:pt>
                <c:pt idx="60">
                  <c:v>4375281.1845000023</c:v>
                </c:pt>
                <c:pt idx="61">
                  <c:v>4323435.0202000011</c:v>
                </c:pt>
                <c:pt idx="62">
                  <c:v>4887051.2414000044</c:v>
                </c:pt>
                <c:pt idx="63">
                  <c:v>5043094.4812000021</c:v>
                </c:pt>
                <c:pt idx="64">
                  <c:v>4953589.3771999972</c:v>
                </c:pt>
                <c:pt idx="65">
                  <c:v>5243510.0400000028</c:v>
                </c:pt>
              </c:numCache>
            </c:numRef>
          </c:val>
        </c:ser>
        <c:ser>
          <c:idx val="1"/>
          <c:order val="1"/>
          <c:tx>
            <c:strRef>
              <c:f>'Regional catch'!$P$4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catch'!$P$5:$P$70</c:f>
              <c:numCache>
                <c:formatCode>General</c:formatCode>
                <c:ptCount val="66"/>
                <c:pt idx="0">
                  <c:v>6683331.7622212302</c:v>
                </c:pt>
                <c:pt idx="1">
                  <c:v>7887663.6517974539</c:v>
                </c:pt>
                <c:pt idx="2">
                  <c:v>7892355.6870324872</c:v>
                </c:pt>
                <c:pt idx="3">
                  <c:v>8040704.6491717696</c:v>
                </c:pt>
                <c:pt idx="4">
                  <c:v>8537033.2072201408</c:v>
                </c:pt>
                <c:pt idx="5">
                  <c:v>9242332.4652847424</c:v>
                </c:pt>
                <c:pt idx="6">
                  <c:v>9840708.3107259721</c:v>
                </c:pt>
                <c:pt idx="7">
                  <c:v>9409933.2290901225</c:v>
                </c:pt>
                <c:pt idx="8">
                  <c:v>9242981.2447100915</c:v>
                </c:pt>
                <c:pt idx="9">
                  <c:v>9976575.9315563403</c:v>
                </c:pt>
                <c:pt idx="10">
                  <c:v>9610839.1196326632</c:v>
                </c:pt>
                <c:pt idx="11">
                  <c:v>10470783.179708056</c:v>
                </c:pt>
                <c:pt idx="12">
                  <c:v>10580412.225505687</c:v>
                </c:pt>
                <c:pt idx="13">
                  <c:v>11495699.604596408</c:v>
                </c:pt>
                <c:pt idx="14">
                  <c:v>12743868.007084778</c:v>
                </c:pt>
                <c:pt idx="15">
                  <c:v>14445246.522879858</c:v>
                </c:pt>
                <c:pt idx="16">
                  <c:v>15880834.048787225</c:v>
                </c:pt>
                <c:pt idx="17">
                  <c:v>16403452.695647923</c:v>
                </c:pt>
                <c:pt idx="18">
                  <c:v>16905577.064753864</c:v>
                </c:pt>
                <c:pt idx="19">
                  <c:v>16892950.890241154</c:v>
                </c:pt>
                <c:pt idx="20">
                  <c:v>18664146.56077899</c:v>
                </c:pt>
                <c:pt idx="21">
                  <c:v>18991231.725530956</c:v>
                </c:pt>
                <c:pt idx="22">
                  <c:v>19946279.04008048</c:v>
                </c:pt>
                <c:pt idx="23">
                  <c:v>21740500.942272391</c:v>
                </c:pt>
                <c:pt idx="24">
                  <c:v>22428406.260924861</c:v>
                </c:pt>
                <c:pt idx="25">
                  <c:v>24219948.620349184</c:v>
                </c:pt>
                <c:pt idx="26">
                  <c:v>25550471.708349049</c:v>
                </c:pt>
                <c:pt idx="27">
                  <c:v>24769502.044586863</c:v>
                </c:pt>
                <c:pt idx="28">
                  <c:v>23099849.775887568</c:v>
                </c:pt>
                <c:pt idx="29">
                  <c:v>22884165.753571823</c:v>
                </c:pt>
                <c:pt idx="30">
                  <c:v>23366452.3195972</c:v>
                </c:pt>
                <c:pt idx="31">
                  <c:v>23335235.792606723</c:v>
                </c:pt>
                <c:pt idx="32">
                  <c:v>23181230.037111912</c:v>
                </c:pt>
                <c:pt idx="33">
                  <c:v>23491542.847412273</c:v>
                </c:pt>
                <c:pt idx="34">
                  <c:v>24527637.240322452</c:v>
                </c:pt>
                <c:pt idx="35">
                  <c:v>24211646.177213728</c:v>
                </c:pt>
                <c:pt idx="36">
                  <c:v>24114028.936712876</c:v>
                </c:pt>
                <c:pt idx="37">
                  <c:v>24331097.357975289</c:v>
                </c:pt>
                <c:pt idx="38">
                  <c:v>24632150.096129302</c:v>
                </c:pt>
                <c:pt idx="39">
                  <c:v>24599709.509529576</c:v>
                </c:pt>
                <c:pt idx="40">
                  <c:v>21870524.003800537</c:v>
                </c:pt>
                <c:pt idx="41">
                  <c:v>21101475.760758646</c:v>
                </c:pt>
                <c:pt idx="42">
                  <c:v>21453027.615846086</c:v>
                </c:pt>
                <c:pt idx="43">
                  <c:v>19519325.136300001</c:v>
                </c:pt>
                <c:pt idx="44">
                  <c:v>18422150.259600002</c:v>
                </c:pt>
                <c:pt idx="45">
                  <c:v>19975534.752999999</c:v>
                </c:pt>
                <c:pt idx="46">
                  <c:v>20660289.408100002</c:v>
                </c:pt>
                <c:pt idx="47">
                  <c:v>21058758.831700001</c:v>
                </c:pt>
                <c:pt idx="48">
                  <c:v>20228935.5414</c:v>
                </c:pt>
                <c:pt idx="49">
                  <c:v>18660712.119199999</c:v>
                </c:pt>
                <c:pt idx="50">
                  <c:v>19224456.228599999</c:v>
                </c:pt>
                <c:pt idx="51">
                  <c:v>19528743.956900001</c:v>
                </c:pt>
                <c:pt idx="52">
                  <c:v>19004216.9109</c:v>
                </c:pt>
                <c:pt idx="53">
                  <c:v>17835143.496099997</c:v>
                </c:pt>
                <c:pt idx="54">
                  <c:v>17413975.192199998</c:v>
                </c:pt>
                <c:pt idx="55">
                  <c:v>17096551.567699999</c:v>
                </c:pt>
                <c:pt idx="56">
                  <c:v>19064980.737100001</c:v>
                </c:pt>
                <c:pt idx="57">
                  <c:v>19171888.48</c:v>
                </c:pt>
                <c:pt idx="58">
                  <c:v>18784301.350100003</c:v>
                </c:pt>
                <c:pt idx="59">
                  <c:v>19378627.885200001</c:v>
                </c:pt>
                <c:pt idx="60">
                  <c:v>20358482.692299999</c:v>
                </c:pt>
                <c:pt idx="61">
                  <c:v>19429247.416300002</c:v>
                </c:pt>
                <c:pt idx="62">
                  <c:v>19080968.675999999</c:v>
                </c:pt>
                <c:pt idx="63">
                  <c:v>18859434.086199999</c:v>
                </c:pt>
                <c:pt idx="64">
                  <c:v>18962563.352699999</c:v>
                </c:pt>
                <c:pt idx="65">
                  <c:v>19561675.424699999</c:v>
                </c:pt>
              </c:numCache>
            </c:numRef>
          </c:val>
        </c:ser>
        <c:ser>
          <c:idx val="2"/>
          <c:order val="2"/>
          <c:tx>
            <c:strRef>
              <c:f>'Regional catch'!$Q$4</c:f>
              <c:strCache>
                <c:ptCount val="1"/>
                <c:pt idx="0">
                  <c:v>Indian Peninsula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catch'!$Q$5:$Q$70</c:f>
              <c:numCache>
                <c:formatCode>General</c:formatCode>
                <c:ptCount val="66"/>
                <c:pt idx="0">
                  <c:v>1423446.6255999999</c:v>
                </c:pt>
                <c:pt idx="1">
                  <c:v>1439624.3481999999</c:v>
                </c:pt>
                <c:pt idx="2">
                  <c:v>1445886.835200001</c:v>
                </c:pt>
                <c:pt idx="3">
                  <c:v>1678457.702999999</c:v>
                </c:pt>
                <c:pt idx="4">
                  <c:v>1593383.361100001</c:v>
                </c:pt>
                <c:pt idx="5">
                  <c:v>1794181.254200001</c:v>
                </c:pt>
                <c:pt idx="6">
                  <c:v>2159292.4948999961</c:v>
                </c:pt>
                <c:pt idx="7">
                  <c:v>2116420.1462999997</c:v>
                </c:pt>
                <c:pt idx="8">
                  <c:v>1971922.6960000009</c:v>
                </c:pt>
                <c:pt idx="9">
                  <c:v>1786843.993299999</c:v>
                </c:pt>
                <c:pt idx="10">
                  <c:v>2316153.637200003</c:v>
                </c:pt>
                <c:pt idx="11">
                  <c:v>1942214.811699999</c:v>
                </c:pt>
                <c:pt idx="12">
                  <c:v>1924344.304699999</c:v>
                </c:pt>
                <c:pt idx="13">
                  <c:v>1991291.4209999992</c:v>
                </c:pt>
                <c:pt idx="14">
                  <c:v>2421688.5626999959</c:v>
                </c:pt>
                <c:pt idx="15">
                  <c:v>2316100.7751000021</c:v>
                </c:pt>
                <c:pt idx="16">
                  <c:v>2585945.2505000001</c:v>
                </c:pt>
                <c:pt idx="17">
                  <c:v>2541863.5041999961</c:v>
                </c:pt>
                <c:pt idx="18">
                  <c:v>2597559.641300004</c:v>
                </c:pt>
                <c:pt idx="19">
                  <c:v>2692419.2264000038</c:v>
                </c:pt>
                <c:pt idx="20">
                  <c:v>2915664.110900003</c:v>
                </c:pt>
                <c:pt idx="21">
                  <c:v>3015011.853699998</c:v>
                </c:pt>
                <c:pt idx="22">
                  <c:v>2880214.5364999976</c:v>
                </c:pt>
                <c:pt idx="23">
                  <c:v>3560617.9538000049</c:v>
                </c:pt>
                <c:pt idx="24">
                  <c:v>4103339.6190999951</c:v>
                </c:pt>
                <c:pt idx="25">
                  <c:v>3955021.0842000027</c:v>
                </c:pt>
                <c:pt idx="26">
                  <c:v>3877238.9140999997</c:v>
                </c:pt>
                <c:pt idx="27">
                  <c:v>4124744.0876999982</c:v>
                </c:pt>
                <c:pt idx="28">
                  <c:v>4372131.138100002</c:v>
                </c:pt>
                <c:pt idx="29">
                  <c:v>4286077.4420999987</c:v>
                </c:pt>
                <c:pt idx="30">
                  <c:v>4188248.3512000018</c:v>
                </c:pt>
                <c:pt idx="31">
                  <c:v>4009120.8772999989</c:v>
                </c:pt>
                <c:pt idx="32">
                  <c:v>4098948.1354000028</c:v>
                </c:pt>
                <c:pt idx="33">
                  <c:v>4307716.801400004</c:v>
                </c:pt>
                <c:pt idx="34">
                  <c:v>4848561.2622999996</c:v>
                </c:pt>
                <c:pt idx="35">
                  <c:v>4958369.8010999998</c:v>
                </c:pt>
                <c:pt idx="36">
                  <c:v>4948849.5091000004</c:v>
                </c:pt>
                <c:pt idx="37">
                  <c:v>5059489.8509999998</c:v>
                </c:pt>
                <c:pt idx="38">
                  <c:v>5394959.9718000004</c:v>
                </c:pt>
                <c:pt idx="39">
                  <c:v>6397158.2528999997</c:v>
                </c:pt>
                <c:pt idx="40">
                  <c:v>5821975.5989999995</c:v>
                </c:pt>
                <c:pt idx="41">
                  <c:v>6318601.9193000002</c:v>
                </c:pt>
                <c:pt idx="42">
                  <c:v>6667889.9250999996</c:v>
                </c:pt>
                <c:pt idx="43">
                  <c:v>6877989.3661000002</c:v>
                </c:pt>
                <c:pt idx="44">
                  <c:v>6862829.5182999996</c:v>
                </c:pt>
                <c:pt idx="45">
                  <c:v>6606624.2682000045</c:v>
                </c:pt>
                <c:pt idx="46">
                  <c:v>6928218.8103000037</c:v>
                </c:pt>
                <c:pt idx="47">
                  <c:v>7210286.4620000003</c:v>
                </c:pt>
                <c:pt idx="48">
                  <c:v>6883365.9699000027</c:v>
                </c:pt>
                <c:pt idx="49">
                  <c:v>7165471.4876999985</c:v>
                </c:pt>
                <c:pt idx="50">
                  <c:v>6840517.8333000056</c:v>
                </c:pt>
                <c:pt idx="51">
                  <c:v>7129793.4964999892</c:v>
                </c:pt>
                <c:pt idx="52">
                  <c:v>7492506.5022000028</c:v>
                </c:pt>
                <c:pt idx="53">
                  <c:v>7550272.8584999936</c:v>
                </c:pt>
                <c:pt idx="54">
                  <c:v>7421508.9091999941</c:v>
                </c:pt>
                <c:pt idx="55">
                  <c:v>7176358.9374999972</c:v>
                </c:pt>
                <c:pt idx="56">
                  <c:v>7473744.4307999909</c:v>
                </c:pt>
                <c:pt idx="57">
                  <c:v>7543500.6967000077</c:v>
                </c:pt>
                <c:pt idx="58">
                  <c:v>7616408.6166999945</c:v>
                </c:pt>
                <c:pt idx="59">
                  <c:v>7963702.3402000051</c:v>
                </c:pt>
                <c:pt idx="60">
                  <c:v>8439951.2991999984</c:v>
                </c:pt>
                <c:pt idx="61">
                  <c:v>8216124.573099996</c:v>
                </c:pt>
                <c:pt idx="62">
                  <c:v>8651689.8107000031</c:v>
                </c:pt>
                <c:pt idx="63">
                  <c:v>8857114.0355000068</c:v>
                </c:pt>
                <c:pt idx="64">
                  <c:v>9251231.313099999</c:v>
                </c:pt>
                <c:pt idx="65">
                  <c:v>8891537.3385999966</c:v>
                </c:pt>
              </c:numCache>
            </c:numRef>
          </c:val>
        </c:ser>
        <c:ser>
          <c:idx val="3"/>
          <c:order val="3"/>
          <c:tx>
            <c:strRef>
              <c:f>'Regional catch'!$R$4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catch'!$R$5:$R$70</c:f>
              <c:numCache>
                <c:formatCode>General</c:formatCode>
                <c:ptCount val="66"/>
                <c:pt idx="0">
                  <c:v>939455.51639999996</c:v>
                </c:pt>
                <c:pt idx="1">
                  <c:v>1018399.6266000001</c:v>
                </c:pt>
                <c:pt idx="2">
                  <c:v>1043329.904400001</c:v>
                </c:pt>
                <c:pt idx="3">
                  <c:v>1000158.0207</c:v>
                </c:pt>
                <c:pt idx="4">
                  <c:v>1250665.4103999999</c:v>
                </c:pt>
                <c:pt idx="5">
                  <c:v>1522262.9465999999</c:v>
                </c:pt>
                <c:pt idx="6">
                  <c:v>1923306.4787000001</c:v>
                </c:pt>
                <c:pt idx="7">
                  <c:v>2232222.6284999996</c:v>
                </c:pt>
                <c:pt idx="8">
                  <c:v>2720991.4444999998</c:v>
                </c:pt>
                <c:pt idx="9">
                  <c:v>4531506.5416000001</c:v>
                </c:pt>
                <c:pt idx="10">
                  <c:v>6074948.6974999998</c:v>
                </c:pt>
                <c:pt idx="11">
                  <c:v>8397882.8760000002</c:v>
                </c:pt>
                <c:pt idx="12">
                  <c:v>10981445.9846</c:v>
                </c:pt>
                <c:pt idx="13">
                  <c:v>11083221.167100001</c:v>
                </c:pt>
                <c:pt idx="14">
                  <c:v>14439662.161</c:v>
                </c:pt>
                <c:pt idx="15">
                  <c:v>12058717.6347</c:v>
                </c:pt>
                <c:pt idx="16">
                  <c:v>14698070.927899998</c:v>
                </c:pt>
                <c:pt idx="17">
                  <c:v>16203291.960000001</c:v>
                </c:pt>
                <c:pt idx="18">
                  <c:v>17237040.4432</c:v>
                </c:pt>
                <c:pt idx="19">
                  <c:v>15165870.862399999</c:v>
                </c:pt>
                <c:pt idx="20">
                  <c:v>19703706.450200003</c:v>
                </c:pt>
                <c:pt idx="21">
                  <c:v>17819728.028200001</c:v>
                </c:pt>
                <c:pt idx="22">
                  <c:v>9967942.846900003</c:v>
                </c:pt>
                <c:pt idx="23">
                  <c:v>7287738.6540999962</c:v>
                </c:pt>
                <c:pt idx="24">
                  <c:v>9757457.3518999927</c:v>
                </c:pt>
                <c:pt idx="25">
                  <c:v>8937336.4940999895</c:v>
                </c:pt>
                <c:pt idx="26">
                  <c:v>10960090.595200002</c:v>
                </c:pt>
                <c:pt idx="27">
                  <c:v>9237612.8818999901</c:v>
                </c:pt>
                <c:pt idx="28">
                  <c:v>11955954.774600001</c:v>
                </c:pt>
                <c:pt idx="29">
                  <c:v>13404779.2788</c:v>
                </c:pt>
                <c:pt idx="30">
                  <c:v>12869422.113799995</c:v>
                </c:pt>
                <c:pt idx="31">
                  <c:v>13972091.772100003</c:v>
                </c:pt>
                <c:pt idx="32">
                  <c:v>14952048.228800002</c:v>
                </c:pt>
                <c:pt idx="33">
                  <c:v>11986337.305800004</c:v>
                </c:pt>
                <c:pt idx="34">
                  <c:v>15428482.669899995</c:v>
                </c:pt>
                <c:pt idx="35">
                  <c:v>17597171.883699998</c:v>
                </c:pt>
                <c:pt idx="36">
                  <c:v>20179805.4881</c:v>
                </c:pt>
                <c:pt idx="37">
                  <c:v>17950771.615399994</c:v>
                </c:pt>
                <c:pt idx="38">
                  <c:v>20810762.735000003</c:v>
                </c:pt>
                <c:pt idx="39">
                  <c:v>23238507.326499995</c:v>
                </c:pt>
                <c:pt idx="40">
                  <c:v>20011295.462400004</c:v>
                </c:pt>
                <c:pt idx="41">
                  <c:v>21202508.258300003</c:v>
                </c:pt>
                <c:pt idx="42">
                  <c:v>22474027.361899998</c:v>
                </c:pt>
                <c:pt idx="43">
                  <c:v>23911236.915300004</c:v>
                </c:pt>
                <c:pt idx="44">
                  <c:v>29883258.2777</c:v>
                </c:pt>
                <c:pt idx="45">
                  <c:v>26232815.866800003</c:v>
                </c:pt>
                <c:pt idx="46">
                  <c:v>26525413.415799998</c:v>
                </c:pt>
                <c:pt idx="47">
                  <c:v>23531411.337699998</c:v>
                </c:pt>
                <c:pt idx="48">
                  <c:v>15167653.493700003</c:v>
                </c:pt>
                <c:pt idx="49">
                  <c:v>22333111.508099999</c:v>
                </c:pt>
                <c:pt idx="50">
                  <c:v>24273783.022399999</c:v>
                </c:pt>
                <c:pt idx="51">
                  <c:v>20808135.482699998</c:v>
                </c:pt>
                <c:pt idx="52">
                  <c:v>22092380.997699995</c:v>
                </c:pt>
                <c:pt idx="53">
                  <c:v>17771796.634299997</c:v>
                </c:pt>
                <c:pt idx="54">
                  <c:v>23471203.828699995</c:v>
                </c:pt>
                <c:pt idx="55">
                  <c:v>22666074.0744</c:v>
                </c:pt>
                <c:pt idx="56">
                  <c:v>19724948.113699999</c:v>
                </c:pt>
                <c:pt idx="57">
                  <c:v>19621057.0031</c:v>
                </c:pt>
                <c:pt idx="58">
                  <c:v>19755545.502100002</c:v>
                </c:pt>
                <c:pt idx="59">
                  <c:v>18788406.198299997</c:v>
                </c:pt>
                <c:pt idx="60">
                  <c:v>14447965.165899999</c:v>
                </c:pt>
                <c:pt idx="61">
                  <c:v>19694780.434500005</c:v>
                </c:pt>
                <c:pt idx="62">
                  <c:v>15200198.609499997</c:v>
                </c:pt>
                <c:pt idx="63">
                  <c:v>15228305.811699999</c:v>
                </c:pt>
                <c:pt idx="64">
                  <c:v>13167468.691000003</c:v>
                </c:pt>
                <c:pt idx="65">
                  <c:v>13954763.862700002</c:v>
                </c:pt>
              </c:numCache>
            </c:numRef>
          </c:val>
        </c:ser>
        <c:ser>
          <c:idx val="4"/>
          <c:order val="4"/>
          <c:tx>
            <c:strRef>
              <c:f>'Regional catch'!$S$4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catch'!$S$5:$S$70</c:f>
              <c:numCache>
                <c:formatCode>General</c:formatCode>
                <c:ptCount val="66"/>
                <c:pt idx="0">
                  <c:v>5004495.1898000035</c:v>
                </c:pt>
                <c:pt idx="1">
                  <c:v>4679077.7810000004</c:v>
                </c:pt>
                <c:pt idx="2">
                  <c:v>4618589.2225000001</c:v>
                </c:pt>
                <c:pt idx="3">
                  <c:v>4595101.3453000011</c:v>
                </c:pt>
                <c:pt idx="4">
                  <c:v>4867763.5641000001</c:v>
                </c:pt>
                <c:pt idx="5">
                  <c:v>4625573.968799999</c:v>
                </c:pt>
                <c:pt idx="6">
                  <c:v>5016753.4971999992</c:v>
                </c:pt>
                <c:pt idx="7">
                  <c:v>4629156.9339999994</c:v>
                </c:pt>
                <c:pt idx="8">
                  <c:v>4623473.3027000008</c:v>
                </c:pt>
                <c:pt idx="9">
                  <c:v>4798701.9043000014</c:v>
                </c:pt>
                <c:pt idx="10">
                  <c:v>3293016.3852000004</c:v>
                </c:pt>
                <c:pt idx="11">
                  <c:v>3510293.2675000005</c:v>
                </c:pt>
                <c:pt idx="12">
                  <c:v>3628140.9603999997</c:v>
                </c:pt>
                <c:pt idx="13">
                  <c:v>4822385.6069</c:v>
                </c:pt>
                <c:pt idx="14">
                  <c:v>4739558.2485999893</c:v>
                </c:pt>
                <c:pt idx="15">
                  <c:v>4840382.808699999</c:v>
                </c:pt>
                <c:pt idx="16">
                  <c:v>4788719.1239999998</c:v>
                </c:pt>
                <c:pt idx="17">
                  <c:v>4502444.2172999997</c:v>
                </c:pt>
                <c:pt idx="18">
                  <c:v>4910430.2568999995</c:v>
                </c:pt>
                <c:pt idx="19">
                  <c:v>4699877.5225000009</c:v>
                </c:pt>
                <c:pt idx="20">
                  <c:v>5334217.3413999993</c:v>
                </c:pt>
                <c:pt idx="21">
                  <c:v>5288152.0990000013</c:v>
                </c:pt>
                <c:pt idx="22">
                  <c:v>4823651.9438999994</c:v>
                </c:pt>
                <c:pt idx="23">
                  <c:v>5050982.9741000105</c:v>
                </c:pt>
                <c:pt idx="24">
                  <c:v>4894353.7516000001</c:v>
                </c:pt>
                <c:pt idx="25">
                  <c:v>4851546.9457</c:v>
                </c:pt>
                <c:pt idx="26">
                  <c:v>5311990.9057999896</c:v>
                </c:pt>
                <c:pt idx="27">
                  <c:v>5313795.6137000006</c:v>
                </c:pt>
                <c:pt idx="28">
                  <c:v>6109382.1593000097</c:v>
                </c:pt>
                <c:pt idx="29">
                  <c:v>6430242.0422999915</c:v>
                </c:pt>
                <c:pt idx="30">
                  <c:v>6408565.7453999901</c:v>
                </c:pt>
                <c:pt idx="31">
                  <c:v>6638186.1331000002</c:v>
                </c:pt>
                <c:pt idx="32">
                  <c:v>6859006.4877000041</c:v>
                </c:pt>
                <c:pt idx="33">
                  <c:v>7099203.1249000104</c:v>
                </c:pt>
                <c:pt idx="34">
                  <c:v>7403476.0767000057</c:v>
                </c:pt>
                <c:pt idx="35">
                  <c:v>7621628.015699992</c:v>
                </c:pt>
                <c:pt idx="36">
                  <c:v>7834040.0382999992</c:v>
                </c:pt>
                <c:pt idx="37">
                  <c:v>8488030.682500001</c:v>
                </c:pt>
                <c:pt idx="38">
                  <c:v>8812881.8658999987</c:v>
                </c:pt>
                <c:pt idx="39">
                  <c:v>8940915.8247999996</c:v>
                </c:pt>
                <c:pt idx="40">
                  <c:v>8704954.2524999958</c:v>
                </c:pt>
                <c:pt idx="41">
                  <c:v>8137799.9364999961</c:v>
                </c:pt>
                <c:pt idx="42">
                  <c:v>8085972.0609000036</c:v>
                </c:pt>
                <c:pt idx="43">
                  <c:v>8360074.6339999977</c:v>
                </c:pt>
                <c:pt idx="44">
                  <c:v>8136426.7071000012</c:v>
                </c:pt>
                <c:pt idx="45">
                  <c:v>7648166.1079000039</c:v>
                </c:pt>
                <c:pt idx="46">
                  <c:v>7215244.1045999993</c:v>
                </c:pt>
                <c:pt idx="47">
                  <c:v>7157646.2453000005</c:v>
                </c:pt>
                <c:pt idx="48">
                  <c:v>6927622.6219999911</c:v>
                </c:pt>
                <c:pt idx="49">
                  <c:v>7015352.9861999992</c:v>
                </c:pt>
                <c:pt idx="50">
                  <c:v>6930769.2528000008</c:v>
                </c:pt>
                <c:pt idx="51">
                  <c:v>7211941.1244000001</c:v>
                </c:pt>
                <c:pt idx="52">
                  <c:v>7177436.107400001</c:v>
                </c:pt>
                <c:pt idx="53">
                  <c:v>7124724.1837000102</c:v>
                </c:pt>
                <c:pt idx="54">
                  <c:v>7454123.0031000106</c:v>
                </c:pt>
                <c:pt idx="55">
                  <c:v>7017061.776899999</c:v>
                </c:pt>
                <c:pt idx="56">
                  <c:v>7204398.8621000107</c:v>
                </c:pt>
                <c:pt idx="57">
                  <c:v>6996678.3487</c:v>
                </c:pt>
                <c:pt idx="58">
                  <c:v>6452345.5254000006</c:v>
                </c:pt>
                <c:pt idx="59">
                  <c:v>6069136.6464</c:v>
                </c:pt>
                <c:pt idx="60">
                  <c:v>5912818.9840000002</c:v>
                </c:pt>
                <c:pt idx="61">
                  <c:v>6959405.4102999996</c:v>
                </c:pt>
                <c:pt idx="62">
                  <c:v>6692063.0357000008</c:v>
                </c:pt>
                <c:pt idx="63">
                  <c:v>7077756.7644000007</c:v>
                </c:pt>
                <c:pt idx="64">
                  <c:v>6750021.4224999994</c:v>
                </c:pt>
                <c:pt idx="65">
                  <c:v>6761624.0731999902</c:v>
                </c:pt>
              </c:numCache>
            </c:numRef>
          </c:val>
        </c:ser>
        <c:ser>
          <c:idx val="5"/>
          <c:order val="5"/>
          <c:tx>
            <c:strRef>
              <c:f>'Regional catch'!$T$4</c:f>
              <c:strCache>
                <c:ptCount val="1"/>
                <c:pt idx="0">
                  <c:v>Northeast 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catch'!$T$5:$T$70</c:f>
              <c:numCache>
                <c:formatCode>General</c:formatCode>
                <c:ptCount val="66"/>
                <c:pt idx="0">
                  <c:v>6610032.7546000034</c:v>
                </c:pt>
                <c:pt idx="1">
                  <c:v>8219135.0292000026</c:v>
                </c:pt>
                <c:pt idx="2">
                  <c:v>10057012.179500001</c:v>
                </c:pt>
                <c:pt idx="3">
                  <c:v>9945904.3867999911</c:v>
                </c:pt>
                <c:pt idx="4">
                  <c:v>10759161.060700011</c:v>
                </c:pt>
                <c:pt idx="5">
                  <c:v>11801774.0393</c:v>
                </c:pt>
                <c:pt idx="6">
                  <c:v>12851600.3858</c:v>
                </c:pt>
                <c:pt idx="7">
                  <c:v>13152143.484000001</c:v>
                </c:pt>
                <c:pt idx="8">
                  <c:v>13559020.741700001</c:v>
                </c:pt>
                <c:pt idx="9">
                  <c:v>14112825.677299989</c:v>
                </c:pt>
                <c:pt idx="10">
                  <c:v>13733177.45700001</c:v>
                </c:pt>
                <c:pt idx="11">
                  <c:v>14489485.701699991</c:v>
                </c:pt>
                <c:pt idx="12">
                  <c:v>14818069.613499999</c:v>
                </c:pt>
                <c:pt idx="13">
                  <c:v>14843657.650199991</c:v>
                </c:pt>
                <c:pt idx="14">
                  <c:v>14591178.564300001</c:v>
                </c:pt>
                <c:pt idx="15">
                  <c:v>15385117.331</c:v>
                </c:pt>
                <c:pt idx="16">
                  <c:v>15695265.296900012</c:v>
                </c:pt>
                <c:pt idx="17">
                  <c:v>16773292.90180001</c:v>
                </c:pt>
                <c:pt idx="18">
                  <c:v>17961100.749799989</c:v>
                </c:pt>
                <c:pt idx="19">
                  <c:v>17896926.382900011</c:v>
                </c:pt>
                <c:pt idx="20">
                  <c:v>17091297.387000002</c:v>
                </c:pt>
                <c:pt idx="21">
                  <c:v>18542723.19120001</c:v>
                </c:pt>
                <c:pt idx="22">
                  <c:v>19687786.755599998</c:v>
                </c:pt>
                <c:pt idx="23">
                  <c:v>20523362.999300007</c:v>
                </c:pt>
                <c:pt idx="24">
                  <c:v>21826669.549299989</c:v>
                </c:pt>
                <c:pt idx="25">
                  <c:v>22527982.015900001</c:v>
                </c:pt>
                <c:pt idx="26">
                  <c:v>23152479.746199999</c:v>
                </c:pt>
                <c:pt idx="27">
                  <c:v>23506628.941199988</c:v>
                </c:pt>
                <c:pt idx="28">
                  <c:v>22906727.7907</c:v>
                </c:pt>
                <c:pt idx="29">
                  <c:v>21441485.556400001</c:v>
                </c:pt>
                <c:pt idx="30">
                  <c:v>21436956.039999999</c:v>
                </c:pt>
                <c:pt idx="31">
                  <c:v>22039332.240499988</c:v>
                </c:pt>
                <c:pt idx="32">
                  <c:v>22903383.455099989</c:v>
                </c:pt>
                <c:pt idx="33">
                  <c:v>23779877.658300009</c:v>
                </c:pt>
                <c:pt idx="34">
                  <c:v>25555718.915699992</c:v>
                </c:pt>
                <c:pt idx="35">
                  <c:v>25381216.889099989</c:v>
                </c:pt>
                <c:pt idx="36">
                  <c:v>27981735.233399998</c:v>
                </c:pt>
                <c:pt idx="37">
                  <c:v>28336408.378999993</c:v>
                </c:pt>
                <c:pt idx="38">
                  <c:v>29078732.088099997</c:v>
                </c:pt>
                <c:pt idx="39">
                  <c:v>29681259.164299998</c:v>
                </c:pt>
                <c:pt idx="40">
                  <c:v>27570515.232399989</c:v>
                </c:pt>
                <c:pt idx="41">
                  <c:v>26194564.933199994</c:v>
                </c:pt>
                <c:pt idx="42">
                  <c:v>26669927.6098</c:v>
                </c:pt>
                <c:pt idx="43">
                  <c:v>28142973.991099998</c:v>
                </c:pt>
                <c:pt idx="44">
                  <c:v>29910813.954099998</c:v>
                </c:pt>
                <c:pt idx="45">
                  <c:v>31176161.410900004</c:v>
                </c:pt>
                <c:pt idx="46">
                  <c:v>32528717.290599994</c:v>
                </c:pt>
                <c:pt idx="47">
                  <c:v>32884850.043600008</c:v>
                </c:pt>
                <c:pt idx="48">
                  <c:v>32205837.852499999</c:v>
                </c:pt>
                <c:pt idx="49">
                  <c:v>31736163.959000003</c:v>
                </c:pt>
                <c:pt idx="50">
                  <c:v>30641862.692500006</c:v>
                </c:pt>
                <c:pt idx="51">
                  <c:v>29300789.084700003</c:v>
                </c:pt>
                <c:pt idx="52">
                  <c:v>28704838.008300014</c:v>
                </c:pt>
                <c:pt idx="53">
                  <c:v>28306427.368199997</c:v>
                </c:pt>
                <c:pt idx="54">
                  <c:v>28149882.34929999</c:v>
                </c:pt>
                <c:pt idx="55">
                  <c:v>27635772.736099992</c:v>
                </c:pt>
                <c:pt idx="56">
                  <c:v>28328757.160400003</c:v>
                </c:pt>
                <c:pt idx="57">
                  <c:v>28243915.095499992</c:v>
                </c:pt>
                <c:pt idx="58">
                  <c:v>28025054.569300015</c:v>
                </c:pt>
                <c:pt idx="59">
                  <c:v>27922585.155999988</c:v>
                </c:pt>
                <c:pt idx="60">
                  <c:v>28200079.310299996</c:v>
                </c:pt>
                <c:pt idx="61">
                  <c:v>28303251.940600008</c:v>
                </c:pt>
                <c:pt idx="62">
                  <c:v>28286007.445599996</c:v>
                </c:pt>
                <c:pt idx="63">
                  <c:v>28278226.714199997</c:v>
                </c:pt>
                <c:pt idx="64">
                  <c:v>29641827.520300008</c:v>
                </c:pt>
                <c:pt idx="65">
                  <c:v>29679973.494599994</c:v>
                </c:pt>
              </c:numCache>
            </c:numRef>
          </c:val>
        </c:ser>
        <c:ser>
          <c:idx val="6"/>
          <c:order val="6"/>
          <c:tx>
            <c:strRef>
              <c:f>'Regional catch'!$U$4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catch'!$U$5:$U$70</c:f>
              <c:numCache>
                <c:formatCode>General</c:formatCode>
                <c:ptCount val="66"/>
                <c:pt idx="0">
                  <c:v>194320.17920000019</c:v>
                </c:pt>
                <c:pt idx="1">
                  <c:v>205407.3404999995</c:v>
                </c:pt>
                <c:pt idx="2">
                  <c:v>225289.8957000004</c:v>
                </c:pt>
                <c:pt idx="3">
                  <c:v>255933.95929999949</c:v>
                </c:pt>
                <c:pt idx="4">
                  <c:v>260911.30699999968</c:v>
                </c:pt>
                <c:pt idx="5">
                  <c:v>266951.2253999997</c:v>
                </c:pt>
                <c:pt idx="6">
                  <c:v>262186.85700000002</c:v>
                </c:pt>
                <c:pt idx="7">
                  <c:v>279442.76220000058</c:v>
                </c:pt>
                <c:pt idx="8">
                  <c:v>273473.14429999999</c:v>
                </c:pt>
                <c:pt idx="9">
                  <c:v>286216.9193999999</c:v>
                </c:pt>
                <c:pt idx="10">
                  <c:v>303095.36490000016</c:v>
                </c:pt>
                <c:pt idx="11">
                  <c:v>308876.3874999999</c:v>
                </c:pt>
                <c:pt idx="12">
                  <c:v>326216.87740000041</c:v>
                </c:pt>
                <c:pt idx="13">
                  <c:v>339893.94949999987</c:v>
                </c:pt>
                <c:pt idx="14">
                  <c:v>329455.28779999964</c:v>
                </c:pt>
                <c:pt idx="15">
                  <c:v>356804.91639999981</c:v>
                </c:pt>
                <c:pt idx="16">
                  <c:v>401014.10839999985</c:v>
                </c:pt>
                <c:pt idx="17">
                  <c:v>423146.90810000052</c:v>
                </c:pt>
                <c:pt idx="18">
                  <c:v>442277.26790000015</c:v>
                </c:pt>
                <c:pt idx="19">
                  <c:v>405804.07390000043</c:v>
                </c:pt>
                <c:pt idx="20">
                  <c:v>415562.89380000002</c:v>
                </c:pt>
                <c:pt idx="21">
                  <c:v>461579.25980000017</c:v>
                </c:pt>
                <c:pt idx="22">
                  <c:v>454617.57160000032</c:v>
                </c:pt>
                <c:pt idx="23">
                  <c:v>487313.93840000028</c:v>
                </c:pt>
                <c:pt idx="24">
                  <c:v>524324.03529999976</c:v>
                </c:pt>
                <c:pt idx="25">
                  <c:v>433809.15720000007</c:v>
                </c:pt>
                <c:pt idx="26">
                  <c:v>472089.11519999959</c:v>
                </c:pt>
                <c:pt idx="27">
                  <c:v>493733.16619999998</c:v>
                </c:pt>
                <c:pt idx="28">
                  <c:v>556880.08739999961</c:v>
                </c:pt>
                <c:pt idx="29">
                  <c:v>641556.92329999991</c:v>
                </c:pt>
                <c:pt idx="30">
                  <c:v>676554.87329999986</c:v>
                </c:pt>
                <c:pt idx="31">
                  <c:v>726357.64729999984</c:v>
                </c:pt>
                <c:pt idx="32">
                  <c:v>744007.23430000001</c:v>
                </c:pt>
                <c:pt idx="33">
                  <c:v>830090.60380000039</c:v>
                </c:pt>
                <c:pt idx="34">
                  <c:v>860737.74799999991</c:v>
                </c:pt>
                <c:pt idx="35">
                  <c:v>839890.31200000027</c:v>
                </c:pt>
                <c:pt idx="36">
                  <c:v>899700.12530000019</c:v>
                </c:pt>
                <c:pt idx="37">
                  <c:v>999062.2365</c:v>
                </c:pt>
                <c:pt idx="38">
                  <c:v>1034504.707700001</c:v>
                </c:pt>
                <c:pt idx="39">
                  <c:v>1044751.7635999999</c:v>
                </c:pt>
                <c:pt idx="40">
                  <c:v>1098963.4529999997</c:v>
                </c:pt>
                <c:pt idx="41">
                  <c:v>1208340.2812000001</c:v>
                </c:pt>
                <c:pt idx="42">
                  <c:v>1305080.7479999997</c:v>
                </c:pt>
                <c:pt idx="43">
                  <c:v>1283637.0458999986</c:v>
                </c:pt>
                <c:pt idx="44">
                  <c:v>1284845.3115999999</c:v>
                </c:pt>
                <c:pt idx="45">
                  <c:v>1434790.4579</c:v>
                </c:pt>
                <c:pt idx="46">
                  <c:v>1239786.5329999996</c:v>
                </c:pt>
                <c:pt idx="47">
                  <c:v>1492034.5254000002</c:v>
                </c:pt>
                <c:pt idx="48">
                  <c:v>1658152.9003999997</c:v>
                </c:pt>
                <c:pt idx="49">
                  <c:v>1670801.6462999999</c:v>
                </c:pt>
                <c:pt idx="50">
                  <c:v>1483221.6003999996</c:v>
                </c:pt>
                <c:pt idx="51">
                  <c:v>1548697.4133999995</c:v>
                </c:pt>
                <c:pt idx="52">
                  <c:v>1627724.2687000001</c:v>
                </c:pt>
                <c:pt idx="53">
                  <c:v>1740243.6657999994</c:v>
                </c:pt>
                <c:pt idx="54">
                  <c:v>1959795.4230999993</c:v>
                </c:pt>
                <c:pt idx="55">
                  <c:v>2031939.6759000001</c:v>
                </c:pt>
                <c:pt idx="56">
                  <c:v>1857139.7490999997</c:v>
                </c:pt>
                <c:pt idx="57">
                  <c:v>1829562.8584999996</c:v>
                </c:pt>
                <c:pt idx="58">
                  <c:v>1622525.3585000001</c:v>
                </c:pt>
                <c:pt idx="59">
                  <c:v>1572923.0554999996</c:v>
                </c:pt>
                <c:pt idx="60">
                  <c:v>1544267.6214999997</c:v>
                </c:pt>
                <c:pt idx="61">
                  <c:v>1492977.6717000001</c:v>
                </c:pt>
                <c:pt idx="62">
                  <c:v>1594091.2759000002</c:v>
                </c:pt>
                <c:pt idx="63">
                  <c:v>1533273.3731999996</c:v>
                </c:pt>
                <c:pt idx="64">
                  <c:v>1661832.2609999997</c:v>
                </c:pt>
                <c:pt idx="65">
                  <c:v>1692174.7930999997</c:v>
                </c:pt>
              </c:numCache>
            </c:numRef>
          </c:val>
        </c:ser>
        <c:ser>
          <c:idx val="7"/>
          <c:order val="7"/>
          <c:tx>
            <c:strRef>
              <c:f>'Regional catch'!$V$4</c:f>
              <c:strCache>
                <c:ptCount val="1"/>
                <c:pt idx="0">
                  <c:v>Southeast 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catch'!$V$5:$V$70</c:f>
              <c:numCache>
                <c:formatCode>General</c:formatCode>
                <c:ptCount val="66"/>
                <c:pt idx="0">
                  <c:v>1670100.3059</c:v>
                </c:pt>
                <c:pt idx="1">
                  <c:v>2494481.0831000032</c:v>
                </c:pt>
                <c:pt idx="2">
                  <c:v>2845262.0332999956</c:v>
                </c:pt>
                <c:pt idx="3">
                  <c:v>2882061.7471000031</c:v>
                </c:pt>
                <c:pt idx="4">
                  <c:v>3484195.0992000028</c:v>
                </c:pt>
                <c:pt idx="5">
                  <c:v>3580953.1432999982</c:v>
                </c:pt>
                <c:pt idx="6">
                  <c:v>4169463.864099999</c:v>
                </c:pt>
                <c:pt idx="7">
                  <c:v>4187745.503199995</c:v>
                </c:pt>
                <c:pt idx="8">
                  <c:v>4234955.0869000023</c:v>
                </c:pt>
                <c:pt idx="9">
                  <c:v>4296554.7861999981</c:v>
                </c:pt>
                <c:pt idx="10">
                  <c:v>4280212.2518999977</c:v>
                </c:pt>
                <c:pt idx="11">
                  <c:v>5049674.366799999</c:v>
                </c:pt>
                <c:pt idx="12">
                  <c:v>5320362.3026000001</c:v>
                </c:pt>
                <c:pt idx="13">
                  <c:v>5584121.1298000002</c:v>
                </c:pt>
                <c:pt idx="14">
                  <c:v>5964805.9893999994</c:v>
                </c:pt>
                <c:pt idx="15">
                  <c:v>6256149.7050000094</c:v>
                </c:pt>
                <c:pt idx="16">
                  <c:v>7002228.1126999995</c:v>
                </c:pt>
                <c:pt idx="17">
                  <c:v>7369111.4699999904</c:v>
                </c:pt>
                <c:pt idx="18">
                  <c:v>8316704.9332999997</c:v>
                </c:pt>
                <c:pt idx="19">
                  <c:v>9046491.2568999995</c:v>
                </c:pt>
                <c:pt idx="20">
                  <c:v>9397969.6190000009</c:v>
                </c:pt>
                <c:pt idx="21">
                  <c:v>10592892.2083</c:v>
                </c:pt>
                <c:pt idx="22">
                  <c:v>9351523.4668000005</c:v>
                </c:pt>
                <c:pt idx="23">
                  <c:v>9070466.7673000004</c:v>
                </c:pt>
                <c:pt idx="24">
                  <c:v>8553957.1600000001</c:v>
                </c:pt>
                <c:pt idx="25">
                  <c:v>9034307.684700001</c:v>
                </c:pt>
                <c:pt idx="26">
                  <c:v>9623621.2501000091</c:v>
                </c:pt>
                <c:pt idx="27">
                  <c:v>10436442.979199991</c:v>
                </c:pt>
                <c:pt idx="28">
                  <c:v>10569061.240100002</c:v>
                </c:pt>
                <c:pt idx="29">
                  <c:v>10418339.300799999</c:v>
                </c:pt>
                <c:pt idx="30">
                  <c:v>10072692.471000001</c:v>
                </c:pt>
                <c:pt idx="31">
                  <c:v>10954326.63570001</c:v>
                </c:pt>
                <c:pt idx="32">
                  <c:v>11924979.528600009</c:v>
                </c:pt>
                <c:pt idx="33">
                  <c:v>11974951.850599999</c:v>
                </c:pt>
                <c:pt idx="34">
                  <c:v>12312284.31620001</c:v>
                </c:pt>
                <c:pt idx="35">
                  <c:v>12579339.858600002</c:v>
                </c:pt>
                <c:pt idx="36">
                  <c:v>13043696.692799998</c:v>
                </c:pt>
                <c:pt idx="37">
                  <c:v>13951652.2246</c:v>
                </c:pt>
                <c:pt idx="38">
                  <c:v>14221584.101600012</c:v>
                </c:pt>
                <c:pt idx="39">
                  <c:v>15142086.083100012</c:v>
                </c:pt>
                <c:pt idx="40">
                  <c:v>14177273.03739999</c:v>
                </c:pt>
                <c:pt idx="41">
                  <c:v>14579410.129299998</c:v>
                </c:pt>
                <c:pt idx="42">
                  <c:v>15445515.452399999</c:v>
                </c:pt>
                <c:pt idx="43">
                  <c:v>15944844.1274</c:v>
                </c:pt>
                <c:pt idx="44">
                  <c:v>16856011.125399999</c:v>
                </c:pt>
                <c:pt idx="45">
                  <c:v>17077742.725499999</c:v>
                </c:pt>
                <c:pt idx="46">
                  <c:v>16938727.481699999</c:v>
                </c:pt>
                <c:pt idx="47">
                  <c:v>17693142.197200011</c:v>
                </c:pt>
                <c:pt idx="48">
                  <c:v>18283061.783199996</c:v>
                </c:pt>
                <c:pt idx="49">
                  <c:v>18559671.149700001</c:v>
                </c:pt>
                <c:pt idx="50">
                  <c:v>18794963.392099999</c:v>
                </c:pt>
                <c:pt idx="51">
                  <c:v>18851494.484799989</c:v>
                </c:pt>
                <c:pt idx="52">
                  <c:v>19282627.34370001</c:v>
                </c:pt>
                <c:pt idx="53">
                  <c:v>19967751.233100001</c:v>
                </c:pt>
                <c:pt idx="54">
                  <c:v>20493877.1866</c:v>
                </c:pt>
                <c:pt idx="55">
                  <c:v>20730570.865699999</c:v>
                </c:pt>
                <c:pt idx="56">
                  <c:v>20712059.42699999</c:v>
                </c:pt>
                <c:pt idx="57">
                  <c:v>21062175.1316</c:v>
                </c:pt>
                <c:pt idx="58">
                  <c:v>20197255.318</c:v>
                </c:pt>
                <c:pt idx="59">
                  <c:v>20576398.574499998</c:v>
                </c:pt>
                <c:pt idx="60">
                  <c:v>20928036.286399994</c:v>
                </c:pt>
                <c:pt idx="61">
                  <c:v>20949333.677899998</c:v>
                </c:pt>
                <c:pt idx="62">
                  <c:v>21058081.5682</c:v>
                </c:pt>
                <c:pt idx="63">
                  <c:v>21631411.296099994</c:v>
                </c:pt>
                <c:pt idx="64">
                  <c:v>22761034.128200002</c:v>
                </c:pt>
                <c:pt idx="65">
                  <c:v>22494779.185900006</c:v>
                </c:pt>
              </c:numCache>
            </c:numRef>
          </c:val>
        </c:ser>
        <c:ser>
          <c:idx val="8"/>
          <c:order val="8"/>
          <c:tx>
            <c:strRef>
              <c:f>'Regional catch'!$W$4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'Regional catch'!$N$5:$N$70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cat>
          <c:val>
            <c:numRef>
              <c:f>'Regional catch'!$W$5:$W$70</c:f>
              <c:numCache>
                <c:formatCode>General</c:formatCode>
                <c:ptCount val="66"/>
                <c:pt idx="0">
                  <c:v>938165.53090000129</c:v>
                </c:pt>
                <c:pt idx="1">
                  <c:v>1187111.2924000011</c:v>
                </c:pt>
                <c:pt idx="2">
                  <c:v>1425094.5603</c:v>
                </c:pt>
                <c:pt idx="3">
                  <c:v>1528620.5427999999</c:v>
                </c:pt>
                <c:pt idx="4">
                  <c:v>1613627.5987999998</c:v>
                </c:pt>
                <c:pt idx="5">
                  <c:v>1660045.6905</c:v>
                </c:pt>
                <c:pt idx="6">
                  <c:v>1766445.324</c:v>
                </c:pt>
                <c:pt idx="7">
                  <c:v>1877727.3139</c:v>
                </c:pt>
                <c:pt idx="8">
                  <c:v>1887012.1146999989</c:v>
                </c:pt>
                <c:pt idx="9">
                  <c:v>1979762.470600001</c:v>
                </c:pt>
                <c:pt idx="10">
                  <c:v>2130057.8078999999</c:v>
                </c:pt>
                <c:pt idx="11">
                  <c:v>2358377.6055999999</c:v>
                </c:pt>
                <c:pt idx="12">
                  <c:v>2541765.7940000002</c:v>
                </c:pt>
                <c:pt idx="13">
                  <c:v>2735649.7423</c:v>
                </c:pt>
                <c:pt idx="14">
                  <c:v>3120720.7227999996</c:v>
                </c:pt>
                <c:pt idx="15">
                  <c:v>3142785.92</c:v>
                </c:pt>
                <c:pt idx="16">
                  <c:v>3369989.0585999987</c:v>
                </c:pt>
                <c:pt idx="17">
                  <c:v>3757109.4917000001</c:v>
                </c:pt>
                <c:pt idx="18">
                  <c:v>4341906.2850000001</c:v>
                </c:pt>
                <c:pt idx="19">
                  <c:v>4290839.593700001</c:v>
                </c:pt>
                <c:pt idx="20">
                  <c:v>3618326.4407000011</c:v>
                </c:pt>
                <c:pt idx="21">
                  <c:v>3947673.8362000003</c:v>
                </c:pt>
                <c:pt idx="22">
                  <c:v>4521540.1343</c:v>
                </c:pt>
                <c:pt idx="23">
                  <c:v>4781755.645800001</c:v>
                </c:pt>
                <c:pt idx="24">
                  <c:v>4868018.099299999</c:v>
                </c:pt>
                <c:pt idx="25">
                  <c:v>2845264.6154</c:v>
                </c:pt>
                <c:pt idx="26">
                  <c:v>2740184.8325000042</c:v>
                </c:pt>
                <c:pt idx="27">
                  <c:v>2935613.0976000009</c:v>
                </c:pt>
                <c:pt idx="28">
                  <c:v>3258585.0560999978</c:v>
                </c:pt>
                <c:pt idx="29">
                  <c:v>3068222.3215000001</c:v>
                </c:pt>
                <c:pt idx="30">
                  <c:v>3131690.6546999998</c:v>
                </c:pt>
                <c:pt idx="31">
                  <c:v>3291128.8272000002</c:v>
                </c:pt>
                <c:pt idx="32">
                  <c:v>2865097.3348999969</c:v>
                </c:pt>
                <c:pt idx="33">
                  <c:v>3343984.1825999999</c:v>
                </c:pt>
                <c:pt idx="34">
                  <c:v>2988147.6157999979</c:v>
                </c:pt>
                <c:pt idx="35">
                  <c:v>3080600.1434000051</c:v>
                </c:pt>
                <c:pt idx="36">
                  <c:v>3349405.999000004</c:v>
                </c:pt>
                <c:pt idx="37">
                  <c:v>4151852.4414999997</c:v>
                </c:pt>
                <c:pt idx="38">
                  <c:v>3628028.6310999999</c:v>
                </c:pt>
                <c:pt idx="39">
                  <c:v>3841291.3229999999</c:v>
                </c:pt>
                <c:pt idx="40">
                  <c:v>3669139.3880999987</c:v>
                </c:pt>
                <c:pt idx="41">
                  <c:v>3348289.8388999971</c:v>
                </c:pt>
                <c:pt idx="42">
                  <c:v>3655575.953100001</c:v>
                </c:pt>
                <c:pt idx="43">
                  <c:v>3369272.7359000002</c:v>
                </c:pt>
                <c:pt idx="44">
                  <c:v>3363645.628199996</c:v>
                </c:pt>
                <c:pt idx="45">
                  <c:v>3539248.2143999999</c:v>
                </c:pt>
                <c:pt idx="46">
                  <c:v>3974161.3049000041</c:v>
                </c:pt>
                <c:pt idx="47">
                  <c:v>4259283.2228000043</c:v>
                </c:pt>
                <c:pt idx="48">
                  <c:v>4166312.8368000011</c:v>
                </c:pt>
                <c:pt idx="49">
                  <c:v>4548611.2640000004</c:v>
                </c:pt>
                <c:pt idx="50">
                  <c:v>4149537.4795999993</c:v>
                </c:pt>
                <c:pt idx="51">
                  <c:v>4303990.7402000101</c:v>
                </c:pt>
                <c:pt idx="52">
                  <c:v>4159728.1164000002</c:v>
                </c:pt>
                <c:pt idx="53">
                  <c:v>4488995.5982000008</c:v>
                </c:pt>
                <c:pt idx="54">
                  <c:v>4511372.6023000004</c:v>
                </c:pt>
                <c:pt idx="55">
                  <c:v>4221417.8337000003</c:v>
                </c:pt>
                <c:pt idx="56">
                  <c:v>4492899.1469999999</c:v>
                </c:pt>
                <c:pt idx="57">
                  <c:v>4335680.1474000001</c:v>
                </c:pt>
                <c:pt idx="58">
                  <c:v>4587872.7241000002</c:v>
                </c:pt>
                <c:pt idx="59">
                  <c:v>4847372.5351</c:v>
                </c:pt>
                <c:pt idx="60">
                  <c:v>4920500.4719000002</c:v>
                </c:pt>
                <c:pt idx="61">
                  <c:v>5011975.8010999998</c:v>
                </c:pt>
                <c:pt idx="62">
                  <c:v>5261975.3587000007</c:v>
                </c:pt>
                <c:pt idx="63">
                  <c:v>5534409.6657999996</c:v>
                </c:pt>
                <c:pt idx="64">
                  <c:v>5529347.2090000007</c:v>
                </c:pt>
                <c:pt idx="65">
                  <c:v>5627698.7804999994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70480"/>
        <c:axId val="499775576"/>
      </c:areaChart>
      <c:catAx>
        <c:axId val="4997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5576"/>
        <c:crosses val="autoZero"/>
        <c:auto val="1"/>
        <c:lblAlgn val="ctr"/>
        <c:lblOffset val="100"/>
        <c:noMultiLvlLbl val="1"/>
      </c:catAx>
      <c:valAx>
        <c:axId val="4997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America'!$E$5:$E$70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'North America'!$I$5:$I$70</c:f>
              <c:numCache>
                <c:formatCode>_(* #,##0_);_(* \(#,##0\);_(* "-"??_);_(@_)</c:formatCode>
                <c:ptCount val="66"/>
                <c:pt idx="0">
                  <c:v>60719435.678409532</c:v>
                </c:pt>
                <c:pt idx="1">
                  <c:v>57090963.987584993</c:v>
                </c:pt>
                <c:pt idx="2">
                  <c:v>57567571.248428412</c:v>
                </c:pt>
                <c:pt idx="3">
                  <c:v>55922494.739875942</c:v>
                </c:pt>
                <c:pt idx="4">
                  <c:v>56857885.572548345</c:v>
                </c:pt>
                <c:pt idx="5">
                  <c:v>51298183.728837401</c:v>
                </c:pt>
                <c:pt idx="6">
                  <c:v>59813679.251684055</c:v>
                </c:pt>
                <c:pt idx="7">
                  <c:v>51349174.826886706</c:v>
                </c:pt>
                <c:pt idx="8">
                  <c:v>50976856.871918119</c:v>
                </c:pt>
                <c:pt idx="9">
                  <c:v>51433244.145384222</c:v>
                </c:pt>
                <c:pt idx="10">
                  <c:v>34636003.072758824</c:v>
                </c:pt>
                <c:pt idx="11">
                  <c:v>35304441.404119924</c:v>
                </c:pt>
                <c:pt idx="12">
                  <c:v>37653133.415832795</c:v>
                </c:pt>
                <c:pt idx="13">
                  <c:v>45911112.584415168</c:v>
                </c:pt>
                <c:pt idx="14">
                  <c:v>43744686.012246132</c:v>
                </c:pt>
                <c:pt idx="15">
                  <c:v>42648054.853402413</c:v>
                </c:pt>
                <c:pt idx="16">
                  <c:v>41317223.998371363</c:v>
                </c:pt>
                <c:pt idx="17">
                  <c:v>38246739.986419469</c:v>
                </c:pt>
                <c:pt idx="18">
                  <c:v>40644990.630352207</c:v>
                </c:pt>
                <c:pt idx="19">
                  <c:v>38662592.375891782</c:v>
                </c:pt>
                <c:pt idx="20">
                  <c:v>41687859.676456682</c:v>
                </c:pt>
                <c:pt idx="21">
                  <c:v>40694382.015984558</c:v>
                </c:pt>
                <c:pt idx="22">
                  <c:v>36372414.040074825</c:v>
                </c:pt>
                <c:pt idx="23">
                  <c:v>35380999.827461921</c:v>
                </c:pt>
                <c:pt idx="24">
                  <c:v>32078932.686095886</c:v>
                </c:pt>
                <c:pt idx="25">
                  <c:v>31238827.460004304</c:v>
                </c:pt>
                <c:pt idx="26">
                  <c:v>33552520.387929041</c:v>
                </c:pt>
                <c:pt idx="27">
                  <c:v>32281175.161807742</c:v>
                </c:pt>
                <c:pt idx="28">
                  <c:v>34633338.221227236</c:v>
                </c:pt>
                <c:pt idx="29">
                  <c:v>35799853.335409269</c:v>
                </c:pt>
                <c:pt idx="30">
                  <c:v>35129805.365843065</c:v>
                </c:pt>
                <c:pt idx="31">
                  <c:v>35987584.599207744</c:v>
                </c:pt>
                <c:pt idx="32">
                  <c:v>35499982.338016741</c:v>
                </c:pt>
                <c:pt idx="33">
                  <c:v>35797988.248192944</c:v>
                </c:pt>
                <c:pt idx="34">
                  <c:v>36386236.13137313</c:v>
                </c:pt>
                <c:pt idx="35">
                  <c:v>38217778.730543546</c:v>
                </c:pt>
                <c:pt idx="36">
                  <c:v>38797743.60426683</c:v>
                </c:pt>
                <c:pt idx="37">
                  <c:v>49703582.812675551</c:v>
                </c:pt>
                <c:pt idx="38">
                  <c:v>51465081.656460941</c:v>
                </c:pt>
                <c:pt idx="39">
                  <c:v>50502489.161252163</c:v>
                </c:pt>
                <c:pt idx="40">
                  <c:v>46050690.968146995</c:v>
                </c:pt>
                <c:pt idx="41">
                  <c:v>47559979.469166771</c:v>
                </c:pt>
                <c:pt idx="42">
                  <c:v>43887865.383453391</c:v>
                </c:pt>
                <c:pt idx="43">
                  <c:v>43949517.329190679</c:v>
                </c:pt>
                <c:pt idx="44">
                  <c:v>45249047.532472149</c:v>
                </c:pt>
                <c:pt idx="45">
                  <c:v>44305538.362639174</c:v>
                </c:pt>
                <c:pt idx="46">
                  <c:v>44428609.983733952</c:v>
                </c:pt>
                <c:pt idx="47">
                  <c:v>46270410.775422819</c:v>
                </c:pt>
                <c:pt idx="48">
                  <c:v>45977580.022146709</c:v>
                </c:pt>
                <c:pt idx="49">
                  <c:v>48338863.085833214</c:v>
                </c:pt>
                <c:pt idx="50">
                  <c:v>49571385.013594456</c:v>
                </c:pt>
                <c:pt idx="51">
                  <c:v>53506314.902168564</c:v>
                </c:pt>
                <c:pt idx="52">
                  <c:v>55347299.030190125</c:v>
                </c:pt>
                <c:pt idx="53">
                  <c:v>56438367.968828753</c:v>
                </c:pt>
                <c:pt idx="54">
                  <c:v>59982113.987909928</c:v>
                </c:pt>
                <c:pt idx="55">
                  <c:v>57598044.376438133</c:v>
                </c:pt>
                <c:pt idx="56">
                  <c:v>61785671.16220101</c:v>
                </c:pt>
                <c:pt idx="57">
                  <c:v>61972893.91015327</c:v>
                </c:pt>
                <c:pt idx="58">
                  <c:v>58456257.832638524</c:v>
                </c:pt>
                <c:pt idx="59">
                  <c:v>57646589.389538117</c:v>
                </c:pt>
                <c:pt idx="60">
                  <c:v>56034216.83630117</c:v>
                </c:pt>
                <c:pt idx="61">
                  <c:v>65964826.606770203</c:v>
                </c:pt>
                <c:pt idx="62">
                  <c:v>63952660.187632121</c:v>
                </c:pt>
                <c:pt idx="63">
                  <c:v>68994010.682061821</c:v>
                </c:pt>
                <c:pt idx="64">
                  <c:v>66331248.098166145</c:v>
                </c:pt>
                <c:pt idx="65">
                  <c:v>64476943.672140732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E-4E2D-AB40-4FA9DE9FFB78}"/>
            </c:ext>
          </c:extLst>
        </c:ser>
        <c:ser>
          <c:idx val="1"/>
          <c:order val="1"/>
          <c:tx>
            <c:v>withefficiencygrowth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'North America'!$E$5:$E$70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'North America'!$O$5:$O$70</c:f>
              <c:numCache>
                <c:formatCode>_(* #,##0_);_(* \(#,##0\);_(* "-"??_);_(@_)</c:formatCode>
                <c:ptCount val="66"/>
                <c:pt idx="0">
                  <c:v>60719435.678409532</c:v>
                </c:pt>
                <c:pt idx="1">
                  <c:v>54397729.888793565</c:v>
                </c:pt>
                <c:pt idx="2">
                  <c:v>52265074.000366606</c:v>
                </c:pt>
                <c:pt idx="3">
                  <c:v>48394807.261645399</c:v>
                </c:pt>
                <c:pt idx="4">
                  <c:v>46922816.342221677</c:v>
                </c:pt>
                <c:pt idx="5">
                  <c:v>40395317.8234725</c:v>
                </c:pt>
                <c:pt idx="6">
                  <c:v>44865341.164535977</c:v>
                </c:pt>
                <c:pt idx="7">
                  <c:v>36790036.689978771</c:v>
                </c:pt>
                <c:pt idx="8">
                  <c:v>34852965.929188877</c:v>
                </c:pt>
                <c:pt idx="9">
                  <c:v>33588031.702320367</c:v>
                </c:pt>
                <c:pt idx="10">
                  <c:v>21607208.088055976</c:v>
                </c:pt>
                <c:pt idx="11">
                  <c:v>21071097.873685591</c:v>
                </c:pt>
                <c:pt idx="12">
                  <c:v>21437555.15222314</c:v>
                </c:pt>
                <c:pt idx="13">
                  <c:v>25091904.04441265</c:v>
                </c:pt>
                <c:pt idx="14">
                  <c:v>22905041.118954375</c:v>
                </c:pt>
                <c:pt idx="15">
                  <c:v>21435018.118834428</c:v>
                </c:pt>
                <c:pt idx="16">
                  <c:v>19912694.600399062</c:v>
                </c:pt>
                <c:pt idx="17">
                  <c:v>17678822.882252123</c:v>
                </c:pt>
                <c:pt idx="18">
                  <c:v>18049657.047765091</c:v>
                </c:pt>
                <c:pt idx="19">
                  <c:v>16472867.456550103</c:v>
                </c:pt>
                <c:pt idx="20">
                  <c:v>17147617.822958086</c:v>
                </c:pt>
                <c:pt idx="21">
                  <c:v>16106151.796242144</c:v>
                </c:pt>
                <c:pt idx="22">
                  <c:v>13873437.659012828</c:v>
                </c:pt>
                <c:pt idx="23">
                  <c:v>13140705.026573218</c:v>
                </c:pt>
                <c:pt idx="24">
                  <c:v>11623074.545455843</c:v>
                </c:pt>
                <c:pt idx="25">
                  <c:v>10956414.86373011</c:v>
                </c:pt>
                <c:pt idx="26">
                  <c:v>11409283.341391671</c:v>
                </c:pt>
                <c:pt idx="27">
                  <c:v>10712605.144289121</c:v>
                </c:pt>
                <c:pt idx="28">
                  <c:v>11344916.514302747</c:v>
                </c:pt>
                <c:pt idx="29">
                  <c:v>11432148.583837084</c:v>
                </c:pt>
                <c:pt idx="30">
                  <c:v>10943622.263445521</c:v>
                </c:pt>
                <c:pt idx="31">
                  <c:v>10934913.376809329</c:v>
                </c:pt>
                <c:pt idx="32">
                  <c:v>10686235.768965583</c:v>
                </c:pt>
                <c:pt idx="33">
                  <c:v>10618009.738688396</c:v>
                </c:pt>
                <c:pt idx="34">
                  <c:v>10656913.689305034</c:v>
                </c:pt>
                <c:pt idx="35">
                  <c:v>10830963.141741689</c:v>
                </c:pt>
                <c:pt idx="36">
                  <c:v>10818347.748821527</c:v>
                </c:pt>
                <c:pt idx="37">
                  <c:v>12478805.392124234</c:v>
                </c:pt>
                <c:pt idx="38">
                  <c:v>12632115.608692247</c:v>
                </c:pt>
                <c:pt idx="39">
                  <c:v>12324766.383383945</c:v>
                </c:pt>
                <c:pt idx="40">
                  <c:v>11412283.805885125</c:v>
                </c:pt>
                <c:pt idx="41">
                  <c:v>10925369.853065846</c:v>
                </c:pt>
                <c:pt idx="42">
                  <c:v>10322629.138896611</c:v>
                </c:pt>
                <c:pt idx="43">
                  <c:v>10366973.721762165</c:v>
                </c:pt>
                <c:pt idx="44">
                  <c:v>10129883.598082</c:v>
                </c:pt>
                <c:pt idx="45">
                  <c:v>9505993.3843982741</c:v>
                </c:pt>
                <c:pt idx="46">
                  <c:v>9017361.6000976507</c:v>
                </c:pt>
                <c:pt idx="47">
                  <c:v>8953749.5165766627</c:v>
                </c:pt>
                <c:pt idx="48">
                  <c:v>8604688.5992895532</c:v>
                </c:pt>
                <c:pt idx="49">
                  <c:v>8686698.4066741969</c:v>
                </c:pt>
                <c:pt idx="50">
                  <c:v>8554767.637744138</c:v>
                </c:pt>
                <c:pt idx="51">
                  <c:v>8871518.7958720438</c:v>
                </c:pt>
                <c:pt idx="52">
                  <c:v>8804894.6671430077</c:v>
                </c:pt>
                <c:pt idx="53">
                  <c:v>8683213.1503239889</c:v>
                </c:pt>
                <c:pt idx="54">
                  <c:v>8995663.3078747597</c:v>
                </c:pt>
                <c:pt idx="55">
                  <c:v>8399031.1865335703</c:v>
                </c:pt>
                <c:pt idx="56">
                  <c:v>8614590.2696178909</c:v>
                </c:pt>
                <c:pt idx="57">
                  <c:v>8329775.3544414705</c:v>
                </c:pt>
                <c:pt idx="58">
                  <c:v>7628348.9177190941</c:v>
                </c:pt>
                <c:pt idx="59">
                  <c:v>7174646.438917893</c:v>
                </c:pt>
                <c:pt idx="60">
                  <c:v>6898477.0270739486</c:v>
                </c:pt>
                <c:pt idx="61">
                  <c:v>8025909.300197456</c:v>
                </c:pt>
                <c:pt idx="62">
                  <c:v>7648557.7298375377</c:v>
                </c:pt>
                <c:pt idx="63">
                  <c:v>8041050.2096627066</c:v>
                </c:pt>
                <c:pt idx="64">
                  <c:v>7607258.988525073</c:v>
                </c:pt>
                <c:pt idx="65">
                  <c:v>7512813.5597470654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E-4E2D-AB40-4FA9DE9FFB7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'North America'!$E$25:$E$70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'North America'!$Q$25:$Q$70</c:f>
              <c:numCache>
                <c:formatCode>_(* #,##0_);_(* \(#,##0\);_(* "-"??_);_(@_)</c:formatCode>
                <c:ptCount val="46"/>
                <c:pt idx="0">
                  <c:v>17851802.456720497</c:v>
                </c:pt>
                <c:pt idx="1">
                  <c:v>17474710.862986736</c:v>
                </c:pt>
                <c:pt idx="2">
                  <c:v>17080595.273030497</c:v>
                </c:pt>
                <c:pt idx="3">
                  <c:v>16641748.247263754</c:v>
                </c:pt>
                <c:pt idx="4">
                  <c:v>16168986.739539756</c:v>
                </c:pt>
                <c:pt idx="5">
                  <c:v>15584466.50454548</c:v>
                </c:pt>
                <c:pt idx="6">
                  <c:v>14938544.371959789</c:v>
                </c:pt>
                <c:pt idx="7">
                  <c:v>14015679.010859082</c:v>
                </c:pt>
                <c:pt idx="8">
                  <c:v>13586056.557633031</c:v>
                </c:pt>
                <c:pt idx="9">
                  <c:v>13117955.291031422</c:v>
                </c:pt>
                <c:pt idx="10">
                  <c:v>12634360.237613657</c:v>
                </c:pt>
                <c:pt idx="11">
                  <c:v>11747911.694578376</c:v>
                </c:pt>
                <c:pt idx="12">
                  <c:v>11415501.563234692</c:v>
                </c:pt>
                <c:pt idx="13">
                  <c:v>10767323.312387956</c:v>
                </c:pt>
                <c:pt idx="14">
                  <c:v>10108433.42154594</c:v>
                </c:pt>
                <c:pt idx="15">
                  <c:v>9540708.4275225289</c:v>
                </c:pt>
                <c:pt idx="16">
                  <c:v>9119627.2416492887</c:v>
                </c:pt>
                <c:pt idx="17">
                  <c:v>8421283.2047683187</c:v>
                </c:pt>
                <c:pt idx="18">
                  <c:v>8325279.9816001263</c:v>
                </c:pt>
                <c:pt idx="19">
                  <c:v>8260347.1012839442</c:v>
                </c:pt>
                <c:pt idx="20">
                  <c:v>7896105.2151778378</c:v>
                </c:pt>
                <c:pt idx="21">
                  <c:v>7883147.7714101579</c:v>
                </c:pt>
                <c:pt idx="22">
                  <c:v>7704838.3722973661</c:v>
                </c:pt>
                <c:pt idx="23">
                  <c:v>7290783.6804817803</c:v>
                </c:pt>
                <c:pt idx="24">
                  <c:v>7410760.1104668397</c:v>
                </c:pt>
                <c:pt idx="25">
                  <c:v>7102573.2509410111</c:v>
                </c:pt>
                <c:pt idx="26">
                  <c:v>7001126.7800162872</c:v>
                </c:pt>
                <c:pt idx="27">
                  <c:v>7142210.4059308311</c:v>
                </c:pt>
                <c:pt idx="28">
                  <c:v>7061991.1922166925</c:v>
                </c:pt>
                <c:pt idx="29">
                  <c:v>7308372.7096167486</c:v>
                </c:pt>
                <c:pt idx="30">
                  <c:v>7473708.5084988335</c:v>
                </c:pt>
                <c:pt idx="31">
                  <c:v>7401781.3520595962</c:v>
                </c:pt>
                <c:pt idx="32">
                  <c:v>7660237.510155472</c:v>
                </c:pt>
                <c:pt idx="33">
                  <c:v>7856449.6555939289</c:v>
                </c:pt>
                <c:pt idx="34">
                  <c:v>8022379.3252105527</c:v>
                </c:pt>
                <c:pt idx="35">
                  <c:v>8196470.9929705104</c:v>
                </c:pt>
                <c:pt idx="36">
                  <c:v>8250160.9856725037</c:v>
                </c:pt>
                <c:pt idx="37">
                  <c:v>8389369.1003317814</c:v>
                </c:pt>
                <c:pt idx="38">
                  <c:v>8687808.324794909</c:v>
                </c:pt>
                <c:pt idx="39">
                  <c:v>8840267.1772500873</c:v>
                </c:pt>
                <c:pt idx="40">
                  <c:v>9039530.7648088522</c:v>
                </c:pt>
                <c:pt idx="41">
                  <c:v>9573177.0208202302</c:v>
                </c:pt>
                <c:pt idx="42">
                  <c:v>9700770.0317712575</c:v>
                </c:pt>
                <c:pt idx="43">
                  <c:v>9622652.1873246729</c:v>
                </c:pt>
                <c:pt idx="44">
                  <c:v>9226231.8434832636</c:v>
                </c:pt>
                <c:pt idx="45">
                  <c:v>9842970.8046731167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E-4E2D-AB40-4FA9DE9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83576"/>
        <c:axId val="494687888"/>
      </c:scatterChart>
      <c:valAx>
        <c:axId val="49468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7888"/>
        <c:crosses val="autoZero"/>
        <c:crossBetween val="midCat"/>
      </c:valAx>
      <c:valAx>
        <c:axId val="4946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'North America'!$I$4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'North America'!$I$5:$I$70</c:f>
              <c:numCache>
                <c:formatCode>_(* #,##0_);_(* \(#,##0\);_(* "-"??_);_(@_)</c:formatCode>
                <c:ptCount val="66"/>
                <c:pt idx="0">
                  <c:v>60719435.678409532</c:v>
                </c:pt>
                <c:pt idx="1">
                  <c:v>57090963.987584993</c:v>
                </c:pt>
                <c:pt idx="2">
                  <c:v>57567571.248428412</c:v>
                </c:pt>
                <c:pt idx="3">
                  <c:v>55922494.739875942</c:v>
                </c:pt>
                <c:pt idx="4">
                  <c:v>56857885.572548345</c:v>
                </c:pt>
                <c:pt idx="5">
                  <c:v>51298183.728837401</c:v>
                </c:pt>
                <c:pt idx="6">
                  <c:v>59813679.251684055</c:v>
                </c:pt>
                <c:pt idx="7">
                  <c:v>51349174.826886706</c:v>
                </c:pt>
                <c:pt idx="8">
                  <c:v>50976856.871918119</c:v>
                </c:pt>
                <c:pt idx="9">
                  <c:v>51433244.145384222</c:v>
                </c:pt>
                <c:pt idx="10">
                  <c:v>34636003.072758824</c:v>
                </c:pt>
                <c:pt idx="11">
                  <c:v>35304441.404119924</c:v>
                </c:pt>
                <c:pt idx="12">
                  <c:v>37653133.415832795</c:v>
                </c:pt>
                <c:pt idx="13">
                  <c:v>45911112.584415168</c:v>
                </c:pt>
                <c:pt idx="14">
                  <c:v>43744686.012246132</c:v>
                </c:pt>
                <c:pt idx="15">
                  <c:v>42648054.853402413</c:v>
                </c:pt>
                <c:pt idx="16">
                  <c:v>41317223.998371363</c:v>
                </c:pt>
                <c:pt idx="17">
                  <c:v>38246739.986419469</c:v>
                </c:pt>
                <c:pt idx="18">
                  <c:v>40644990.630352207</c:v>
                </c:pt>
                <c:pt idx="19">
                  <c:v>38662592.375891782</c:v>
                </c:pt>
                <c:pt idx="20">
                  <c:v>41687859.676456682</c:v>
                </c:pt>
                <c:pt idx="21">
                  <c:v>40694382.015984558</c:v>
                </c:pt>
                <c:pt idx="22">
                  <c:v>36372414.040074825</c:v>
                </c:pt>
                <c:pt idx="23">
                  <c:v>35380999.827461921</c:v>
                </c:pt>
                <c:pt idx="24">
                  <c:v>32078932.686095886</c:v>
                </c:pt>
                <c:pt idx="25">
                  <c:v>31238827.460004304</c:v>
                </c:pt>
                <c:pt idx="26">
                  <c:v>33552520.387929041</c:v>
                </c:pt>
                <c:pt idx="27">
                  <c:v>32281175.161807742</c:v>
                </c:pt>
                <c:pt idx="28">
                  <c:v>34633338.221227236</c:v>
                </c:pt>
                <c:pt idx="29">
                  <c:v>35799853.335409269</c:v>
                </c:pt>
                <c:pt idx="30">
                  <c:v>35129805.365843065</c:v>
                </c:pt>
                <c:pt idx="31">
                  <c:v>35987584.599207744</c:v>
                </c:pt>
                <c:pt idx="32">
                  <c:v>35499982.338016741</c:v>
                </c:pt>
                <c:pt idx="33">
                  <c:v>35797988.248192944</c:v>
                </c:pt>
                <c:pt idx="34">
                  <c:v>36386236.13137313</c:v>
                </c:pt>
                <c:pt idx="35">
                  <c:v>38217778.730543546</c:v>
                </c:pt>
                <c:pt idx="36">
                  <c:v>38797743.60426683</c:v>
                </c:pt>
                <c:pt idx="37">
                  <c:v>49703582.812675551</c:v>
                </c:pt>
                <c:pt idx="38">
                  <c:v>51465081.656460941</c:v>
                </c:pt>
                <c:pt idx="39">
                  <c:v>50502489.161252163</c:v>
                </c:pt>
                <c:pt idx="40">
                  <c:v>46050690.968146995</c:v>
                </c:pt>
                <c:pt idx="41">
                  <c:v>47559979.469166771</c:v>
                </c:pt>
                <c:pt idx="42">
                  <c:v>43887865.383453391</c:v>
                </c:pt>
                <c:pt idx="43">
                  <c:v>43949517.329190679</c:v>
                </c:pt>
                <c:pt idx="44">
                  <c:v>45249047.532472149</c:v>
                </c:pt>
                <c:pt idx="45">
                  <c:v>44305538.362639174</c:v>
                </c:pt>
                <c:pt idx="46">
                  <c:v>44428609.983733952</c:v>
                </c:pt>
                <c:pt idx="47">
                  <c:v>46270410.775422819</c:v>
                </c:pt>
                <c:pt idx="48">
                  <c:v>45977580.022146709</c:v>
                </c:pt>
                <c:pt idx="49">
                  <c:v>48338863.085833214</c:v>
                </c:pt>
                <c:pt idx="50">
                  <c:v>49571385.013594456</c:v>
                </c:pt>
                <c:pt idx="51">
                  <c:v>53506314.902168564</c:v>
                </c:pt>
                <c:pt idx="52">
                  <c:v>55347299.030190125</c:v>
                </c:pt>
                <c:pt idx="53">
                  <c:v>56438367.968828753</c:v>
                </c:pt>
                <c:pt idx="54">
                  <c:v>59982113.987909928</c:v>
                </c:pt>
                <c:pt idx="55">
                  <c:v>57598044.376438133</c:v>
                </c:pt>
                <c:pt idx="56">
                  <c:v>61785671.16220101</c:v>
                </c:pt>
                <c:pt idx="57">
                  <c:v>61972893.91015327</c:v>
                </c:pt>
                <c:pt idx="58">
                  <c:v>58456257.832638524</c:v>
                </c:pt>
                <c:pt idx="59">
                  <c:v>57646589.389538117</c:v>
                </c:pt>
                <c:pt idx="60">
                  <c:v>56034216.83630117</c:v>
                </c:pt>
                <c:pt idx="61">
                  <c:v>65964826.606770203</c:v>
                </c:pt>
                <c:pt idx="62">
                  <c:v>63952660.187632121</c:v>
                </c:pt>
                <c:pt idx="63">
                  <c:v>68994010.682061821</c:v>
                </c:pt>
                <c:pt idx="64">
                  <c:v>66331248.098166145</c:v>
                </c:pt>
                <c:pt idx="65">
                  <c:v>64476943.672140732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'North America'!$O$4</c:f>
              <c:strCache>
                <c:ptCount val="1"/>
                <c:pt idx="0">
                  <c:v>Biomass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'North America'!$O$5:$O$70</c:f>
              <c:numCache>
                <c:formatCode>_(* #,##0_);_(* \(#,##0\);_(* "-"??_);_(@_)</c:formatCode>
                <c:ptCount val="66"/>
                <c:pt idx="0">
                  <c:v>60719435.678409532</c:v>
                </c:pt>
                <c:pt idx="1">
                  <c:v>54397729.888793565</c:v>
                </c:pt>
                <c:pt idx="2">
                  <c:v>52265074.000366606</c:v>
                </c:pt>
                <c:pt idx="3">
                  <c:v>48394807.261645399</c:v>
                </c:pt>
                <c:pt idx="4">
                  <c:v>46922816.342221677</c:v>
                </c:pt>
                <c:pt idx="5">
                  <c:v>40395317.8234725</c:v>
                </c:pt>
                <c:pt idx="6">
                  <c:v>44865341.164535977</c:v>
                </c:pt>
                <c:pt idx="7">
                  <c:v>36790036.689978771</c:v>
                </c:pt>
                <c:pt idx="8">
                  <c:v>34852965.929188877</c:v>
                </c:pt>
                <c:pt idx="9">
                  <c:v>33588031.702320367</c:v>
                </c:pt>
                <c:pt idx="10">
                  <c:v>21607208.088055976</c:v>
                </c:pt>
                <c:pt idx="11">
                  <c:v>21071097.873685591</c:v>
                </c:pt>
                <c:pt idx="12">
                  <c:v>21437555.15222314</c:v>
                </c:pt>
                <c:pt idx="13">
                  <c:v>25091904.04441265</c:v>
                </c:pt>
                <c:pt idx="14">
                  <c:v>22905041.118954375</c:v>
                </c:pt>
                <c:pt idx="15">
                  <c:v>21435018.118834428</c:v>
                </c:pt>
                <c:pt idx="16">
                  <c:v>19912694.600399062</c:v>
                </c:pt>
                <c:pt idx="17">
                  <c:v>17678822.882252123</c:v>
                </c:pt>
                <c:pt idx="18">
                  <c:v>18049657.047765091</c:v>
                </c:pt>
                <c:pt idx="19">
                  <c:v>16472867.456550103</c:v>
                </c:pt>
                <c:pt idx="20">
                  <c:v>17147617.822958086</c:v>
                </c:pt>
                <c:pt idx="21">
                  <c:v>16106151.796242144</c:v>
                </c:pt>
                <c:pt idx="22">
                  <c:v>13873437.659012828</c:v>
                </c:pt>
                <c:pt idx="23">
                  <c:v>13140705.026573218</c:v>
                </c:pt>
                <c:pt idx="24">
                  <c:v>11623074.545455843</c:v>
                </c:pt>
                <c:pt idx="25">
                  <c:v>10956414.86373011</c:v>
                </c:pt>
                <c:pt idx="26">
                  <c:v>11409283.341391671</c:v>
                </c:pt>
                <c:pt idx="27">
                  <c:v>10712605.144289121</c:v>
                </c:pt>
                <c:pt idx="28">
                  <c:v>11344916.514302747</c:v>
                </c:pt>
                <c:pt idx="29">
                  <c:v>11432148.583837084</c:v>
                </c:pt>
                <c:pt idx="30">
                  <c:v>10943622.263445521</c:v>
                </c:pt>
                <c:pt idx="31">
                  <c:v>10934913.376809329</c:v>
                </c:pt>
                <c:pt idx="32">
                  <c:v>10686235.768965583</c:v>
                </c:pt>
                <c:pt idx="33">
                  <c:v>10618009.738688396</c:v>
                </c:pt>
                <c:pt idx="34">
                  <c:v>10656913.689305034</c:v>
                </c:pt>
                <c:pt idx="35">
                  <c:v>10830963.141741689</c:v>
                </c:pt>
                <c:pt idx="36">
                  <c:v>10818347.748821527</c:v>
                </c:pt>
                <c:pt idx="37">
                  <c:v>12478805.392124234</c:v>
                </c:pt>
                <c:pt idx="38">
                  <c:v>12632115.608692247</c:v>
                </c:pt>
                <c:pt idx="39">
                  <c:v>12324766.383383945</c:v>
                </c:pt>
                <c:pt idx="40">
                  <c:v>11412283.805885125</c:v>
                </c:pt>
                <c:pt idx="41">
                  <c:v>10925369.853065846</c:v>
                </c:pt>
                <c:pt idx="42">
                  <c:v>10322629.138896611</c:v>
                </c:pt>
                <c:pt idx="43">
                  <c:v>10366973.721762165</c:v>
                </c:pt>
                <c:pt idx="44">
                  <c:v>10129883.598082</c:v>
                </c:pt>
                <c:pt idx="45">
                  <c:v>9505993.3843982741</c:v>
                </c:pt>
                <c:pt idx="46">
                  <c:v>9017361.6000976507</c:v>
                </c:pt>
                <c:pt idx="47">
                  <c:v>8953749.5165766627</c:v>
                </c:pt>
                <c:pt idx="48">
                  <c:v>8604688.5992895532</c:v>
                </c:pt>
                <c:pt idx="49">
                  <c:v>8686698.4066741969</c:v>
                </c:pt>
                <c:pt idx="50">
                  <c:v>8554767.637744138</c:v>
                </c:pt>
                <c:pt idx="51">
                  <c:v>8871518.7958720438</c:v>
                </c:pt>
                <c:pt idx="52">
                  <c:v>8804894.6671430077</c:v>
                </c:pt>
                <c:pt idx="53">
                  <c:v>8683213.1503239889</c:v>
                </c:pt>
                <c:pt idx="54">
                  <c:v>8995663.3078747597</c:v>
                </c:pt>
                <c:pt idx="55">
                  <c:v>8399031.1865335703</c:v>
                </c:pt>
                <c:pt idx="56">
                  <c:v>8614590.2696178909</c:v>
                </c:pt>
                <c:pt idx="57">
                  <c:v>8329775.3544414705</c:v>
                </c:pt>
                <c:pt idx="58">
                  <c:v>7628348.9177190941</c:v>
                </c:pt>
                <c:pt idx="59">
                  <c:v>7174646.438917893</c:v>
                </c:pt>
                <c:pt idx="60">
                  <c:v>6898477.0270739486</c:v>
                </c:pt>
                <c:pt idx="61">
                  <c:v>8025909.300197456</c:v>
                </c:pt>
                <c:pt idx="62">
                  <c:v>7648557.7298375377</c:v>
                </c:pt>
                <c:pt idx="63">
                  <c:v>8041050.2096627066</c:v>
                </c:pt>
                <c:pt idx="64">
                  <c:v>7607258.988525073</c:v>
                </c:pt>
                <c:pt idx="65">
                  <c:v>7512813.5597470654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89848"/>
        <c:axId val="494690632"/>
      </c:lineChart>
      <c:catAx>
        <c:axId val="49468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0632"/>
        <c:crosses val="autoZero"/>
        <c:auto val="1"/>
        <c:lblAlgn val="ctr"/>
        <c:lblOffset val="100"/>
        <c:noMultiLvlLbl val="0"/>
      </c:catAx>
      <c:valAx>
        <c:axId val="49469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'North America'!$C$4</c:f>
              <c:strCache>
                <c:ptCount val="1"/>
                <c:pt idx="0">
                  <c:v>Sum of totalCatch_tons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'North America'!$A$5:$A$70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'North America'!$C$5:$C$70</c:f>
              <c:numCache>
                <c:formatCode>_(* #,##0_);_(* \(#,##0\);_(* "-"??_);_(@_)</c:formatCode>
                <c:ptCount val="66"/>
                <c:pt idx="0">
                  <c:v>5004495.1898000035</c:v>
                </c:pt>
                <c:pt idx="1">
                  <c:v>4679077.7809999995</c:v>
                </c:pt>
                <c:pt idx="2">
                  <c:v>4618589.2225000001</c:v>
                </c:pt>
                <c:pt idx="3">
                  <c:v>4595101.345300002</c:v>
                </c:pt>
                <c:pt idx="4">
                  <c:v>4867763.5641000001</c:v>
                </c:pt>
                <c:pt idx="5">
                  <c:v>4625573.968799999</c:v>
                </c:pt>
                <c:pt idx="6">
                  <c:v>5016753.4971999992</c:v>
                </c:pt>
                <c:pt idx="7">
                  <c:v>4629156.9339999994</c:v>
                </c:pt>
                <c:pt idx="8">
                  <c:v>4623473.3026999999</c:v>
                </c:pt>
                <c:pt idx="9">
                  <c:v>4798701.9043000005</c:v>
                </c:pt>
                <c:pt idx="10">
                  <c:v>3293016.3852000004</c:v>
                </c:pt>
                <c:pt idx="11">
                  <c:v>3510293.2675000005</c:v>
                </c:pt>
                <c:pt idx="12">
                  <c:v>3628140.9603999997</c:v>
                </c:pt>
                <c:pt idx="13">
                  <c:v>4822385.6069000009</c:v>
                </c:pt>
                <c:pt idx="14">
                  <c:v>4739558.2485999893</c:v>
                </c:pt>
                <c:pt idx="15">
                  <c:v>4840382.808699999</c:v>
                </c:pt>
                <c:pt idx="16">
                  <c:v>4788719.1239999998</c:v>
                </c:pt>
                <c:pt idx="17">
                  <c:v>4502444.2173000006</c:v>
                </c:pt>
                <c:pt idx="18">
                  <c:v>4910430.2568999995</c:v>
                </c:pt>
                <c:pt idx="19">
                  <c:v>4699877.5225000009</c:v>
                </c:pt>
                <c:pt idx="20">
                  <c:v>5334217.3413999993</c:v>
                </c:pt>
                <c:pt idx="21">
                  <c:v>5288152.0990000013</c:v>
                </c:pt>
                <c:pt idx="22">
                  <c:v>4823651.9438999984</c:v>
                </c:pt>
                <c:pt idx="23">
                  <c:v>5050982.9741000095</c:v>
                </c:pt>
                <c:pt idx="24">
                  <c:v>4894353.7516000001</c:v>
                </c:pt>
                <c:pt idx="25">
                  <c:v>4851546.9457</c:v>
                </c:pt>
                <c:pt idx="26">
                  <c:v>5311990.9057999896</c:v>
                </c:pt>
                <c:pt idx="27">
                  <c:v>5313795.6137000006</c:v>
                </c:pt>
                <c:pt idx="28">
                  <c:v>6109382.1593000097</c:v>
                </c:pt>
                <c:pt idx="29">
                  <c:v>6430242.0422999915</c:v>
                </c:pt>
                <c:pt idx="30">
                  <c:v>6408565.7453999901</c:v>
                </c:pt>
                <c:pt idx="31">
                  <c:v>6638186.1331000002</c:v>
                </c:pt>
                <c:pt idx="32">
                  <c:v>6859006.4877000041</c:v>
                </c:pt>
                <c:pt idx="33">
                  <c:v>7099203.1249000104</c:v>
                </c:pt>
                <c:pt idx="34">
                  <c:v>7403476.0767000057</c:v>
                </c:pt>
                <c:pt idx="35">
                  <c:v>7621628.015699992</c:v>
                </c:pt>
                <c:pt idx="36">
                  <c:v>7834040.0382999983</c:v>
                </c:pt>
                <c:pt idx="37">
                  <c:v>8488030.6825000029</c:v>
                </c:pt>
                <c:pt idx="38">
                  <c:v>8812881.8658999987</c:v>
                </c:pt>
                <c:pt idx="39">
                  <c:v>8940915.8247999977</c:v>
                </c:pt>
                <c:pt idx="40">
                  <c:v>8704954.2524999958</c:v>
                </c:pt>
                <c:pt idx="41">
                  <c:v>8137799.9364999961</c:v>
                </c:pt>
                <c:pt idx="42">
                  <c:v>8085972.0609000036</c:v>
                </c:pt>
                <c:pt idx="43">
                  <c:v>8360074.6339999977</c:v>
                </c:pt>
                <c:pt idx="44">
                  <c:v>8136426.7071000021</c:v>
                </c:pt>
                <c:pt idx="45">
                  <c:v>7648166.1079000039</c:v>
                </c:pt>
                <c:pt idx="46">
                  <c:v>7215244.1045999993</c:v>
                </c:pt>
                <c:pt idx="47">
                  <c:v>7157646.2453000005</c:v>
                </c:pt>
                <c:pt idx="48">
                  <c:v>6927622.6219999911</c:v>
                </c:pt>
                <c:pt idx="49">
                  <c:v>7015352.9861999992</c:v>
                </c:pt>
                <c:pt idx="50">
                  <c:v>6930769.2528000008</c:v>
                </c:pt>
                <c:pt idx="51">
                  <c:v>7211941.1244000001</c:v>
                </c:pt>
                <c:pt idx="52">
                  <c:v>7177436.107400001</c:v>
                </c:pt>
                <c:pt idx="53">
                  <c:v>7124724.1837000102</c:v>
                </c:pt>
                <c:pt idx="54">
                  <c:v>7454123.0031000106</c:v>
                </c:pt>
                <c:pt idx="55">
                  <c:v>7017061.776899999</c:v>
                </c:pt>
                <c:pt idx="56">
                  <c:v>7204398.8621000107</c:v>
                </c:pt>
                <c:pt idx="57">
                  <c:v>6996678.3487</c:v>
                </c:pt>
                <c:pt idx="58">
                  <c:v>6452345.5254000016</c:v>
                </c:pt>
                <c:pt idx="59">
                  <c:v>6069136.6464</c:v>
                </c:pt>
                <c:pt idx="60">
                  <c:v>5912818.9840000002</c:v>
                </c:pt>
                <c:pt idx="61">
                  <c:v>6959405.4102999996</c:v>
                </c:pt>
                <c:pt idx="62">
                  <c:v>6692063.0357000008</c:v>
                </c:pt>
                <c:pt idx="63">
                  <c:v>7077756.7644000007</c:v>
                </c:pt>
                <c:pt idx="64">
                  <c:v>6750021.4224999994</c:v>
                </c:pt>
                <c:pt idx="65">
                  <c:v>6761624.0731999902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91416"/>
        <c:axId val="494691808"/>
      </c:scatterChart>
      <c:valAx>
        <c:axId val="49469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1808"/>
        <c:crosses val="autoZero"/>
        <c:crossBetween val="midCat"/>
      </c:valAx>
      <c:valAx>
        <c:axId val="494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 Atlantic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Europe!$E$5:$E$70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Europe!$I$5:$I$70</c:f>
              <c:numCache>
                <c:formatCode>_(* #,##0_);_(* \(#,##0\);_(* "-"??_);_(@_)</c:formatCode>
                <c:ptCount val="66"/>
                <c:pt idx="0">
                  <c:v>81088724.769037277</c:v>
                </c:pt>
                <c:pt idx="1">
                  <c:v>93047011.359969869</c:v>
                </c:pt>
                <c:pt idx="2">
                  <c:v>91722811.398930892</c:v>
                </c:pt>
                <c:pt idx="3">
                  <c:v>91432692.185773805</c:v>
                </c:pt>
                <c:pt idx="4">
                  <c:v>93998601.958525822</c:v>
                </c:pt>
                <c:pt idx="5">
                  <c:v>97913851.018129662</c:v>
                </c:pt>
                <c:pt idx="6">
                  <c:v>100181300.13002834</c:v>
                </c:pt>
                <c:pt idx="7">
                  <c:v>95084632.379259586</c:v>
                </c:pt>
                <c:pt idx="8">
                  <c:v>90600459.826884866</c:v>
                </c:pt>
                <c:pt idx="9">
                  <c:v>94568101.602770582</c:v>
                </c:pt>
                <c:pt idx="10">
                  <c:v>87530566.550997123</c:v>
                </c:pt>
                <c:pt idx="11">
                  <c:v>94655231.174315691</c:v>
                </c:pt>
                <c:pt idx="12">
                  <c:v>92054697.039523318</c:v>
                </c:pt>
                <c:pt idx="13">
                  <c:v>96498216.445169985</c:v>
                </c:pt>
                <c:pt idx="14">
                  <c:v>103876260.92082965</c:v>
                </c:pt>
                <c:pt idx="15">
                  <c:v>114877058.69226719</c:v>
                </c:pt>
                <c:pt idx="16">
                  <c:v>123827548.77033493</c:v>
                </c:pt>
                <c:pt idx="17">
                  <c:v>119897500.82691929</c:v>
                </c:pt>
                <c:pt idx="18">
                  <c:v>118045020.25102791</c:v>
                </c:pt>
                <c:pt idx="19">
                  <c:v>112746111.3422679</c:v>
                </c:pt>
                <c:pt idx="20">
                  <c:v>119977305.02769749</c:v>
                </c:pt>
                <c:pt idx="21">
                  <c:v>118333588.92413418</c:v>
                </c:pt>
                <c:pt idx="22">
                  <c:v>120772710.90803216</c:v>
                </c:pt>
                <c:pt idx="23">
                  <c:v>124478824.9150959</c:v>
                </c:pt>
                <c:pt idx="24">
                  <c:v>118912718.97539203</c:v>
                </c:pt>
                <c:pt idx="25">
                  <c:v>123602132.53245929</c:v>
                </c:pt>
                <c:pt idx="26">
                  <c:v>123733033.29556367</c:v>
                </c:pt>
                <c:pt idx="27">
                  <c:v>116454308.01117148</c:v>
                </c:pt>
                <c:pt idx="28">
                  <c:v>105695688.27613217</c:v>
                </c:pt>
                <c:pt idx="29">
                  <c:v>101766729.23419763</c:v>
                </c:pt>
                <c:pt idx="30">
                  <c:v>99191414.914894193</c:v>
                </c:pt>
                <c:pt idx="31">
                  <c:v>98818699.073741436</c:v>
                </c:pt>
                <c:pt idx="32">
                  <c:v>97126037.178393394</c:v>
                </c:pt>
                <c:pt idx="33">
                  <c:v>97142549.636527315</c:v>
                </c:pt>
                <c:pt idx="34">
                  <c:v>102397951.17695904</c:v>
                </c:pt>
                <c:pt idx="35">
                  <c:v>99589810.474648431</c:v>
                </c:pt>
                <c:pt idx="36">
                  <c:v>96363554.572010353</c:v>
                </c:pt>
                <c:pt idx="37">
                  <c:v>95575650.404150441</c:v>
                </c:pt>
                <c:pt idx="38">
                  <c:v>97733991.455564395</c:v>
                </c:pt>
                <c:pt idx="39">
                  <c:v>97013750.261410758</c:v>
                </c:pt>
                <c:pt idx="40">
                  <c:v>85276896.496741116</c:v>
                </c:pt>
                <c:pt idx="41">
                  <c:v>82653478.734504282</c:v>
                </c:pt>
                <c:pt idx="42">
                  <c:v>85276972.383423999</c:v>
                </c:pt>
                <c:pt idx="43">
                  <c:v>80958071.504612073</c:v>
                </c:pt>
                <c:pt idx="44">
                  <c:v>78507043.802330181</c:v>
                </c:pt>
                <c:pt idx="45">
                  <c:v>86791491.311466098</c:v>
                </c:pt>
                <c:pt idx="46">
                  <c:v>92314691.069214731</c:v>
                </c:pt>
                <c:pt idx="47">
                  <c:v>96283516.060905814</c:v>
                </c:pt>
                <c:pt idx="48">
                  <c:v>94643647.162333131</c:v>
                </c:pt>
                <c:pt idx="49">
                  <c:v>88711104.797687188</c:v>
                </c:pt>
                <c:pt idx="50">
                  <c:v>93267283.202069938</c:v>
                </c:pt>
                <c:pt idx="51">
                  <c:v>97798477.29013373</c:v>
                </c:pt>
                <c:pt idx="52">
                  <c:v>97412775.99721542</c:v>
                </c:pt>
                <c:pt idx="53">
                  <c:v>92920415.047171459</c:v>
                </c:pt>
                <c:pt idx="54">
                  <c:v>92949535.731626347</c:v>
                </c:pt>
                <c:pt idx="55">
                  <c:v>94140082.732965067</c:v>
                </c:pt>
                <c:pt idx="56">
                  <c:v>107050954.77621084</c:v>
                </c:pt>
                <c:pt idx="57">
                  <c:v>110921583.95259976</c:v>
                </c:pt>
                <c:pt idx="58">
                  <c:v>111314327.35361463</c:v>
                </c:pt>
                <c:pt idx="59">
                  <c:v>119617573.27314681</c:v>
                </c:pt>
                <c:pt idx="60">
                  <c:v>127965704.69013603</c:v>
                </c:pt>
                <c:pt idx="61">
                  <c:v>122216473.99441929</c:v>
                </c:pt>
                <c:pt idx="62">
                  <c:v>121917834.74122272</c:v>
                </c:pt>
                <c:pt idx="63">
                  <c:v>122051260.68066134</c:v>
                </c:pt>
                <c:pt idx="64">
                  <c:v>124244066.05859691</c:v>
                </c:pt>
                <c:pt idx="65">
                  <c:v>129228442.27781369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F-478B-8A63-CF6CE22650F1}"/>
            </c:ext>
          </c:extLst>
        </c:ser>
        <c:ser>
          <c:idx val="1"/>
          <c:order val="1"/>
          <c:tx>
            <c:v>withefficiencygrowth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Europe!$E$5:$E$70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Europe!$O$5:$O$70</c:f>
              <c:numCache>
                <c:formatCode>_(* #,##0_);_(* \(#,##0\);_(* "-"??_);_(@_)</c:formatCode>
                <c:ptCount val="66"/>
                <c:pt idx="0">
                  <c:v>81088724.769037277</c:v>
                </c:pt>
                <c:pt idx="1">
                  <c:v>91711807.056520581</c:v>
                </c:pt>
                <c:pt idx="2">
                  <c:v>89112326.302702978</c:v>
                </c:pt>
                <c:pt idx="3">
                  <c:v>87563269.563225061</c:v>
                </c:pt>
                <c:pt idx="4">
                  <c:v>88743806.968135342</c:v>
                </c:pt>
                <c:pt idx="5">
                  <c:v>91138115.700300768</c:v>
                </c:pt>
                <c:pt idx="6">
                  <c:v>91944125.97378245</c:v>
                </c:pt>
                <c:pt idx="7">
                  <c:v>86035712.142972648</c:v>
                </c:pt>
                <c:pt idx="8">
                  <c:v>80838681.44679141</c:v>
                </c:pt>
                <c:pt idx="9">
                  <c:v>83215299.523228064</c:v>
                </c:pt>
                <c:pt idx="10">
                  <c:v>75973288.957966536</c:v>
                </c:pt>
                <c:pt idx="11">
                  <c:v>81016178.561120793</c:v>
                </c:pt>
                <c:pt idx="12">
                  <c:v>77730995.627987668</c:v>
                </c:pt>
                <c:pt idx="13">
                  <c:v>80395271.127668574</c:v>
                </c:pt>
                <c:pt idx="14">
                  <c:v>85388606.649441049</c:v>
                </c:pt>
                <c:pt idx="15">
                  <c:v>93175117.468247965</c:v>
                </c:pt>
                <c:pt idx="16">
                  <c:v>99098323.472604603</c:v>
                </c:pt>
                <c:pt idx="17">
                  <c:v>94785558.588466197</c:v>
                </c:pt>
                <c:pt idx="18">
                  <c:v>92169036.003019899</c:v>
                </c:pt>
                <c:pt idx="19">
                  <c:v>86964648.318806127</c:v>
                </c:pt>
                <c:pt idx="20">
                  <c:v>91420672.940210983</c:v>
                </c:pt>
                <c:pt idx="21">
                  <c:v>89074283.00419724</c:v>
                </c:pt>
                <c:pt idx="22">
                  <c:v>89815738.234096736</c:v>
                </c:pt>
                <c:pt idx="23">
                  <c:v>91584944.878907859</c:v>
                </c:pt>
                <c:pt idx="24">
                  <c:v>86688040.31062758</c:v>
                </c:pt>
                <c:pt idx="25">
                  <c:v>89149828.15574944</c:v>
                </c:pt>
                <c:pt idx="26">
                  <c:v>88404345.372079879</c:v>
                </c:pt>
                <c:pt idx="27">
                  <c:v>82335356.48006466</c:v>
                </c:pt>
                <c:pt idx="28">
                  <c:v>73956591.139523894</c:v>
                </c:pt>
                <c:pt idx="29">
                  <c:v>70498319.458898425</c:v>
                </c:pt>
                <c:pt idx="30">
                  <c:v>68155630.519217551</c:v>
                </c:pt>
                <c:pt idx="31">
                  <c:v>67112048.872567415</c:v>
                </c:pt>
                <c:pt idx="32">
                  <c:v>65252430.085074544</c:v>
                </c:pt>
                <c:pt idx="33">
                  <c:v>64585770.687562704</c:v>
                </c:pt>
                <c:pt idx="34">
                  <c:v>67225085.492349446</c:v>
                </c:pt>
                <c:pt idx="35">
                  <c:v>64728291.972448386</c:v>
                </c:pt>
                <c:pt idx="36">
                  <c:v>62117858.444664225</c:v>
                </c:pt>
                <c:pt idx="37">
                  <c:v>61040572.189994663</c:v>
                </c:pt>
                <c:pt idx="38">
                  <c:v>61643113.942982711</c:v>
                </c:pt>
                <c:pt idx="39">
                  <c:v>60553052.477869727</c:v>
                </c:pt>
                <c:pt idx="40">
                  <c:v>52717745.065252379</c:v>
                </c:pt>
                <c:pt idx="41">
                  <c:v>50502158.111557119</c:v>
                </c:pt>
                <c:pt idx="42">
                  <c:v>51425996.845674932</c:v>
                </c:pt>
                <c:pt idx="43">
                  <c:v>47994784.354242019</c:v>
                </c:pt>
                <c:pt idx="44">
                  <c:v>45850030.382097401</c:v>
                </c:pt>
                <c:pt idx="45">
                  <c:v>49986299.913840465</c:v>
                </c:pt>
                <c:pt idx="46">
                  <c:v>52365235.388705045</c:v>
                </c:pt>
                <c:pt idx="47">
                  <c:v>53827572.523802228</c:v>
                </c:pt>
                <c:pt idx="48">
                  <c:v>52143828.136452034</c:v>
                </c:pt>
                <c:pt idx="49">
                  <c:v>48212687.65328113</c:v>
                </c:pt>
                <c:pt idx="50">
                  <c:v>49969004.482839487</c:v>
                </c:pt>
                <c:pt idx="51">
                  <c:v>51566855.568772607</c:v>
                </c:pt>
                <c:pt idx="52">
                  <c:v>50608602.718037739</c:v>
                </c:pt>
                <c:pt idx="53">
                  <c:v>47610597.550420001</c:v>
                </c:pt>
                <c:pt idx="54">
                  <c:v>46915756.642285459</c:v>
                </c:pt>
                <c:pt idx="55">
                  <c:v>46761037.955277979</c:v>
                </c:pt>
                <c:pt idx="56">
                  <c:v>52412506.706517115</c:v>
                </c:pt>
                <c:pt idx="57">
                  <c:v>53449519.978843935</c:v>
                </c:pt>
                <c:pt idx="58">
                  <c:v>52834079.08489804</c:v>
                </c:pt>
                <c:pt idx="59">
                  <c:v>55790879.883848526</c:v>
                </c:pt>
                <c:pt idx="60">
                  <c:v>58832999.255838126</c:v>
                </c:pt>
                <c:pt idx="61">
                  <c:v>55521988.715527944</c:v>
                </c:pt>
                <c:pt idx="62">
                  <c:v>54613269.034680463</c:v>
                </c:pt>
                <c:pt idx="63">
                  <c:v>53931045.059103981</c:v>
                </c:pt>
                <c:pt idx="64">
                  <c:v>54157433.267087623</c:v>
                </c:pt>
                <c:pt idx="65">
                  <c:v>55601265.20160947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F-478B-8A63-CF6CE22650F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Europe!$E$25:$E$70</c:f>
              <c:numCache>
                <c:formatCode>General</c:formatCode>
                <c:ptCount val="4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Europe!$Q$25:$Q$70</c:f>
              <c:numCache>
                <c:formatCode>_(* #,##0_);_(* \(#,##0\);_(* "-"??_);_(@_)</c:formatCode>
                <c:ptCount val="46"/>
                <c:pt idx="0">
                  <c:v>86365879.949827924</c:v>
                </c:pt>
                <c:pt idx="1">
                  <c:v>84766995.19711633</c:v>
                </c:pt>
                <c:pt idx="2">
                  <c:v>84265872.574530095</c:v>
                </c:pt>
                <c:pt idx="3">
                  <c:v>82564907.456168875</c:v>
                </c:pt>
                <c:pt idx="4">
                  <c:v>80218339.067599297</c:v>
                </c:pt>
                <c:pt idx="5">
                  <c:v>76074669.403187007</c:v>
                </c:pt>
                <c:pt idx="6">
                  <c:v>73518702.63292703</c:v>
                </c:pt>
                <c:pt idx="7">
                  <c:v>72547954.023769081</c:v>
                </c:pt>
                <c:pt idx="8">
                  <c:v>70534608.096912652</c:v>
                </c:pt>
                <c:pt idx="9">
                  <c:v>71123423.769556046</c:v>
                </c:pt>
                <c:pt idx="10">
                  <c:v>71473615.544789895</c:v>
                </c:pt>
                <c:pt idx="11">
                  <c:v>72542517.608364597</c:v>
                </c:pt>
                <c:pt idx="12">
                  <c:v>71962295.565168872</c:v>
                </c:pt>
                <c:pt idx="13">
                  <c:v>70418658.966961756</c:v>
                </c:pt>
                <c:pt idx="14">
                  <c:v>67980279.641068071</c:v>
                </c:pt>
                <c:pt idx="15">
                  <c:v>68055236.152314872</c:v>
                </c:pt>
                <c:pt idx="16">
                  <c:v>65639987.027775496</c:v>
                </c:pt>
                <c:pt idx="17">
                  <c:v>66525085.538761824</c:v>
                </c:pt>
                <c:pt idx="18">
                  <c:v>66255537.105861001</c:v>
                </c:pt>
                <c:pt idx="19">
                  <c:v>63242063.903323688</c:v>
                </c:pt>
                <c:pt idx="20">
                  <c:v>61883125.616692133</c:v>
                </c:pt>
                <c:pt idx="21">
                  <c:v>57122344.427267574</c:v>
                </c:pt>
                <c:pt idx="22">
                  <c:v>59230519.082763352</c:v>
                </c:pt>
                <c:pt idx="23">
                  <c:v>56747455.600148335</c:v>
                </c:pt>
                <c:pt idx="24">
                  <c:v>56588282.552354187</c:v>
                </c:pt>
                <c:pt idx="25">
                  <c:v>56114219.719816715</c:v>
                </c:pt>
                <c:pt idx="26">
                  <c:v>55549970.779700242</c:v>
                </c:pt>
                <c:pt idx="27">
                  <c:v>54252569.323346995</c:v>
                </c:pt>
                <c:pt idx="28">
                  <c:v>55453238.132454306</c:v>
                </c:pt>
                <c:pt idx="29">
                  <c:v>51485294.021606691</c:v>
                </c:pt>
                <c:pt idx="30">
                  <c:v>48968374.231724337</c:v>
                </c:pt>
                <c:pt idx="31">
                  <c:v>49539713.869068056</c:v>
                </c:pt>
                <c:pt idx="32">
                  <c:v>49268339.358671695</c:v>
                </c:pt>
                <c:pt idx="33">
                  <c:v>47821493.727692358</c:v>
                </c:pt>
                <c:pt idx="34">
                  <c:v>46977041.323197365</c:v>
                </c:pt>
                <c:pt idx="35">
                  <c:v>45745298.917009071</c:v>
                </c:pt>
                <c:pt idx="36">
                  <c:v>43984820.107039191</c:v>
                </c:pt>
                <c:pt idx="37">
                  <c:v>46290353.183562353</c:v>
                </c:pt>
                <c:pt idx="38">
                  <c:v>48136127.741830744</c:v>
                </c:pt>
                <c:pt idx="39">
                  <c:v>48600292.972437933</c:v>
                </c:pt>
                <c:pt idx="40">
                  <c:v>50804463.486427151</c:v>
                </c:pt>
                <c:pt idx="41">
                  <c:v>54532391.322468519</c:v>
                </c:pt>
                <c:pt idx="42">
                  <c:v>56292395.053387478</c:v>
                </c:pt>
                <c:pt idx="43">
                  <c:v>55733024.253590338</c:v>
                </c:pt>
                <c:pt idx="44">
                  <c:v>57215592.236532144</c:v>
                </c:pt>
                <c:pt idx="45">
                  <c:v>60531783.872806638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1F-478B-8A63-CF6CE2265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87496"/>
        <c:axId val="494689456"/>
      </c:scatterChart>
      <c:valAx>
        <c:axId val="49468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9456"/>
        <c:crosses val="autoZero"/>
        <c:crossBetween val="midCat"/>
      </c:valAx>
      <c:valAx>
        <c:axId val="4946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Europe!$C$4</c:f>
              <c:strCache>
                <c:ptCount val="1"/>
                <c:pt idx="0">
                  <c:v>Sum of totalCatch_tons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Europe!$A$5:$A$70</c:f>
              <c:numCache>
                <c:formatCode>General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Europe!$C$5:$C$70</c:f>
              <c:numCache>
                <c:formatCode>_(* #,##0_);_(* \(#,##0\);_(* "-"??_);_(@_)</c:formatCode>
                <c:ptCount val="66"/>
                <c:pt idx="0">
                  <c:v>6683331.7622212311</c:v>
                </c:pt>
                <c:pt idx="1">
                  <c:v>7887663.6517974539</c:v>
                </c:pt>
                <c:pt idx="2">
                  <c:v>7892355.6870324872</c:v>
                </c:pt>
                <c:pt idx="3">
                  <c:v>8040704.6491717696</c:v>
                </c:pt>
                <c:pt idx="4">
                  <c:v>8537033.2072201408</c:v>
                </c:pt>
                <c:pt idx="5">
                  <c:v>9242332.4652847424</c:v>
                </c:pt>
                <c:pt idx="6">
                  <c:v>9840708.3107259739</c:v>
                </c:pt>
                <c:pt idx="7">
                  <c:v>9409933.2290901244</c:v>
                </c:pt>
                <c:pt idx="8">
                  <c:v>9242981.2447100915</c:v>
                </c:pt>
                <c:pt idx="9">
                  <c:v>9976575.9315563403</c:v>
                </c:pt>
                <c:pt idx="10">
                  <c:v>9610839.1196326632</c:v>
                </c:pt>
                <c:pt idx="11">
                  <c:v>10470783.179708054</c:v>
                </c:pt>
                <c:pt idx="12">
                  <c:v>10580412.225505687</c:v>
                </c:pt>
                <c:pt idx="13">
                  <c:v>11495699.604596408</c:v>
                </c:pt>
                <c:pt idx="14">
                  <c:v>12743868.007084778</c:v>
                </c:pt>
                <c:pt idx="15">
                  <c:v>14445246.522879858</c:v>
                </c:pt>
                <c:pt idx="16">
                  <c:v>15880834.048787225</c:v>
                </c:pt>
                <c:pt idx="17">
                  <c:v>16403452.695647923</c:v>
                </c:pt>
                <c:pt idx="18">
                  <c:v>16905577.064753864</c:v>
                </c:pt>
                <c:pt idx="19">
                  <c:v>16892950.890241154</c:v>
                </c:pt>
                <c:pt idx="20">
                  <c:v>18664146.56077899</c:v>
                </c:pt>
                <c:pt idx="21">
                  <c:v>18991231.725530956</c:v>
                </c:pt>
                <c:pt idx="22">
                  <c:v>19946279.04008048</c:v>
                </c:pt>
                <c:pt idx="23">
                  <c:v>21740500.942272391</c:v>
                </c:pt>
                <c:pt idx="24">
                  <c:v>22428406.260924861</c:v>
                </c:pt>
                <c:pt idx="25">
                  <c:v>24219948.620349184</c:v>
                </c:pt>
                <c:pt idx="26">
                  <c:v>25550471.708349049</c:v>
                </c:pt>
                <c:pt idx="27">
                  <c:v>24769502.044586863</c:v>
                </c:pt>
                <c:pt idx="28">
                  <c:v>23099849.775887568</c:v>
                </c:pt>
                <c:pt idx="29">
                  <c:v>22884165.753571827</c:v>
                </c:pt>
                <c:pt idx="30">
                  <c:v>23366452.3195972</c:v>
                </c:pt>
                <c:pt idx="31">
                  <c:v>23335235.792606719</c:v>
                </c:pt>
                <c:pt idx="32">
                  <c:v>23181230.037111912</c:v>
                </c:pt>
                <c:pt idx="33">
                  <c:v>23491542.847412277</c:v>
                </c:pt>
                <c:pt idx="34">
                  <c:v>24527637.240322452</c:v>
                </c:pt>
                <c:pt idx="35">
                  <c:v>24211646.177213728</c:v>
                </c:pt>
                <c:pt idx="36">
                  <c:v>24114028.936712876</c:v>
                </c:pt>
                <c:pt idx="37">
                  <c:v>24331097.357975289</c:v>
                </c:pt>
                <c:pt idx="38">
                  <c:v>24632150.096129306</c:v>
                </c:pt>
                <c:pt idx="39">
                  <c:v>24599709.509529576</c:v>
                </c:pt>
                <c:pt idx="40">
                  <c:v>21870524.003800534</c:v>
                </c:pt>
                <c:pt idx="41">
                  <c:v>21101475.760758646</c:v>
                </c:pt>
                <c:pt idx="42">
                  <c:v>21453027.615846086</c:v>
                </c:pt>
                <c:pt idx="43">
                  <c:v>19519325.136299998</c:v>
                </c:pt>
                <c:pt idx="44">
                  <c:v>18422150.259600002</c:v>
                </c:pt>
                <c:pt idx="45">
                  <c:v>19975534.752999999</c:v>
                </c:pt>
                <c:pt idx="46">
                  <c:v>20660289.408100002</c:v>
                </c:pt>
                <c:pt idx="47">
                  <c:v>21058758.831700001</c:v>
                </c:pt>
                <c:pt idx="48">
                  <c:v>20228935.5414</c:v>
                </c:pt>
                <c:pt idx="49">
                  <c:v>18660712.119199999</c:v>
                </c:pt>
                <c:pt idx="50">
                  <c:v>19224456.228599999</c:v>
                </c:pt>
                <c:pt idx="51">
                  <c:v>19528743.956900001</c:v>
                </c:pt>
                <c:pt idx="52">
                  <c:v>19004216.9109</c:v>
                </c:pt>
                <c:pt idx="53">
                  <c:v>17835143.496100001</c:v>
                </c:pt>
                <c:pt idx="54">
                  <c:v>17413975.192199998</c:v>
                </c:pt>
                <c:pt idx="55">
                  <c:v>17096551.567699999</c:v>
                </c:pt>
                <c:pt idx="56">
                  <c:v>19064980.737100001</c:v>
                </c:pt>
                <c:pt idx="57">
                  <c:v>19171888.48</c:v>
                </c:pt>
                <c:pt idx="58">
                  <c:v>18784301.350100003</c:v>
                </c:pt>
                <c:pt idx="59">
                  <c:v>19378627.885200001</c:v>
                </c:pt>
                <c:pt idx="60">
                  <c:v>20358482.692299999</c:v>
                </c:pt>
                <c:pt idx="61">
                  <c:v>19429247.416300002</c:v>
                </c:pt>
                <c:pt idx="62">
                  <c:v>19080968.675999999</c:v>
                </c:pt>
                <c:pt idx="63">
                  <c:v>18859434.086199999</c:v>
                </c:pt>
                <c:pt idx="64">
                  <c:v>18962563.352699999</c:v>
                </c:pt>
                <c:pt idx="65">
                  <c:v>19561675.424699999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87104"/>
        <c:axId val="494695728"/>
      </c:scatterChart>
      <c:valAx>
        <c:axId val="4946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5728"/>
        <c:crosses val="autoZero"/>
        <c:crossBetween val="midCat"/>
      </c:valAx>
      <c:valAx>
        <c:axId val="4946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Apparent biomass and recruitment, nominal effort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Europe!$T$4</c:f>
              <c:strCache>
                <c:ptCount val="1"/>
                <c:pt idx="0">
                  <c:v>Beq from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Europe!$S$5:$S$70</c:f>
              <c:numCache>
                <c:formatCode>_(* #,##0.00_);_(* \(#,##0.00\);_(* "-"??_);_(@_)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Europe!$T$5:$T$70</c:f>
              <c:numCache>
                <c:formatCode>General</c:formatCode>
                <c:ptCount val="66"/>
                <c:pt idx="0">
                  <c:v>66833317.622212306</c:v>
                </c:pt>
                <c:pt idx="1">
                  <c:v>76582195.352792084</c:v>
                </c:pt>
                <c:pt idx="2">
                  <c:v>75434990.924035862</c:v>
                </c:pt>
                <c:pt idx="3">
                  <c:v>75111384.249603078</c:v>
                </c:pt>
                <c:pt idx="4">
                  <c:v>77086377.440967724</c:v>
                </c:pt>
                <c:pt idx="5">
                  <c:v>80125292.293351248</c:v>
                </c:pt>
                <c:pt idx="6">
                  <c:v>81791599.357888743</c:v>
                </c:pt>
                <c:pt idx="7">
                  <c:v>77596073.678806707</c:v>
                </c:pt>
                <c:pt idx="8">
                  <c:v>73800163.318874866</c:v>
                </c:pt>
                <c:pt idx="9">
                  <c:v>76869728.214410126</c:v>
                </c:pt>
                <c:pt idx="10">
                  <c:v>70962991.207355469</c:v>
                </c:pt>
                <c:pt idx="11">
                  <c:v>76700676.124062136</c:v>
                </c:pt>
                <c:pt idx="12">
                  <c:v>74396553.88032122</c:v>
                </c:pt>
                <c:pt idx="13">
                  <c:v>77786894.820494398</c:v>
                </c:pt>
                <c:pt idx="14">
                  <c:v>83550749.617687419</c:v>
                </c:pt>
                <c:pt idx="15">
                  <c:v>92223900.81600821</c:v>
                </c:pt>
                <c:pt idx="16">
                  <c:v>99254847.739945561</c:v>
                </c:pt>
                <c:pt idx="17">
                  <c:v>95591850.220255151</c:v>
                </c:pt>
                <c:pt idx="18">
                  <c:v>93736298.957479119</c:v>
                </c:pt>
                <c:pt idx="19">
                  <c:v>89153619.411849856</c:v>
                </c:pt>
                <c:pt idx="20">
                  <c:v>94525193.300275832</c:v>
                </c:pt>
                <c:pt idx="21">
                  <c:v>92935906.477761418</c:v>
                </c:pt>
                <c:pt idx="22">
                  <c:v>94566356.06300582</c:v>
                </c:pt>
                <c:pt idx="23">
                  <c:v>96868295.25344035</c:v>
                </c:pt>
                <c:pt idx="24">
                  <c:v>91689877.076681897</c:v>
                </c:pt>
                <c:pt idx="25">
                  <c:v>94840752.04472132</c:v>
                </c:pt>
                <c:pt idx="26">
                  <c:v>94269543.158322752</c:v>
                </c:pt>
                <c:pt idx="27">
                  <c:v>88350934.42868264</c:v>
                </c:pt>
                <c:pt idx="28">
                  <c:v>79868058.416091099</c:v>
                </c:pt>
                <c:pt idx="29">
                  <c:v>76565031.002447575</c:v>
                </c:pt>
                <c:pt idx="30">
                  <c:v>74073651.1636796</c:v>
                </c:pt>
                <c:pt idx="31">
                  <c:v>73765711.298547402</c:v>
                </c:pt>
                <c:pt idx="32">
                  <c:v>72373530.904432371</c:v>
                </c:pt>
                <c:pt idx="33">
                  <c:v>72225196.028296024</c:v>
                </c:pt>
                <c:pt idx="34">
                  <c:v>76255707.072566524</c:v>
                </c:pt>
                <c:pt idx="35">
                  <c:v>73977386.258544445</c:v>
                </c:pt>
                <c:pt idx="36">
                  <c:v>71219644.858924776</c:v>
                </c:pt>
                <c:pt idx="37">
                  <c:v>70418824.502820998</c:v>
                </c:pt>
                <c:pt idx="38">
                  <c:v>72140149.156261325</c:v>
                </c:pt>
                <c:pt idx="39">
                  <c:v>71529864.491342559</c:v>
                </c:pt>
                <c:pt idx="40">
                  <c:v>62745668.626844414</c:v>
                </c:pt>
                <c:pt idx="41">
                  <c:v>60866241.045437254</c:v>
                </c:pt>
                <c:pt idx="42">
                  <c:v>62966135.070333108</c:v>
                </c:pt>
                <c:pt idx="43">
                  <c:v>60222723.03189227</c:v>
                </c:pt>
                <c:pt idx="44">
                  <c:v>58664583.59944614</c:v>
                </c:pt>
                <c:pt idx="45">
                  <c:v>65059187.03927549</c:v>
                </c:pt>
                <c:pt idx="46">
                  <c:v>69504915.858731881</c:v>
                </c:pt>
                <c:pt idx="47">
                  <c:v>72747555.876549423</c:v>
                </c:pt>
                <c:pt idx="48">
                  <c:v>71752755.854374126</c:v>
                </c:pt>
                <c:pt idx="49">
                  <c:v>67410385.416860476</c:v>
                </c:pt>
                <c:pt idx="50">
                  <c:v>71076366.663128942</c:v>
                </c:pt>
                <c:pt idx="51">
                  <c:v>74853829.166757062</c:v>
                </c:pt>
                <c:pt idx="52">
                  <c:v>74788556.37495476</c:v>
                </c:pt>
                <c:pt idx="53">
                  <c:v>71489660.727446079</c:v>
                </c:pt>
                <c:pt idx="54">
                  <c:v>71730572.28367126</c:v>
                </c:pt>
                <c:pt idx="55">
                  <c:v>72925424.293421254</c:v>
                </c:pt>
                <c:pt idx="56">
                  <c:v>83118625.220952645</c:v>
                </c:pt>
                <c:pt idx="57">
                  <c:v>86420265.355105609</c:v>
                </c:pt>
                <c:pt idx="58">
                  <c:v>86957517.712515175</c:v>
                </c:pt>
                <c:pt idx="59">
                  <c:v>93852624.501997232</c:v>
                </c:pt>
                <c:pt idx="60">
                  <c:v>100590950.52153148</c:v>
                </c:pt>
                <c:pt idx="61">
                  <c:v>96078970.88642329</c:v>
                </c:pt>
                <c:pt idx="62">
                  <c:v>95996066.558401674</c:v>
                </c:pt>
                <c:pt idx="63">
                  <c:v>96223396.592492953</c:v>
                </c:pt>
                <c:pt idx="64">
                  <c:v>98070960.00206469</c:v>
                </c:pt>
                <c:pt idx="65">
                  <c:v>102086731.10986698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Europe!$V$4</c:f>
              <c:strCache>
                <c:ptCount val="1"/>
                <c:pt idx="0">
                  <c:v>apparent Recruits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Europe!$S$5:$S$70</c:f>
              <c:numCache>
                <c:formatCode>_(* #,##0.00_);_(* \(#,##0.00\);_(* "-"??_);_(@_)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Europe!$V$5:$V$70</c:f>
              <c:numCache>
                <c:formatCode>_(* #,##0.00_);_(* \(#,##0.00\);_(* "-"??_);_(@_)</c:formatCode>
                <c:ptCount val="66"/>
                <c:pt idx="0">
                  <c:v>52418288.331146911</c:v>
                </c:pt>
                <c:pt idx="1">
                  <c:v>60677341.192669287</c:v>
                </c:pt>
                <c:pt idx="2">
                  <c:v>60097272.931081444</c:v>
                </c:pt>
                <c:pt idx="3">
                  <c:v>60328197.762372255</c:v>
                </c:pt>
                <c:pt idx="4">
                  <c:v>62680915.29274679</c:v>
                </c:pt>
                <c:pt idx="5">
                  <c:v>66147817.175891742</c:v>
                </c:pt>
                <c:pt idx="6">
                  <c:v>68625279.859733418</c:v>
                </c:pt>
                <c:pt idx="7">
                  <c:v>65306435.116704315</c:v>
                </c:pt>
                <c:pt idx="8">
                  <c:v>62911530.108239956</c:v>
                </c:pt>
                <c:pt idx="9">
                  <c:v>66483762.871760629</c:v>
                </c:pt>
                <c:pt idx="10">
                  <c:v>62477197.609282851</c:v>
                </c:pt>
                <c:pt idx="11">
                  <c:v>67757258.372360215</c:v>
                </c:pt>
                <c:pt idx="12">
                  <c:v>66894909.841328599</c:v>
                </c:pt>
                <c:pt idx="13">
                  <c:v>71147087.87590304</c:v>
                </c:pt>
                <c:pt idx="14">
                  <c:v>77525304.996682167</c:v>
                </c:pt>
                <c:pt idx="15">
                  <c:v>86633339.451276466</c:v>
                </c:pt>
                <c:pt idx="16">
                  <c:v>94177618.921191871</c:v>
                </c:pt>
                <c:pt idx="17">
                  <c:v>93836925.628345251</c:v>
                </c:pt>
                <c:pt idx="18">
                  <c:v>94354469.445488587</c:v>
                </c:pt>
                <c:pt idx="19">
                  <c:v>92077780.093229204</c:v>
                </c:pt>
                <c:pt idx="20">
                  <c:v>99802203.201229274</c:v>
                </c:pt>
                <c:pt idx="21">
                  <c:v>99986117.631223172</c:v>
                </c:pt>
                <c:pt idx="22">
                  <c:v>103555819.76496431</c:v>
                </c:pt>
                <c:pt idx="23">
                  <c:v>109924821.63724957</c:v>
                </c:pt>
                <c:pt idx="24">
                  <c:v>109552332.91663727</c:v>
                </c:pt>
                <c:pt idx="25">
                  <c:v>116385186.54242563</c:v>
                </c:pt>
                <c:pt idx="26">
                  <c:v>120159371.43863983</c:v>
                </c:pt>
                <c:pt idx="27">
                  <c:v>115129924.48677281</c:v>
                </c:pt>
                <c:pt idx="28">
                  <c:v>106252286.03051053</c:v>
                </c:pt>
                <c:pt idx="29">
                  <c:v>104142451.13411105</c:v>
                </c:pt>
                <c:pt idx="30">
                  <c:v>104571756.23680303</c:v>
                </c:pt>
                <c:pt idx="31">
                  <c:v>104343184.08986762</c:v>
                </c:pt>
                <c:pt idx="32">
                  <c:v>103270756.1232677</c:v>
                </c:pt>
                <c:pt idx="33">
                  <c:v>104182347.43382612</c:v>
                </c:pt>
                <c:pt idx="34">
                  <c:v>109133127.8407882</c:v>
                </c:pt>
                <c:pt idx="35">
                  <c:v>107182204.05717066</c:v>
                </c:pt>
                <c:pt idx="36">
                  <c:v>105727400.68226308</c:v>
                </c:pt>
                <c:pt idx="37">
                  <c:v>106087040.26563951</c:v>
                </c:pt>
                <c:pt idx="38">
                  <c:v>107748015.17711887</c:v>
                </c:pt>
                <c:pt idx="39">
                  <c:v>107394713.35610117</c:v>
                </c:pt>
                <c:pt idx="40">
                  <c:v>95133586.856631964</c:v>
                </c:pt>
                <c:pt idx="41">
                  <c:v>91921547.337170079</c:v>
                </c:pt>
                <c:pt idx="42">
                  <c:v>93897829.133634329</c:v>
                </c:pt>
                <c:pt idx="43">
                  <c:v>86654368.855854243</c:v>
                </c:pt>
                <c:pt idx="44">
                  <c:v>82557319.794484794</c:v>
                </c:pt>
                <c:pt idx="45">
                  <c:v>90138677.907135218</c:v>
                </c:pt>
                <c:pt idx="46">
                  <c:v>94187385.261181444</c:v>
                </c:pt>
                <c:pt idx="47">
                  <c:v>96836020.033194542</c:v>
                </c:pt>
                <c:pt idx="48">
                  <c:v>93846565.731442586</c:v>
                </c:pt>
                <c:pt idx="49">
                  <c:v>87113927.314733982</c:v>
                </c:pt>
                <c:pt idx="50">
                  <c:v>90475232.240078598</c:v>
                </c:pt>
                <c:pt idx="51">
                  <c:v>93105661.647706106</c:v>
                </c:pt>
                <c:pt idx="52">
                  <c:v>91491723.181244418</c:v>
                </c:pt>
                <c:pt idx="53">
                  <c:v>86460617.534809738</c:v>
                </c:pt>
                <c:pt idx="54">
                  <c:v>85309110.784240991</c:v>
                </c:pt>
                <c:pt idx="55">
                  <c:v>84917906.182344839</c:v>
                </c:pt>
                <c:pt idx="56">
                  <c:v>95536377.683887154</c:v>
                </c:pt>
                <c:pt idx="57">
                  <c:v>97408146.419612378</c:v>
                </c:pt>
                <c:pt idx="58">
                  <c:v>96522196.282444701</c:v>
                </c:pt>
                <c:pt idx="59">
                  <c:v>101555540.54500078</c:v>
                </c:pt>
                <c:pt idx="60">
                  <c:v>107648401.70369601</c:v>
                </c:pt>
                <c:pt idx="61">
                  <c:v>102773152.84758167</c:v>
                </c:pt>
                <c:pt idx="62">
                  <c:v>101721641.1589909</c:v>
                </c:pt>
                <c:pt idx="63">
                  <c:v>101189663.17436081</c:v>
                </c:pt>
                <c:pt idx="64">
                  <c:v>102383640.1155749</c:v>
                </c:pt>
                <c:pt idx="65">
                  <c:v>106063954.94059113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06616"/>
        <c:axId val="506512888"/>
      </c:scatterChart>
      <c:valAx>
        <c:axId val="50650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2888"/>
        <c:crosses val="autoZero"/>
        <c:crossBetween val="midCat"/>
      </c:valAx>
      <c:valAx>
        <c:axId val="506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Apparent biomass and recruitment, effective effort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Europe!$W$4</c:f>
              <c:strCache>
                <c:ptCount val="1"/>
                <c:pt idx="0">
                  <c:v>Beq from eff 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Europe!$S$5:$S$70</c:f>
              <c:numCache>
                <c:formatCode>_(* #,##0.00_);_(* \(#,##0.00\);_(* "-"??_);_(@_)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Europe!$W$5:$W$70</c:f>
              <c:numCache>
                <c:formatCode>_(* #,##0.00_);_(* \(#,##0.00\);_(* "-"??_);_(@_)</c:formatCode>
                <c:ptCount val="66"/>
                <c:pt idx="0">
                  <c:v>66833317.622212306</c:v>
                </c:pt>
                <c:pt idx="1">
                  <c:v>75427776.91839844</c:v>
                </c:pt>
                <c:pt idx="2">
                  <c:v>73177881.825061083</c:v>
                </c:pt>
                <c:pt idx="3">
                  <c:v>71765589.038196996</c:v>
                </c:pt>
                <c:pt idx="4">
                  <c:v>72542350.127858028</c:v>
                </c:pt>
                <c:pt idx="5">
                  <c:v>74265499.574630708</c:v>
                </c:pt>
                <c:pt idx="6">
                  <c:v>74667167.474380225</c:v>
                </c:pt>
                <c:pt idx="7">
                  <c:v>69769276.396940649</c:v>
                </c:pt>
                <c:pt idx="8">
                  <c:v>65355973.94327984</c:v>
                </c:pt>
                <c:pt idx="9">
                  <c:v>67048151.597298406</c:v>
                </c:pt>
                <c:pt idx="10">
                  <c:v>60963076.211705118</c:v>
                </c:pt>
                <c:pt idx="11">
                  <c:v>64898946.706839941</c:v>
                </c:pt>
                <c:pt idx="12">
                  <c:v>62000439.936958984</c:v>
                </c:pt>
                <c:pt idx="13">
                  <c:v>63848674.139074259</c:v>
                </c:pt>
                <c:pt idx="14">
                  <c:v>67545946.984762147</c:v>
                </c:pt>
                <c:pt idx="15">
                  <c:v>73433787.394908682</c:v>
                </c:pt>
                <c:pt idx="16">
                  <c:v>77840866.830238134</c:v>
                </c:pt>
                <c:pt idx="17">
                  <c:v>73838063.755050138</c:v>
                </c:pt>
                <c:pt idx="18">
                  <c:v>71313332.245292425</c:v>
                </c:pt>
                <c:pt idx="19">
                  <c:v>66804451.602594316</c:v>
                </c:pt>
                <c:pt idx="20">
                  <c:v>69761770.520473421</c:v>
                </c:pt>
                <c:pt idx="21">
                  <c:v>67554915.55174993</c:v>
                </c:pt>
                <c:pt idx="22">
                  <c:v>67703881.345901728</c:v>
                </c:pt>
                <c:pt idx="23">
                  <c:v>68306505.053346202</c:v>
                </c:pt>
                <c:pt idx="24">
                  <c:v>63680328.432497717</c:v>
                </c:pt>
                <c:pt idx="25">
                  <c:v>64875749.646518424</c:v>
                </c:pt>
                <c:pt idx="26">
                  <c:v>63512951.988107361</c:v>
                </c:pt>
                <c:pt idx="27">
                  <c:v>58628062.107069977</c:v>
                </c:pt>
                <c:pt idx="28">
                  <c:v>52200061.545552351</c:v>
                </c:pt>
                <c:pt idx="29">
                  <c:v>49286939.003231868</c:v>
                </c:pt>
                <c:pt idx="30">
                  <c:v>46964384.191650726</c:v>
                </c:pt>
                <c:pt idx="31">
                  <c:v>46064133.977944352</c:v>
                </c:pt>
                <c:pt idx="32">
                  <c:v>44513488.732838541</c:v>
                </c:pt>
                <c:pt idx="33">
                  <c:v>43752623.304333225</c:v>
                </c:pt>
                <c:pt idx="34">
                  <c:v>45497885.827197723</c:v>
                </c:pt>
                <c:pt idx="35">
                  <c:v>43473173.366559312</c:v>
                </c:pt>
                <c:pt idx="36">
                  <c:v>41221677.371182188</c:v>
                </c:pt>
                <c:pt idx="37">
                  <c:v>40143767.005289257</c:v>
                </c:pt>
                <c:pt idx="38">
                  <c:v>40505116.359998547</c:v>
                </c:pt>
                <c:pt idx="39">
                  <c:v>39557036.359310821</c:v>
                </c:pt>
                <c:pt idx="40">
                  <c:v>34176185.775696874</c:v>
                </c:pt>
                <c:pt idx="41">
                  <c:v>32652754.101613089</c:v>
                </c:pt>
                <c:pt idx="42">
                  <c:v>33270081.816122249</c:v>
                </c:pt>
                <c:pt idx="43">
                  <c:v>31340846.106418222</c:v>
                </c:pt>
                <c:pt idx="44">
                  <c:v>30069749.946916346</c:v>
                </c:pt>
                <c:pt idx="45">
                  <c:v>32844749.382394444</c:v>
                </c:pt>
                <c:pt idx="46">
                  <c:v>34560207.247914985</c:v>
                </c:pt>
                <c:pt idx="47">
                  <c:v>35627284.268433921</c:v>
                </c:pt>
                <c:pt idx="48">
                  <c:v>34610382.119722404</c:v>
                </c:pt>
                <c:pt idx="49">
                  <c:v>32025661.902740065</c:v>
                </c:pt>
                <c:pt idx="50">
                  <c:v>33258297.923753656</c:v>
                </c:pt>
                <c:pt idx="51">
                  <c:v>34497872.912665606</c:v>
                </c:pt>
                <c:pt idx="52">
                  <c:v>33948214.883582763</c:v>
                </c:pt>
                <c:pt idx="53">
                  <c:v>31961600.903942328</c:v>
                </c:pt>
                <c:pt idx="54">
                  <c:v>31585887.196146976</c:v>
                </c:pt>
                <c:pt idx="55">
                  <c:v>31627964.661655709</c:v>
                </c:pt>
                <c:pt idx="56">
                  <c:v>35505376.941124626</c:v>
                </c:pt>
                <c:pt idx="57">
                  <c:v>36359245.942587547</c:v>
                </c:pt>
                <c:pt idx="58">
                  <c:v>36033786.596353084</c:v>
                </c:pt>
                <c:pt idx="59">
                  <c:v>38304754.749794818</c:v>
                </c:pt>
                <c:pt idx="60">
                  <c:v>40436045.102049142</c:v>
                </c:pt>
                <c:pt idx="61">
                  <c:v>38040095.533197671</c:v>
                </c:pt>
                <c:pt idx="62">
                  <c:v>37434340.857285</c:v>
                </c:pt>
                <c:pt idx="63">
                  <c:v>36957359.227525309</c:v>
                </c:pt>
                <c:pt idx="64">
                  <c:v>37099168.069693916</c:v>
                </c:pt>
                <c:pt idx="65">
                  <c:v>38036148.81984771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Europe!$Y$4</c:f>
              <c:strCache>
                <c:ptCount val="1"/>
                <c:pt idx="0">
                  <c:v>R from eff 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Europe!$S$5:$S$70</c:f>
              <c:numCache>
                <c:formatCode>_(* #,##0.00_);_(* \(#,##0.00\);_(* "-"??_);_(@_)</c:formatCode>
                <c:ptCount val="66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</c:numCache>
            </c:numRef>
          </c:xVal>
          <c:yVal>
            <c:numRef>
              <c:f>Europe!$Y$5:$Y$70</c:f>
              <c:numCache>
                <c:formatCode>_(* #,##0.00_);_(* \(#,##0.00\);_(* "-"??_);_(@_)</c:formatCode>
                <c:ptCount val="66"/>
                <c:pt idx="0">
                  <c:v>52418288.331146911</c:v>
                </c:pt>
                <c:pt idx="1">
                  <c:v>60080977.227389134</c:v>
                </c:pt>
                <c:pt idx="2">
                  <c:v>58932756.75343702</c:v>
                </c:pt>
                <c:pt idx="3">
                  <c:v>58605029.498780943</c:v>
                </c:pt>
                <c:pt idx="4">
                  <c:v>60346613.786419064</c:v>
                </c:pt>
                <c:pt idx="5">
                  <c:v>63147320.401615851</c:v>
                </c:pt>
                <c:pt idx="6">
                  <c:v>64990498.125680022</c:v>
                </c:pt>
                <c:pt idx="7">
                  <c:v>61318115.645076126</c:v>
                </c:pt>
                <c:pt idx="8">
                  <c:v>58622600.136622638</c:v>
                </c:pt>
                <c:pt idx="9">
                  <c:v>61514213.099233933</c:v>
                </c:pt>
                <c:pt idx="10">
                  <c:v>57441740.203584395</c:v>
                </c:pt>
                <c:pt idx="11">
                  <c:v>61823873.367687874</c:v>
                </c:pt>
                <c:pt idx="12">
                  <c:v>60695249.931445815</c:v>
                </c:pt>
                <c:pt idx="13">
                  <c:v>64213773.091129757</c:v>
                </c:pt>
                <c:pt idx="14">
                  <c:v>69603500.703500152</c:v>
                </c:pt>
                <c:pt idx="15">
                  <c:v>77375829.822048634</c:v>
                </c:pt>
                <c:pt idx="16">
                  <c:v>83670928.04756698</c:v>
                </c:pt>
                <c:pt idx="17">
                  <c:v>83293610.998999894</c:v>
                </c:pt>
                <c:pt idx="18">
                  <c:v>83597374.696962819</c:v>
                </c:pt>
                <c:pt idx="19">
                  <c:v>81476060.773291975</c:v>
                </c:pt>
                <c:pt idx="20">
                  <c:v>88178976.743499786</c:v>
                </c:pt>
                <c:pt idx="21">
                  <c:v>88189911.745019957</c:v>
                </c:pt>
                <c:pt idx="22">
                  <c:v>91194395.95412913</c:v>
                </c:pt>
                <c:pt idx="23">
                  <c:v>97034902.086100787</c:v>
                </c:pt>
                <c:pt idx="24">
                  <c:v>97290040.071752101</c:v>
                </c:pt>
                <c:pt idx="25">
                  <c:v>103509581.07331398</c:v>
                </c:pt>
                <c:pt idx="26">
                  <c:v>107303454.48805414</c:v>
                </c:pt>
                <c:pt idx="27">
                  <c:v>102936942.52527374</c:v>
                </c:pt>
                <c:pt idx="28">
                  <c:v>95114721.123105377</c:v>
                </c:pt>
                <c:pt idx="29">
                  <c:v>93392645.544102952</c:v>
                </c:pt>
                <c:pt idx="30">
                  <c:v>94263249.327294469</c:v>
                </c:pt>
                <c:pt idx="31">
                  <c:v>93875321.791720361</c:v>
                </c:pt>
                <c:pt idx="32">
                  <c:v>92875087.307673618</c:v>
                </c:pt>
                <c:pt idx="33">
                  <c:v>93717349.667097837</c:v>
                </c:pt>
                <c:pt idx="34">
                  <c:v>97797345.776526377</c:v>
                </c:pt>
                <c:pt idx="35">
                  <c:v>96130179.61118722</c:v>
                </c:pt>
                <c:pt idx="36">
                  <c:v>95185886.282337219</c:v>
                </c:pt>
                <c:pt idx="37">
                  <c:v>95677765.848160997</c:v>
                </c:pt>
                <c:pt idx="38">
                  <c:v>96828556.419221565</c:v>
                </c:pt>
                <c:pt idx="39">
                  <c:v>96487235.062118694</c:v>
                </c:pt>
                <c:pt idx="40">
                  <c:v>85555922.510403588</c:v>
                </c:pt>
                <c:pt idx="41">
                  <c:v>82476603.023330912</c:v>
                </c:pt>
                <c:pt idx="42">
                  <c:v>83866702.110798195</c:v>
                </c:pt>
                <c:pt idx="43">
                  <c:v>76549535.384175122</c:v>
                </c:pt>
                <c:pt idx="44">
                  <c:v>72363037.946297079</c:v>
                </c:pt>
                <c:pt idx="45">
                  <c:v>78522745.014623433</c:v>
                </c:pt>
                <c:pt idx="46">
                  <c:v>81360031.334776923</c:v>
                </c:pt>
                <c:pt idx="47">
                  <c:v>83030342.925577447</c:v>
                </c:pt>
                <c:pt idx="48">
                  <c:v>79857949.587193862</c:v>
                </c:pt>
                <c:pt idx="49">
                  <c:v>73692615.134669989</c:v>
                </c:pt>
                <c:pt idx="50">
                  <c:v>75988300.285694316</c:v>
                </c:pt>
                <c:pt idx="51">
                  <c:v>77381678.049236462</c:v>
                </c:pt>
                <c:pt idx="52">
                  <c:v>75406265.716210708</c:v>
                </c:pt>
                <c:pt idx="53">
                  <c:v>70795610.272661522</c:v>
                </c:pt>
                <c:pt idx="54">
                  <c:v>69229439.115390018</c:v>
                </c:pt>
                <c:pt idx="55">
                  <c:v>68143231.019858614</c:v>
                </c:pt>
                <c:pt idx="56">
                  <c:v>76057161.446010917</c:v>
                </c:pt>
                <c:pt idx="57">
                  <c:v>76675762.553923517</c:v>
                </c:pt>
                <c:pt idx="58">
                  <c:v>75247903.25830023</c:v>
                </c:pt>
                <c:pt idx="59">
                  <c:v>77974108.652373791</c:v>
                </c:pt>
                <c:pt idx="60">
                  <c:v>81977267.66119422</c:v>
                </c:pt>
                <c:pt idx="61">
                  <c:v>78065170.123952389</c:v>
                </c:pt>
                <c:pt idx="62">
                  <c:v>76689228.247632131</c:v>
                </c:pt>
                <c:pt idx="63">
                  <c:v>75785814.129330024</c:v>
                </c:pt>
                <c:pt idx="64">
                  <c:v>76181712.573734194</c:v>
                </c:pt>
                <c:pt idx="65">
                  <c:v>78516688.895463303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12496"/>
        <c:axId val="506514848"/>
      </c:scatterChart>
      <c:valAx>
        <c:axId val="5065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4848"/>
        <c:crosses val="autoZero"/>
        <c:crossBetween val="midCat"/>
      </c:valAx>
      <c:valAx>
        <c:axId val="5065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194309</xdr:colOff>
      <xdr:row>6</xdr:row>
      <xdr:rowOff>156210</xdr:rowOff>
    </xdr:from>
    <xdr:to>
      <xdr:col>29</xdr:col>
      <xdr:colOff>520064</xdr:colOff>
      <xdr:row>38</xdr:row>
      <xdr:rowOff>165735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20</xdr:row>
      <xdr:rowOff>146050</xdr:rowOff>
    </xdr:from>
    <xdr:to>
      <xdr:col>4</xdr:col>
      <xdr:colOff>393700</xdr:colOff>
      <xdr:row>35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194309</xdr:colOff>
      <xdr:row>6</xdr:row>
      <xdr:rowOff>156210</xdr:rowOff>
    </xdr:from>
    <xdr:to>
      <xdr:col>29</xdr:col>
      <xdr:colOff>520064</xdr:colOff>
      <xdr:row>38</xdr:row>
      <xdr:rowOff>165735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273050</xdr:colOff>
      <xdr:row>19</xdr:row>
      <xdr:rowOff>165100</xdr:rowOff>
    </xdr:from>
    <xdr:to>
      <xdr:col>18</xdr:col>
      <xdr:colOff>25400</xdr:colOff>
      <xdr:row>34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520700</xdr:colOff>
      <xdr:row>56</xdr:row>
      <xdr:rowOff>101600</xdr:rowOff>
    </xdr:from>
    <xdr:to>
      <xdr:col>6</xdr:col>
      <xdr:colOff>711200</xdr:colOff>
      <xdr:row>71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384809</xdr:colOff>
      <xdr:row>10</xdr:row>
      <xdr:rowOff>156210</xdr:rowOff>
    </xdr:from>
    <xdr:to>
      <xdr:col>45</xdr:col>
      <xdr:colOff>501014</xdr:colOff>
      <xdr:row>42</xdr:row>
      <xdr:rowOff>165735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520700</xdr:colOff>
      <xdr:row>56</xdr:row>
      <xdr:rowOff>101600</xdr:rowOff>
    </xdr:from>
    <xdr:to>
      <xdr:col>6</xdr:col>
      <xdr:colOff>711200</xdr:colOff>
      <xdr:row>71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53975</xdr:colOff>
      <xdr:row>5</xdr:row>
      <xdr:rowOff>142875</xdr:rowOff>
    </xdr:from>
    <xdr:to>
      <xdr:col>23</xdr:col>
      <xdr:colOff>269875</xdr:colOff>
      <xdr:row>20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23</xdr:col>
      <xdr:colOff>215900</xdr:colOff>
      <xdr:row>35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282575</xdr:colOff>
      <xdr:row>5</xdr:row>
      <xdr:rowOff>180975</xdr:rowOff>
    </xdr:from>
    <xdr:to>
      <xdr:col>30</xdr:col>
      <xdr:colOff>276225</xdr:colOff>
      <xdr:row>20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298450</xdr:colOff>
      <xdr:row>20</xdr:row>
      <xdr:rowOff>82550</xdr:rowOff>
    </xdr:from>
    <xdr:to>
      <xdr:col>30</xdr:col>
      <xdr:colOff>292100</xdr:colOff>
      <xdr:row>35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673099</xdr:colOff>
      <xdr:row>6</xdr:row>
      <xdr:rowOff>57150</xdr:rowOff>
    </xdr:from>
    <xdr:to>
      <xdr:col>16</xdr:col>
      <xdr:colOff>381000</xdr:colOff>
      <xdr:row>29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12700</xdr:rowOff>
    </xdr:from>
    <xdr:to>
      <xdr:col>4</xdr:col>
      <xdr:colOff>31750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644525</xdr:colOff>
      <xdr:row>6</xdr:row>
      <xdr:rowOff>47625</xdr:rowOff>
    </xdr:from>
    <xdr:to>
      <xdr:col>7</xdr:col>
      <xdr:colOff>688975</xdr:colOff>
      <xdr:row>21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22225</xdr:colOff>
      <xdr:row>5</xdr:row>
      <xdr:rowOff>155575</xdr:rowOff>
    </xdr:from>
    <xdr:to>
      <xdr:col>22</xdr:col>
      <xdr:colOff>238125</xdr:colOff>
      <xdr:row>20</xdr:row>
      <xdr:rowOff>136525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101600</xdr:colOff>
      <xdr:row>20</xdr:row>
      <xdr:rowOff>171450</xdr:rowOff>
    </xdr:from>
    <xdr:to>
      <xdr:col>22</xdr:col>
      <xdr:colOff>317500</xdr:colOff>
      <xdr:row>35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307975</xdr:colOff>
      <xdr:row>5</xdr:row>
      <xdr:rowOff>60325</xdr:rowOff>
    </xdr:from>
    <xdr:to>
      <xdr:col>30</xdr:col>
      <xdr:colOff>3175</xdr:colOff>
      <xdr:row>20</xdr:row>
      <xdr:rowOff>41275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374650</xdr:colOff>
      <xdr:row>20</xdr:row>
      <xdr:rowOff>171450</xdr:rowOff>
    </xdr:from>
    <xdr:to>
      <xdr:col>30</xdr:col>
      <xdr:colOff>69850</xdr:colOff>
      <xdr:row>35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400049</xdr:colOff>
      <xdr:row>6</xdr:row>
      <xdr:rowOff>95250</xdr:rowOff>
    </xdr:from>
    <xdr:to>
      <xdr:col>27</xdr:col>
      <xdr:colOff>85724</xdr:colOff>
      <xdr:row>38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5</xdr:row>
      <xdr:rowOff>41275</xdr:rowOff>
    </xdr:from>
    <xdr:to>
      <xdr:col>16</xdr:col>
      <xdr:colOff>530225</xdr:colOff>
      <xdr:row>20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698500</xdr:colOff>
      <xdr:row>6</xdr:row>
      <xdr:rowOff>38100</xdr:rowOff>
    </xdr:from>
    <xdr:to>
      <xdr:col>22</xdr:col>
      <xdr:colOff>387350</xdr:colOff>
      <xdr:row>21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549275</xdr:colOff>
      <xdr:row>4</xdr:row>
      <xdr:rowOff>123825</xdr:rowOff>
    </xdr:from>
    <xdr:to>
      <xdr:col>19</xdr:col>
      <xdr:colOff>238125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358775</xdr:colOff>
      <xdr:row>5</xdr:row>
      <xdr:rowOff>168275</xdr:rowOff>
    </xdr:from>
    <xdr:to>
      <xdr:col>24</xdr:col>
      <xdr:colOff>803275</xdr:colOff>
      <xdr:row>20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y Hilborn" refreshedDate="43626.367906944448" createdVersion="6" refreshedVersion="6" minRefreshableVersion="3" recordCount="1782">
  <cacheSource type="worksheet">
    <worksheetSource ref="B1:I1783" sheet="Data_Effort_CPUE_forRH"/>
  </cacheSource>
  <cacheFields count="8">
    <cacheField name="Year" numFmtId="0">
      <sharedItems containsSemiMixedTypes="0" containsString="0" containsNumber="1" containsInteger="1" minValue="1950" maxValue="2015" count="66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Region" numFmtId="0">
      <sharedItems count="9">
        <s v="Arab World"/>
        <s v="Europe"/>
        <s v="Indian Peninsula"/>
        <s v="Latin America"/>
        <s v="North America"/>
        <s v="Northeast Asia"/>
        <s v="Oceania"/>
        <s v="Southeast Asia"/>
        <s v="Sub-Saharan Africa"/>
      </sharedItems>
    </cacheField>
    <cacheField name="Sector" numFmtId="0">
      <sharedItems count="3">
        <s v="A"/>
        <s v="I"/>
        <s v="UP"/>
      </sharedItems>
    </cacheField>
    <cacheField name="Nominal_Effort_kWDays" numFmtId="0">
      <sharedItems containsSemiMixedTypes="0" containsString="0" containsNumber="1" minValue="165.15830191195599" maxValue="11582811.2195115"/>
    </cacheField>
    <cacheField name="Effective_Effort_kWDays" numFmtId="0">
      <sharedItems containsSemiMixedTypes="0" containsString="0" containsNumber="1" minValue="165.15830191195599" maxValue="60491413.941257998"/>
    </cacheField>
    <cacheField name="min1sd_Effective_Effort" numFmtId="0">
      <sharedItems containsSemiMixedTypes="0" containsString="0" containsNumber="1" minValue="112.962173454172" maxValue="25489616.068722501"/>
    </cacheField>
    <cacheField name="max1sd_Effective_Effort" numFmtId="0">
      <sharedItems containsSemiMixedTypes="0" containsString="0" containsNumber="1" minValue="216.452761552178" maxValue="300993187.59181601"/>
    </cacheField>
    <cacheField name="totalCatch_tons" numFmtId="0">
      <sharedItems containsSemiMixedTypes="0" containsString="0" containsNumber="1" minValue="668.58187246124498" maxValue="27941625.9673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 Walters" refreshedDate="43660.296551620369" createdVersion="5" refreshedVersion="5" minRefreshableVersion="3" recordCount="1783">
  <cacheSource type="worksheet">
    <worksheetSource ref="B1:M1048576" sheet="Data_Effort_CPUE_forRH"/>
  </cacheSource>
  <cacheFields count="12">
    <cacheField name="Year" numFmtId="0">
      <sharedItems containsString="0" containsBlank="1" containsNumber="1" containsInteger="1" minValue="1950" maxValue="2015" count="67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Region" numFmtId="0">
      <sharedItems containsBlank="1" count="10">
        <s v="Arab World"/>
        <s v="Europe"/>
        <s v="Indian Peninsula"/>
        <s v="Latin America"/>
        <s v="North America"/>
        <s v="Northeast Asia"/>
        <s v="Oceania"/>
        <s v="Southeast Asia"/>
        <s v="Sub-Saharan Africa"/>
        <m/>
      </sharedItems>
    </cacheField>
    <cacheField name="Sector" numFmtId="0">
      <sharedItems containsBlank="1"/>
    </cacheField>
    <cacheField name="Nominal_Effort_kWDays" numFmtId="0">
      <sharedItems containsString="0" containsBlank="1" containsNumber="1" minValue="165.15830191195599" maxValue="11582811.2195115" count="1779">
        <n v="95120.987189084393"/>
        <n v="99287.246578772101"/>
        <n v="102782.72262771599"/>
        <n v="106526.464928745"/>
        <n v="107955.845791599"/>
        <n v="108902.27186764601"/>
        <n v="112878.074640778"/>
        <n v="117054.849107795"/>
        <n v="119987.426340932"/>
        <n v="126411.151163203"/>
        <n v="152996.668113238"/>
        <n v="163282.702049196"/>
        <n v="158742.958338475"/>
        <n v="170502.75797307401"/>
        <n v="190209.582893435"/>
        <n v="216468.83264391599"/>
        <n v="208246.8398667"/>
        <n v="220401.24567920601"/>
        <n v="229929.539995342"/>
        <n v="244807.66798448301"/>
        <n v="286782.83709369699"/>
        <n v="296653.96543267497"/>
        <n v="310978.66869520303"/>
        <n v="328539.34758037102"/>
        <n v="344199.56715483702"/>
        <n v="327253.61793121998"/>
        <n v="396046.38993373601"/>
        <n v="433100.25987297"/>
        <n v="462252.878330782"/>
        <n v="501235.383180306"/>
        <n v="533459.83572459396"/>
        <n v="573276.57042661903"/>
        <n v="627653.07102168596"/>
        <n v="651547.81829691597"/>
        <n v="665071.03534277005"/>
        <n v="731374.62595934398"/>
        <n v="795101.58690874104"/>
        <n v="855217.17163182597"/>
        <n v="949133.953086411"/>
        <n v="1016273.83513946"/>
        <n v="1094632.7941618499"/>
        <n v="1163046.88862763"/>
        <n v="1244391.95952197"/>
        <n v="1375207.0556481299"/>
        <n v="1458294.67870596"/>
        <n v="1493139.3617994301"/>
        <n v="1644199.8331238299"/>
        <n v="1764017.64213496"/>
        <n v="1840179.2711400001"/>
        <n v="1897278.0176477099"/>
        <n v="1869741.9676884201"/>
        <n v="2016340.4216767999"/>
        <n v="2047336.0092997099"/>
        <n v="2185236.5960402898"/>
        <n v="2146065.7204495799"/>
        <n v="2181430.4388360502"/>
        <n v="2281219.4372443398"/>
        <n v="2338744.3082365501"/>
        <n v="2484817.2538980301"/>
        <n v="2525296.6096847099"/>
        <n v="2632199.1407053401"/>
        <n v="2767021.3431054698"/>
        <n v="2860134.6291222801"/>
        <n v="2829163.22005148"/>
        <n v="3011875.6829835102"/>
        <n v="2953042.7915197802"/>
        <n v="848858.39548535005"/>
        <n v="911024.62172487995"/>
        <n v="955450.56097652798"/>
        <n v="965519.80054490699"/>
        <n v="1076343.8268502201"/>
        <n v="1151080.6722858399"/>
        <n v="1261932.02206864"/>
        <n v="1233382.33174377"/>
        <n v="1286490.6325796701"/>
        <n v="1327443.80508413"/>
        <n v="1366561.22211796"/>
        <n v="1290998.71259808"/>
        <n v="1403297.74543522"/>
        <n v="1421652.0593204401"/>
        <n v="1430206.9072594"/>
        <n v="1452616.6609990399"/>
        <n v="1328054.07472639"/>
        <n v="1504727.44987227"/>
        <n v="1463393.8671988701"/>
        <n v="1506870.23138533"/>
        <n v="1566609.4870428201"/>
        <n v="1557729.82435683"/>
        <n v="1590686.7551943799"/>
        <n v="1595387.3688731701"/>
        <n v="1648417.35874251"/>
        <n v="1718909.3547465301"/>
        <n v="1767037.1607967999"/>
        <n v="1802589.02660595"/>
        <n v="1848778.7822747999"/>
        <n v="1888212.6249359199"/>
        <n v="1947235.72578399"/>
        <n v="1989918.46768459"/>
        <n v="2040280.4486829999"/>
        <n v="2083591.8925191199"/>
        <n v="2124004.11551659"/>
        <n v="2175457.3021850102"/>
        <n v="2220595.9893811699"/>
        <n v="2256090.59525519"/>
        <n v="2293162.8081704099"/>
        <n v="2323482.3016622299"/>
        <n v="2329131.7792935702"/>
        <n v="2362534.93314644"/>
        <n v="2316169.9487764798"/>
        <n v="2284355.8129539099"/>
        <n v="2270255.7587787299"/>
        <n v="2337759.0413806001"/>
        <n v="2228025.4364901399"/>
        <n v="2223652.21103623"/>
        <n v="2142389.91051469"/>
        <n v="2231400.5883974"/>
        <n v="2216563.3367944299"/>
        <n v="2172808.6587855099"/>
        <n v="2124352.03459071"/>
        <n v="2124316.7176162801"/>
        <n v="2068805.20476269"/>
        <n v="2079550.3129459301"/>
        <n v="2029300.91302823"/>
        <n v="2011702.9396687101"/>
        <n v="1984514.6776733201"/>
        <n v="1907536.33802387"/>
        <n v="1895702.5711320499"/>
        <n v="1917414.3581516"/>
        <n v="1908835.78907002"/>
        <n v="1901423.0110297401"/>
        <n v="1876236.7962571699"/>
        <n v="1877828.6241172"/>
        <n v="71993.246600982995"/>
        <n v="70482.296519915806"/>
        <n v="69951.295724120806"/>
        <n v="69516.210509300901"/>
        <n v="68991.187293430106"/>
        <n v="68543.469759136497"/>
        <n v="68248.740929442007"/>
        <n v="67735.356177579699"/>
        <n v="67299.879951387295"/>
        <n v="76189.086298026596"/>
        <n v="85322.395863077007"/>
        <n v="91107.485275351297"/>
        <n v="105802.15657183299"/>
        <n v="115838.576389486"/>
        <n v="128807.876255354"/>
        <n v="133559.144931824"/>
        <n v="133214.09674477999"/>
        <n v="150830.353304827"/>
        <n v="126662.109038401"/>
        <n v="131289.411247371"/>
        <n v="136476.26603349901"/>
        <n v="142107.57135449801"/>
        <n v="148333.185707153"/>
        <n v="165829.480475991"/>
        <n v="177480.681849774"/>
        <n v="224683.11784280001"/>
        <n v="234096.02027442001"/>
        <n v="245554.62993367799"/>
        <n v="260268.013629439"/>
        <n v="277191.96572758403"/>
        <n v="292523.03341096698"/>
        <n v="347738.61398123601"/>
        <n v="312184.375247563"/>
        <n v="386578.12848503003"/>
        <n v="473705.93758641399"/>
        <n v="480979.923903591"/>
        <n v="513369.512735995"/>
        <n v="559671.15591826697"/>
        <n v="614801.36422705196"/>
        <n v="685931.33944627503"/>
        <n v="881860.86320272798"/>
        <n v="881254.46547571896"/>
        <n v="929614.334287512"/>
        <n v="1071270.6293816899"/>
        <n v="1162406.2202552799"/>
        <n v="1361464.2754858299"/>
        <n v="1335338.8918765599"/>
        <n v="1550929.53181509"/>
        <n v="1663234.6146379299"/>
        <n v="1784182.8787898701"/>
        <n v="2234174.3141455301"/>
        <n v="2046286.7693747501"/>
        <n v="2194983.3895538501"/>
        <n v="2380671.7194335698"/>
        <n v="2607202.86829919"/>
        <n v="2791295.1921739602"/>
        <n v="2925371.36763022"/>
        <n v="2978848.4220336699"/>
        <n v="3036822.8729961799"/>
        <n v="2726191.8688398199"/>
        <n v="2787546.6476499299"/>
        <n v="3045926.3736916399"/>
        <n v="3431770.3609497598"/>
        <n v="3562940.2334991102"/>
        <n v="3703496.9662516499"/>
        <n v="3963631.9015569799"/>
        <n v="389938.82148182701"/>
        <n v="407543.425959985"/>
        <n v="414839.608105283"/>
        <n v="441867.86824218399"/>
        <n v="455497.32683651103"/>
        <n v="465615.59559236199"/>
        <n v="498216.37688652799"/>
        <n v="523367.65615032701"/>
        <n v="542942.475794069"/>
        <n v="589399.44562633405"/>
        <n v="621776.66179930395"/>
        <n v="624295.762945025"/>
        <n v="665414.04582948994"/>
        <n v="692481.63333830796"/>
        <n v="743728.019279817"/>
        <n v="805628.33201950195"/>
        <n v="812341.30372402002"/>
        <n v="822721.57025693497"/>
        <n v="854286.155621805"/>
        <n v="895897.94581068505"/>
        <n v="933975.44011631398"/>
        <n v="944203.27842569805"/>
        <n v="1026525.6284611"/>
        <n v="1092766.6789263601"/>
        <n v="1190511.57995527"/>
        <n v="1250563.1562598899"/>
        <n v="1317317.40045136"/>
        <n v="1391574.37638379"/>
        <n v="1449698.0144255301"/>
        <n v="1533173.2228864499"/>
        <n v="1643734.31568615"/>
        <n v="1812897.0256131999"/>
        <n v="2000526.93683218"/>
        <n v="2079297.35375595"/>
        <n v="2187510.4660843499"/>
        <n v="2327448.1959679099"/>
        <n v="2602500.99275561"/>
        <n v="2803153.25550501"/>
        <n v="2952784.4145746399"/>
        <n v="3101300.3827657001"/>
        <n v="3226701.0563584501"/>
        <n v="3367252.1693492401"/>
        <n v="3459276.6149010202"/>
        <n v="3769039.7237262502"/>
        <n v="3906952.1956788199"/>
        <n v="4004853.1603957801"/>
        <n v="4131880.6362783499"/>
        <n v="4770919.08377608"/>
        <n v="5137094.7047856003"/>
        <n v="5383238.6659001596"/>
        <n v="5879011.6501773801"/>
        <n v="6012948.6854700604"/>
        <n v="6253621.0263803499"/>
        <n v="6548772.0342928199"/>
        <n v="6760230.4185071997"/>
        <n v="6806588.1923418604"/>
        <n v="7198880.6150203999"/>
        <n v="7382442.8916847603"/>
        <n v="7467626.3147420604"/>
        <n v="7993670.5612276699"/>
        <n v="7823227.2564445697"/>
        <n v="8235918.8951991498"/>
        <n v="8004967.5605989099"/>
        <n v="8342805.2130407402"/>
        <n v="8560773.4432762507"/>
        <n v="8683236.5472866502"/>
        <n v="2751628.8798212502"/>
        <n v="2740734.5748948702"/>
        <n v="2681250.5594660901"/>
        <n v="2815713.36658186"/>
        <n v="2923376.9610856199"/>
        <n v="3123520.1802355698"/>
        <n v="2835971.1553831198"/>
        <n v="3116456.1441774098"/>
        <n v="3136347.84960808"/>
        <n v="3213852.9215305899"/>
        <n v="3296055.6747922301"/>
        <n v="3508561.6658231299"/>
        <n v="3370136.04929773"/>
        <n v="3782750.99550683"/>
        <n v="3890028.9901978802"/>
        <n v="4088834.8805232798"/>
        <n v="4166546.66156408"/>
        <n v="4205398.1389573598"/>
        <n v="4301759.6095421202"/>
        <n v="4413232.46120477"/>
        <n v="4633514.4902581796"/>
        <n v="4657203.2650637999"/>
        <n v="4692128.9143091403"/>
        <n v="5118623.6469917297"/>
        <n v="5505408.5569391102"/>
        <n v="5586639.89640758"/>
        <n v="5675257.0382901598"/>
        <n v="5897896.9493893497"/>
        <n v="6299137.6065302202"/>
        <n v="6358088.6476961002"/>
        <n v="6413152.9321083501"/>
        <n v="6436071.0684416797"/>
        <n v="6794073.7535818601"/>
        <n v="7020726.4393891003"/>
        <n v="6923729.5802314999"/>
        <n v="6545941.23152659"/>
        <n v="6262734.8118230496"/>
        <n v="5115947.2351363599"/>
        <n v="5120786.5213910602"/>
        <n v="4852920.2204921804"/>
        <n v="4929293.6735113002"/>
        <n v="3877161.2852131501"/>
        <n v="4861614.36784642"/>
        <n v="4590545.6789118499"/>
        <n v="4393592.95205459"/>
        <n v="4265520.4579480803"/>
        <n v="4071944.4274416501"/>
        <n v="3801782.6066839299"/>
        <n v="3775074.1944212201"/>
        <n v="3541712.8372585298"/>
        <n v="3388556.7374175801"/>
        <n v="3244167.2508836999"/>
        <n v="3069687.35999016"/>
        <n v="2977254.70755737"/>
        <n v="2963007.5467493399"/>
        <n v="2913910.8160692798"/>
        <n v="2704225.82776256"/>
        <n v="2575429.4345126799"/>
        <n v="2481457.2019038801"/>
        <n v="2259387.1701827701"/>
        <n v="2298413.7044470701"/>
        <n v="2299912.6926317401"/>
        <n v="2299421.5029485999"/>
        <n v="2204299.6434213598"/>
        <n v="2172830.8773476798"/>
        <n v="2353147.2315620598"/>
        <n v="546551.09774909401"/>
        <n v="546652.29711659299"/>
        <n v="566159.16080588603"/>
        <n v="603575.61910053703"/>
        <n v="607466.67176115001"/>
        <n v="647841.43290291401"/>
        <n v="680781.54775780195"/>
        <n v="698922.58997519605"/>
        <n v="805399.886236127"/>
        <n v="777174.14513083803"/>
        <n v="824382.35134283605"/>
        <n v="917943.242542358"/>
        <n v="1003054.53009008"/>
        <n v="1065791.20873747"/>
        <n v="1181088.6356158"/>
        <n v="1284218.5524463099"/>
        <n v="1397786.35939066"/>
        <n v="1518599.0807932999"/>
        <n v="1604243.5173212199"/>
        <n v="1827564.5618368001"/>
        <n v="1884749.6869268401"/>
        <n v="2042873.8554446001"/>
        <n v="2241998.1362908301"/>
        <n v="2486037.6166542098"/>
        <n v="2718156.0957494001"/>
        <n v="3013542.0857233801"/>
        <n v="3296614.3680100399"/>
        <n v="3595785.7555905199"/>
        <n v="3945956.90923229"/>
        <n v="4362348.3210467398"/>
        <n v="4686251.1765484903"/>
        <n v="5041862.9363137102"/>
        <n v="5559774.6308672503"/>
        <n v="6228378.7400895804"/>
        <n v="6906147.1576375999"/>
        <n v="7515322.1026463201"/>
        <n v="8128625.7168324497"/>
        <n v="8801762.7629973907"/>
        <n v="9341897.797185"/>
        <n v="9854952.9089544099"/>
        <n v="10329599.376119001"/>
        <n v="10473832.762531601"/>
        <n v="10586911.285514699"/>
        <n v="10315051.0705257"/>
        <n v="10175735.986694301"/>
        <n v="10498347.231551901"/>
        <n v="10467668.5843792"/>
        <n v="10472234.097185399"/>
        <n v="10640797.989673801"/>
        <n v="11194536.647440501"/>
        <n v="11386306.988632699"/>
        <n v="11404030.1199721"/>
        <n v="11066226.912081501"/>
        <n v="11089186.220164301"/>
        <n v="11582811.2195115"/>
        <n v="11490013.366515899"/>
        <n v="11361876.8253025"/>
        <n v="11301631.219673101"/>
        <n v="11241963.9337458"/>
        <n v="11172029.4592358"/>
        <n v="11140885.173283299"/>
        <n v="11032210.341274999"/>
        <n v="11232686.5641532"/>
        <n v="11040660.9099347"/>
        <n v="10831328.749275399"/>
        <n v="10669536.650595499"/>
        <n v="158125.22538203001"/>
        <n v="163282.318654109"/>
        <n v="166946.82724221001"/>
        <n v="170726.31746608799"/>
        <n v="174612.72967880199"/>
        <n v="177554.16878274499"/>
        <n v="181559.71660739"/>
        <n v="186264.190456479"/>
        <n v="191694.31683789301"/>
        <n v="197154.30373705999"/>
        <n v="203234.96919977199"/>
        <n v="208711.066736434"/>
        <n v="214032.06852471101"/>
        <n v="219932.51867247801"/>
        <n v="226012.769133158"/>
        <n v="232063.98206186001"/>
        <n v="239771.403818883"/>
        <n v="247577.592475818"/>
        <n v="256119.01335923601"/>
        <n v="264529.45937923802"/>
        <n v="270424.701205766"/>
        <n v="278030.385404917"/>
        <n v="290249.54934309499"/>
        <n v="303455.09294906101"/>
        <n v="314090.23147361801"/>
        <n v="326873.73154333001"/>
        <n v="343024.12413145299"/>
        <n v="360852.398340074"/>
        <n v="377728.45009610301"/>
        <n v="411904.87010549899"/>
        <n v="421851.24825723801"/>
        <n v="442215.67199382302"/>
        <n v="482131.73210650397"/>
        <n v="503678.668866019"/>
        <n v="528089.222575953"/>
        <n v="531356.25151307101"/>
        <n v="552107.43985283095"/>
        <n v="538882.613602506"/>
        <n v="586969.95913213398"/>
        <n v="595003.485311253"/>
        <n v="616029.66827575199"/>
        <n v="640433.10644081898"/>
        <n v="621813.84880995099"/>
        <n v="671017.69011361594"/>
        <n v="684255.96439589805"/>
        <n v="705219.72352044098"/>
        <n v="706260.99260764697"/>
        <n v="723032.26026165404"/>
        <n v="750050.89495693904"/>
        <n v="757308.77704756602"/>
        <n v="755197.81438354705"/>
        <n v="762674.38584953302"/>
        <n v="788811.45880213496"/>
        <n v="790041.93271997501"/>
        <n v="783910.44321561896"/>
        <n v="790653.008557947"/>
        <n v="819995.70912772801"/>
        <n v="835761.01201771805"/>
        <n v="844968.87884245301"/>
        <n v="855702.51441580895"/>
        <n v="851245.41285700095"/>
        <n v="968583.13704390696"/>
        <n v="935623.327183494"/>
        <n v="975381.341301932"/>
        <n v="998497.11229515704"/>
        <n v="1018068.93399097"/>
        <n v="128649.95736548099"/>
        <n v="139882.449449034"/>
        <n v="149960.31138811001"/>
        <n v="152807.783340383"/>
        <n v="176237.99892876801"/>
        <n v="184377.98864875501"/>
        <n v="208917.168808585"/>
        <n v="238488.546920138"/>
        <n v="258501.18287478201"/>
        <n v="307603.67996081698"/>
        <n v="351052.75028585602"/>
        <n v="386453.15752916702"/>
        <n v="419450.72953816899"/>
        <n v="468205.620568702"/>
        <n v="494446.8762007"/>
        <n v="562749.87603197002"/>
        <n v="623491.93872572097"/>
        <n v="704468.11556477798"/>
        <n v="734616.56637318502"/>
        <n v="787741.58527592104"/>
        <n v="951173.38463287195"/>
        <n v="933476.28543557099"/>
        <n v="1011181.19880483"/>
        <n v="1139517.1076420799"/>
        <n v="1156304.6992223801"/>
        <n v="1180521.8078451001"/>
        <n v="1365654.3990626"/>
        <n v="1280295.6731272701"/>
        <n v="1556714.0823635501"/>
        <n v="1754024.3041000899"/>
        <n v="1863374.1958091201"/>
        <n v="2020421.0792812"/>
        <n v="2277349.0186272901"/>
        <n v="2333666.9378037602"/>
        <n v="2388949.8326548999"/>
        <n v="2537963.2663242798"/>
        <n v="2564564.9642242799"/>
        <n v="2603954.4813041999"/>
        <n v="2770539.5635005399"/>
        <n v="2981499.82013583"/>
        <n v="3416088.6260342798"/>
        <n v="3045189.50542058"/>
        <n v="3095882.9137848602"/>
        <n v="3420052.8255815199"/>
        <n v="3558729.3946587802"/>
        <n v="3656504.8875532001"/>
        <n v="3800060.7779095601"/>
        <n v="3837879.5353821199"/>
        <n v="3830237.4638978601"/>
        <n v="4079708.11526349"/>
        <n v="4281063.1219892297"/>
        <n v="4244470.8452254497"/>
        <n v="4564721.3048886396"/>
        <n v="4689573.6501763202"/>
        <n v="4924863.6094146604"/>
        <n v="4904184.8946974203"/>
        <n v="5102339.0289479904"/>
        <n v="5237168.01476824"/>
        <n v="5561763.0415458903"/>
        <n v="6117964.58128394"/>
        <n v="6061376.6922255699"/>
        <n v="6213632.4307639701"/>
        <n v="6548246.1218859097"/>
        <n v="6612845.3540417701"/>
        <n v="6934232.4737669397"/>
        <n v="6746070.0868837796"/>
        <n v="89304.116266479599"/>
        <n v="99973.325160758497"/>
        <n v="105761.05074543"/>
        <n v="112309.49389836"/>
        <n v="118367.780050573"/>
        <n v="125145.83895827401"/>
        <n v="132020.58182263299"/>
        <n v="138054.76284978399"/>
        <n v="141801.23489655499"/>
        <n v="163005.23477653399"/>
        <n v="171843.252028519"/>
        <n v="185310.40878113199"/>
        <n v="187684.13021620101"/>
        <n v="202931.51503291499"/>
        <n v="206975.94527326999"/>
        <n v="218807.90416568701"/>
        <n v="225941.25022215201"/>
        <n v="239369.037382098"/>
        <n v="240789.662627696"/>
        <n v="261014.29396939301"/>
        <n v="277322.98628690001"/>
        <n v="289344.76894221501"/>
        <n v="307708.66126388003"/>
        <n v="325693.75036838901"/>
        <n v="349822.708341497"/>
        <n v="373946.86127313197"/>
        <n v="408128.58562058001"/>
        <n v="427580.03247150098"/>
        <n v="436078.38391094399"/>
        <n v="463212.65651298"/>
        <n v="512501.80573789898"/>
        <n v="531757.49698883004"/>
        <n v="554988.50941033801"/>
        <n v="578851.37073931401"/>
        <n v="603769.64555793605"/>
        <n v="624474.90930790501"/>
        <n v="629126.98573176004"/>
        <n v="660266.99063218199"/>
        <n v="669410.23289902904"/>
        <n v="686835.701397556"/>
        <n v="739289.99604921695"/>
        <n v="751183.06393041206"/>
        <n v="754823.21717302396"/>
        <n v="784945.90310890705"/>
        <n v="834766.52229002595"/>
        <n v="860122.68632355705"/>
        <n v="852691.69152489596"/>
        <n v="885445.60651398404"/>
        <n v="899133.72898387199"/>
        <n v="1010148.28264588"/>
        <n v="1033287.76104274"/>
        <n v="1060172.22255352"/>
        <n v="1088627.55515805"/>
        <n v="1121492.43793058"/>
        <n v="1152249.93607967"/>
        <n v="1170790.2493719701"/>
        <n v="1221798.2436191"/>
        <n v="1266849.15605167"/>
        <n v="1316449.13738758"/>
        <n v="1350692.34013304"/>
        <n v="1434101.59072638"/>
        <n v="1540287.2448162199"/>
        <n v="1546046.5734514301"/>
        <n v="1596149.5882757599"/>
        <n v="1672116.02889162"/>
        <n v="1688554.5949627999"/>
        <n v="84936.744684004705"/>
        <n v="97329.290371765004"/>
        <n v="102227.57200253"/>
        <n v="102608.98210452699"/>
        <n v="106822.240940711"/>
        <n v="116642.933316796"/>
        <n v="122306.316565498"/>
        <n v="126413.550437905"/>
        <n v="134734.417883794"/>
        <n v="137358.98518156199"/>
        <n v="143362.24473809401"/>
        <n v="155944.13674877799"/>
        <n v="161637.86571223501"/>
        <n v="172623.70838896401"/>
        <n v="183036.02468818301"/>
        <n v="198185.011180008"/>
        <n v="211655.540521716"/>
        <n v="224039.04751172301"/>
        <n v="239681.67776051501"/>
        <n v="254020.660566887"/>
        <n v="274107.11634170997"/>
        <n v="293817.21316454402"/>
        <n v="311198.99144273199"/>
        <n v="332269.09698329598"/>
        <n v="369650.02668749099"/>
        <n v="406318.22819078702"/>
        <n v="420265.43671770801"/>
        <n v="452563.85701745201"/>
        <n v="491439.69483835198"/>
        <n v="525830.02777013404"/>
        <n v="581222.62814305897"/>
        <n v="615050.48904086603"/>
        <n v="680426.958465631"/>
        <n v="738331.553993384"/>
        <n v="710057.44300032395"/>
        <n v="748156.11705280805"/>
        <n v="844104.13390243705"/>
        <n v="890822.66583069204"/>
        <n v="954197.16059238405"/>
        <n v="989558.63515517605"/>
        <n v="1029005.77540245"/>
        <n v="1053655.8178183001"/>
        <n v="1076764.0467439301"/>
        <n v="1106692.9294170099"/>
        <n v="1137630.48064557"/>
        <n v="1141649.42774344"/>
        <n v="1180296.1764380899"/>
        <n v="1229187.5848040699"/>
        <n v="1214399.27826773"/>
        <n v="1168221.0310704701"/>
        <n v="1278110.41369768"/>
        <n v="1312761.8277090499"/>
        <n v="1312033.0013142601"/>
        <n v="1325452.19060293"/>
        <n v="1358150.5022191301"/>
        <n v="1425046.9073463499"/>
        <n v="1461153.9240640099"/>
        <n v="1549869.0721164099"/>
        <n v="1572789.40757193"/>
        <n v="1533677.0037680201"/>
        <n v="1543642.85033991"/>
        <n v="1549951.02552806"/>
        <n v="1588308.92774523"/>
        <n v="1584795.7100101199"/>
        <n v="1590104.11902431"/>
        <n v="1604982.65794315"/>
        <n v="2368005.3903948301"/>
        <n v="2417560.1666767201"/>
        <n v="2429860.0961461598"/>
        <n v="2509781.44760388"/>
        <n v="2532649.6168601201"/>
        <n v="2619264.7762266598"/>
        <n v="2687688.2156255101"/>
        <n v="2770366.22028611"/>
        <n v="2869559.72103167"/>
        <n v="3004207.46474007"/>
        <n v="3173061.0654121302"/>
        <n v="3306514.2213721098"/>
        <n v="3399357.9018573901"/>
        <n v="3577338.4902363098"/>
        <n v="3749078.6145771202"/>
        <n v="3881918.3034117199"/>
        <n v="4133879.5886832601"/>
        <n v="4371617.0010615699"/>
        <n v="4735656.8210143698"/>
        <n v="5020059.1238449002"/>
        <n v="5246646.1619031299"/>
        <n v="5503947.4380357303"/>
        <n v="5708079.0645449301"/>
        <n v="6182062.7670221804"/>
        <n v="6840965.8813890098"/>
        <n v="7153400.6761641698"/>
        <n v="7658224.14564397"/>
        <n v="7952895.9026901899"/>
        <n v="8221002.9311726801"/>
        <n v="8522822.44177166"/>
        <n v="9046650.4151313193"/>
        <n v="9037978.0579120498"/>
        <n v="9128594.3173161596"/>
        <n v="9261300.1612410601"/>
        <n v="9096860.53929957"/>
        <n v="9244728.1733076591"/>
        <n v="9597401.9333622605"/>
        <n v="9806449.3108864594"/>
        <n v="9628474.5167101305"/>
        <n v="9684571.4108295199"/>
        <n v="9842161.9550192207"/>
        <n v="9750501.3590791207"/>
        <n v="9588981.3130281996"/>
        <n v="9041546.1705305297"/>
        <n v="8702360.8113026209"/>
        <n v="8391199.5132232793"/>
        <n v="8159023.1441701204"/>
        <n v="7891666.3117761305"/>
        <n v="7709023.2041064901"/>
        <n v="7441747.7452038899"/>
        <n v="7235477.3763094004"/>
        <n v="6944169.6718346998"/>
        <n v="6756012.05540404"/>
        <n v="6593889.5395449502"/>
        <n v="6414827.7073056698"/>
        <n v="6113425.5351165896"/>
        <n v="5986805.6299138097"/>
        <n v="5741406.5910491897"/>
        <n v="5566146.13671753"/>
        <n v="5309680.5143130803"/>
        <n v="5177959.8700774303"/>
        <n v="5150260.0873609101"/>
        <n v="5035074.4455408901"/>
        <n v="4948504.3700893996"/>
        <n v="4881270.08425589"/>
        <n v="4818815.1192310899"/>
        <n v="165.15830191195599"/>
        <n v="676.16870779800001"/>
        <n v="2715.1253764582798"/>
        <n v="9334.0439388638497"/>
        <n v="21381.8104213476"/>
        <n v="30081.692385877501"/>
        <n v="31954.864364777601"/>
        <n v="33786.056120351299"/>
        <n v="42455.477636449003"/>
        <n v="54175.735071016199"/>
        <n v="69674.104282843502"/>
        <n v="84906.076845096002"/>
        <n v="103238.09769862299"/>
        <n v="108268.677826278"/>
        <n v="114718.203449704"/>
        <n v="118307.43049096"/>
        <n v="118363.580300229"/>
        <n v="135804.06620657799"/>
        <n v="147971.22393670701"/>
        <n v="264790.15792591701"/>
        <n v="185566.78310357599"/>
        <n v="207741.915839016"/>
        <n v="239605.503802897"/>
        <n v="292803.87809849001"/>
        <n v="361717.68643016799"/>
        <n v="391870.14320277702"/>
        <n v="445461.447166842"/>
        <n v="425008.34258300997"/>
        <n v="526378.43594458199"/>
        <n v="572537.82889463601"/>
        <n v="616136.23872873106"/>
        <n v="666627.90533851599"/>
        <n v="760572.05693018995"/>
        <n v="883549.57764716598"/>
        <n v="1012593.77400513"/>
        <n v="1212398.3380003599"/>
        <n v="1050021.40215577"/>
        <n v="1128069.8226831199"/>
        <n v="1211338.6819231501"/>
        <n v="1307846.93713398"/>
        <n v="1389327.2429331001"/>
        <n v="1472916.57742379"/>
        <n v="1532596.4901502901"/>
        <n v="1451215.0629076399"/>
        <n v="1679277.15709389"/>
        <n v="1583312.74685219"/>
        <n v="1906180.91182934"/>
        <n v="1905130.80498952"/>
        <n v="1988450.4486019199"/>
        <n v="2041424.68501568"/>
        <n v="2003528.07971341"/>
        <n v="2224938.0738243102"/>
        <n v="2264692.2644305299"/>
        <n v="2331859.0008580498"/>
        <n v="2402847.09239648"/>
        <n v="2468985.6323048202"/>
        <n v="2551311.0142828301"/>
        <n v="2636600.1591907102"/>
        <n v="2690430.5127242398"/>
        <n v="2743288.3357002102"/>
        <n v="3082577.2697316902"/>
        <n v="2847389.58936426"/>
        <n v="2880144.8449632698"/>
        <n v="2978133.7878282601"/>
        <n v="3144053.30697511"/>
        <n v="3223241.8928967202"/>
        <n v="269557.701713285"/>
        <n v="284990.443919276"/>
        <n v="319494.31218165299"/>
        <n v="362128.53651458002"/>
        <n v="373247.257542231"/>
        <n v="428114.650718608"/>
        <n v="405436.34657702898"/>
        <n v="475843.186009611"/>
        <n v="559769.73837235896"/>
        <n v="616559.58824643702"/>
        <n v="655696.69720043102"/>
        <n v="678692.71629478806"/>
        <n v="713178.29786739801"/>
        <n v="827658.81939207204"/>
        <n v="873020.44746542303"/>
        <n v="907532.46615970402"/>
        <n v="952713.89683840994"/>
        <n v="975606.68468744506"/>
        <n v="1037489.2181914001"/>
        <n v="1063725.9226716701"/>
        <n v="1099559.32222245"/>
        <n v="1146778.1675317299"/>
        <n v="1183106.0221045599"/>
        <n v="1278821.81601221"/>
        <n v="1368870.2697817499"/>
        <n v="1369622.5405886199"/>
        <n v="1488484.1903919999"/>
        <n v="1663008.0423836301"/>
        <n v="1627811.68710282"/>
        <n v="1709953.28926441"/>
        <n v="2012895.4953470901"/>
        <n v="2130411.1824473902"/>
        <n v="2124990.2225056598"/>
        <n v="2200088.3549806899"/>
        <n v="2211443.51565802"/>
        <n v="2280042.4923332599"/>
        <n v="2325627.15914721"/>
        <n v="2351890.64158613"/>
        <n v="2385726.0031991699"/>
        <n v="2461562.1549318"/>
        <n v="2447910.6882011602"/>
        <n v="2513676.4863801501"/>
        <n v="2547773.6041033501"/>
        <n v="2625688.2166817398"/>
        <n v="2800711.2020261101"/>
        <n v="2854625.2811938301"/>
        <n v="2861058.5796377598"/>
        <n v="2897926.0518138502"/>
        <n v="2913786.2178749801"/>
        <n v="3005952.8230489502"/>
        <n v="3067068.9250281099"/>
        <n v="3026614.5179303498"/>
        <n v="3085208.5711017102"/>
        <n v="3273590.47388579"/>
        <n v="3174140.7802919098"/>
        <n v="3065873.0548501001"/>
        <n v="3254214.4546936601"/>
        <n v="3253743.37910417"/>
        <n v="3221011.2458949201"/>
        <n v="3400726.6378785199"/>
        <n v="3347952.7503108699"/>
        <n v="3365657.3786332002"/>
        <n v="3417951.1238319399"/>
        <n v="3145848.5519693298"/>
        <n v="3204540.1227979702"/>
        <n v="3264490.59141749"/>
        <n v="1104884.19998335"/>
        <n v="1087554.3767800799"/>
        <n v="1068443.3414265199"/>
        <n v="1034833.09978112"/>
        <n v="1103163.2111171901"/>
        <n v="1156847.37579799"/>
        <n v="1104660.8075842999"/>
        <n v="1166039.3865327199"/>
        <n v="1172143.5085086699"/>
        <n v="1228046.8813885699"/>
        <n v="1235418.3494387299"/>
        <n v="1248161.27133863"/>
        <n v="1229387.8071022001"/>
        <n v="1261268.18960162"/>
        <n v="1325669.5225927499"/>
        <n v="1393562.8071376299"/>
        <n v="1447065.86281129"/>
        <n v="1504456.80414424"/>
        <n v="1573691.7042894601"/>
        <n v="1502160.2265451499"/>
        <n v="1619641.95326843"/>
        <n v="1702702.2256378699"/>
        <n v="1810908.2667546901"/>
        <n v="1928531.71358105"/>
        <n v="2074817.9131922"/>
        <n v="2144682.9713646299"/>
        <n v="2222500.8795195501"/>
        <n v="2348489.0911630299"/>
        <n v="2607727.3921856899"/>
        <n v="2731506.8341129799"/>
        <n v="2836623.1410130002"/>
        <n v="2929382.2380522899"/>
        <n v="3075016.2810492301"/>
        <n v="3144528.5205998202"/>
        <n v="3542908.04506084"/>
        <n v="3685164.8295445698"/>
        <n v="4114005.7273762999"/>
        <n v="3480163.5287910402"/>
        <n v="3501889.5071997698"/>
        <n v="4096539.0253758002"/>
        <n v="4702987.6411007196"/>
        <n v="4739377.6732008997"/>
        <n v="4497414.2271478605"/>
        <n v="5110961.7185650999"/>
        <n v="4714284.0995591003"/>
        <n v="4437070.7148934603"/>
        <n v="4061124.08607542"/>
        <n v="3906912.8049911102"/>
        <n v="3714246.52998531"/>
        <n v="3646631.1118963002"/>
        <n v="3513335.4974417998"/>
        <n v="3388574.5903640701"/>
        <n v="3291405.0670606601"/>
        <n v="3201815.5263774302"/>
        <n v="3113089.7806162098"/>
        <n v="3033624.27431359"/>
        <n v="2969822.8028027802"/>
        <n v="2905825.1725530098"/>
        <n v="2869148.4069026499"/>
        <n v="2828192.3700272199"/>
        <n v="2801510.2765984698"/>
        <n v="2799061.8243604898"/>
        <n v="2755282.37343702"/>
        <n v="2744875.24304805"/>
        <n v="2734184.1309883702"/>
        <n v="2713276.0287508001"/>
        <n v="1248999.8105096701"/>
        <n v="1253652.9680352099"/>
        <n v="1230415.05342043"/>
        <n v="1298124.5156014999"/>
        <n v="1515270.0994732"/>
        <n v="1613075.52766248"/>
        <n v="1745892.82621289"/>
        <n v="1771416.3583007001"/>
        <n v="1992277.1717853299"/>
        <n v="1903745.59416346"/>
        <n v="2073453.5688141901"/>
        <n v="2296631.55303592"/>
        <n v="2484955.3662795001"/>
        <n v="2600059.5018580202"/>
        <n v="2797872.07413468"/>
        <n v="2976645.79574006"/>
        <n v="3254143.8452662299"/>
        <n v="3641434.1205135202"/>
        <n v="3911755.9058335898"/>
        <n v="4202470.1014477499"/>
        <n v="4203672.9575834395"/>
        <n v="4345471.7397457603"/>
        <n v="4577993.2387563596"/>
        <n v="5278314.4405907802"/>
        <n v="5685593.7435580296"/>
        <n v="5617904.0970818102"/>
        <n v="5728059.12193882"/>
        <n v="5947269.7377033299"/>
        <n v="6176024.36622559"/>
        <n v="6725955.7445583697"/>
        <n v="7097398.2396222698"/>
        <n v="7191590.9701569099"/>
        <n v="7364179.3541595601"/>
        <n v="7509976.3932069903"/>
        <n v="7718433.5923727704"/>
        <n v="7914386.6678012703"/>
        <n v="7950616.5625310503"/>
        <n v="8303993.95344136"/>
        <n v="8662459.4588106796"/>
        <n v="9046636.6932540499"/>
        <n v="9136529.7103141304"/>
        <n v="9200449.6744681299"/>
        <n v="9640026.0059818607"/>
        <n v="9418469.7004857305"/>
        <n v="9437443.8154095095"/>
        <n v="10115810.0635201"/>
        <n v="10203368.0907316"/>
        <n v="10423455.514543399"/>
        <n v="10363194.855699999"/>
        <n v="10456038.231931999"/>
        <n v="10210947.9611328"/>
        <n v="9761811.7349574603"/>
        <n v="9708523.0543149207"/>
        <n v="10800996.2992444"/>
        <n v="10802491.7765691"/>
        <n v="10687235.436841199"/>
        <n v="10828328.225884199"/>
        <n v="10761863.3051547"/>
        <n v="10900919.227714401"/>
        <n v="10811466.1646029"/>
        <n v="10784314.707980201"/>
        <n v="10851660.8040308"/>
        <n v="10957737.713353099"/>
        <n v="10967008.8527251"/>
        <n v="11129637.767673999"/>
        <n v="11283138.5661224"/>
        <n v="448761.05545986799"/>
        <n v="451119.76092768001"/>
        <n v="464342.165784023"/>
        <n v="479117.37018813699"/>
        <n v="494363.57333616499"/>
        <n v="514888.34105232602"/>
        <n v="524022.67365218699"/>
        <n v="524127.24518710998"/>
        <n v="544215.34478003904"/>
        <n v="559673.39567111002"/>
        <n v="551609.58338948304"/>
        <n v="563377.33114125405"/>
        <n v="580097.65824006998"/>
        <n v="594105.05185882503"/>
        <n v="613047.90931887797"/>
        <n v="637754.99086253298"/>
        <n v="645395.09992189705"/>
        <n v="661340.57260465203"/>
        <n v="681726.064157321"/>
        <n v="735036.51355394896"/>
        <n v="729108.63918850804"/>
        <n v="744066.10085577797"/>
        <n v="766936.40413219202"/>
        <n v="776482.58684746001"/>
        <n v="791278.83744017698"/>
        <n v="809945.24910161097"/>
        <n v="832442.481332022"/>
        <n v="846399.95516264404"/>
        <n v="866657.76974786504"/>
        <n v="882736.99885731097"/>
        <n v="904740.46201882896"/>
        <n v="930479.80747819506"/>
        <n v="943982.12968881195"/>
        <n v="965691.66635147901"/>
        <n v="970182.11877041799"/>
        <n v="1004060.22868978"/>
        <n v="1032297.6467618"/>
        <n v="1021470.92729575"/>
        <n v="1082335.0344698001"/>
        <n v="1088121.02948572"/>
        <n v="1113227.86412416"/>
        <n v="1108031.0265313101"/>
        <n v="1094513.06553631"/>
        <n v="1107276.4248076701"/>
        <n v="1126820.3861163601"/>
        <n v="1122503.22571841"/>
        <n v="1119146.9481125099"/>
        <n v="961366.65526058804"/>
        <n v="1065727.90923528"/>
        <n v="1152853.13780567"/>
        <n v="1157375.3445166401"/>
        <n v="1198945.3631793"/>
        <n v="1216269.17840388"/>
        <n v="1267706.0354815801"/>
        <n v="1229200.9156589799"/>
        <n v="1234888.44036229"/>
        <n v="1239292.3349041599"/>
        <n v="1249181.8833788401"/>
        <n v="1233333.92218036"/>
        <n v="1235857.3614944301"/>
        <n v="1242345.0968981299"/>
        <n v="1267220.52562998"/>
        <n v="1289855.6642976301"/>
        <n v="1295895.3732793301"/>
        <n v="1327873.1760196299"/>
        <n v="1348075.2397909199"/>
        <n v="84523.739819402806"/>
        <n v="104731.557909369"/>
        <n v="113788.629667067"/>
        <n v="108237.490311018"/>
        <n v="121797.503245425"/>
        <n v="116981.47691518501"/>
        <n v="135136.92813744899"/>
        <n v="158615.091799852"/>
        <n v="179696.51796590001"/>
        <n v="266869.54836133902"/>
        <n v="270726.09740659001"/>
        <n v="311550.24631425302"/>
        <n v="346101.25110103399"/>
        <n v="362206.35400578502"/>
        <n v="373811.223655465"/>
        <n v="431940.28114536102"/>
        <n v="459408.89575540798"/>
        <n v="465947.06107644702"/>
        <n v="581755.51740676397"/>
        <n v="607258.08627426403"/>
        <n v="687220.98499826796"/>
        <n v="571216.40451527003"/>
        <n v="679687.11574096"/>
        <n v="851054.00525745202"/>
        <n v="790715.79921007901"/>
        <n v="792968.00804671703"/>
        <n v="972237.765198429"/>
        <n v="973014.27699335804"/>
        <n v="1128267.3765470199"/>
        <n v="1330865.8410493601"/>
        <n v="1453611.35343844"/>
        <n v="1339394.85669688"/>
        <n v="1639387.49901308"/>
        <n v="1602992.86205292"/>
        <n v="1648341.7417465399"/>
        <n v="1655824.2939889999"/>
        <n v="1728847.42938327"/>
        <n v="1747616.9379863399"/>
        <n v="2057496.66802718"/>
        <n v="2532325.7548818602"/>
        <n v="2624789.00615319"/>
        <n v="2746103.5764078801"/>
        <n v="2887911.2619274901"/>
        <n v="3182581.96235803"/>
        <n v="3392211.8101149001"/>
        <n v="3386272.6460675099"/>
        <n v="3790136.59225736"/>
        <n v="4088874.0486848201"/>
        <n v="4820788.1028692899"/>
        <n v="5017791.1917168498"/>
        <n v="5391405.6842547003"/>
        <n v="5707657.17527657"/>
        <n v="6564979.5690315804"/>
        <n v="6975231.0149362702"/>
        <n v="6657841.4836255098"/>
        <n v="7174403.5019454798"/>
        <n v="7733765.3378639501"/>
        <n v="7838742.7945713596"/>
        <n v="8571197.6363953706"/>
        <n v="8997135.4488812294"/>
        <n v="9295368.6287782807"/>
        <n v="10144792.1487535"/>
        <n v="9958864.5570368599"/>
        <n v="10101215.3199447"/>
        <n v="10340932.333893901"/>
        <n v="10203887.499037599"/>
        <n v="88611.774169893601"/>
        <n v="109141.53065319599"/>
        <n v="134460.46030681999"/>
        <n v="126715.614880343"/>
        <n v="140548.28790310901"/>
        <n v="164609.75984046201"/>
        <n v="190317.11786183401"/>
        <n v="216545.47166576501"/>
        <n v="240503.281769889"/>
        <n v="267886.616719777"/>
        <n v="269997.85307745403"/>
        <n v="283154.95130020002"/>
        <n v="298324.51694260602"/>
        <n v="281584.72326912603"/>
        <n v="273957.77253099298"/>
        <n v="283526.46441519202"/>
        <n v="376264.09035827097"/>
        <n v="422245.90137211798"/>
        <n v="387074.25831027603"/>
        <n v="374166.24982948101"/>
        <n v="383983.403136843"/>
        <n v="390683.61463752302"/>
        <n v="400142.29313688399"/>
        <n v="467235.33768055798"/>
        <n v="453058.26891073899"/>
        <n v="416804.457763338"/>
        <n v="422427.65153561201"/>
        <n v="436696.576504211"/>
        <n v="446671.35860192002"/>
        <n v="453447.29564847198"/>
        <n v="462840.57481712301"/>
        <n v="467403.38866365701"/>
        <n v="477312.19946138398"/>
        <n v="522214.09965925198"/>
        <n v="525907.06716147799"/>
        <n v="554870.16980167001"/>
        <n v="572812.72762433102"/>
        <n v="602401.37131146505"/>
        <n v="631092.15843990596"/>
        <n v="643816.74543433101"/>
        <n v="673000.36721999303"/>
        <n v="650351.94876804797"/>
        <n v="645543.38104575395"/>
        <n v="706671.65016242396"/>
        <n v="676339.72322479601"/>
        <n v="657015.53401792399"/>
        <n v="718727.64974065498"/>
        <n v="738781.02865761903"/>
        <n v="772256.81688245002"/>
        <n v="772411.69342694001"/>
        <n v="794313.66141904902"/>
        <n v="803353.39195257705"/>
        <n v="815503.92437662999"/>
        <n v="819311.695050054"/>
        <n v="869018.97224696202"/>
        <n v="900787.42171338701"/>
        <n v="818286.71252755902"/>
        <n v="846185.84107528802"/>
        <n v="1000411.43550561"/>
        <n v="970347.79231676005"/>
        <n v="1152330.2881278901"/>
        <n v="1061884.26426274"/>
        <n v="1069865.95718561"/>
        <n v="981933.65200055495"/>
        <n v="990238.36435656005"/>
        <n v="1017195.5682853"/>
        <n v="85686.867922011195"/>
        <n v="89462.796727192093"/>
        <n v="91479.298926718198"/>
        <n v="93605.107466651098"/>
        <n v="96005.687253582204"/>
        <n v="99143.494753114603"/>
        <n v="102012.047342199"/>
        <n v="104542.92554606299"/>
        <n v="107294.643046625"/>
        <n v="109261.93423312801"/>
        <n v="115570.65666058401"/>
        <n v="118208.85151563599"/>
        <n v="122255.15528855201"/>
        <n v="121778.657158235"/>
        <n v="123941.678330925"/>
        <n v="130922.20135764399"/>
        <n v="131220.134755721"/>
        <n v="135134.15092724899"/>
        <n v="138424.96634490401"/>
        <n v="142704.97140264799"/>
        <n v="145462.87959708399"/>
        <n v="146215.36623614599"/>
        <n v="144783.075620157"/>
        <n v="147001.22813503901"/>
        <n v="143506.97112891701"/>
        <n v="140863.385627907"/>
        <n v="142417.871343198"/>
        <n v="138140.58060044199"/>
        <n v="135500.09230179701"/>
        <n v="132475.47951040301"/>
        <n v="130448.532275832"/>
        <n v="128772.367646574"/>
        <n v="124310.531898302"/>
        <n v="121793.233323579"/>
        <n v="117968.93916033101"/>
        <n v="118585.63970011"/>
        <n v="117778.987753746"/>
        <n v="115526.99712455001"/>
        <n v="113933.329450087"/>
        <n v="112306.872197605"/>
        <n v="113587.07136166299"/>
        <n v="113684.998041249"/>
        <n v="114842.297268799"/>
        <n v="119063.375643466"/>
        <n v="120252.04030123699"/>
        <n v="121924.293828953"/>
        <n v="124496.833779915"/>
        <n v="126181.125445709"/>
        <n v="125839.30552236699"/>
        <n v="124736.159219704"/>
        <n v="126028.443895312"/>
        <n v="130167.157159393"/>
        <n v="131367.417306816"/>
        <n v="133609.55012317401"/>
        <n v="139442.12982656501"/>
        <n v="142423.47575726701"/>
        <n v="142117.96068699399"/>
        <n v="138418.073502193"/>
        <n v="135424.76302865701"/>
        <n v="129982.944232826"/>
        <n v="139954.33921070801"/>
        <n v="135765.61099721101"/>
        <n v="131299.14075563601"/>
        <n v="126840.36639963"/>
        <n v="125187.343479203"/>
        <n v="120667.445499493"/>
        <n v="284596.00139374699"/>
        <n v="277780.49860555399"/>
        <n v="278077.60958175902"/>
        <n v="273025.88916798303"/>
        <n v="268744.68201682298"/>
        <n v="268535.97601069999"/>
        <n v="263140.57133825001"/>
        <n v="242407.37320100801"/>
        <n v="229295.92306854"/>
        <n v="212735.74057255601"/>
        <n v="202563.19913028899"/>
        <n v="182500.50237945901"/>
        <n v="176995.426329087"/>
        <n v="175625.30121893101"/>
        <n v="161437.51958640301"/>
        <n v="149883.86515394799"/>
        <n v="140422.60193779299"/>
        <n v="132120.69059462301"/>
        <n v="115920.02550651701"/>
        <n v="107684.99029916299"/>
        <n v="100431.206869653"/>
        <n v="93472.638002450898"/>
        <n v="86640.245611693303"/>
        <n v="81002.374845422702"/>
        <n v="75593.082128494905"/>
        <n v="69539.787404127797"/>
        <n v="64967.057391695998"/>
        <n v="60983.4443268549"/>
        <n v="57319.994842369102"/>
        <n v="54315.120231078698"/>
        <n v="51430.497727743103"/>
        <n v="48711.876331239502"/>
        <n v="46295.169771220601"/>
        <n v="43750.296066214898"/>
        <n v="41575.727790729499"/>
        <n v="39546.9861184166"/>
        <n v="37481.390346577296"/>
        <n v="35696.549904908803"/>
        <n v="34046.721304513499"/>
        <n v="33754.871762307397"/>
        <n v="33335.206903737897"/>
        <n v="26035.804123428199"/>
        <n v="24581.034493418701"/>
        <n v="22992.353838268202"/>
        <n v="22845.1499804165"/>
        <n v="21795.466453622201"/>
        <n v="21017.044933241501"/>
        <n v="20609.252441810499"/>
        <n v="20096.835647928699"/>
        <n v="19680.550734304899"/>
        <n v="18570.064693541801"/>
        <n v="18040.201126666801"/>
        <n v="17053.4465244167"/>
        <n v="17188.080481643501"/>
        <n v="16833.7551903696"/>
        <n v="15805.711369135801"/>
        <n v="15217.750338010899"/>
        <n v="14697.740294408901"/>
        <n v="13087.2708358659"/>
        <n v="12574.1772286663"/>
        <n v="12900.326854060901"/>
        <n v="13035.089312823"/>
        <n v="15879.5689224542"/>
        <n v="12805.8419901736"/>
        <n v="12759.571626844299"/>
        <n v="12790.394333828501"/>
        <n v="111164.86629356501"/>
        <n v="107087.840335892"/>
        <n v="108199.988007049"/>
        <n v="108454.849771434"/>
        <n v="174255.34439114199"/>
        <n v="171138.14440878501"/>
        <n v="175970.40174605101"/>
        <n v="178011.982302825"/>
        <n v="181411.11854382299"/>
        <n v="185131.170756657"/>
        <n v="185929.66608331399"/>
        <n v="189246.46094839499"/>
        <n v="201103.166081626"/>
        <n v="201282.08121111299"/>
        <n v="203470.50945343301"/>
        <n v="203708.72370808799"/>
        <n v="211130.297926239"/>
        <n v="230146.71337282899"/>
        <n v="212378.16128592199"/>
        <n v="217378.19639740599"/>
        <n v="218578.766214228"/>
        <n v="225175.16675874099"/>
        <n v="231713.175826683"/>
        <n v="251025.67021832499"/>
        <n v="248016.769934073"/>
        <n v="256660.83452427399"/>
        <n v="265325.94624313299"/>
        <n v="273881.15994560102"/>
        <n v="277454.31050949101"/>
        <n v="284784.36684295902"/>
        <n v="291435.93758861598"/>
        <n v="298257.28088782099"/>
        <n v="305000.71689817199"/>
        <n v="306940.57713108999"/>
        <n v="318559.91690120101"/>
        <n v="329143.84200233902"/>
        <n v="333552.484358649"/>
        <n v="337684.91660732997"/>
        <n v="341106.470701268"/>
        <n v="371638.03222856001"/>
        <n v="369538.34886352101"/>
        <n v="373164.74381342001"/>
        <n v="374809.41685113398"/>
        <n v="373495.11753805901"/>
        <n v="353170.47237901698"/>
        <n v="352963.56026542798"/>
        <n v="339703.11839358398"/>
        <n v="334572.91744987498"/>
        <n v="329404.19024328201"/>
        <n v="322326.77086335397"/>
        <n v="343036.56889428402"/>
        <n v="308519.01373447798"/>
        <n v="299626.06339357601"/>
        <n v="287394.066902611"/>
        <n v="274543.548665173"/>
        <n v="287659.35984685301"/>
        <n v="250659.45790767999"/>
        <n v="237853.35069995301"/>
        <n v="241732.009943885"/>
        <n v="231686.722963432"/>
        <n v="212675.74449410901"/>
        <n v="220080.171423074"/>
        <n v="191426.977782817"/>
        <n v="176158.99008115201"/>
        <n v="176660.81012115101"/>
        <n v="169432.09755822"/>
        <n v="283437.999942503"/>
        <n v="285391.05428236799"/>
        <n v="285207.866456758"/>
        <n v="287182.84181824903"/>
        <n v="293339.251189403"/>
        <n v="294446.81478507898"/>
        <n v="300618.357056376"/>
        <n v="303365.15468010301"/>
        <n v="300697.00794619799"/>
        <n v="315253.299620879"/>
        <n v="318735.21974359098"/>
        <n v="317234.085353787"/>
        <n v="344399.05504141899"/>
        <n v="365388.56722461799"/>
        <n v="359455.97868971899"/>
        <n v="375649.761264948"/>
        <n v="357356.36637125001"/>
        <n v="348391.68480460701"/>
        <n v="342391.69140557997"/>
        <n v="336734.32352312497"/>
        <n v="329467.33729200298"/>
        <n v="318494.05750361102"/>
        <n v="311468.14531599602"/>
        <n v="307378.47290609602"/>
        <n v="302632.78141125699"/>
        <n v="295510.33896966901"/>
        <n v="289573.83413234499"/>
        <n v="284435.33071298298"/>
        <n v="279911.280174952"/>
        <n v="274520.40671800898"/>
        <n v="271001.281348761"/>
        <n v="267183.13731092302"/>
        <n v="263301.27508733602"/>
        <n v="260813.736360924"/>
        <n v="256207.70487869001"/>
        <n v="254234.96694136501"/>
        <n v="253875.06612569001"/>
        <n v="252244.35668041001"/>
        <n v="250734.68938165301"/>
        <n v="249595.24194386799"/>
        <n v="246368.369397198"/>
        <n v="247045.65517593801"/>
        <n v="243854.507499339"/>
        <n v="232036.423085738"/>
        <n v="227517.87784150799"/>
        <n v="215397.333733498"/>
        <n v="222631.53117409599"/>
        <n v="236997.869062054"/>
        <n v="233504.251076079"/>
        <n v="226984.45798526899"/>
        <n v="228753.72405408599"/>
        <n v="226595.10284427099"/>
        <n v="225525.36827515901"/>
        <n v="223888.204586167"/>
        <n v="232871.711374657"/>
        <n v="227684.81839758699"/>
        <n v="232533.23457444599"/>
        <n v="234518.02533975799"/>
        <n v="243668.472701049"/>
        <n v="248626.98015397901"/>
        <n v="251726.49349547399"/>
        <n v="240994.55775000501"/>
        <n v="238068.74786203599"/>
        <n v="242286.16433179"/>
        <n v="243574.27904301701"/>
        <n v="244428.44499034999"/>
        <n v="73763.892922422194"/>
        <n v="78899.960426125501"/>
        <n v="71133.301937094802"/>
        <n v="67183.0368438531"/>
        <n v="63752.481870092699"/>
        <n v="39410.030772065802"/>
        <n v="62390.090726271002"/>
        <n v="36284.078572609003"/>
        <n v="37912.9950580898"/>
        <n v="36185.565758105702"/>
        <n v="36693.325069929997"/>
        <n v="33215.076614789097"/>
        <n v="33814.595354969402"/>
        <n v="33312.378295236696"/>
        <n v="32114.7307495225"/>
        <n v="32192.433667261201"/>
        <n v="26163.5690804654"/>
        <n v="24881.250230387701"/>
        <n v="21121.344431147401"/>
        <n v="20465.454034288199"/>
        <n v="19774.959191095899"/>
        <n v="18578.058384963599"/>
        <n v="17382.527105932899"/>
        <n v="16743.7601139242"/>
        <n v="16379.819818280401"/>
        <n v="14868.2875794837"/>
        <n v="14016.8793502794"/>
        <n v="13186.0538443109"/>
        <n v="12562.8492909508"/>
        <n v="11547.950160776199"/>
        <n v="10797.076422595301"/>
        <n v="10857.007757182801"/>
        <n v="9439.3096343272191"/>
        <n v="8762.9629430157293"/>
        <n v="8192.7270631559804"/>
        <n v="7679.7698603395302"/>
        <n v="7484.7212112039997"/>
        <n v="7038.8483259017203"/>
        <n v="6623.4897297021898"/>
        <n v="5932.6587495658896"/>
        <n v="5582.56259584687"/>
        <n v="5256.7063333563901"/>
        <n v="4963.6193410393598"/>
        <n v="4708.1431968052002"/>
        <n v="4478.1770246818896"/>
        <n v="4257.7435463354605"/>
        <n v="4055.1481313948302"/>
        <n v="3874.7808270434002"/>
        <n v="3695.8641579717"/>
        <n v="3534.8228238894098"/>
        <n v="3403.7128998173398"/>
        <n v="3282.7756216447301"/>
        <n v="3173.8319870688802"/>
        <n v="3081.6900741332101"/>
        <n v="2329.1971108674902"/>
        <n v="2329.6340427801301"/>
        <n v="2323.97386468472"/>
        <n v="2323.9947071356301"/>
        <n v="2319.9198576363301"/>
        <n v="2319.7433465150498"/>
        <n v="2311.01315516164"/>
        <n v="2240.85820740902"/>
        <n v="706360.55072719802"/>
        <n v="736998.63133918401"/>
        <n v="727606.95846731495"/>
        <n v="711874.22969086003"/>
        <n v="719000.15606663504"/>
        <n v="701233.93545762706"/>
        <n v="687351.20738074405"/>
        <n v="666244.20138053095"/>
        <n v="642078.75189654005"/>
        <n v="633884.22611477203"/>
        <n v="609459.90856852499"/>
        <n v="641994.681317118"/>
        <n v="646837.491861218"/>
        <n v="657689.46183767798"/>
        <n v="629082.91861295397"/>
        <n v="631848.99785855995"/>
        <n v="625872.38216892595"/>
        <n v="606578.95165459905"/>
        <n v="600402.66254109901"/>
        <n v="622475.56137415802"/>
        <n v="550844.36475033103"/>
        <n v="549138.83779256896"/>
        <n v="531674.25212380104"/>
        <n v="537978.608074649"/>
        <n v="485075.91065891"/>
        <n v="445540.73645231099"/>
        <n v="418561.801992397"/>
        <n v="396616.65452205698"/>
        <n v="484186.54837958101"/>
        <n v="461356.42519541603"/>
        <n v="452683.71751368302"/>
        <n v="424797.05728931801"/>
        <n v="367559.021836375"/>
        <n v="326106.24623588898"/>
        <n v="300356.748440567"/>
        <n v="284528.21984012099"/>
        <n v="252222.69456003999"/>
        <n v="246960.112903742"/>
        <n v="212513.99273531299"/>
        <n v="201732.90567818799"/>
        <n v="220728.37271408699"/>
        <n v="186101.65432349799"/>
        <n v="206015.12236287"/>
        <n v="152417.33263757901"/>
        <n v="134873.30802504101"/>
        <n v="125227.57752260299"/>
        <n v="129275.203680612"/>
        <n v="107781.459181956"/>
        <n v="100160.544937616"/>
        <n v="92618.828068663701"/>
        <n v="91106.701110805705"/>
        <n v="83138.773861045294"/>
        <n v="77760.394441919198"/>
        <n v="79303.460714252797"/>
        <n v="76086.598049933295"/>
        <n v="69014.677341878196"/>
        <n v="66616.064884349995"/>
        <n v="64019.958909583998"/>
        <n v="62748.431331212698"/>
        <n v="61816.038248701603"/>
        <n v="63026.648821025898"/>
        <n v="51272.256510679799"/>
        <n v="43954.532593496697"/>
        <n v="54747.417947469999"/>
        <n v="41697.739261117"/>
        <n v="39978.762925297902"/>
        <n v="99175.856339541104"/>
        <n v="95365.630057195405"/>
        <n v="91632.3202739236"/>
        <n v="88850.653540769898"/>
        <n v="83090.289053801898"/>
        <n v="81431.318951174893"/>
        <n v="78179.2384409878"/>
        <n v="75042.022933009706"/>
        <n v="73354.0942643702"/>
        <n v="71441.144763968303"/>
        <n v="66811.305791255101"/>
        <n v="65361.866930286298"/>
        <n v="63836.7596867135"/>
        <n v="63798.103575876798"/>
        <n v="61357.779017989698"/>
        <n v="61509.407111692497"/>
        <n v="58997.970068662697"/>
        <n v="58207.690275822599"/>
        <n v="57910.2276549249"/>
        <n v="56825.912915606197"/>
        <n v="55241.0073750464"/>
        <n v="53673.170199693901"/>
        <n v="52240.194194939897"/>
        <n v="51640.778514279402"/>
        <n v="50753.407241525303"/>
        <n v="49960.020946924"/>
        <n v="49721.458593940297"/>
        <n v="49696.529350018704"/>
        <n v="49833.690216240102"/>
        <n v="48898.986195636899"/>
        <n v="49005.087111248598"/>
        <n v="48793.153763944603"/>
        <n v="48926.178140565004"/>
        <n v="48395.460773102401"/>
        <n v="47526.3363482801"/>
        <n v="47347.378301647397"/>
        <n v="47299.434184804602"/>
        <n v="47290.820547170602"/>
        <n v="47366.785796913202"/>
        <n v="47572.382551097202"/>
        <n v="47690.926268323899"/>
        <n v="49394.295280874001"/>
        <n v="48403.418510447103"/>
        <n v="49068.940787421998"/>
        <n v="49645.772423936098"/>
        <n v="49228.920556104298"/>
        <n v="51387.752426328501"/>
        <n v="52225.802738975697"/>
        <n v="52722.673600066497"/>
        <n v="53208.670431063401"/>
        <n v="53296.211246598097"/>
        <n v="53115.492968711696"/>
        <n v="52341.860291159901"/>
        <n v="53651.601868845399"/>
        <n v="55574.262613927996"/>
        <n v="56284.310499523897"/>
        <n v="57247.888628063702"/>
        <n v="57813.2295768154"/>
        <n v="57691.501871208799"/>
        <n v="57686.323867541701"/>
        <n v="58903.9253355447"/>
        <n v="58788.079365273697"/>
        <n v="59589.9147665817"/>
        <n v="61388.444958188702"/>
        <n v="64036.342719038301"/>
        <n v="68717.292198764801"/>
        <n v="317052.05832150299"/>
        <n v="321414.34522187302"/>
        <n v="330290.44787914201"/>
        <n v="339729.20681357401"/>
        <n v="348243.44693915098"/>
        <n v="362957.45366658102"/>
        <n v="384091.85609594401"/>
        <n v="408610.336110848"/>
        <n v="445213.75639007398"/>
        <n v="488162.21046945697"/>
        <n v="477347.463781706"/>
        <n v="562807.01871544099"/>
        <n v="588780.21589982801"/>
        <n v="643294.69460332405"/>
        <n v="690525.62497549795"/>
        <n v="695125.53229176498"/>
        <n v="746814.61305894295"/>
        <n v="790636.79478863301"/>
        <n v="788124.87902318395"/>
        <n v="813954.54826987605"/>
        <n v="873184.63120496995"/>
        <n v="904940.50255226297"/>
        <n v="919769.14931347"/>
        <n v="942228.60616981902"/>
        <n v="959422.01806529402"/>
        <n v="946930.58500427206"/>
        <n v="879227.99074972805"/>
        <n v="904449.15027462703"/>
        <n v="961375.33206673304"/>
        <n v="983917.164039389"/>
        <n v="1096075.12385271"/>
        <n v="1040895.01964847"/>
        <n v="1058370.8641570001"/>
        <n v="1060569.5331926199"/>
        <n v="1073652.2901658199"/>
        <n v="1131941.8028396999"/>
        <n v="1102234.15884439"/>
        <n v="1113609.07811723"/>
        <n v="1144594.13749206"/>
        <n v="1146896.5813497"/>
        <n v="1169244.86898795"/>
        <n v="1139469.36462802"/>
        <n v="1133925.78387206"/>
        <n v="1177878.59894722"/>
        <n v="1171450.3677167499"/>
        <n v="1125134.44204049"/>
        <n v="1183441.4138647199"/>
        <n v="1137889.3574449499"/>
        <n v="1107656.82356129"/>
        <n v="1148930.00589483"/>
        <n v="1147978.83365937"/>
        <n v="1159563.96155028"/>
        <n v="1129947.4688170101"/>
        <n v="1179296.3727833999"/>
        <n v="1183913.2057624401"/>
        <n v="1160366.28408348"/>
        <n v="1160723.1442149701"/>
        <n v="1143566.0658609199"/>
        <n v="1157740.5774026399"/>
        <n v="1057879.9551281801"/>
        <n v="969432.85846872895"/>
        <n v="963386.57812436705"/>
        <n v="963349.52139001596"/>
        <n v="955462.01466557395"/>
        <n v="971628.98467647203"/>
        <n v="966886.41934594"/>
        <n v="118798.99906523401"/>
        <n v="119167.784133697"/>
        <n v="120693.161707487"/>
        <n v="123272.342248888"/>
        <n v="121618.854694012"/>
        <n v="121157.58782663201"/>
        <n v="123307.36879973501"/>
        <n v="124915.980818747"/>
        <n v="126798.08452976"/>
        <n v="128763.24664921399"/>
        <n v="131785.28111317201"/>
        <n v="132588.19712338399"/>
        <n v="137431.51180019"/>
        <n v="139669.66093126801"/>
        <n v="141857.08175799501"/>
        <n v="146963.02605692699"/>
        <n v="150190.70857390499"/>
        <n v="147623.915806704"/>
        <n v="153412.45664319099"/>
        <n v="156694.31928971401"/>
        <n v="159985.292220979"/>
        <n v="162902.65570779101"/>
        <n v="166512.83984745599"/>
        <n v="171129.33378982899"/>
        <n v="180074.74741485401"/>
        <n v="180114.339279334"/>
        <n v="185544.62007777099"/>
        <n v="191386.08768296801"/>
        <n v="197287.171922268"/>
        <n v="204436.24390950901"/>
        <n v="209690.19455158999"/>
        <n v="220571.45094352699"/>
        <n v="225459.97397508501"/>
        <n v="243620.005767831"/>
        <n v="234592.85726103699"/>
        <n v="250276.20859964201"/>
        <n v="259495.58459743499"/>
        <n v="267533.15519759699"/>
        <n v="277490.66758579598"/>
        <n v="287233.89941739501"/>
        <n v="297271.164419543"/>
        <n v="306469.69506392902"/>
        <n v="316183.523078044"/>
        <n v="326725.663667102"/>
        <n v="337725.11751009099"/>
        <n v="371979.75544515398"/>
        <n v="355745.314510478"/>
        <n v="370162.31897945498"/>
        <n v="374055.98296905501"/>
        <n v="380546.184141876"/>
        <n v="392552.47590068"/>
        <n v="407010.38416827098"/>
        <n v="408794.41675134201"/>
        <n v="415471.87494125997"/>
        <n v="437335.74155860097"/>
        <n v="431401.22128017002"/>
        <n v="443878.37675086799"/>
        <n v="450720.71929747501"/>
        <n v="474332.00442692498"/>
        <n v="476411.84347030701"/>
        <n v="480433.38940133899"/>
        <n v="473452.50014853"/>
        <n v="480161.70067143498"/>
        <n v="483982.39740098402"/>
        <n v="488574.35317691503"/>
        <n v="498194.76605546498"/>
        <m/>
      </sharedItems>
    </cacheField>
    <cacheField name="Effective_Effort_kWDays" numFmtId="0">
      <sharedItems containsString="0" containsBlank="1" containsNumber="1" minValue="165.15830191195599" maxValue="60491413.941257998"/>
    </cacheField>
    <cacheField name="min1sd_Effective_Effort" numFmtId="0">
      <sharedItems containsString="0" containsBlank="1" containsNumber="1" minValue="112.962173454172" maxValue="25489616.068722501"/>
    </cacheField>
    <cacheField name="max1sd_Effective_Effort" numFmtId="0">
      <sharedItems containsString="0" containsBlank="1" containsNumber="1" minValue="216.452761552178" maxValue="300993187.59181601"/>
    </cacheField>
    <cacheField name="totalCatch_tons" numFmtId="0">
      <sharedItems containsString="0" containsBlank="1" containsNumber="1" minValue="668.58187246124498" maxValue="27941625.967300002" count="1783">
        <n v="84191.815143799598"/>
        <n v="89059.802816485899"/>
        <n v="94551.580835403103"/>
        <n v="89634.970157048403"/>
        <n v="94113.430195423498"/>
        <n v="96105.580729040797"/>
        <n v="104276.26576302901"/>
        <n v="105496.786788429"/>
        <n v="108816.64681745"/>
        <n v="113801.297629015"/>
        <n v="120590.105820247"/>
        <n v="134694.92461351401"/>
        <n v="153622.30121262101"/>
        <n v="147376.26389949501"/>
        <n v="140649.89183446"/>
        <n v="149587.74624289499"/>
        <n v="160990.624887944"/>
        <n v="227983.51385858899"/>
        <n v="211003.75920202499"/>
        <n v="206914.40501781501"/>
        <n v="179873.172186337"/>
        <n v="179208.44693253501"/>
        <n v="173191.22013020699"/>
        <n v="171042.80429746801"/>
        <n v="310687.65483883198"/>
        <n v="326348.89318198099"/>
        <n v="336537.10102932499"/>
        <n v="346002.46429693501"/>
        <n v="364867.39114969899"/>
        <n v="378325.63917965401"/>
        <n v="355869.15046821401"/>
        <n v="387881.84980268503"/>
        <n v="563768.77463952301"/>
        <n v="609687.43996243901"/>
        <n v="574522.57271538605"/>
        <n v="629094.28531216097"/>
        <n v="730724.30087160505"/>
        <n v="896241.02431250305"/>
        <n v="997738.70262444904"/>
        <n v="1024303.34759658"/>
        <n v="997052.88184307399"/>
        <n v="1009725.2170612901"/>
        <n v="1041707.38011801"/>
        <n v="1106827.9317910499"/>
        <n v="1052611.1936341899"/>
        <n v="1036899.53196392"/>
        <n v="1033388.41480888"/>
        <n v="1005822.40669559"/>
        <n v="1003262.93880282"/>
        <n v="957475.42066201696"/>
        <n v="965329.54284262494"/>
        <n v="1011315.6902941"/>
        <n v="1085542.5796272999"/>
        <n v="1135114.0762622"/>
        <n v="1149857.06254348"/>
        <n v="1118971.6565063801"/>
        <n v="1109457.45120221"/>
        <n v="1050470.0404415999"/>
        <n v="1009910.09300814"/>
        <n v="979845.58864168101"/>
        <n v="1058105.93143012"/>
        <n v="1074250.7661195199"/>
        <n v="1250501.39194494"/>
        <n v="1475470.63733355"/>
        <n v="1235042.8748055701"/>
        <n v="1339954.8917783599"/>
        <n v="492018.96643148299"/>
        <n v="587413.46575442899"/>
        <n v="571821.54770393495"/>
        <n v="609449.38428778504"/>
        <n v="567638.96613712795"/>
        <n v="631861.29125380598"/>
        <n v="692177.08524323697"/>
        <n v="633245.59128420695"/>
        <n v="621515.12406567601"/>
        <n v="809489.865867657"/>
        <n v="579329.52560788998"/>
        <n v="600327.33721468702"/>
        <n v="690661.58314512402"/>
        <n v="727855.814245585"/>
        <n v="765015.32463068503"/>
        <n v="774911.90924260195"/>
        <n v="747157.65338803898"/>
        <n v="762094.70004034205"/>
        <n v="863995.125960315"/>
        <n v="916065.96634385397"/>
        <n v="797622.01895938301"/>
        <n v="799896.48675648903"/>
        <n v="972123.89474939497"/>
        <n v="982277.40598994703"/>
        <n v="1003544.49958197"/>
        <n v="1081317.4267132599"/>
        <n v="1084338.54492873"/>
        <n v="1115183.7397980101"/>
        <n v="1168565.09649402"/>
        <n v="1036783.6856788"/>
        <n v="812340.74361388001"/>
        <n v="836401.32941438095"/>
        <n v="790670.69781745702"/>
        <n v="680925.315446903"/>
        <n v="713724.96565229597"/>
        <n v="676242.44323160697"/>
        <n v="665407.99297284696"/>
        <n v="695539.40964770794"/>
        <n v="692709.50956648402"/>
        <n v="664371.65578455396"/>
        <n v="466503.02983863902"/>
        <n v="479928.48673759698"/>
        <n v="522355.98820917099"/>
        <n v="488658.289067215"/>
        <n v="492812.71631028003"/>
        <n v="542873.69728528697"/>
        <n v="541578.18043853703"/>
        <n v="620858.22115225298"/>
        <n v="430987.204938162"/>
        <n v="392483.83550715202"/>
        <n v="796349.106049984"/>
        <n v="821890.18936055095"/>
        <n v="811063.14592650195"/>
        <n v="762301.031610479"/>
        <n v="672147.83760884497"/>
        <n v="611340.85175890801"/>
        <n v="700693.71758118505"/>
        <n v="676657.968064168"/>
        <n v="627855.04326499102"/>
        <n v="614855.52701206901"/>
        <n v="662272.77245746297"/>
        <n v="639457.26494149002"/>
        <n v="656247.14633892395"/>
        <n v="645213.69247514696"/>
        <n v="636586.68004888599"/>
        <n v="614862.04780540895"/>
        <n v="453364.92945744301"/>
        <n v="449759.84055461403"/>
        <n v="437852.05265146401"/>
        <n v="493977.10993906198"/>
        <n v="263390.48316646402"/>
        <n v="338197.615495704"/>
        <n v="427232.972587517"/>
        <n v="331175.80513575801"/>
        <n v="335333.22918876499"/>
        <n v="315047.68778912898"/>
        <n v="389657.33408848301"/>
        <n v="310897.42671388702"/>
        <n v="300429.542363922"/>
        <n v="323874.78456216602"/>
        <n v="353055.08365006599"/>
        <n v="327248.862447372"/>
        <n v="372608.26307121001"/>
        <n v="363163.01513882598"/>
        <n v="362008.109236994"/>
        <n v="392171.36544596398"/>
        <n v="384861.03557687299"/>
        <n v="390336.10249034798"/>
        <n v="395756.74397663801"/>
        <n v="604241.23039712501"/>
        <n v="725180.77460644499"/>
        <n v="765757.46093071299"/>
        <n v="782887.46996850998"/>
        <n v="834529.64359969797"/>
        <n v="881875.36845232197"/>
        <n v="880444.38953167899"/>
        <n v="782666.04867937195"/>
        <n v="846072.66263698903"/>
        <n v="850580.53350259305"/>
        <n v="913578.64091058401"/>
        <n v="1115366.16851337"/>
        <n v="1217104.3434888399"/>
        <n v="1310946.3388296501"/>
        <n v="1461052.91745825"/>
        <n v="1596827.2535801099"/>
        <n v="1818214.0127250501"/>
        <n v="1709206.77758435"/>
        <n v="1910165.6724765601"/>
        <n v="2132883.5226986799"/>
        <n v="2365897.2964060502"/>
        <n v="2267340.4025302902"/>
        <n v="2401940.6673456701"/>
        <n v="2410009.77703223"/>
        <n v="2723200.2378232302"/>
        <n v="2675124.4446607898"/>
        <n v="2824133.0914502"/>
        <n v="2610613.1320849801"/>
        <n v="2986786.7676688102"/>
        <n v="3249628.27263314"/>
        <n v="3300584.7266952498"/>
        <n v="3248464.5552672199"/>
        <n v="3228442.6280207802"/>
        <n v="3360217.43648125"/>
        <n v="3235044.9994762"/>
        <n v="3180728.1899119499"/>
        <n v="3550527.3593473998"/>
        <n v="3976365.6164683802"/>
        <n v="3537681.7773977602"/>
        <n v="3735902.2577318"/>
        <n v="3957829.7672775402"/>
        <n v="4053622.4750207802"/>
        <n v="4009198.6151141599"/>
        <n v="359347.746831286"/>
        <n v="396956.97289940401"/>
        <n v="413317.91024222499"/>
        <n v="381998.64154823101"/>
        <n v="517125.78437602799"/>
        <n v="614804.27667614596"/>
        <n v="697164.39121746295"/>
        <n v="706231.53125995095"/>
        <n v="738419.77241930994"/>
        <n v="751476.49961341405"/>
        <n v="464959.46007975802"/>
        <n v="495788.96247067"/>
        <n v="553923.92247409397"/>
        <n v="596896.07239275298"/>
        <n v="641294.35487995099"/>
        <n v="720629.39842450304"/>
        <n v="798367.93631392601"/>
        <n v="886342.91093299398"/>
        <n v="962326.49949940597"/>
        <n v="964228.05717114697"/>
        <n v="949684.14945409703"/>
        <n v="955477.68744195695"/>
        <n v="1012185.8447923301"/>
        <n v="1066818.9555555701"/>
        <n v="1004448.04515183"/>
        <n v="1023585.07246004"/>
        <n v="1138901.3440024899"/>
        <n v="1320545.52615867"/>
        <n v="1523050.9742543199"/>
        <n v="1518636.1273449301"/>
        <n v="1698075.1632658599"/>
        <n v="2070044.6702843099"/>
        <n v="1820111.16113011"/>
        <n v="1495245.16587604"/>
        <n v="1616125.9009756099"/>
        <n v="1661143.1565086599"/>
        <n v="1622200.9573749499"/>
        <n v="1717817.6842976699"/>
        <n v="1609995.7814970999"/>
        <n v="1655302.3538389299"/>
        <n v="1766003.91988287"/>
        <n v="1745596.10594978"/>
        <n v="1730358.2657184401"/>
        <n v="1737548.11230184"/>
        <n v="1811480.3083124401"/>
        <n v="1889656.07030558"/>
        <n v="2064040.4142191"/>
        <n v="2107238.2981879301"/>
        <n v="1681520.84081681"/>
        <n v="1714307.43307392"/>
        <n v="2079268.81783114"/>
        <n v="2107326.7795376801"/>
        <n v="2089274.3859996099"/>
        <n v="1983734.2186408299"/>
        <n v="2172228.8498751302"/>
        <n v="2154707.3811310101"/>
        <n v="2163766.46446225"/>
        <n v="2116380.1203590101"/>
        <n v="2133161.22954658"/>
        <n v="2070059.0185914701"/>
        <n v="2339923.76344231"/>
        <n v="2328815.45544976"/>
        <n v="2489376.7980012102"/>
        <n v="2309812.3411075599"/>
        <n v="2564998.6635422101"/>
        <n v="2426858.1726305801"/>
        <n v="1020855.43842045"/>
        <n v="955443.35355463705"/>
        <n v="970701.118006006"/>
        <n v="880514.556787282"/>
        <n v="890367.07797156996"/>
        <n v="767476.359804851"/>
        <n v="858756.38358294999"/>
        <n v="822093.85240704601"/>
        <n v="846926.86411401397"/>
        <n v="755254.45205290394"/>
        <n v="548538.98942892801"/>
        <n v="578918.87206186994"/>
        <n v="580013.25286406896"/>
        <n v="792370.81627091905"/>
        <n v="816010.40356605605"/>
        <n v="876882.59785048605"/>
        <n v="854445.26053689397"/>
        <n v="787130.94267263205"/>
        <n v="863307.19150172896"/>
        <n v="739342.72091518203"/>
        <n v="870538.87539638998"/>
        <n v="811040.17452337302"/>
        <n v="757715.43224883103"/>
        <n v="865022.30321419798"/>
        <n v="811367.494553859"/>
        <n v="755082.58212736703"/>
        <n v="770884.00068778102"/>
        <n v="815140.40269478096"/>
        <n v="911511.90104362799"/>
        <n v="986068.227445247"/>
        <n v="987848.51222685096"/>
        <n v="981753.58950485103"/>
        <n v="1027170.81746186"/>
        <n v="965989.93935303704"/>
        <n v="1000007.70165709"/>
        <n v="1065488.60739913"/>
        <n v="1076127.56701446"/>
        <n v="1088273.94172222"/>
        <n v="1180776.8470942499"/>
        <n v="1193249.4832919999"/>
        <n v="1113848.2328287801"/>
        <n v="1057098.9173407301"/>
        <n v="1121743.4539797299"/>
        <n v="1250239.38552576"/>
        <n v="1095390.30021417"/>
        <n v="1092055.55765887"/>
        <n v="957940.858570204"/>
        <n v="945661.484453073"/>
        <n v="815463.67246235802"/>
        <n v="878334.50713364501"/>
        <n v="790750.02819526801"/>
        <n v="738267.26984558103"/>
        <n v="765231.48992319405"/>
        <n v="670664.25002068002"/>
        <n v="735825.595339088"/>
        <n v="633173.43442753796"/>
        <n v="708631.65079081"/>
        <n v="671946.98824181501"/>
        <n v="636420.13207250601"/>
        <n v="700516.54634587304"/>
        <n v="693336.38832432195"/>
        <n v="720355.90419352101"/>
        <n v="698479.97449503001"/>
        <n v="680337.35956256196"/>
        <n v="674986.267862926"/>
        <n v="616395.10572933103"/>
        <n v="613447.02752863395"/>
        <n v="746887.15125450201"/>
        <n v="922576.15544427105"/>
        <n v="998069.89753335202"/>
        <n v="1069752.5138662099"/>
        <n v="1288154.62250077"/>
        <n v="1449392.43870276"/>
        <n v="1561633.18128444"/>
        <n v="1713616.14390557"/>
        <n v="1691399.59504032"/>
        <n v="1577322.74674808"/>
        <n v="1618558.3057627201"/>
        <n v="1698522.58189713"/>
        <n v="1829263.6163385301"/>
        <n v="1930415.3573902501"/>
        <n v="2044817.4932368801"/>
        <n v="2263921.3860683902"/>
        <n v="2620286.45127371"/>
        <n v="2698862.6073174002"/>
        <n v="2633396.1152630602"/>
        <n v="2054769.98930254"/>
        <n v="2282588.6448004101"/>
        <n v="2387907.0203365702"/>
        <n v="2544590.2775040399"/>
        <n v="3051816.3513140199"/>
        <n v="3438798.9025779902"/>
        <n v="3777263.1271660002"/>
        <n v="4217110.9610719699"/>
        <n v="4123971.2049209499"/>
        <n v="3985819.1978615299"/>
        <n v="3765521.3923813701"/>
        <n v="3977261.3814935698"/>
        <n v="4413421.72643153"/>
        <n v="4769961.5646321001"/>
        <n v="5323889.2712419396"/>
        <n v="5777069.8508416796"/>
        <n v="7285220.98507916"/>
        <n v="7532150.4351219302"/>
        <n v="7839229.0009426903"/>
        <n v="7829362.6075289799"/>
        <n v="7102569.9225702398"/>
        <n v="6649830.5942810802"/>
        <n v="6947132.3145300299"/>
        <n v="7819809.9707198301"/>
        <n v="9141502.6923270598"/>
        <n v="9842667.7091986593"/>
        <n v="9670302.6244840901"/>
        <n v="10093279.601582"/>
        <n v="9579646.3296674304"/>
        <n v="9630344.0377596691"/>
        <n v="9299711.6980603505"/>
        <n v="8482693.4288280793"/>
        <n v="8575684.9215584099"/>
        <n v="9002134.4147015605"/>
        <n v="9195942.3263107296"/>
        <n v="8718866.8930209801"/>
        <n v="9062186.7079425808"/>
        <n v="8853783.2042963803"/>
        <n v="8659508.8095074408"/>
        <n v="9330034.2279403508"/>
        <n v="9145812.1246837191"/>
        <n v="9056734.3247884493"/>
        <n v="8915478.37025222"/>
        <n v="8773050.0158824697"/>
        <n v="9008493.1294911802"/>
        <n v="8856950.3307497296"/>
        <n v="107471.053377412"/>
        <n v="117358.367510911"/>
        <n v="129920.243390036"/>
        <n v="144096.12230720199"/>
        <n v="145959.440324736"/>
        <n v="140051.25492806599"/>
        <n v="134084.766367517"/>
        <n v="139878.67371156299"/>
        <n v="135317.20414017799"/>
        <n v="135783.911732646"/>
        <n v="134932.422927376"/>
        <n v="143273.149577882"/>
        <n v="142892.565981983"/>
        <n v="146498.95323389699"/>
        <n v="141258.01805262899"/>
        <n v="141184.11083942099"/>
        <n v="155783.13192851201"/>
        <n v="169376.90261521199"/>
        <n v="179317.10668481901"/>
        <n v="165428.00855045201"/>
        <n v="152343.65817458701"/>
        <n v="159567.998860338"/>
        <n v="155944.518787287"/>
        <n v="169305.08985147899"/>
        <n v="175806.57958973799"/>
        <n v="151994.55823036499"/>
        <n v="159241.92798059099"/>
        <n v="177328.744462862"/>
        <n v="190909.06278465601"/>
        <n v="232413.07869412299"/>
        <n v="204148.24332537601"/>
        <n v="210059.04327795201"/>
        <n v="218995.61953646099"/>
        <n v="225660.90053356899"/>
        <n v="241039.12088872501"/>
        <n v="233593.40838041599"/>
        <n v="256562.417579086"/>
        <n v="283787.38218742801"/>
        <n v="305960.50473653298"/>
        <n v="301459.156128801"/>
        <n v="341330.33254574297"/>
        <n v="361826.67258839798"/>
        <n v="360170.027118887"/>
        <n v="331122.86438620201"/>
        <n v="338886.47576567001"/>
        <n v="408605.95819073502"/>
        <n v="323634.127682333"/>
        <n v="380502.40583358699"/>
        <n v="365644.239377202"/>
        <n v="409339.151809612"/>
        <n v="296516.61339165899"/>
        <n v="326726.51153909299"/>
        <n v="314313.45511071099"/>
        <n v="310106.88817942701"/>
        <n v="338384.03050240001"/>
        <n v="334394.07923476701"/>
        <n v="305769.54671976302"/>
        <n v="298897.73834518302"/>
        <n v="252697.46676932101"/>
        <n v="227538.93078947399"/>
        <n v="207966.810553063"/>
        <n v="208190.310161576"/>
        <n v="202267.47143667599"/>
        <n v="186808.93577258699"/>
        <n v="178491.78346912001"/>
        <n v="173884.20760130201"/>
        <n v="309227.67179810198"/>
        <n v="296308.50533915299"/>
        <n v="377565.276023007"/>
        <n v="398338.07006263302"/>
        <n v="541344.63274894306"/>
        <n v="548505.98894466797"/>
        <n v="723074.98222143902"/>
        <n v="802346.70259901497"/>
        <n v="787512.99774627201"/>
        <n v="884516.40385469899"/>
        <n v="896758.23835594801"/>
        <n v="1212510.18750731"/>
        <n v="1266403.28492632"/>
        <n v="1325678.42969662"/>
        <n v="1395398.77971348"/>
        <n v="1428872.6222153299"/>
        <n v="1868591.8021768699"/>
        <n v="2062722.6236990499"/>
        <n v="2486127.7872056901"/>
        <n v="2846017.9367442401"/>
        <n v="2900690.9019882199"/>
        <n v="3129976.2272339398"/>
        <n v="2210374.4981672"/>
        <n v="1940282.5526213699"/>
        <n v="1807958.9831920201"/>
        <n v="2114065.1191372601"/>
        <n v="2452833.0517253499"/>
        <n v="2364956.4538330198"/>
        <n v="2560624.8348435499"/>
        <n v="2499107.39584509"/>
        <n v="2147206.71569695"/>
        <n v="2712622.5517054698"/>
        <n v="3123322.21749616"/>
        <n v="2988451.2512219599"/>
        <n v="3146295.1068367199"/>
        <n v="3256969.0954001201"/>
        <n v="3347522.5092195999"/>
        <n v="3638163.3954616301"/>
        <n v="3950342.3901246702"/>
        <n v="3933369.9284274802"/>
        <n v="3151785.4689255301"/>
        <n v="3189124.75774397"/>
        <n v="3422814.7506124899"/>
        <n v="3660010.98070241"/>
        <n v="4027373.64672586"/>
        <n v="4118682.1959376498"/>
        <n v="3974110.89893879"/>
        <n v="4417332.8758910298"/>
        <n v="4661304.5477734003"/>
        <n v="4774077.5554330703"/>
        <n v="4286014.4000605997"/>
        <n v="4406474.5547645604"/>
        <n v="4622160.5318060704"/>
        <n v="4775147.5030362802"/>
        <n v="4897697.8975088298"/>
        <n v="5277238.5853308802"/>
        <n v="5386962.6266200803"/>
        <n v="5524503.9917324902"/>
        <n v="5422402.97286148"/>
        <n v="5707299.7978323903"/>
        <n v="5758811.92351327"/>
        <n v="5916010.7800775804"/>
        <n v="5885551.5779645303"/>
        <n v="6166864.6638311297"/>
        <n v="6905557.0694753705"/>
        <n v="6533075.2798848003"/>
        <n v="92322.878546844193"/>
        <n v="115704.686874965"/>
        <n v="132899.504148198"/>
        <n v="144834.87978302201"/>
        <n v="171406.78563877099"/>
        <n v="188724.849260249"/>
        <n v="192970.71433704201"/>
        <n v="210191.60347159699"/>
        <n v="228449.59486872901"/>
        <n v="228512.039426114"/>
        <n v="218582.60762868199"/>
        <n v="252607.95473491901"/>
        <n v="268216.95708874101"/>
        <n v="365731.103636024"/>
        <n v="399745.04740651301"/>
        <n v="438859.639062314"/>
        <n v="547285.35614216898"/>
        <n v="519119.40555809101"/>
        <n v="527179.37386633002"/>
        <n v="623644.24738145899"/>
        <n v="654505.76179595105"/>
        <n v="782123.16652406403"/>
        <n v="853589.41221907502"/>
        <n v="1012274.66064399"/>
        <n v="1030240.877797"/>
        <n v="1103681.5670014899"/>
        <n v="1024677.89666261"/>
        <n v="1109090.4718555"/>
        <n v="1104207.06957111"/>
        <n v="1172652.1524775799"/>
        <n v="1144007.6800986601"/>
        <n v="1181385.18600041"/>
        <n v="1138912.7948503899"/>
        <n v="1220526.1252576599"/>
        <n v="1242472.9786946001"/>
        <n v="1145235.4595294001"/>
        <n v="1347430.6329828"/>
        <n v="1262198.22619069"/>
        <n v="1244558.90592752"/>
        <n v="1350565.7594439499"/>
        <n v="1472188.1066316401"/>
        <n v="1305318.1282549601"/>
        <n v="1347429.0702867799"/>
        <n v="1240814.9615694999"/>
        <n v="1306808.05267865"/>
        <n v="1317508.2476214599"/>
        <n v="1378066.2700881399"/>
        <n v="1615174.18343039"/>
        <n v="1576224.38620235"/>
        <n v="1971572.1906997201"/>
        <n v="1543192.94116666"/>
        <n v="1658652.1451264699"/>
        <n v="1645689.91418334"/>
        <n v="1702645.1840331201"/>
        <n v="1725815.0720979299"/>
        <n v="1673710.28415258"/>
        <n v="1795189.9299377799"/>
        <n v="1764577.09668501"/>
        <n v="1867507.8868102899"/>
        <n v="2018243.77329544"/>
        <n v="1995982.21279535"/>
        <n v="2082194.8652840401"/>
        <n v="2185562.2401825101"/>
        <n v="2369758.2420491301"/>
        <n v="2395231.4405275001"/>
        <n v="2447877.1946160099"/>
        <n v="221477.5012"/>
        <n v="300412.52620000002"/>
        <n v="360484.29670000001"/>
        <n v="339005.4437"/>
        <n v="329849.23780000099"/>
        <n v="300038.24849999999"/>
        <n v="337718.07270000002"/>
        <n v="376181.36080000002"/>
        <n v="397289.8039"/>
        <n v="395446.88449999999"/>
        <n v="395361.38569999998"/>
        <n v="406368.82069999998"/>
        <n v="417900.98180000001"/>
        <n v="508055.89779999998"/>
        <n v="524872.89859999996"/>
        <n v="585475.39419999998"/>
        <n v="690368.82689999999"/>
        <n v="698633.68950000103"/>
        <n v="592842.73360000097"/>
        <n v="650596.53380000102"/>
        <n v="693777.15720000002"/>
        <n v="684989.45630000101"/>
        <n v="733637.51710000006"/>
        <n v="903631.66020000004"/>
        <n v="777328.75439999998"/>
        <n v="716747.67940000002"/>
        <n v="819416.98289999901"/>
        <n v="804209.35759999999"/>
        <n v="948536.19299999997"/>
        <n v="1052367.5057999999"/>
        <n v="1193304.5538000001"/>
        <n v="1369267.8496999999"/>
        <n v="1355319.4101"/>
        <n v="1558709.6904"/>
        <n v="1680931.2708999999"/>
        <n v="1754348.3193999999"/>
        <n v="1934376.3851000001"/>
        <n v="2013820.1091"/>
        <n v="2185712.0044"/>
        <n v="1963180.7135000001"/>
        <n v="1803035.8185000001"/>
        <n v="1813981.8643"/>
        <n v="1917964.7276999999"/>
        <n v="2128697.5509000001"/>
        <n v="2403346.6058999998"/>
        <n v="2609049.0619999999"/>
        <n v="2141545.1458999999"/>
        <n v="2335332.4717999999"/>
        <n v="2271678.0405999999"/>
        <n v="2528266.1006"/>
        <n v="2643236.8289999999"/>
        <n v="3045017.5521999998"/>
        <n v="2954405.1630000002"/>
        <n v="2913480.0443000002"/>
        <n v="3088317.0131999999"/>
        <n v="3153906.7494999999"/>
        <n v="2964744.4304"/>
        <n v="3049121.0326"/>
        <n v="2992253.2974"/>
        <n v="3311094.3798000002"/>
        <n v="3282617.9508000002"/>
        <n v="3214572.5399000002"/>
        <n v="3597085.9182000002"/>
        <n v="3518369.7525999998"/>
        <n v="3677752.2396"/>
        <n v="3857021.2662"/>
        <n v="5945804.5358152399"/>
        <n v="7053546.7488321699"/>
        <n v="7082676.32198135"/>
        <n v="7194606.7206251798"/>
        <n v="7786326.9536508201"/>
        <n v="8407603.4872277398"/>
        <n v="8923145.4317671191"/>
        <n v="8563927.9169399999"/>
        <n v="8424476.8130128309"/>
        <n v="8902561.9884651806"/>
        <n v="8884923.7460509408"/>
        <n v="9716997.0082038399"/>
        <n v="9718737.0217805803"/>
        <n v="10596143.0032453"/>
        <n v="11828083.795172701"/>
        <n v="13536241.979924399"/>
        <n v="15011005.2829898"/>
        <n v="15520702.6857085"/>
        <n v="15917239.1957033"/>
        <n v="15848171.6008131"/>
        <n v="17777586.408426002"/>
        <n v="18105678.864627399"/>
        <n v="18866086.1181973"/>
        <n v="20658035.8400262"/>
        <n v="21332471.531037901"/>
        <n v="23036483.2019738"/>
        <n v="24376777.430870701"/>
        <n v="23566322.960910801"/>
        <n v="21841661.271087501"/>
        <n v="21786549.1812145"/>
        <n v="22526335.955587"/>
        <n v="22468981.497002199"/>
        <n v="22367387.192312598"/>
        <n v="22784075.294202499"/>
        <n v="23788101.524228599"/>
        <n v="23514537.825315598"/>
        <n v="23430295.106214002"/>
        <n v="23614791.991919499"/>
        <n v="23923319.348553602"/>
        <n v="23917925.485899601"/>
        <n v="21392248.275496099"/>
        <n v="20611798.490111899"/>
        <n v="20921050.330429599"/>
        <n v="19022637.206799999"/>
        <n v="17921946.805300001"/>
        <n v="19426556.410799999"/>
        <n v="20111960.3365"/>
        <n v="20432058.854499999"/>
        <n v="19793698.567000002"/>
        <n v="18264061.8675"/>
        <n v="18416778.1778"/>
        <n v="18694618.679400001"/>
        <n v="18180841.820900001"/>
        <n v="17061019.769099999"/>
        <n v="16732031.6591"/>
        <n v="16477783.500299999"/>
        <n v="18356749.435400002"/>
        <n v="18487155.760600001"/>
        <n v="18149040.823600002"/>
        <n v="18757064.233600002"/>
        <n v="19686968.386599999"/>
        <n v="18780828.801800001"/>
        <n v="18415003.249299999"/>
        <n v="18204442.6545"/>
        <n v="18317338.090799998"/>
        <n v="18936233.342599999"/>
        <n v="456582.00870000001"/>
        <n v="471562.63410000002"/>
        <n v="490760.47710000002"/>
        <n v="510870.26620000001"/>
        <n v="578313.9693"/>
        <n v="574778.08680000005"/>
        <n v="679632.37349999906"/>
        <n v="914783.89709999994"/>
        <n v="741481.50530000101"/>
        <n v="601240.33019999904"/>
        <n v="919050.75520000001"/>
        <n v="757470.46730000002"/>
        <n v="735558.83389999904"/>
        <n v="734443.59050000005"/>
        <n v="1046706.0330000001"/>
        <n v="981801.06889999995"/>
        <n v="1069432.3432"/>
        <n v="1051241.1871"/>
        <n v="1121912.2594000001"/>
        <n v="1115188.4617999999"/>
        <n v="1328472.0503"/>
        <n v="1391927.6294"/>
        <n v="1268782.4393"/>
        <n v="1445859.2180999999"/>
        <n v="1653921.9438"/>
        <n v="1730202.4686"/>
        <n v="1633161.1804"/>
        <n v="1786061.8101999999"/>
        <n v="1811243.3762000001"/>
        <n v="1875479.8589000001"/>
        <n v="2028199.4084999999"/>
        <n v="1959196.4127"/>
        <n v="1957210.3635"/>
        <n v="2032214.2398000001"/>
        <n v="2301305.8555999999"/>
        <n v="2258900.9186"/>
        <n v="2276565.0375000001"/>
        <n v="2276776.7398000001"/>
        <n v="2367240.5657000002"/>
        <n v="2892630.6162"/>
        <n v="2872440.5153999999"/>
        <n v="3088180.1491"/>
        <n v="3215037.8552999999"/>
        <n v="3361518.8084999998"/>
        <n v="3522518.4761000001"/>
        <n v="3397951.4530000002"/>
        <n v="3592987.977"/>
        <n v="3672660.8015999999"/>
        <n v="3565535.3298999998"/>
        <n v="3710714.3583999998"/>
        <n v="3629126.0405999999"/>
        <n v="3632247.3810999901"/>
        <n v="3733114.7045999998"/>
        <n v="3785651.9731999999"/>
        <n v="3781061.0257999999"/>
        <n v="3590662.7168999999"/>
        <n v="3777737.2189000002"/>
        <n v="4020064.6878999998"/>
        <n v="4170462.4445000002"/>
        <n v="4136364.5765999998"/>
        <n v="4186796.4981"/>
        <n v="4440708.3053000001"/>
        <n v="4698638.0610999996"/>
        <n v="4692172.1387999998"/>
        <n v="4999010.6391000003"/>
        <n v="4697661.3320000004"/>
        <n v="320685.82130000001"/>
        <n v="354459.163"/>
        <n v="355815.81040000002"/>
        <n v="375736.81329999998"/>
        <n v="448585.11959999998"/>
        <n v="591130.50950000004"/>
        <n v="883998.86380000005"/>
        <n v="1166130.2431999999"/>
        <n v="1626919.5660000001"/>
        <n v="3387308.5184999998"/>
        <n v="5322790.9266999997"/>
        <n v="7570197.3036000002"/>
        <n v="10000401.462200001"/>
        <n v="10085908.453500001"/>
        <n v="13366035.9208"/>
        <n v="10870403.2674"/>
        <n v="13401920.383199999"/>
        <n v="14754302.614700001"/>
        <n v="15668855.195900001"/>
        <n v="13638345.374600001"/>
        <n v="18122436.191300001"/>
        <n v="16265415.203"/>
        <n v="8393406.7796999998"/>
        <n v="5575217.5235000001"/>
        <n v="8215582.3511999901"/>
        <n v="7423959.8486999897"/>
        <n v="9384169.1063999999"/>
        <n v="7452272.3714999901"/>
        <n v="9984457.6503999997"/>
        <n v="11479907.131899999"/>
        <n v="10729322.4005"/>
        <n v="11475187.8662"/>
        <n v="12737652.8104"/>
        <n v="10124195.523"/>
        <n v="13451729.880100001"/>
        <n v="15590212.067500001"/>
        <n v="18262884.735300001"/>
        <n v="15967856.196799999"/>
        <n v="18986288.995700002"/>
        <n v="21388101.424800001"/>
        <n v="18085710.2755"/>
        <n v="19297407.334600002"/>
        <n v="20597944.6439"/>
        <n v="22044339.4289"/>
        <n v="27941625.967300002"/>
        <n v="24235935.142700002"/>
        <n v="24351095.874400001"/>
        <n v="21310846.504000001"/>
        <n v="13401062.4156"/>
        <n v="20537611.5711"/>
        <n v="22104023.081900001"/>
        <n v="18617287.6943"/>
        <n v="19920111.113699999"/>
        <n v="15711207.6042"/>
        <n v="21214039.603399999"/>
        <n v="20417234.868799999"/>
        <n v="17476607.0691"/>
        <n v="17420311.217099998"/>
        <n v="17535136.120900001"/>
        <n v="16634722.614800001"/>
        <n v="12029521.697899999"/>
        <n v="17292113.544300001"/>
        <n v="12630156.663000001"/>
        <n v="12844310.335200001"/>
        <n v="10526544.110099999"/>
        <n v="11458004.840399999"/>
        <n v="3948897.2840999998"/>
        <n v="3690648.2407999998"/>
        <n v="3617481.5438999999"/>
        <n v="3689675.3369999998"/>
        <n v="3957002.2546000001"/>
        <n v="3847951.3242000001"/>
        <n v="4137776.906"/>
        <n v="3798858.1682000002"/>
        <n v="3767240.3694000002"/>
        <n v="4036498.9994000001"/>
        <n v="2739282.5186000001"/>
        <n v="2927164.8354000002"/>
        <n v="3043473.0644999999"/>
        <n v="4025141.7936"/>
        <n v="3918599.48969999"/>
        <n v="3958812.3832999999"/>
        <n v="3930515.9704999998"/>
        <n v="3711908.8"/>
        <n v="4044034.3602999998"/>
        <n v="3958309.0617"/>
        <n v="4461153.0494999997"/>
        <n v="4474707.0109000001"/>
        <n v="4063654.1077000001"/>
        <n v="4183521.5552000101"/>
        <n v="4081080.3223000001"/>
        <n v="4095107.4002"/>
        <n v="4539661.8340999903"/>
        <n v="4497196.8547"/>
        <n v="5196234.9867000096"/>
        <n v="5442655.2760999901"/>
        <n v="5419261.64569999"/>
        <n v="5654996.7248"/>
        <n v="5830512.4835000001"/>
        <n v="6132194.9315000102"/>
        <n v="6402448.1844000099"/>
        <n v="6554925.8464999897"/>
        <n v="6756658.9730000002"/>
        <n v="7398503.7609000001"/>
        <n v="7630787.5026000002"/>
        <n v="7746412.8902000003"/>
        <n v="7590131.8966999901"/>
        <n v="7079522.5097000003"/>
        <n v="6963292.9967999998"/>
        <n v="7108777.9939999999"/>
        <n v="7040073.4638"/>
        <n v="6555161.7679000003"/>
        <n v="6256437.2778000003"/>
        <n v="6211080.4055000003"/>
        <n v="6111383.3224999905"/>
        <n v="6136159.5959000001"/>
        <n v="6139225.7845999999"/>
        <n v="6472903.1189999999"/>
        <n v="6411369.1303000003"/>
        <n v="6453293.5713000102"/>
        <n v="6717523.2024000101"/>
        <n v="6383219.7605999997"/>
        <n v="6494913.9517000103"/>
        <n v="6323856.9349999996"/>
        <n v="5815054.7065000003"/>
        <n v="5367499.9755999995"/>
        <n v="5218324.7326999996"/>
        <n v="6237869.6254000003"/>
        <n v="5992462.0821000002"/>
        <n v="6396260.7533999998"/>
        <n v="6073869.1365999999"/>
        <n v="6144150.1086999904"/>
        <n v="3812262.2349999999"/>
        <n v="4610189.3205000004"/>
        <n v="5724504.9145999998"/>
        <n v="5542151.5330999997"/>
        <n v="5748586.0267000003"/>
        <n v="6307882.5590000004"/>
        <n v="6412821.4546999997"/>
        <n v="7050484.0405000001"/>
        <n v="7181759.0195000004"/>
        <n v="7753968.4287"/>
        <n v="8108330.2302999999"/>
        <n v="8764584.9208000004"/>
        <n v="8896473.4254000001"/>
        <n v="8812332.0461999997"/>
        <n v="8514860.7211000007"/>
        <n v="9199130.1611000001"/>
        <n v="9430512.28690001"/>
        <n v="10242492.729900001"/>
        <n v="11263300.745200001"/>
        <n v="11447044.5667"/>
        <n v="12368763.664000001"/>
        <n v="13313345.006999999"/>
        <n v="14300734.4212"/>
        <n v="15220721.813999999"/>
        <n v="15569488.846799999"/>
        <n v="15535943.976600001"/>
        <n v="15772472.265799999"/>
        <n v="15550329.8509"/>
        <n v="15793033.9288"/>
        <n v="15411788.2674"/>
        <n v="16040539.0682"/>
        <n v="16623364.7074"/>
        <n v="16995507.087699998"/>
        <n v="17710494.202300001"/>
        <n v="18903843.511700001"/>
        <n v="18487976.323899999"/>
        <n v="19658159.168000001"/>
        <n v="19810356.2029"/>
        <n v="20398854.614999998"/>
        <n v="21145661.050000001"/>
        <n v="19886800.4318"/>
        <n v="19020887.786400001"/>
        <n v="19063865.548900001"/>
        <n v="19849323.838"/>
        <n v="20217339.089400001"/>
        <n v="20784907.839499999"/>
        <n v="22319955.332800001"/>
        <n v="22332739.962299999"/>
        <n v="22258540.346900001"/>
        <n v="21742940.0209"/>
        <n v="20984700.044599999"/>
        <n v="20500315.436799999"/>
        <n v="19808280.660700001"/>
        <n v="18877150.611000001"/>
        <n v="18526385.416099999"/>
        <n v="18530434.4027"/>
        <n v="18895007.451000001"/>
        <n v="19040554.8532"/>
        <n v="19001735.372299999"/>
        <n v="18225673.149599999"/>
        <n v="18655642.613400001"/>
        <n v="18979556.350499999"/>
        <n v="19182399.424600001"/>
        <n v="19188074.613299999"/>
        <n v="20443093.931000002"/>
        <n v="20636601.549400002"/>
        <n v="62700.472999999998"/>
        <n v="64483.733500000002"/>
        <n v="70650.619100000098"/>
        <n v="77638.442299999893"/>
        <n v="80392.359899999996"/>
        <n v="85931.208700000003"/>
        <n v="85349.632400000002"/>
        <n v="90925.679400000095"/>
        <n v="92728.449300000095"/>
        <n v="102524.117"/>
        <n v="117437.2007"/>
        <n v="115218.6992"/>
        <n v="125265.1817"/>
        <n v="134965.0079"/>
        <n v="130369.5822"/>
        <n v="155702.31630000001"/>
        <n v="178713.3316"/>
        <n v="188913.0344"/>
        <n v="197338.75270000001"/>
        <n v="173525.89139999999"/>
        <n v="209213.82620000001"/>
        <n v="248723.67819999999"/>
        <n v="243523.1508"/>
        <n v="264935.8811"/>
        <n v="295875.96730000002"/>
        <n v="227832.7242"/>
        <n v="258972.98749999999"/>
        <n v="267044.0735"/>
        <n v="314843.26980000001"/>
        <n v="358625.08370000002"/>
        <n v="421331.93449999997"/>
        <n v="462438.7341"/>
        <n v="473734.5454"/>
        <n v="524772.27469999995"/>
        <n v="554965.19720000005"/>
        <n v="520610.141"/>
        <n v="555402.83479999995"/>
        <n v="598261.28150000004"/>
        <n v="652126.32960000099"/>
        <n v="674503.24479999999"/>
        <n v="703392.86869999999"/>
        <n v="800260.61880000005"/>
        <n v="883109.76500000001"/>
        <n v="898437.80929999903"/>
        <n v="897316.1997"/>
        <n v="980828.68649999995"/>
        <n v="873983.88540000003"/>
        <n v="1072396.0305000001"/>
        <n v="1257383.9743999999"/>
        <n v="1217700.0423999999"/>
        <n v="1168809.0223000001"/>
        <n v="1195855.2753999999"/>
        <n v="1290592.2912999999"/>
        <n v="1404487.6327"/>
        <n v="1606324.9868999999"/>
        <n v="1685332.0714"/>
        <n v="1541864.216"/>
        <n v="1522983.0031000001"/>
        <n v="1365346.5845999999"/>
        <n v="1341378.5437"/>
        <n v="1333498.4247000001"/>
        <n v="1282349.1098"/>
        <n v="1389293.8868"/>
        <n v="1343794.6017"/>
        <n v="1480114.1880000001"/>
        <n v="1514316.2784"/>
        <n v="478852.83270000003"/>
        <n v="779350.92020000005"/>
        <n v="820508.52589999896"/>
        <n v="841868.95889999997"/>
        <n v="1004668.4157"/>
        <n v="1067048.1958000001"/>
        <n v="1132013.3263999999"/>
        <n v="1148794.3370000001"/>
        <n v="1223146.8711000001"/>
        <n v="1264665.6340999999"/>
        <n v="1465222.9510999999"/>
        <n v="1682809.4661999999"/>
        <n v="1878824.5484"/>
        <n v="2086080.7135000001"/>
        <n v="2391926.7769999998"/>
        <n v="2608828.9953999999"/>
        <n v="2856540.5301000001"/>
        <n v="3063820.0899"/>
        <n v="3538374.8461000002"/>
        <n v="3801302.4076999999"/>
        <n v="4658135.0914000003"/>
        <n v="5524328.9457"/>
        <n v="5293892.1999000004"/>
        <n v="5298247.7094999999"/>
        <n v="5110298.5536000002"/>
        <n v="5259139.7938999999"/>
        <n v="5409673.1427999996"/>
        <n v="6320497.6496000001"/>
        <n v="6269221.9992000004"/>
        <n v="6191657.7241000002"/>
        <n v="6239699.9950999999"/>
        <n v="6791756.1023000004"/>
        <n v="7318221.54400001"/>
        <n v="7487468.4907999998"/>
        <n v="7712244.0664000101"/>
        <n v="7870403.3517000005"/>
        <n v="8264510.5674000001"/>
        <n v="8905340.0556000005"/>
        <n v="8806299.0145000108"/>
        <n v="9687641.8303000107"/>
        <n v="9700123.8552999906"/>
        <n v="10050350.647399999"/>
        <n v="10656695.9465"/>
        <n v="10857876.500800001"/>
        <n v="11343273.935900001"/>
        <n v="11489063.6231"/>
        <n v="11566096.8991"/>
        <n v="11845555.9023"/>
        <n v="12147768.009199999"/>
        <n v="12340660.7874"/>
        <n v="13074034.747500001"/>
        <n v="13003813.411900001"/>
        <n v="13306056.6831"/>
        <n v="13843874.799799999"/>
        <n v="14203890.0134"/>
        <n v="14000415.665999999"/>
        <n v="13952260.4256"/>
        <n v="14188543.4595"/>
        <n v="13530356.275699999"/>
        <n v="13843420.947799999"/>
        <n v="14256931.942399999"/>
        <n v="14139296.437799999"/>
        <n v="14341851.520199999"/>
        <n v="14641303.000800001"/>
        <n v="14921241.5088"/>
        <n v="15096369.554500001"/>
        <n v="569438.25090000103"/>
        <n v="810604.18730000104"/>
        <n v="1014536.9945"/>
        <n v="1087406.3132"/>
        <n v="1120639.9088999999"/>
        <n v="1141247.2568000001"/>
        <n v="1227202.5159"/>
        <n v="1280941.5778000001"/>
        <n v="1264966.9092999999"/>
        <n v="1357458.1483"/>
        <n v="1510606.9591000001"/>
        <n v="1705911.6531"/>
        <n v="1818112.3828"/>
        <n v="1937369.851"/>
        <n v="2191364.7870999998"/>
        <n v="2186436.0592999998"/>
        <n v="2289013.8843999999"/>
        <n v="2702244.6836999999"/>
        <n v="3269773.9314000001"/>
        <n v="3153774.3007999999"/>
        <n v="2337155.6065000002"/>
        <n v="2364060.8182999999"/>
        <n v="2775163.3668"/>
        <n v="2786946.4249999998"/>
        <n v="2842005.5614"/>
        <n v="728050.48080000002"/>
        <n v="853042.55449999997"/>
        <n v="910010.67079999996"/>
        <n v="1212887.2981"/>
        <n v="985028.30709999998"/>
        <n v="863986.10100000002"/>
        <n v="981455.96959999995"/>
        <n v="912572.25190000003"/>
        <n v="1077396.3433000001"/>
        <n v="975566.54390000005"/>
        <n v="1100142.1865999999"/>
        <n v="1121560.8955999999"/>
        <n v="1416041.2719000001"/>
        <n v="1338957.0048"/>
        <n v="1404490.3089999999"/>
        <n v="1264261.1022999999"/>
        <n v="1226986.7005"/>
        <n v="1420294.5991"/>
        <n v="1348740.21"/>
        <n v="1250713.175"/>
        <n v="1411543.9032999999"/>
        <n v="1781846.4044999999"/>
        <n v="1733273.1603999999"/>
        <n v="1675997.9009"/>
        <n v="1618759.8995999999"/>
        <n v="1617891.0892"/>
        <n v="1616088.7091000001"/>
        <n v="1515276.5612999999"/>
        <n v="1697251.8858"/>
        <n v="1676105.3251"/>
        <n v="1496171.6543000001"/>
        <n v="1552383.3255"/>
        <n v="1482138.7205000001"/>
        <n v="1511717.726"/>
        <n v="1533640.8176"/>
        <n v="1597162.8851000001"/>
        <n v="1600988.8365"/>
        <n v="1726923.7830000001"/>
        <n v="1775525.3528"/>
        <n v="1766318.6207999999"/>
        <n v="1798288.4907"/>
        <n v="58954.727056200398"/>
        <n v="63129.842983514201"/>
        <n v="63051.153764596798"/>
        <n v="55345.023342951601"/>
        <n v="59508.438504576501"/>
        <n v="61434.6089709593"/>
        <n v="61322.263436970898"/>
        <n v="62733.402511570901"/>
        <n v="65519.6727825501"/>
        <n v="59046.8566709847"/>
        <n v="52349.933979752699"/>
        <n v="59533.979986485901"/>
        <n v="60517.492187379001"/>
        <n v="58869.486600505203"/>
        <n v="48787.582565539698"/>
        <n v="49210.862257104498"/>
        <n v="49954.142312056101"/>
        <n v="59536.538041411302"/>
        <n v="63074.416897975498"/>
        <n v="66738.320082185193"/>
        <n v="45404.373613663403"/>
        <n v="45573.102367465202"/>
        <n v="40804.8819697933"/>
        <n v="39363.358602531996"/>
        <n v="86991.608961168196"/>
        <n v="93959.156218018907"/>
        <n v="93641.670970674997"/>
        <n v="103444.75300306499"/>
        <n v="78841.719450300603"/>
        <n v="53180.896820345901"/>
        <n v="51447.132831786097"/>
        <n v="56546.3181973151"/>
        <n v="57004.576360476603"/>
        <n v="84040.086137560502"/>
        <n v="81586.929484613895"/>
        <n v="93188.674087839405"/>
        <n v="94795.644928395195"/>
        <n v="94657.029387497198"/>
        <n v="89121.437475550803"/>
        <n v="83304.652203420599"/>
        <n v="84478.527056926105"/>
        <n v="87425.613438711996"/>
        <n v="75021.689481984693"/>
        <n v="77766.725608945097"/>
        <n v="69684.041765809001"/>
        <n v="73737.529636080202"/>
        <n v="70556.380991118407"/>
        <n v="66663.629104406195"/>
        <n v="73798.395197184902"/>
        <n v="60977.267837983003"/>
        <n v="53255.634557374702"/>
        <n v="62704.204805900299"/>
        <n v="75945.375572703299"/>
        <n v="86289.910537795702"/>
        <n v="89698.421056515799"/>
        <n v="83446.837493618907"/>
        <n v="69431.049197790999"/>
        <n v="34040.394658395497"/>
        <n v="33017.098491856297"/>
        <n v="33327.108058318903"/>
        <n v="34557.302269882901"/>
        <n v="34611.714180480798"/>
        <n v="39463.931255063697"/>
        <n v="49254.091266452298"/>
        <n v="40794.2627944263"/>
        <n v="46533.882021643301"/>
        <n v="245508.25997450799"/>
        <n v="246703.43721085499"/>
        <n v="237857.81734720201"/>
        <n v="236648.54425880499"/>
        <n v="183067.287432193"/>
        <n v="202867.68680319699"/>
        <n v="225385.79371561701"/>
        <n v="212759.72086591701"/>
        <n v="196989.307631584"/>
        <n v="264524.07722350198"/>
        <n v="146585.84797383301"/>
        <n v="153458.83428952799"/>
        <n v="171013.62057998299"/>
        <n v="171700.78710552299"/>
        <n v="150768.887281392"/>
        <n v="134092.633712857"/>
        <n v="122671.112409386"/>
        <n v="120655.30989908001"/>
        <n v="124342.743090248"/>
        <n v="128713.323084199"/>
        <n v="88938.133393603901"/>
        <n v="85656.374147067705"/>
        <n v="108069.02713378701"/>
        <n v="100187.696256244"/>
        <n v="92390.230304989993"/>
        <n v="102147.99166212299"/>
        <n v="89355.732549617896"/>
        <n v="87995.343878052401"/>
        <n v="89623.408306047306"/>
        <n v="60832.886678526098"/>
        <n v="27775.620396321101"/>
        <n v="29852.96619014"/>
        <n v="23172.146981857899"/>
        <n v="26542.237762873399"/>
        <n v="25810.750441557298"/>
        <n v="20865.908666523101"/>
        <n v="18325.837526027499"/>
        <n v="20765.956408083101"/>
        <n v="16121.238009218599"/>
        <n v="17412.3678454197"/>
        <n v="11772.698465796901"/>
        <n v="9748.7839091510195"/>
        <n v="9621.2972073180699"/>
        <n v="8029.6404327853797"/>
        <n v="7390.7379897200099"/>
        <n v="6104.6449147121803"/>
        <n v="6750.8911614631197"/>
        <n v="5841.7560477473198"/>
        <n v="4249.7694618376299"/>
        <n v="4166.4161928480698"/>
        <n v="11328.9447500161"/>
        <n v="12235.088139448701"/>
        <n v="12311.9440734984"/>
        <n v="11822.695389521399"/>
        <n v="9795.6954911547109"/>
        <n v="7427.2156410923199"/>
        <n v="7537.5841188147697"/>
        <n v="8074.7513358320803"/>
        <n v="7405.4832350091101"/>
        <n v="6708.12458793108"/>
        <n v="9241.5332425371507"/>
        <n v="8961.3495585098099"/>
        <n v="9718.2803610761803"/>
        <n v="9777.7392248526994"/>
        <n v="8638.5818511133493"/>
        <n v="10580.0342945911"/>
        <n v="513499.68744255701"/>
        <n v="518301.87354538601"/>
        <n v="517274.30544853699"/>
        <n v="673610.32686093706"/>
        <n v="751678.90863353701"/>
        <n v="881205.55190429697"/>
        <n v="1052427.14881248"/>
        <n v="870460.44406424195"/>
        <n v="895107.96151123499"/>
        <n v="870555.97531087103"/>
        <n v="1007445.54791152"/>
        <n v="873846.91768611199"/>
        <n v="888355.92843607801"/>
        <n v="932973.04593783303"/>
        <n v="1021927.4460499299"/>
        <n v="1007050.8437526301"/>
        <n v="1143904.64422879"/>
        <n v="1127459.30196117"/>
        <n v="1113639.2726630101"/>
        <n v="1185059.39915404"/>
        <n v="1202331.02502313"/>
        <n v="1232748.12180965"/>
        <n v="1215675.3532233599"/>
        <n v="1510517.50530288"/>
        <n v="1724236.90069355"/>
        <n v="1459061.1546692899"/>
        <n v="1461190.2637314899"/>
        <n v="1504152.6339002999"/>
        <n v="1679012.3934476799"/>
        <n v="1530153.1936683201"/>
        <n v="1377382.89402063"/>
        <n v="1203851.8019630101"/>
        <n v="1291157.2383974099"/>
        <n v="1361923.9206894201"/>
        <n v="1431889.23818663"/>
        <n v="1482364.5390111599"/>
        <n v="1361338.13277035"/>
        <n v="1321660.19374175"/>
        <n v="1430892.1525198901"/>
        <n v="1686313.6239749501"/>
        <n v="1240328.30601565"/>
        <n v="1320256.09772344"/>
        <n v="1319968.54710132"/>
        <n v="1150573.26119395"/>
        <n v="1072970.6396697101"/>
        <n v="806732.14785433398"/>
        <n v="925221.05626777397"/>
        <n v="814425.42257676995"/>
        <n v="642706.19533921301"/>
        <n v="630624.03784979903"/>
        <n v="600778.66061502497"/>
        <n v="510759.34773118899"/>
        <n v="509763.52496686298"/>
        <n v="464036.15860474401"/>
        <n v="391983.32813277497"/>
        <n v="357253.59257921699"/>
        <n v="335789.77541874099"/>
        <n v="288391.00932380802"/>
        <n v="265217.98228804499"/>
        <n v="276810.40425260598"/>
        <n v="276789.18463161698"/>
        <n v="237734.490402236"/>
        <n v="217149.491868204"/>
        <n v="207112.129422467"/>
        <n v="198598.19897921701"/>
        <n v="184677.391485837"/>
        <n v="259421.94826871401"/>
        <n v="266983.49070059601"/>
        <n v="274196.18375777599"/>
        <n v="242422.565851769"/>
        <n v="284954.50642397202"/>
        <n v="316328.16042385402"/>
        <n v="342143.22368253698"/>
        <n v="359860.85404004902"/>
        <n v="355652.10608068999"/>
        <n v="392721.523486586"/>
        <n v="287198.31072024198"/>
        <n v="331896.60992932902"/>
        <n v="427120.599925905"/>
        <n v="400416.64120724797"/>
        <n v="432331.88532004901"/>
        <n v="467684.968875497"/>
        <n v="497782.60838607402"/>
        <n v="562646.43436700595"/>
        <n v="605858.74780059303"/>
        <n v="563297.43062885199"/>
        <n v="631586.10944590403"/>
        <n v="598835.13775804301"/>
        <n v="562350.22240767197"/>
        <n v="645702.175044426"/>
        <n v="537426.95554817305"/>
        <n v="489791.57293996098"/>
        <n v="437020.14479751198"/>
        <n v="464794.98424133001"/>
        <n v="448446.14994568197"/>
        <n v="406236.01955506898"/>
        <n v="442024.550034135"/>
        <n v="426859.23561569297"/>
        <n v="394284.25726989203"/>
        <n v="366896.61692396301"/>
        <n v="360626.88882438501"/>
        <n v="345816.65969133802"/>
        <n v="294719.79542504897"/>
        <n v="265097.734302325"/>
        <n v="214477.95780290299"/>
        <n v="195103.547861067"/>
        <n v="159581.26701713499"/>
        <n v="159504.81775021899"/>
        <n v="145724.452281556"/>
        <n v="129349.374098163"/>
        <n v="130152.00208756101"/>
        <n v="107224.653794424"/>
        <n v="110277.127180896"/>
        <n v="113326.53551206899"/>
        <n v="85070.237283192502"/>
        <n v="81192.503926080797"/>
        <n v="90491.122668857206"/>
        <n v="83521.008862316303"/>
        <n v="82995.498000386593"/>
        <n v="76854.811459167395"/>
        <n v="84935.375424864207"/>
        <n v="94131.824468992098"/>
        <n v="84574.580137747995"/>
        <n v="84365.665640989697"/>
        <n v="87248.151653418594"/>
        <n v="83624.564908526401"/>
        <n v="78519.704557690493"/>
        <n v="73851.434750243294"/>
        <n v="80665.148498785798"/>
        <n v="74183.135392439304"/>
        <n v="75925.917357794897"/>
        <n v="69900.849669423493"/>
        <n v="34742.467279553297"/>
        <n v="32986.186645363203"/>
        <n v="30406.5605939944"/>
        <n v="24911.451512719901"/>
        <n v="20394.231528429998"/>
        <n v="10146.2847951485"/>
        <n v="20220.207617049498"/>
        <n v="8204.9133929536001"/>
        <n v="9306.0691859862109"/>
        <n v="6948.4528470967098"/>
        <n v="5194.8771710723604"/>
        <n v="4209.5600381301801"/>
        <n v="4654.6430359311398"/>
        <n v="4872.9970290812198"/>
        <n v="4948.3553339433402"/>
        <n v="4687.8275495133603"/>
        <n v="3757.8929631061701"/>
        <n v="3404.47462736846"/>
        <n v="3088.7050982708902"/>
        <n v="2225.7398848184598"/>
        <n v="2525.4165036099798"/>
        <n v="2404.9135766279101"/>
        <n v="2282.4039511676701"/>
        <n v="2439.1156858015902"/>
        <n v="1905.9347461408699"/>
        <n v="1356.9633726331799"/>
        <n v="1445.07101221831"/>
        <n v="1458.35630521909"/>
        <n v="1635.2715563716899"/>
        <n v="1518.53875475424"/>
        <n v="1455.58747314897"/>
        <n v="1435.81879514917"/>
        <n v="1323.1867381432501"/>
        <n v="1018.25404696331"/>
        <n v="1020.19064290507"/>
        <n v="1213.5618008715901"/>
        <n v="1253.4982855385699"/>
        <n v="1252.9798777818"/>
        <n v="1317.5162057493001"/>
        <n v="1253.45130799806"/>
        <n v="974.12297122537404"/>
        <n v="1178.50945926555"/>
        <n v="935.61012027444497"/>
        <n v="1057.25447423742"/>
        <n v="962.94308583205395"/>
        <n v="948.78234113358997"/>
        <n v="865.96822979509705"/>
        <n v="904.35534692711701"/>
        <n v="775.62703764270498"/>
        <n v="858.88316635448598"/>
        <n v="793.44000473251003"/>
        <n v="770.73555441978101"/>
        <n v="835.48717680684001"/>
        <n v="766.36237931984795"/>
        <n v="774.20536091233305"/>
        <n v="668.58187246124498"/>
        <n v="853.25960919035003"/>
        <n v="874.42545818527105"/>
        <n v="870.68682749449601"/>
        <n v="1120.12445412738"/>
        <n v="1157.8629756783801"/>
        <n v="1179.8807064781599"/>
        <n v="1120.9791049702601"/>
        <n v="1158.6514374386099"/>
        <n v="1166.0180370734899"/>
        <n v="1078.85877066833"/>
        <n v="2184323.4920713701"/>
        <n v="2862058.5574455"/>
        <n v="3409931.1094557298"/>
        <n v="3405682.9561666399"/>
        <n v="3940822.5201337999"/>
        <n v="4205736.8577992301"/>
        <n v="4989386.4923972404"/>
        <n v="4540026.2622155603"/>
        <n v="4663645.5782944299"/>
        <n v="4667457.6535596699"/>
        <n v="4047524.4799519302"/>
        <n v="4106342.4751372701"/>
        <n v="4223073.6062028697"/>
        <n v="4202061.9876614604"/>
        <n v="4145902.4858097499"/>
        <n v="4141169.6766631198"/>
        <n v="4000831.62393161"/>
        <n v="3910513.7206263002"/>
        <n v="3998937.3972825902"/>
        <n v="3816485.7009369498"/>
        <n v="2667763.73369746"/>
        <n v="2946789.5393996001"/>
        <n v="2999145.3140634298"/>
        <n v="2758050.9077959699"/>
        <n v="3205364.35118597"/>
        <n v="3553239.1367220101"/>
        <n v="3602744.353234"/>
        <n v="3739188.1292280201"/>
        <n v="2989722.65697905"/>
        <n v="2043878.09113847"/>
        <n v="1630895.5794186301"/>
        <n v="1438706.1516064201"/>
        <n v="1494454.6409684599"/>
        <n v="1299421.89136791"/>
        <n v="1327986.13275805"/>
        <n v="1116170.71435831"/>
        <n v="1038355.08032084"/>
        <n v="993901.74097806099"/>
        <n v="840648.47215731104"/>
        <n v="706235.50677101803"/>
        <n v="581144.87802974798"/>
        <n v="523846.55251891201"/>
        <n v="658929.74636996898"/>
        <n v="473840.182380168"/>
        <n v="551972.17237293895"/>
        <n v="548585.86220134795"/>
        <n v="538459.33331590099"/>
        <n v="458830.47971800598"/>
        <n v="367651.175932566"/>
        <n v="362879.900340333"/>
        <n v="357450.94983965502"/>
        <n v="317780.219071923"/>
        <n v="320872.42604160198"/>
        <n v="427142.34249843803"/>
        <n v="427554.60688926402"/>
        <n v="386471.44037901302"/>
        <n v="371563.00145742297"/>
        <n v="349577.03800361202"/>
        <n v="363810.38749257301"/>
        <n v="366877.77845963702"/>
        <n v="398624.57221627701"/>
        <n v="266961.26531156298"/>
        <n v="188129.650747776"/>
        <n v="317102.08501752798"/>
        <n v="190240.459808827"/>
        <n v="186421.614450263"/>
        <n v="24148.652822588199"/>
        <n v="23565.239489088501"/>
        <n v="24719.033209964298"/>
        <n v="34199.394692797599"/>
        <n v="34559.506775263697"/>
        <n v="40968.761771933699"/>
        <n v="42752.458232482997"/>
        <n v="48638.409088437496"/>
        <n v="45427.490859821897"/>
        <n v="47908.890667353902"/>
        <n v="50725.741272624196"/>
        <n v="50384.538722117897"/>
        <n v="58059.129718017401"/>
        <n v="58429.988366102902"/>
        <n v="57827.687547370602"/>
        <n v="59918.489260578797"/>
        <n v="66517.644871487806"/>
        <n v="64856.9710847885"/>
        <n v="65621.408515181101"/>
        <n v="66850.173949548407"/>
        <n v="54005.409425413003"/>
        <n v="53287.582739662197"/>
        <n v="55149.902012713297"/>
        <n v="53072.967448521304"/>
        <n v="52641.4884102617"/>
        <n v="53981.874769635098"/>
        <n v="53874.1997194086"/>
        <n v="49360.348237138001"/>
        <n v="51127.7548153436"/>
        <n v="50518.760905876901"/>
        <n v="51074.695474623899"/>
        <n v="53859.869922047801"/>
        <n v="51277.069363538998"/>
        <n v="79657.428566431394"/>
        <n v="64733.429911274798"/>
        <n v="85686.762619584202"/>
        <n v="87734.872920914204"/>
        <n v="117013.57281257201"/>
        <n v="76417.873363467093"/>
        <n v="68789.362671198993"/>
        <n v="54240.2517542567"/>
        <n v="46252.989811601998"/>
        <n v="61800.955881112801"/>
        <n v="54076.3722137976"/>
        <n v="48642.636134330001"/>
        <n v="45355.813209264903"/>
        <n v="42168.519917666701"/>
        <n v="39136.089066412998"/>
        <n v="35124.686622797803"/>
        <n v="43762.452090387902"/>
        <n v="17895.9647083407"/>
        <n v="26115.6264609067"/>
        <n v="22818.522289289202"/>
        <n v="25649.1449205725"/>
        <n v="15086.405697599501"/>
        <n v="12213.5252652332"/>
        <n v="9505.9863802367909"/>
        <n v="7682.1170548165401"/>
        <n v="4481.3071306791198"/>
        <n v="4005.5810105256401"/>
        <n v="2802.3862469367"/>
        <n v="2438.2517384242001"/>
        <n v="2529.91766332419"/>
        <n v="2669.8357274125501"/>
        <n v="3226.2895308796401"/>
        <n v="3974.30709869773"/>
        <n v="882019.80140189803"/>
        <n v="1418821.65756085"/>
        <n v="1647188.23137699"/>
        <n v="1641854.71813737"/>
        <n v="1938182.05075106"/>
        <n v="1965398.9585553301"/>
        <n v="2314375.5554785598"/>
        <n v="2236604.4636009801"/>
        <n v="2224295.2180537302"/>
        <n v="2147372.7482452998"/>
        <n v="1918231.0624440501"/>
        <n v="2154354.7130926899"/>
        <n v="2175134.4692736799"/>
        <n v="2172361.9866033802"/>
        <n v="2177480.4326865198"/>
        <n v="2218448.0873846798"/>
        <n v="2277095.7804231299"/>
        <n v="2242568.75640094"/>
        <n v="2292202.2999943099"/>
        <n v="2399170.9124557599"/>
        <n v="1839143.62561178"/>
        <n v="1938587.03536606"/>
        <n v="1847256.7687327999"/>
        <n v="1831936.5051786299"/>
        <n v="1635699.6232079801"/>
        <n v="1661102.77166274"/>
        <n v="1761115.05557466"/>
        <n v="1750988.87576697"/>
        <n v="1739214.40605645"/>
        <n v="1727574.1808549101"/>
        <n v="1685785.76020305"/>
        <n v="1449947.98169454"/>
        <n v="1483435.7671038399"/>
        <n v="1499032.10857804"/>
        <n v="1453745.14296328"/>
        <n v="1451967.41149988"/>
        <n v="1431663.6161803999"/>
        <n v="1408148.7735383699"/>
        <n v="1464942.6969753299"/>
        <n v="1521074.32437252"/>
        <n v="1325363.71317447"/>
        <n v="1339934.72415603"/>
        <n v="1366004.7552875101"/>
        <n v="1426956.6458975901"/>
        <n v="1485363.5427741399"/>
        <n v="1469996.9064623499"/>
        <n v="1398519.6836612099"/>
        <n v="1430253.41900898"/>
        <n v="1473989.2262265999"/>
        <n v="1444932.8068669301"/>
        <n v="1434914.2445394001"/>
        <n v="1441206.5181354301"/>
        <n v="1354410.1287939399"/>
        <n v="1348728.93026372"/>
        <n v="1392289.27569117"/>
        <n v="1452916.61436912"/>
        <n v="1372836.3747799101"/>
        <n v="1349127.6803675101"/>
        <n v="1244496.0694385199"/>
        <n v="1025677.82886761"/>
        <n v="912292.42048672505"/>
        <n v="894026.46002241597"/>
        <n v="830678.47003546997"/>
        <n v="823243.63146886695"/>
        <n v="934235.54992463195"/>
        <n v="865334.35151520697"/>
        <n v="276404.40145315602"/>
        <n v="260802.41822503501"/>
        <n v="277658.06165180198"/>
        <n v="296379.34981697798"/>
        <n v="321580.90426122898"/>
        <n v="330073.58443975099"/>
        <n v="346272.09376295801"/>
        <n v="386594.13262840302"/>
        <n v="393595.61053126998"/>
        <n v="393792.28287388699"/>
        <n v="400868.24117131799"/>
        <n v="399857.997765081"/>
        <n v="455436.45411125902"/>
        <n v="432548.78766397602"/>
        <n v="529610.88829348702"/>
        <n v="517490.22163768602"/>
        <n v="533689.81805782998"/>
        <n v="535745.40244190895"/>
        <n v="544952.97973367001"/>
        <n v="513421.045518542"/>
        <n v="626665.07240405004"/>
        <n v="801489.85137593595"/>
        <n v="892787.35528092505"/>
        <n v="982534.56015601102"/>
        <n v="995771.66010299895"/>
        <n v="1013532.56759851"/>
        <n v="862464.38133739401"/>
        <n v="916511.95494450105"/>
        <n v="941490.68842888798"/>
        <n v="910541.86192241998"/>
        <n v="1123696.87360134"/>
        <n v="1128287.67159959"/>
        <n v="813612.28814960702"/>
        <n v="1046061.7140423401"/>
        <n v="770108.09320539795"/>
        <n v="835222.49727060494"/>
        <n v="880414.47041720396"/>
        <n v="1473612.94340931"/>
        <n v="1044512.72037248"/>
        <n v="1086235.2545560501"/>
        <n v="932690.17916835903"/>
        <n v="815985.01014503697"/>
        <n v="887852.28371322097"/>
        <n v="779717.56433049997"/>
        <n v="806124.40052134602"/>
        <n v="810196.06347854005"/>
        <n v="814248.63031186396"/>
        <n v="910835.87896961404"/>
        <n v="914090.54969765095"/>
        <n v="958279.17370028002"/>
        <n v="988453.44923333905"/>
        <n v="1029249.88597354"/>
        <n v="998761.64091665996"/>
        <n v="1089098.52836688"/>
        <n v="1109452.20510207"/>
        <n v="1051535.8952474201"/>
        <n v="1145325.8915622199"/>
        <n v="1088964.3302149901"/>
        <n v="1208647.11128971"/>
        <n v="1295487.94420456"/>
        <n v="1327355.3740046499"/>
        <n v="1328792.09931596"/>
        <n v="1349489.33551749"/>
        <n v="1389126.0709508699"/>
        <n v="1367797.1476725"/>
        <n v="1381533.09518399"/>
        <m/>
      </sharedItems>
    </cacheField>
    <cacheField name="min_PowerOnly_Effective_Effort" numFmtId="0">
      <sharedItems containsString="0" containsBlank="1" containsNumber="1" minValue="112.962173454172" maxValue="55449342.0795324"/>
    </cacheField>
    <cacheField name="max_PowerOnly_Effective_Effort" numFmtId="0">
      <sharedItems containsString="0" containsBlank="1" containsNumber="1" minValue="216.452761552178" maxValue="77991875.8346892"/>
    </cacheField>
    <cacheField name="min_Nominal_Effort" numFmtId="0">
      <sharedItems containsString="0" containsBlank="1" containsNumber="1" minValue="112.962173454172" maxValue="10342667.980802"/>
    </cacheField>
    <cacheField name="max_Nominal_Effort" numFmtId="0">
      <sharedItems containsString="0" containsBlank="1" containsNumber="1" minValue="216.452761552178" maxValue="15239605.562020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2">
  <r>
    <x v="0"/>
    <x v="0"/>
    <x v="0"/>
    <n v="95120.987189084393"/>
    <n v="95120.987189084393"/>
    <n v="91322.938828436294"/>
    <n v="99250.384742996306"/>
    <n v="84191.815143799598"/>
  </r>
  <r>
    <x v="1"/>
    <x v="0"/>
    <x v="0"/>
    <n v="99287.246578772101"/>
    <n v="101885.624168885"/>
    <n v="97449.784829668002"/>
    <n v="107429.440682927"/>
    <n v="89059.802816485899"/>
  </r>
  <r>
    <x v="2"/>
    <x v="0"/>
    <x v="0"/>
    <n v="102782.72262771599"/>
    <n v="108232.827495613"/>
    <n v="102765.740099066"/>
    <n v="116174.238228214"/>
    <n v="94551.580835403103"/>
  </r>
  <r>
    <x v="3"/>
    <x v="0"/>
    <x v="0"/>
    <n v="106526.464928745"/>
    <n v="115110.73981365"/>
    <n v="108320.38879509"/>
    <n v="126144.957020296"/>
    <n v="89634.970157048403"/>
  </r>
  <r>
    <x v="4"/>
    <x v="0"/>
    <x v="0"/>
    <n v="107955.845791599"/>
    <n v="119708.210174855"/>
    <n v="111457.356497624"/>
    <n v="134182.795329802"/>
    <n v="94113.430195423498"/>
  </r>
  <r>
    <x v="5"/>
    <x v="0"/>
    <x v="0"/>
    <n v="108902.27186764601"/>
    <n v="123917.931793058"/>
    <n v="114076.773909311"/>
    <n v="142191.745942596"/>
    <n v="96105.580729040797"/>
  </r>
  <r>
    <x v="6"/>
    <x v="0"/>
    <x v="0"/>
    <n v="112878.074640778"/>
    <n v="131803.290554148"/>
    <n v="119955.560230634"/>
    <n v="154844.03730252001"/>
    <n v="104276.26576302901"/>
  </r>
  <r>
    <x v="7"/>
    <x v="0"/>
    <x v="0"/>
    <n v="117054.849107795"/>
    <n v="140257.31234036101"/>
    <n v="126122.797892691"/>
    <n v="168765.21984257299"/>
    <n v="105496.786788429"/>
  </r>
  <r>
    <x v="8"/>
    <x v="0"/>
    <x v="0"/>
    <n v="119987.426340932"/>
    <n v="147533.71705911701"/>
    <n v="131011.335893658"/>
    <n v="181880.85129477899"/>
    <n v="108816.64681745"/>
  </r>
  <r>
    <x v="9"/>
    <x v="0"/>
    <x v="0"/>
    <n v="126411.151163203"/>
    <n v="159499.88560647899"/>
    <n v="139818.36015694001"/>
    <n v="201493.60449465801"/>
    <n v="113801.297629015"/>
  </r>
  <r>
    <x v="10"/>
    <x v="0"/>
    <x v="0"/>
    <n v="152996.668113238"/>
    <n v="198096.31919231999"/>
    <n v="171905.96124652101"/>
    <n v="255942.77326958399"/>
    <n v="120590.105820247"/>
  </r>
  <r>
    <x v="11"/>
    <x v="0"/>
    <x v="0"/>
    <n v="163282.702049196"/>
    <n v="216947.20275778099"/>
    <n v="185870.52175413101"/>
    <n v="287173.59855990403"/>
    <n v="134694.92461351401"/>
  </r>
  <r>
    <x v="12"/>
    <x v="0"/>
    <x v="0"/>
    <n v="158742.958338475"/>
    <n v="216435.14784276701"/>
    <n v="182856.89834434801"/>
    <n v="293757.53168058902"/>
    <n v="153622.30121262101"/>
  </r>
  <r>
    <x v="13"/>
    <x v="0"/>
    <x v="0"/>
    <n v="170502.75797307401"/>
    <n v="238552.60926093801"/>
    <n v="199041.27502428999"/>
    <n v="331679.50991799001"/>
    <n v="147376.26389949501"/>
  </r>
  <r>
    <x v="14"/>
    <x v="0"/>
    <x v="0"/>
    <n v="190209.582893435"/>
    <n v="273089.246629795"/>
    <n v="225144.78597099701"/>
    <n v="388862.20059547701"/>
    <n v="140649.89183446"/>
  </r>
  <r>
    <x v="15"/>
    <x v="0"/>
    <x v="0"/>
    <n v="216468.83264391599"/>
    <n v="318923.86937190098"/>
    <n v="259776.53428124101"/>
    <n v="465086.670379463"/>
    <n v="149587.74624289499"/>
  </r>
  <r>
    <x v="16"/>
    <x v="0"/>
    <x v="0"/>
    <n v="208246.8398667"/>
    <n v="314839.71636856702"/>
    <n v="252968.828125648"/>
    <n v="470722.30426890199"/>
    <n v="160990.624887944"/>
  </r>
  <r>
    <x v="17"/>
    <x v="0"/>
    <x v="0"/>
    <n v="220401.24567920601"/>
    <n v="341935.80618387501"/>
    <n v="271242.56313448999"/>
    <n v="523830.64546434401"/>
    <n v="227983.51385858899"/>
  </r>
  <r>
    <x v="18"/>
    <x v="0"/>
    <x v="0"/>
    <n v="229929.539995342"/>
    <n v="366053.65685745497"/>
    <n v="286871.66413133999"/>
    <n v="574549.23370588501"/>
    <n v="211003.75920202499"/>
  </r>
  <r>
    <x v="19"/>
    <x v="0"/>
    <x v="0"/>
    <n v="244807.66798448301"/>
    <n v="399939.62909255998"/>
    <n v="309432.76336305903"/>
    <n v="643202.92914702196"/>
    <n v="206914.40501781501"/>
  </r>
  <r>
    <x v="20"/>
    <x v="0"/>
    <x v="0"/>
    <n v="286782.83709369699"/>
    <n v="480775.16187192901"/>
    <n v="367453.52060520003"/>
    <n v="791891.14632558497"/>
    <n v="179873.172186337"/>
  </r>
  <r>
    <x v="21"/>
    <x v="0"/>
    <x v="0"/>
    <n v="296653.96543267497"/>
    <n v="510338.65798054502"/>
    <n v="384507.64440876502"/>
    <n v="861660.39712963603"/>
    <n v="179208.44693253501"/>
  </r>
  <r>
    <x v="22"/>
    <x v="0"/>
    <x v="0"/>
    <n v="310978.66869520303"/>
    <n v="548982.31282587606"/>
    <n v="408404.73369927198"/>
    <n v="949798.519317328"/>
    <n v="173191.22013020699"/>
  </r>
  <r>
    <x v="23"/>
    <x v="0"/>
    <x v="0"/>
    <n v="328539.34758037102"/>
    <n v="595161.16634571704"/>
    <n v="437068.33169061702"/>
    <n v="1055149.9469906599"/>
    <n v="171042.80429746801"/>
  </r>
  <r>
    <x v="24"/>
    <x v="0"/>
    <x v="0"/>
    <n v="344199.56715483702"/>
    <n v="639848.20945824601"/>
    <n v="463888.548210632"/>
    <n v="1162423.1264053299"/>
    <n v="310687.65483883198"/>
  </r>
  <r>
    <x v="25"/>
    <x v="0"/>
    <x v="0"/>
    <n v="327253.61793121998"/>
    <n v="624267.23158413498"/>
    <n v="446480.92311287799"/>
    <n v="1162648.67319318"/>
    <n v="326348.89318198099"/>
  </r>
  <r>
    <x v="26"/>
    <x v="0"/>
    <x v="0"/>
    <n v="396046.38993373601"/>
    <n v="775267.51134912402"/>
    <n v="548053.40297583502"/>
    <n v="1478745.6378973201"/>
    <n v="336537.10102932499"/>
  </r>
  <r>
    <x v="27"/>
    <x v="0"/>
    <x v="0"/>
    <n v="433100.25987297"/>
    <n v="869988.30251562095"/>
    <n v="607416.82317421003"/>
    <n v="1700220.6216698701"/>
    <n v="346002.46429693501"/>
  </r>
  <r>
    <x v="28"/>
    <x v="0"/>
    <x v="0"/>
    <n v="462252.878330782"/>
    <n v="952848.89876026101"/>
    <n v="657669.05961812695"/>
    <n v="1907877.1774238499"/>
    <n v="364867.39114969899"/>
  </r>
  <r>
    <x v="29"/>
    <x v="0"/>
    <x v="0"/>
    <n v="501235.383180306"/>
    <n v="1060243.3976307099"/>
    <n v="722760.67655257403"/>
    <n v="2175227.4439278902"/>
    <n v="378325.63917965401"/>
  </r>
  <r>
    <x v="30"/>
    <x v="0"/>
    <x v="0"/>
    <n v="533459.83572459396"/>
    <n v="1157937.2518416201"/>
    <n v="779475.25544483599"/>
    <n v="2434437.51476308"/>
    <n v="355869.15046821401"/>
  </r>
  <r>
    <x v="31"/>
    <x v="0"/>
    <x v="0"/>
    <n v="573276.57042661903"/>
    <n v="1276929.54296237"/>
    <n v="849002.38209611899"/>
    <n v="2750942.5901724901"/>
    <n v="387881.84980268503"/>
  </r>
  <r>
    <x v="32"/>
    <x v="0"/>
    <x v="0"/>
    <n v="627653.07102168596"/>
    <n v="1434636.3931112101"/>
    <n v="941791.45052642003"/>
    <n v="3167031.0046310299"/>
    <n v="563768.77463952301"/>
  </r>
  <r>
    <x v="33"/>
    <x v="0"/>
    <x v="0"/>
    <n v="651547.81829691597"/>
    <n v="1528227.19476008"/>
    <n v="990586.35781092301"/>
    <n v="3457389.8603203101"/>
    <n v="609687.43996243901"/>
  </r>
  <r>
    <x v="34"/>
    <x v="0"/>
    <x v="0"/>
    <n v="665071.03534277005"/>
    <n v="1600770.6253841899"/>
    <n v="1024295.80058646"/>
    <n v="3711586.2869398301"/>
    <n v="574522.57271538605"/>
  </r>
  <r>
    <x v="35"/>
    <x v="0"/>
    <x v="0"/>
    <n v="731374.62595934398"/>
    <n v="1806426.9522376901"/>
    <n v="1140419.7195558399"/>
    <n v="4292314.6090863599"/>
    <n v="629094.28531216097"/>
  </r>
  <r>
    <x v="36"/>
    <x v="0"/>
    <x v="0"/>
    <n v="795101.58690874104"/>
    <n v="2015220.53020785"/>
    <n v="1256498.2679548799"/>
    <n v="4906927.5490611903"/>
    <n v="730724.30087160505"/>
  </r>
  <r>
    <x v="37"/>
    <x v="0"/>
    <x v="0"/>
    <n v="855217.17163182597"/>
    <n v="2224312.5606948002"/>
    <n v="1369408.4180789001"/>
    <n v="5550302.8039082596"/>
    <n v="896241.02431250305"/>
  </r>
  <r>
    <x v="38"/>
    <x v="0"/>
    <x v="0"/>
    <n v="949133.953086411"/>
    <n v="2533181.7749748202"/>
    <n v="1540494.5386640499"/>
    <n v="6477286.39621937"/>
    <n v="997738.70262444904"/>
  </r>
  <r>
    <x v="39"/>
    <x v="0"/>
    <x v="0"/>
    <n v="1016273.83513946"/>
    <n v="2783357.7654798799"/>
    <n v="1671573.03135949"/>
    <n v="7293529.1156591102"/>
    <n v="1024303.34759658"/>
  </r>
  <r>
    <x v="40"/>
    <x v="0"/>
    <x v="0"/>
    <n v="1094632.7941618499"/>
    <n v="3076423.9728510398"/>
    <n v="1824544.71334611"/>
    <n v="8261490.0266789803"/>
    <n v="997052.88184307399"/>
  </r>
  <r>
    <x v="41"/>
    <x v="0"/>
    <x v="0"/>
    <n v="1163046.88862763"/>
    <n v="3354242.04884846"/>
    <n v="1964397.3206299699"/>
    <n v="9231127.4103555102"/>
    <n v="1009725.2170612901"/>
  </r>
  <r>
    <x v="42"/>
    <x v="0"/>
    <x v="0"/>
    <n v="1244391.95952197"/>
    <n v="3682763.3691167599"/>
    <n v="2132227.5725595499"/>
    <n v="10387030.2724884"/>
    <n v="1041707.38011801"/>
  </r>
  <r>
    <x v="43"/>
    <x v="0"/>
    <x v="0"/>
    <n v="1375207.0556481299"/>
    <n v="4176419.87292116"/>
    <n v="2385886.04378617"/>
    <n v="12071439.843907701"/>
    <n v="1106827.9317910499"/>
  </r>
  <r>
    <x v="44"/>
    <x v="0"/>
    <x v="0"/>
    <n v="1458294.67870596"/>
    <n v="4544653.7029053904"/>
    <n v="2563969.34817683"/>
    <n v="13462274.280430101"/>
    <n v="1052611.1936341899"/>
  </r>
  <r>
    <x v="45"/>
    <x v="0"/>
    <x v="0"/>
    <n v="1493139.3617994301"/>
    <n v="4775021.0750335399"/>
    <n v="2658850.7119227098"/>
    <n v="14496845.326022999"/>
    <n v="1036899.53196392"/>
  </r>
  <r>
    <x v="46"/>
    <x v="0"/>
    <x v="0"/>
    <n v="1644199.8331238299"/>
    <n v="5395714.8648451502"/>
    <n v="2969092.1443508598"/>
    <n v="16787781.997901998"/>
    <n v="1033388.41480888"/>
  </r>
  <r>
    <x v="47"/>
    <x v="0"/>
    <x v="0"/>
    <n v="1764017.64213496"/>
    <n v="5940414.6324999398"/>
    <n v="3228103.9059775202"/>
    <n v="18942149.5031096"/>
    <n v="1005822.40669559"/>
  </r>
  <r>
    <x v="48"/>
    <x v="0"/>
    <x v="0"/>
    <n v="1840179.2711400001"/>
    <n v="6359067.1710299402"/>
    <n v="3411894.7577031301"/>
    <n v="20781698.619630098"/>
    <n v="1003262.93880282"/>
  </r>
  <r>
    <x v="49"/>
    <x v="0"/>
    <x v="0"/>
    <n v="1897278.0176477099"/>
    <n v="6727964.5801564297"/>
    <n v="3564721.85241669"/>
    <n v="22534806.7712222"/>
    <n v="957475.42066201696"/>
  </r>
  <r>
    <x v="50"/>
    <x v="0"/>
    <x v="0"/>
    <n v="1869741.9676884201"/>
    <n v="6803836.0658651805"/>
    <n v="3557437.6208077702"/>
    <n v="23357360.9039707"/>
    <n v="965329.54284262494"/>
  </r>
  <r>
    <x v="51"/>
    <x v="0"/>
    <x v="0"/>
    <n v="2016340.4216767999"/>
    <n v="7529314.9614741504"/>
    <n v="3889372.1240146202"/>
    <n v="26490818.035078701"/>
    <n v="1011315.6902941"/>
  </r>
  <r>
    <x v="52"/>
    <x v="0"/>
    <x v="0"/>
    <n v="2047336.0092997099"/>
    <n v="7845130.5755364504"/>
    <n v="4000132.4466788201"/>
    <n v="28289686.9746176"/>
    <n v="1085542.5796272999"/>
  </r>
  <r>
    <x v="53"/>
    <x v="0"/>
    <x v="0"/>
    <n v="2185236.5960402898"/>
    <n v="8592686.3548316304"/>
    <n v="4330154.9726066599"/>
    <n v="31756255.148432601"/>
    <n v="1135114.0762622"/>
  </r>
  <r>
    <x v="54"/>
    <x v="0"/>
    <x v="0"/>
    <n v="2146065.7204495799"/>
    <n v="8659502.7712719403"/>
    <n v="4308324.63440808"/>
    <n v="32801190.621771701"/>
    <n v="1149857.06254348"/>
  </r>
  <r>
    <x v="55"/>
    <x v="0"/>
    <x v="0"/>
    <n v="2181430.4388360502"/>
    <n v="9032557.8164616507"/>
    <n v="4436709.6679114001"/>
    <n v="35067164.6479"/>
    <n v="1118971.6565063801"/>
  </r>
  <r>
    <x v="56"/>
    <x v="0"/>
    <x v="0"/>
    <n v="2281219.4372443398"/>
    <n v="9692948.1134644598"/>
    <n v="4701789.81152697"/>
    <n v="38568119.761409298"/>
    <n v="1109457.45120221"/>
  </r>
  <r>
    <x v="57"/>
    <x v="0"/>
    <x v="0"/>
    <n v="2338744.3082365501"/>
    <n v="10197436.5434117"/>
    <n v="4884574.0318352301"/>
    <n v="41586805.587319799"/>
    <n v="1050470.0404415999"/>
  </r>
  <r>
    <x v="58"/>
    <x v="0"/>
    <x v="0"/>
    <n v="2484817.2538980301"/>
    <n v="11117884.684986699"/>
    <n v="5260248.7100588297"/>
    <n v="46469913.154102698"/>
    <n v="1009910.09300814"/>
  </r>
  <r>
    <x v="59"/>
    <x v="0"/>
    <x v="0"/>
    <n v="2525296.6096847099"/>
    <n v="11594700.905966301"/>
    <n v="5413501.2555012098"/>
    <n v="49671479.4363444"/>
    <n v="979845.58864168101"/>
  </r>
  <r>
    <x v="60"/>
    <x v="0"/>
    <x v="0"/>
    <n v="2632199.1407053401"/>
    <n v="12401817.6323971"/>
    <n v="5720963.2558848197"/>
    <n v="54453036.487864703"/>
    <n v="1058105.93143012"/>
  </r>
  <r>
    <x v="61"/>
    <x v="0"/>
    <x v="0"/>
    <n v="2767021.3431054698"/>
    <n v="13378226.673059501"/>
    <n v="6080785.6368698301"/>
    <n v="60206200.464443602"/>
    <n v="1074250.7661195199"/>
  </r>
  <r>
    <x v="62"/>
    <x v="0"/>
    <x v="0"/>
    <n v="2860134.6291222801"/>
    <n v="14190312.5326169"/>
    <n v="6369581.8376903497"/>
    <n v="65452690.503541"/>
    <n v="1250501.39194494"/>
  </r>
  <r>
    <x v="63"/>
    <x v="0"/>
    <x v="0"/>
    <n v="2829163.22005148"/>
    <n v="14403993.979229899"/>
    <n v="6392817.0267638201"/>
    <n v="68093841.762124002"/>
    <n v="1475470.63733355"/>
  </r>
  <r>
    <x v="64"/>
    <x v="0"/>
    <x v="0"/>
    <n v="3011875.6829835102"/>
    <n v="15735531.3699663"/>
    <n v="6899641.2172627198"/>
    <n v="76242604.170034006"/>
    <n v="1235042.8748055701"/>
  </r>
  <r>
    <x v="65"/>
    <x v="0"/>
    <x v="0"/>
    <n v="2953042.7915197802"/>
    <n v="15831918.826594699"/>
    <n v="6850156.2566935401"/>
    <n v="78623648.621549293"/>
    <n v="1339954.8917783599"/>
  </r>
  <r>
    <x v="0"/>
    <x v="1"/>
    <x v="0"/>
    <n v="848858.39548535005"/>
    <n v="848858.39548535005"/>
    <n v="738464.65479707695"/>
    <n v="950412.77523856005"/>
    <n v="492018.96643148299"/>
  </r>
  <r>
    <x v="1"/>
    <x v="1"/>
    <x v="0"/>
    <n v="911024.62172487995"/>
    <n v="934866.41453009599"/>
    <n v="800880.46887078905"/>
    <n v="1061994.68275168"/>
    <n v="587413.46575442899"/>
  </r>
  <r>
    <x v="2"/>
    <x v="1"/>
    <x v="0"/>
    <n v="955450.56097652798"/>
    <n v="1006113.80106479"/>
    <n v="848410.16346009297"/>
    <n v="1163010.8676906901"/>
    <n v="571821.54770393495"/>
  </r>
  <r>
    <x v="3"/>
    <x v="1"/>
    <x v="0"/>
    <n v="965519.80054490699"/>
    <n v="1043324.76084505"/>
    <n v="876889.57727530296"/>
    <n v="1221279.93472837"/>
    <n v="609449.38428778504"/>
  </r>
  <r>
    <x v="4"/>
    <x v="1"/>
    <x v="0"/>
    <n v="1076343.8268502201"/>
    <n v="1193517.5172794601"/>
    <n v="982715.45821607497"/>
    <n v="1429066.75955409"/>
    <n v="567638.96613712795"/>
  </r>
  <r>
    <x v="5"/>
    <x v="1"/>
    <x v="0"/>
    <n v="1151080.6722858399"/>
    <n v="1309793.9445191899"/>
    <n v="1064312.14146769"/>
    <n v="1599306.2768582799"/>
    <n v="631861.29125380598"/>
  </r>
  <r>
    <x v="6"/>
    <x v="1"/>
    <x v="0"/>
    <n v="1261932.02206864"/>
    <n v="1473508.4159932199"/>
    <n v="1178312.03221988"/>
    <n v="1837888.1633047599"/>
    <n v="692177.08524323697"/>
  </r>
  <r>
    <x v="7"/>
    <x v="1"/>
    <x v="0"/>
    <n v="1233382.33174377"/>
    <n v="1477861.8080073099"/>
    <n v="1177867.40824954"/>
    <n v="1873633.55513515"/>
    <n v="633245.59128420695"/>
  </r>
  <r>
    <x v="8"/>
    <x v="1"/>
    <x v="0"/>
    <n v="1286490.6325796701"/>
    <n v="1581838.62071443"/>
    <n v="1250627.80223515"/>
    <n v="2043499.3248290401"/>
    <n v="621515.12406567601"/>
  </r>
  <r>
    <x v="9"/>
    <x v="1"/>
    <x v="0"/>
    <n v="1327443.80508413"/>
    <n v="1674908.6857582501"/>
    <n v="1312329.4925873501"/>
    <n v="2206686.5591938999"/>
    <n v="809489.865867657"/>
  </r>
  <r>
    <x v="10"/>
    <x v="1"/>
    <x v="0"/>
    <n v="1366561.22211796"/>
    <n v="1769389.82652984"/>
    <n v="1374801.9391203299"/>
    <n v="2377879.5363208"/>
    <n v="579329.52560788998"/>
  </r>
  <r>
    <x v="11"/>
    <x v="1"/>
    <x v="0"/>
    <n v="1290998.71259808"/>
    <n v="1715298.4115712701"/>
    <n v="1333105.8542400301"/>
    <n v="2345630.9686886701"/>
    <n v="600327.33721468702"/>
  </r>
  <r>
    <x v="12"/>
    <x v="1"/>
    <x v="0"/>
    <n v="1403297.74543522"/>
    <n v="1913300.3326868101"/>
    <n v="1456892.4597250901"/>
    <n v="2681449.2095439401"/>
    <n v="690661.58314512402"/>
  </r>
  <r>
    <x v="13"/>
    <x v="1"/>
    <x v="0"/>
    <n v="1421652.0593204401"/>
    <n v="1989051.74463883"/>
    <n v="1499925.65254547"/>
    <n v="2847456.1596969198"/>
    <n v="727855.814245585"/>
  </r>
  <r>
    <x v="14"/>
    <x v="1"/>
    <x v="0"/>
    <n v="1430206.9072594"/>
    <n v="2053388.27248792"/>
    <n v="1533085.4931753599"/>
    <n v="3004007.5513690901"/>
    <n v="765015.32463068503"/>
  </r>
  <r>
    <x v="15"/>
    <x v="1"/>
    <x v="0"/>
    <n v="1452616.6609990399"/>
    <n v="2140142.39639743"/>
    <n v="1582991.7287296299"/>
    <n v="3199513.8419339601"/>
    <n v="774911.90924260195"/>
  </r>
  <r>
    <x v="16"/>
    <x v="1"/>
    <x v="0"/>
    <n v="1328054.07472639"/>
    <n v="2007829.5952852"/>
    <n v="1485921.8744308499"/>
    <n v="3060526.4222217002"/>
    <n v="747157.65338803898"/>
  </r>
  <r>
    <x v="17"/>
    <x v="1"/>
    <x v="0"/>
    <n v="1504727.44987227"/>
    <n v="2334470.4430934298"/>
    <n v="1694764.92934987"/>
    <n v="3646899.9798264802"/>
    <n v="762094.70004034205"/>
  </r>
  <r>
    <x v="18"/>
    <x v="1"/>
    <x v="0"/>
    <n v="1463393.8671988701"/>
    <n v="2329760.13661303"/>
    <n v="1679314.72280966"/>
    <n v="3720287.8252301202"/>
    <n v="863995.125960315"/>
  </r>
  <r>
    <x v="19"/>
    <x v="1"/>
    <x v="0"/>
    <n v="1506870.23138533"/>
    <n v="2461757.5355894002"/>
    <n v="1755137.2105278999"/>
    <n v="4022038.7434598999"/>
    <n v="916065.96634385397"/>
  </r>
  <r>
    <x v="20"/>
    <x v="1"/>
    <x v="0"/>
    <n v="1566609.4870428201"/>
    <n v="2626331.95680755"/>
    <n v="1853870.6517275299"/>
    <n v="4388952.6352070495"/>
    <n v="797622.01895938301"/>
  </r>
  <r>
    <x v="21"/>
    <x v="1"/>
    <x v="0"/>
    <n v="1557729.82435683"/>
    <n v="2679788.03822514"/>
    <n v="1871860.7234628501"/>
    <n v="4583117.3367830403"/>
    <n v="799896.48675648903"/>
  </r>
  <r>
    <x v="22"/>
    <x v="1"/>
    <x v="0"/>
    <n v="1590686.7551943799"/>
    <n v="2808099.0169264502"/>
    <n v="1943440.4675161301"/>
    <n v="4913938.4027190898"/>
    <n v="972123.89474939497"/>
  </r>
  <r>
    <x v="23"/>
    <x v="1"/>
    <x v="0"/>
    <n v="1595387.3688731701"/>
    <n v="2890103.1618427299"/>
    <n v="1980231.7782389801"/>
    <n v="5176206.8756734096"/>
    <n v="982277.40598994703"/>
  </r>
  <r>
    <x v="24"/>
    <x v="1"/>
    <x v="0"/>
    <n v="1648417.35874251"/>
    <n v="3064317.9018200701"/>
    <n v="2082392.42232546"/>
    <n v="5616441.0413760599"/>
    <n v="1003544.49958197"/>
  </r>
  <r>
    <x v="25"/>
    <x v="1"/>
    <x v="0"/>
    <n v="1718909.3547465301"/>
    <n v="3278982.1882342598"/>
    <n v="2210448.5250561601"/>
    <n v="6150613.7705059499"/>
    <n v="1081317.4267132599"/>
  </r>
  <r>
    <x v="26"/>
    <x v="1"/>
    <x v="0"/>
    <n v="1767037.1607967999"/>
    <n v="3459005.14922396"/>
    <n v="2310365.8515362102"/>
    <n v="6641981.4684752095"/>
    <n v="1084338.54492873"/>
  </r>
  <r>
    <x v="27"/>
    <x v="1"/>
    <x v="0"/>
    <n v="1802589.02660595"/>
    <n v="3620943.0302585498"/>
    <n v="2395185.6743452898"/>
    <n v="7118980.8349844199"/>
    <n v="1115183.7397980101"/>
  </r>
  <r>
    <x v="28"/>
    <x v="1"/>
    <x v="0"/>
    <n v="1848778.7822747999"/>
    <n v="3810915.8629863602"/>
    <n v="2497747.8259716299"/>
    <n v="7671275.84484288"/>
    <n v="1168565.09649402"/>
  </r>
  <r>
    <x v="29"/>
    <x v="1"/>
    <x v="0"/>
    <n v="1888212.6249359199"/>
    <n v="3994061.5449151401"/>
    <n v="2591658.0798857301"/>
    <n v="8233521.3206396801"/>
    <n v="1036783.6856788"/>
  </r>
  <r>
    <x v="30"/>
    <x v="1"/>
    <x v="0"/>
    <n v="1947235.72578399"/>
    <n v="4226703.9315893296"/>
    <n v="2717281.8085586401"/>
    <n v="8922702.0915580094"/>
    <n v="812340.74361388001"/>
  </r>
  <r>
    <x v="31"/>
    <x v="1"/>
    <x v="0"/>
    <n v="1989918.46768459"/>
    <n v="4432390.5956629701"/>
    <n v="2820725.7441956801"/>
    <n v="9583452.8945821896"/>
    <n v="836401.32941438095"/>
  </r>
  <r>
    <x v="32"/>
    <x v="1"/>
    <x v="0"/>
    <n v="2040280.4486829999"/>
    <n v="4663500.7761043198"/>
    <n v="2938415.2747154902"/>
    <n v="10327722.8231916"/>
    <n v="790670.69781745702"/>
  </r>
  <r>
    <x v="33"/>
    <x v="1"/>
    <x v="0"/>
    <n v="2083591.8925191199"/>
    <n v="4887134.4566121502"/>
    <n v="3047699.20794367"/>
    <n v="11086396.465794601"/>
    <n v="680925.315446903"/>
  </r>
  <r>
    <x v="34"/>
    <x v="1"/>
    <x v="0"/>
    <n v="2124004.11551659"/>
    <n v="5112301.1161683695"/>
    <n v="3155172.2115418599"/>
    <n v="11880230.2773475"/>
    <n v="713724.96565229597"/>
  </r>
  <r>
    <x v="35"/>
    <x v="1"/>
    <x v="0"/>
    <n v="2175457.3021850102"/>
    <n v="5373176.15982995"/>
    <n v="3282807.7829368101"/>
    <n v="12791508.226936599"/>
    <n v="676242.44323160697"/>
  </r>
  <r>
    <x v="36"/>
    <x v="1"/>
    <x v="0"/>
    <n v="2220595.9893811699"/>
    <n v="5628199.8436154304"/>
    <n v="3402809.7960686199"/>
    <n v="13726875.5827066"/>
    <n v="665407.99297284696"/>
  </r>
  <r>
    <x v="37"/>
    <x v="1"/>
    <x v="0"/>
    <n v="2256090.59525519"/>
    <n v="5867808.5702094696"/>
    <n v="3510439.22650665"/>
    <n v="14662473.181767801"/>
    <n v="695539.40964770794"/>
  </r>
  <r>
    <x v="38"/>
    <x v="1"/>
    <x v="0"/>
    <n v="2293162.8081704099"/>
    <n v="6120314.4338241704"/>
    <n v="3621501.4409404499"/>
    <n v="15669527.0470435"/>
    <n v="692709.50956648402"/>
  </r>
  <r>
    <x v="39"/>
    <x v="1"/>
    <x v="0"/>
    <n v="2323482.3016622299"/>
    <n v="6363523.5737414602"/>
    <n v="3725091.5550621799"/>
    <n v="16693279.126724301"/>
    <n v="664371.65578455396"/>
  </r>
  <r>
    <x v="40"/>
    <x v="1"/>
    <x v="0"/>
    <n v="2329131.7792935702"/>
    <n v="6545936.5734007796"/>
    <n v="3796023.5011641001"/>
    <n v="17595491.104567401"/>
    <n v="466503.02983863902"/>
  </r>
  <r>
    <x v="41"/>
    <x v="1"/>
    <x v="0"/>
    <n v="2362534.93314644"/>
    <n v="6813580.8556987196"/>
    <n v="3902632.1878192602"/>
    <n v="18766455.8855097"/>
    <n v="479928.48673759698"/>
  </r>
  <r>
    <x v="42"/>
    <x v="1"/>
    <x v="0"/>
    <n v="2316169.9487764798"/>
    <n v="6854677.7233113796"/>
    <n v="3882001.29972455"/>
    <n v="19347174.060751501"/>
    <n v="522355.98820917099"/>
  </r>
  <r>
    <x v="43"/>
    <x v="1"/>
    <x v="0"/>
    <n v="2284355.8129539099"/>
    <n v="6937449.1461922601"/>
    <n v="3882800.4905150798"/>
    <n v="20065732.119781401"/>
    <n v="488658.289067215"/>
  </r>
  <r>
    <x v="44"/>
    <x v="1"/>
    <x v="0"/>
    <n v="2270255.7587787299"/>
    <n v="7075062.6682883203"/>
    <n v="3915162.8398636798"/>
    <n v="20970443.542046901"/>
    <n v="492812.71631028003"/>
  </r>
  <r>
    <x v="45"/>
    <x v="1"/>
    <x v="0"/>
    <n v="2337759.0413806001"/>
    <n v="7476092.97332427"/>
    <n v="4070571.0392791"/>
    <n v="22713550.350054398"/>
    <n v="542873.69728528697"/>
  </r>
  <r>
    <x v="46"/>
    <x v="1"/>
    <x v="0"/>
    <n v="2228025.4364901399"/>
    <n v="7311635.5595795698"/>
    <n v="3953943.3386972598"/>
    <n v="22759433.742446601"/>
    <n v="541578.18043853703"/>
  </r>
  <r>
    <x v="47"/>
    <x v="1"/>
    <x v="0"/>
    <n v="2223652.21103623"/>
    <n v="7488256.2489813799"/>
    <n v="4004214.5075617"/>
    <n v="23887216.7589425"/>
    <n v="620858.22115225298"/>
  </r>
  <r>
    <x v="48"/>
    <x v="1"/>
    <x v="0"/>
    <n v="2142389.91051469"/>
    <n v="7403409.8531388203"/>
    <n v="3933314.7309277598"/>
    <n v="24197509.087767299"/>
    <n v="430987.204938162"/>
  </r>
  <r>
    <x v="49"/>
    <x v="1"/>
    <x v="0"/>
    <n v="2231400.5883974"/>
    <n v="7912801.3834741702"/>
    <n v="4136647.7373425998"/>
    <n v="26509822.291306298"/>
    <n v="392483.83550715202"/>
  </r>
  <r>
    <x v="50"/>
    <x v="1"/>
    <x v="0"/>
    <n v="2216563.3367944299"/>
    <n v="8065890.2852789704"/>
    <n v="4168617.8603597698"/>
    <n v="27693995.546839099"/>
    <n v="796349.106049984"/>
  </r>
  <r>
    <x v="51"/>
    <x v="1"/>
    <x v="0"/>
    <n v="2172808.6587855099"/>
    <n v="8113590.6254408304"/>
    <n v="4145158.9878695002"/>
    <n v="28550302.512676101"/>
    <n v="821890.18936055095"/>
  </r>
  <r>
    <x v="52"/>
    <x v="1"/>
    <x v="0"/>
    <n v="2124352.03459071"/>
    <n v="8140246.1657826202"/>
    <n v="4111086.34223771"/>
    <n v="29356358.040015001"/>
    <n v="811063.14592650195"/>
  </r>
  <r>
    <x v="53"/>
    <x v="1"/>
    <x v="0"/>
    <n v="2124316.7176162801"/>
    <n v="8353140.0242326604"/>
    <n v="4170774.5770741301"/>
    <n v="30873044.2239144"/>
    <n v="762301.031610479"/>
  </r>
  <r>
    <x v="54"/>
    <x v="1"/>
    <x v="0"/>
    <n v="2068805.20476269"/>
    <n v="8347751.9971342497"/>
    <n v="4120940.44370664"/>
    <n v="31620648.933486901"/>
    <n v="672147.83760884497"/>
  </r>
  <r>
    <x v="55"/>
    <x v="1"/>
    <x v="0"/>
    <n v="2079550.3129459301"/>
    <n v="8610707.0386105999"/>
    <n v="4202888.4814467896"/>
    <n v="33428153.1783766"/>
    <n v="611340.85175890801"/>
  </r>
  <r>
    <x v="56"/>
    <x v="1"/>
    <x v="0"/>
    <n v="2029300.91302823"/>
    <n v="8622541.1442002598"/>
    <n v="4159208.8378373398"/>
    <n v="34307594.189441003"/>
    <n v="700693.71758118505"/>
  </r>
  <r>
    <x v="57"/>
    <x v="1"/>
    <x v="0"/>
    <n v="2011702.9396687101"/>
    <n v="8771464.6698315293"/>
    <n v="4181913.6289582402"/>
    <n v="35769209.731530599"/>
    <n v="676657.968064168"/>
  </r>
  <r>
    <x v="58"/>
    <x v="1"/>
    <x v="0"/>
    <n v="1984514.6776733201"/>
    <n v="8879367.4091820493"/>
    <n v="4183223.01406086"/>
    <n v="37111163.144609399"/>
    <n v="627855.04326499102"/>
  </r>
  <r>
    <x v="59"/>
    <x v="1"/>
    <x v="0"/>
    <n v="1907536.33802387"/>
    <n v="8758303.1719234008"/>
    <n v="4075866.26776679"/>
    <n v="37517480.936241001"/>
    <n v="614855.52701206901"/>
  </r>
  <r>
    <x v="60"/>
    <x v="1"/>
    <x v="0"/>
    <n v="1895702.5711320499"/>
    <n v="8931754.8998766206"/>
    <n v="4107897.8617913802"/>
    <n v="39213763.5186617"/>
    <n v="662272.77245746297"/>
  </r>
  <r>
    <x v="61"/>
    <x v="1"/>
    <x v="0"/>
    <n v="1917414.3581516"/>
    <n v="9270475.6229822692"/>
    <n v="4213816.7157671005"/>
    <n v="41715053.759492703"/>
    <n v="639457.26494149002"/>
  </r>
  <r>
    <x v="62"/>
    <x v="1"/>
    <x v="0"/>
    <n v="1908835.78907002"/>
    <n v="9470524.9691902194"/>
    <n v="4253530.8713184996"/>
    <n v="43677396.307956301"/>
    <n v="656247.14633892395"/>
  </r>
  <r>
    <x v="63"/>
    <x v="1"/>
    <x v="0"/>
    <n v="1901423.0110297401"/>
    <n v="9680631.1522539891"/>
    <n v="4295738.31156627"/>
    <n v="45759388.1836401"/>
    <n v="645213.69247514696"/>
  </r>
  <r>
    <x v="64"/>
    <x v="1"/>
    <x v="0"/>
    <n v="1876236.7962571699"/>
    <n v="9802390.9591594692"/>
    <n v="4297227.7163974103"/>
    <n v="47490230.978707999"/>
    <n v="636586.68004888599"/>
  </r>
  <r>
    <x v="65"/>
    <x v="1"/>
    <x v="0"/>
    <n v="1877828.6241172"/>
    <n v="10067456.669660799"/>
    <n v="4360020.08169284"/>
    <n v="49990587.110368401"/>
    <n v="614862.04780540895"/>
  </r>
  <r>
    <x v="0"/>
    <x v="2"/>
    <x v="0"/>
    <n v="71993.246600982995"/>
    <n v="71993.246600982995"/>
    <n v="39749.0975923808"/>
    <n v="103448.328922236"/>
    <n v="453364.92945744301"/>
  </r>
  <r>
    <x v="1"/>
    <x v="2"/>
    <x v="0"/>
    <n v="70482.296519915806"/>
    <n v="72326.839762756004"/>
    <n v="39972.969212800999"/>
    <n v="103954.883733589"/>
    <n v="449759.84055461403"/>
  </r>
  <r>
    <x v="2"/>
    <x v="2"/>
    <x v="0"/>
    <n v="69951.295724120806"/>
    <n v="73660.497889572405"/>
    <n v="40723.302247904699"/>
    <n v="106047.23617977501"/>
    <n v="437852.05265146401"/>
  </r>
  <r>
    <x v="3"/>
    <x v="2"/>
    <x v="0"/>
    <n v="69516.210509300901"/>
    <n v="75118.069731494194"/>
    <n v="41540.891774714102"/>
    <n v="108466.691570398"/>
    <n v="493977.10993906198"/>
  </r>
  <r>
    <x v="4"/>
    <x v="2"/>
    <x v="0"/>
    <n v="68991.187293430106"/>
    <n v="76501.753917780094"/>
    <n v="42242.325592810201"/>
    <n v="110998.409322509"/>
    <n v="263390.48316646402"/>
  </r>
  <r>
    <x v="5"/>
    <x v="2"/>
    <x v="0"/>
    <n v="68543.469759136497"/>
    <n v="77994.378490056595"/>
    <n v="43001.037959358902"/>
    <n v="113845.259489173"/>
    <n v="338197.615495704"/>
  </r>
  <r>
    <x v="6"/>
    <x v="2"/>
    <x v="0"/>
    <n v="68248.740929442007"/>
    <n v="79691.3719453925"/>
    <n v="43894.997089519602"/>
    <n v="117132.672025735"/>
    <n v="427232.972587517"/>
  </r>
  <r>
    <x v="7"/>
    <x v="2"/>
    <x v="0"/>
    <n v="67735.356177579699"/>
    <n v="81161.772282800201"/>
    <n v="44560.959190318499"/>
    <n v="120341.14654378701"/>
    <n v="331175.80513575801"/>
  </r>
  <r>
    <x v="8"/>
    <x v="2"/>
    <x v="0"/>
    <n v="67299.879951387295"/>
    <n v="82750.349346174698"/>
    <n v="45273.818689760497"/>
    <n v="123903.455732091"/>
    <n v="335333.22918876499"/>
  </r>
  <r>
    <x v="9"/>
    <x v="2"/>
    <x v="0"/>
    <n v="76189.086298026596"/>
    <n v="96131.950679796806"/>
    <n v="56367.835781993701"/>
    <n v="142430.639380596"/>
    <n v="315047.68778912898"/>
  </r>
  <r>
    <x v="10"/>
    <x v="2"/>
    <x v="0"/>
    <n v="85322.395863077007"/>
    <n v="110473.33758037"/>
    <n v="68023.214489388905"/>
    <n v="163108.43599569"/>
    <n v="389657.33408848301"/>
  </r>
  <r>
    <x v="11"/>
    <x v="2"/>
    <x v="0"/>
    <n v="91107.485275351297"/>
    <n v="121050.87576777099"/>
    <n v="76147.657064554704"/>
    <n v="179843.477545881"/>
    <n v="310897.42671388702"/>
  </r>
  <r>
    <x v="12"/>
    <x v="2"/>
    <x v="0"/>
    <n v="105802.15657183299"/>
    <n v="144253.99173223099"/>
    <n v="94578.197171156993"/>
    <n v="214556.20213061801"/>
    <n v="300429.542363922"/>
  </r>
  <r>
    <x v="13"/>
    <x v="2"/>
    <x v="0"/>
    <n v="115838.576389486"/>
    <n v="162071.24728826"/>
    <n v="108414.249243335"/>
    <n v="243181.187109455"/>
    <n v="323874.78456216602"/>
  </r>
  <r>
    <x v="14"/>
    <x v="2"/>
    <x v="0"/>
    <n v="128807.876255354"/>
    <n v="184933.08986574999"/>
    <n v="125876.250659371"/>
    <n v="280528.93113269901"/>
    <n v="353055.08365006599"/>
  </r>
  <r>
    <x v="15"/>
    <x v="2"/>
    <x v="0"/>
    <n v="133559.144931824"/>
    <n v="196772.896917348"/>
    <n v="133819.48653384601"/>
    <n v="303586.15562574001"/>
    <n v="327248.862447372"/>
  </r>
  <r>
    <x v="16"/>
    <x v="2"/>
    <x v="0"/>
    <n v="133214.09674477999"/>
    <n v="201400.83980274599"/>
    <n v="135672.67117092799"/>
    <n v="317055.50169611501"/>
    <n v="372608.26307121001"/>
  </r>
  <r>
    <x v="17"/>
    <x v="2"/>
    <x v="0"/>
    <n v="150830.353304827"/>
    <n v="234001.84647481999"/>
    <n v="159872.35674571799"/>
    <n v="373613.82853254798"/>
    <n v="363163.01513882598"/>
  </r>
  <r>
    <x v="18"/>
    <x v="2"/>
    <x v="0"/>
    <n v="126662.109038401"/>
    <n v="201649.288733077"/>
    <n v="131992.093080511"/>
    <n v="331477.50914861698"/>
    <n v="362008.109236994"/>
  </r>
  <r>
    <x v="19"/>
    <x v="2"/>
    <x v="0"/>
    <n v="131289.411247371"/>
    <n v="214486.08562940199"/>
    <n v="140091.918917951"/>
    <n v="359384.50109893503"/>
    <n v="392171.36544596398"/>
  </r>
  <r>
    <x v="20"/>
    <x v="2"/>
    <x v="0"/>
    <n v="136476.26603349901"/>
    <n v="228794.71993121499"/>
    <n v="149091.424626163"/>
    <n v="390933.91610782401"/>
    <n v="384861.03557687299"/>
  </r>
  <r>
    <x v="21"/>
    <x v="2"/>
    <x v="0"/>
    <n v="142107.57135449801"/>
    <n v="244469.97412676801"/>
    <n v="158880.214894112"/>
    <n v="426148.316379492"/>
    <n v="390336.10249034798"/>
  </r>
  <r>
    <x v="22"/>
    <x v="2"/>
    <x v="0"/>
    <n v="148333.185707153"/>
    <n v="261858.138694897"/>
    <n v="169640.45548181899"/>
    <n v="465894.38413671899"/>
    <n v="395756.74397663801"/>
  </r>
  <r>
    <x v="23"/>
    <x v="2"/>
    <x v="0"/>
    <n v="165829.480475991"/>
    <n v="300406.23061276"/>
    <n v="195837.04473056601"/>
    <n v="544762.06959950505"/>
    <n v="604241.23039712501"/>
  </r>
  <r>
    <x v="24"/>
    <x v="2"/>
    <x v="0"/>
    <n v="177480.681849774"/>
    <n v="329926.90093628602"/>
    <n v="214656.21335635701"/>
    <n v="610964.39623095002"/>
    <n v="725180.77460644499"/>
  </r>
  <r>
    <x v="25"/>
    <x v="2"/>
    <x v="0"/>
    <n v="224683.11784280001"/>
    <n v="428604.30037750298"/>
    <n v="283187.59792879003"/>
    <n v="808315.139272884"/>
    <n v="765757.46093071299"/>
  </r>
  <r>
    <x v="26"/>
    <x v="2"/>
    <x v="0"/>
    <n v="234096.02027442001"/>
    <n v="458246.92174381099"/>
    <n v="300308.103751135"/>
    <n v="884122.64510792203"/>
    <n v="782887.46996850998"/>
  </r>
  <r>
    <x v="27"/>
    <x v="2"/>
    <x v="0"/>
    <n v="245554.62993367799"/>
    <n v="493256.81710167998"/>
    <n v="320934.17397157702"/>
    <n v="973611.00136285601"/>
    <n v="834529.64359969797"/>
  </r>
  <r>
    <x v="28"/>
    <x v="2"/>
    <x v="0"/>
    <n v="260268.013629439"/>
    <n v="536494.42068345298"/>
    <n v="346075.86861475999"/>
    <n v="1083746.4532874399"/>
    <n v="881875.36845232197"/>
  </r>
  <r>
    <x v="29"/>
    <x v="2"/>
    <x v="0"/>
    <n v="277191.96572758403"/>
    <n v="586333.21070477995"/>
    <n v="375194.994242082"/>
    <n v="1212179.1780314001"/>
    <n v="880444.38953167899"/>
  </r>
  <r>
    <x v="30"/>
    <x v="2"/>
    <x v="0"/>
    <n v="292523.03341096698"/>
    <n v="634955.61375897296"/>
    <n v="404582.247152631"/>
    <n v="1342828.47369487"/>
    <n v="782666.04867937195"/>
  </r>
  <r>
    <x v="31"/>
    <x v="2"/>
    <x v="0"/>
    <n v="347738.61398123601"/>
    <n v="774561.06236992404"/>
    <n v="489681.872360187"/>
    <n v="1677157.24243187"/>
    <n v="846072.66263698903"/>
  </r>
  <r>
    <x v="32"/>
    <x v="2"/>
    <x v="0"/>
    <n v="312184.375247563"/>
    <n v="713564.68528354703"/>
    <n v="441028.09318203601"/>
    <n v="1584645.1714673601"/>
    <n v="850580.53350259305"/>
  </r>
  <r>
    <x v="33"/>
    <x v="2"/>
    <x v="0"/>
    <n v="386578.12848503003"/>
    <n v="906731.92705106095"/>
    <n v="560118.89094476402"/>
    <n v="2059937.7190870401"/>
    <n v="913578.64091058401"/>
  </r>
  <r>
    <x v="34"/>
    <x v="2"/>
    <x v="0"/>
    <n v="473705.93758641399"/>
    <n v="1140170.76321418"/>
    <n v="701676.34513346001"/>
    <n v="2651374.42966686"/>
    <n v="1115366.16851337"/>
  </r>
  <r>
    <x v="35"/>
    <x v="2"/>
    <x v="0"/>
    <n v="480979.923903591"/>
    <n v="1187975.4467623199"/>
    <n v="725366.31717120099"/>
    <n v="2829091.0268695401"/>
    <n v="1217104.3434888399"/>
  </r>
  <r>
    <x v="36"/>
    <x v="2"/>
    <x v="0"/>
    <n v="513369.512735995"/>
    <n v="1301157.98871763"/>
    <n v="777897.23747151403"/>
    <n v="3177544.6771697798"/>
    <n v="1310946.3388296501"/>
  </r>
  <r>
    <x v="37"/>
    <x v="2"/>
    <x v="0"/>
    <n v="559671.15591826697"/>
    <n v="1455634.4555058901"/>
    <n v="860445.20309527998"/>
    <n v="3642192.1172956601"/>
    <n v="1461052.91745825"/>
  </r>
  <r>
    <x v="38"/>
    <x v="2"/>
    <x v="0"/>
    <n v="614801.36422705196"/>
    <n v="1640868.08403095"/>
    <n v="956898.366518558"/>
    <n v="4207208.0498078801"/>
    <n v="1596827.2535801099"/>
  </r>
  <r>
    <x v="39"/>
    <x v="2"/>
    <x v="0"/>
    <n v="685931.33944627503"/>
    <n v="1878619.9685755"/>
    <n v="1076461.5202449299"/>
    <n v="4938154.4978919504"/>
    <n v="1818214.0127250501"/>
  </r>
  <r>
    <x v="40"/>
    <x v="2"/>
    <x v="0"/>
    <n v="881860.86320272798"/>
    <n v="2478436.5266100802"/>
    <n v="1411251.63503001"/>
    <n v="6672275.7491132403"/>
    <n v="1709206.77758435"/>
  </r>
  <r>
    <x v="41"/>
    <x v="2"/>
    <x v="0"/>
    <n v="881254.46547571896"/>
    <n v="2541549.1092728698"/>
    <n v="1415774.6309321099"/>
    <n v="7015808.6808448201"/>
    <n v="1910165.6724765601"/>
  </r>
  <r>
    <x v="42"/>
    <x v="2"/>
    <x v="0"/>
    <n v="929614.334287512"/>
    <n v="2751182.6892830902"/>
    <n v="1502660.9884324099"/>
    <n v="7785707.55447903"/>
    <n v="2132883.5226986799"/>
  </r>
  <r>
    <x v="43"/>
    <x v="2"/>
    <x v="0"/>
    <n v="1071270.6293816899"/>
    <n v="3253383.5013796301"/>
    <n v="1745977.0703653099"/>
    <n v="9437306.7782631703"/>
    <n v="2365897.2964060502"/>
  </r>
  <r>
    <x v="44"/>
    <x v="2"/>
    <x v="0"/>
    <n v="1162406.2202552799"/>
    <n v="3622542.0076627601"/>
    <n v="1916200.96509055"/>
    <n v="10768531.568244901"/>
    <n v="2267340.4025302902"/>
  </r>
  <r>
    <x v="45"/>
    <x v="2"/>
    <x v="0"/>
    <n v="1361464.2754858299"/>
    <n v="4353927.5533634899"/>
    <n v="2234509.2730635898"/>
    <n v="13275295.0271977"/>
    <n v="2401940.6673456701"/>
  </r>
  <r>
    <x v="46"/>
    <x v="2"/>
    <x v="0"/>
    <n v="1335338.8918765599"/>
    <n v="4382136.38230043"/>
    <n v="2261015.5148632401"/>
    <n v="13677617.1171051"/>
    <n v="2410009.77703223"/>
  </r>
  <r>
    <x v="47"/>
    <x v="2"/>
    <x v="0"/>
    <n v="1550929.53181509"/>
    <n v="5222830.1263586702"/>
    <n v="2621927.2744313902"/>
    <n v="16716979.002666101"/>
    <n v="2723200.2378232302"/>
  </r>
  <r>
    <x v="48"/>
    <x v="2"/>
    <x v="0"/>
    <n v="1663234.6146379299"/>
    <n v="5747603.4001363404"/>
    <n v="2797797.2201690702"/>
    <n v="18866779.3950902"/>
    <n v="2675124.4446607898"/>
  </r>
  <r>
    <x v="49"/>
    <x v="2"/>
    <x v="0"/>
    <n v="1784182.8787898701"/>
    <n v="6326916.2986996304"/>
    <n v="3063724.62335398"/>
    <n v="21273824.130426899"/>
    <n v="2824133.0914502"/>
  </r>
  <r>
    <x v="50"/>
    <x v="2"/>
    <x v="0"/>
    <n v="2234174.3141455301"/>
    <n v="8129975.1723528197"/>
    <n v="3969401.9958532802"/>
    <n v="27987225.0941782"/>
    <n v="2610613.1320849801"/>
  </r>
  <r>
    <x v="51"/>
    <x v="2"/>
    <x v="0"/>
    <n v="2046286.7693747501"/>
    <n v="7641139.0767572997"/>
    <n v="3585118.7986182999"/>
    <n v="26984845.4504968"/>
    <n v="2986786.7676688102"/>
  </r>
  <r>
    <x v="52"/>
    <x v="2"/>
    <x v="0"/>
    <n v="2194983.3895538501"/>
    <n v="8410896.5133054107"/>
    <n v="3893043.7107004202"/>
    <n v="30438498.926633801"/>
    <n v="3249628.27263314"/>
  </r>
  <r>
    <x v="53"/>
    <x v="2"/>
    <x v="0"/>
    <n v="2380671.7194335698"/>
    <n v="9361167.3152361903"/>
    <n v="4284975.1074262401"/>
    <n v="34713371.611796997"/>
    <n v="3300584.7266952498"/>
  </r>
  <r>
    <x v="54"/>
    <x v="2"/>
    <x v="0"/>
    <n v="2607202.86829919"/>
    <n v="10520218.5786628"/>
    <n v="4771945.9930754201"/>
    <n v="39971977.232657298"/>
    <n v="3248464.5552672199"/>
  </r>
  <r>
    <x v="55"/>
    <x v="2"/>
    <x v="0"/>
    <n v="2791295.1921739602"/>
    <n v="11557799.3032753"/>
    <n v="5168674.8626104202"/>
    <n v="45004634.274355799"/>
    <n v="3228442.6280207802"/>
  </r>
  <r>
    <x v="56"/>
    <x v="2"/>
    <x v="0"/>
    <n v="2925371.36763022"/>
    <n v="12429962.859385001"/>
    <n v="5510759.8709279904"/>
    <n v="49593170.674371101"/>
    <n v="3360217.43648125"/>
  </r>
  <r>
    <x v="57"/>
    <x v="2"/>
    <x v="0"/>
    <n v="2978848.4220336699"/>
    <n v="12988430.436431499"/>
    <n v="5675215.2313353997"/>
    <n v="53108949.054066099"/>
    <n v="3235044.9994762"/>
  </r>
  <r>
    <x v="58"/>
    <x v="2"/>
    <x v="0"/>
    <n v="3036822.8729961799"/>
    <n v="13587738.276420901"/>
    <n v="5855051.3373805201"/>
    <n v="56939167.7481995"/>
    <n v="3180728.1899119499"/>
  </r>
  <r>
    <x v="59"/>
    <x v="2"/>
    <x v="0"/>
    <n v="2726191.8688398199"/>
    <n v="12517095.6988778"/>
    <n v="5241733.8870306797"/>
    <n v="53775879.108347103"/>
    <n v="3550527.3593473998"/>
  </r>
  <r>
    <x v="60"/>
    <x v="2"/>
    <x v="0"/>
    <n v="2787546.6476499299"/>
    <n v="13133749.886678601"/>
    <n v="5453440.7475053798"/>
    <n v="57818000.034431398"/>
    <n v="3976365.6164683802"/>
  </r>
  <r>
    <x v="61"/>
    <x v="2"/>
    <x v="0"/>
    <n v="3045926.3736916399"/>
    <n v="14726700.087887101"/>
    <n v="6060962.4553931402"/>
    <n v="66432575.040052198"/>
    <n v="3537681.7773977602"/>
  </r>
  <r>
    <x v="62"/>
    <x v="2"/>
    <x v="0"/>
    <n v="3431770.3609497598"/>
    <n v="17026434.163692899"/>
    <n v="6999025.3530265298"/>
    <n v="78692668.820086703"/>
    <n v="3735902.2577318"/>
  </r>
  <r>
    <x v="63"/>
    <x v="2"/>
    <x v="0"/>
    <n v="3562940.2334991102"/>
    <n v="18139840.539402802"/>
    <n v="7380074.3689385103"/>
    <n v="85916398.031069607"/>
    <n v="3957829.7672775402"/>
  </r>
  <r>
    <x v="64"/>
    <x v="2"/>
    <x v="0"/>
    <n v="3703496.9662516499"/>
    <n v="19348903.7480128"/>
    <n v="7792746.6216251403"/>
    <n v="93914819.798910394"/>
    <n v="4053622.4750207802"/>
  </r>
  <r>
    <x v="65"/>
    <x v="2"/>
    <x v="0"/>
    <n v="3963631.9015569799"/>
    <n v="21249911.685721401"/>
    <n v="8496763.8798699193"/>
    <n v="105693727.649718"/>
    <n v="4009198.6151141599"/>
  </r>
  <r>
    <x v="0"/>
    <x v="3"/>
    <x v="0"/>
    <n v="389938.82148182701"/>
    <n v="389938.82148182701"/>
    <n v="368841.91151274502"/>
    <n v="410950.24768642598"/>
    <n v="359347.746831286"/>
  </r>
  <r>
    <x v="1"/>
    <x v="3"/>
    <x v="0"/>
    <n v="407543.425959985"/>
    <n v="418208.96198300598"/>
    <n v="393254.749887552"/>
    <n v="445491.77936429298"/>
    <n v="396956.97289940401"/>
  </r>
  <r>
    <x v="2"/>
    <x v="3"/>
    <x v="0"/>
    <n v="414839.608105283"/>
    <n v="436836.684167573"/>
    <n v="407382.674746415"/>
    <n v="473320.02573249402"/>
    <n v="413317.91024222499"/>
  </r>
  <r>
    <x v="3"/>
    <x v="3"/>
    <x v="0"/>
    <n v="441867.86824218399"/>
    <n v="477475.12552172499"/>
    <n v="440188.545886248"/>
    <n v="528371.52689304797"/>
    <n v="381998.64154823101"/>
  </r>
  <r>
    <x v="4"/>
    <x v="3"/>
    <x v="0"/>
    <n v="455497.32683651103"/>
    <n v="505083.99369395699"/>
    <n v="461408.77797479898"/>
    <n v="570387.506443411"/>
    <n v="517125.78437602799"/>
  </r>
  <r>
    <x v="5"/>
    <x v="3"/>
    <x v="0"/>
    <n v="465615.59559236199"/>
    <n v="529815.59178601694"/>
    <n v="479205.45629205601"/>
    <n v="611301.90510724299"/>
    <n v="614804.27667614596"/>
  </r>
  <r>
    <x v="6"/>
    <x v="3"/>
    <x v="0"/>
    <n v="498216.37688652799"/>
    <n v="581747.678551274"/>
    <n v="519711.14802113402"/>
    <n v="687075.30542388104"/>
    <n v="697164.39121746295"/>
  </r>
  <r>
    <x v="7"/>
    <x v="3"/>
    <x v="0"/>
    <n v="523367.65615032701"/>
    <n v="627108.92694346898"/>
    <n v="553304.69501716702"/>
    <n v="758200.652264565"/>
    <n v="706231.53125995095"/>
  </r>
  <r>
    <x v="8"/>
    <x v="3"/>
    <x v="0"/>
    <n v="542942.475794069"/>
    <n v="667589.29702830804"/>
    <n v="581736.53161670698"/>
    <n v="826343.74757818098"/>
    <n v="738419.77241930994"/>
  </r>
  <r>
    <x v="9"/>
    <x v="3"/>
    <x v="0"/>
    <n v="589399.44562633405"/>
    <n v="743677.62091298203"/>
    <n v="640979.32404186204"/>
    <n v="941795.22957166901"/>
    <n v="751476.49961341405"/>
  </r>
  <r>
    <x v="10"/>
    <x v="3"/>
    <x v="0"/>
    <n v="621776.66179930395"/>
    <n v="805061.11395162297"/>
    <n v="685597.28251060902"/>
    <n v="1043790.31530206"/>
    <n v="464959.46007975802"/>
  </r>
  <r>
    <x v="11"/>
    <x v="3"/>
    <x v="0"/>
    <n v="624295.762945025"/>
    <n v="829476.83842009597"/>
    <n v="695470.72698118503"/>
    <n v="1102649.7147810899"/>
    <n v="495788.96247067"/>
  </r>
  <r>
    <x v="12"/>
    <x v="3"/>
    <x v="0"/>
    <n v="665414.04582948994"/>
    <n v="907246.462414284"/>
    <n v="753010.56165050995"/>
    <n v="1233918.61599169"/>
    <n v="553923.92247409397"/>
  </r>
  <r>
    <x v="13"/>
    <x v="3"/>
    <x v="0"/>
    <n v="692481.63333830796"/>
    <n v="968859.990664882"/>
    <n v="795846.75471867702"/>
    <n v="1348523.00663397"/>
    <n v="596896.07239275298"/>
  </r>
  <r>
    <x v="14"/>
    <x v="3"/>
    <x v="0"/>
    <n v="743728.019279817"/>
    <n v="1067791.23003694"/>
    <n v="868411.42057900399"/>
    <n v="1520942.9970632901"/>
    <n v="641294.35487995099"/>
  </r>
  <r>
    <x v="15"/>
    <x v="3"/>
    <x v="0"/>
    <n v="805628.33201950195"/>
    <n v="1186933.4803774699"/>
    <n v="956136.58891590603"/>
    <n v="1730253.4649116299"/>
    <n v="720629.39842450304"/>
  </r>
  <r>
    <x v="16"/>
    <x v="3"/>
    <x v="0"/>
    <n v="812341.30372402002"/>
    <n v="1228144.9544331799"/>
    <n v="978867.57811954501"/>
    <n v="1833135.2746315"/>
    <n v="798367.93631392601"/>
  </r>
  <r>
    <x v="17"/>
    <x v="3"/>
    <x v="0"/>
    <n v="822721.57025693497"/>
    <n v="1276390.0790294399"/>
    <n v="1006215.6679754"/>
    <n v="1951057.9241055101"/>
    <n v="886342.91093299398"/>
  </r>
  <r>
    <x v="18"/>
    <x v="3"/>
    <x v="0"/>
    <n v="854286.155621805"/>
    <n v="1360045.2176540401"/>
    <n v="1059974.8317919299"/>
    <n v="2129384.31824183"/>
    <n v="962326.49949940597"/>
  </r>
  <r>
    <x v="19"/>
    <x v="3"/>
    <x v="0"/>
    <n v="895897.94581068505"/>
    <n v="1463618.74651337"/>
    <n v="1127753.4603347401"/>
    <n v="2347334.1964996699"/>
    <n v="964228.05717114697"/>
  </r>
  <r>
    <x v="20"/>
    <x v="3"/>
    <x v="0"/>
    <n v="933975.44011631398"/>
    <n v="1565756.85615252"/>
    <n v="1191695.3662014699"/>
    <n v="2573015.5351849198"/>
    <n v="949684.14945409703"/>
  </r>
  <r>
    <x v="21"/>
    <x v="3"/>
    <x v="0"/>
    <n v="944203.27842569805"/>
    <n v="1624328.30880853"/>
    <n v="1225348.38657352"/>
    <n v="2733176.5197769501"/>
    <n v="955477.68744195695"/>
  </r>
  <r>
    <x v="22"/>
    <x v="3"/>
    <x v="0"/>
    <n v="1026525.6284611"/>
    <n v="1812164.2106583"/>
    <n v="1347949.08665398"/>
    <n v="3125603.3839202099"/>
    <n v="1012185.8447923301"/>
  </r>
  <r>
    <x v="23"/>
    <x v="3"/>
    <x v="0"/>
    <n v="1092766.6789263601"/>
    <n v="1979587.21219669"/>
    <n v="1453983.4640613501"/>
    <n v="3498957.4631807399"/>
    <n v="1066818.9555555701"/>
  </r>
  <r>
    <x v="24"/>
    <x v="3"/>
    <x v="0"/>
    <n v="1190511.57995527"/>
    <n v="2213096.05084721"/>
    <n v="1603452.07642293"/>
    <n v="4009286.0951859201"/>
    <n v="1004448.04515183"/>
  </r>
  <r>
    <x v="25"/>
    <x v="3"/>
    <x v="0"/>
    <n v="1250563.1562598899"/>
    <n v="2385567.5130948802"/>
    <n v="1708518.7660916001"/>
    <n v="4428160.7620302299"/>
    <n v="1023585.07246004"/>
  </r>
  <r>
    <x v="26"/>
    <x v="3"/>
    <x v="0"/>
    <n v="1317317.40045136"/>
    <n v="2578671.1068763901"/>
    <n v="1823885.38812993"/>
    <n v="4905269.84450226"/>
    <n v="1138901.3440024899"/>
  </r>
  <r>
    <x v="27"/>
    <x v="3"/>
    <x v="0"/>
    <n v="1391574.37638379"/>
    <n v="2795319.1020699302"/>
    <n v="1951112.74277328"/>
    <n v="5449828.26334632"/>
    <n v="1320545.52615867"/>
  </r>
  <r>
    <x v="28"/>
    <x v="3"/>
    <x v="0"/>
    <n v="1449698.0144255301"/>
    <n v="2988284.59774744"/>
    <n v="2059450.89081897"/>
    <n v="5970730.6406501699"/>
    <n v="1523050.9742543199"/>
  </r>
  <r>
    <x v="29"/>
    <x v="3"/>
    <x v="0"/>
    <n v="1533173.2228864499"/>
    <n v="3243060.7286254"/>
    <n v="2206914.2537694001"/>
    <n v="6640723.5789630199"/>
    <n v="1518636.1273449301"/>
  </r>
  <r>
    <x v="30"/>
    <x v="3"/>
    <x v="0"/>
    <n v="1643734.31568615"/>
    <n v="3567918.4613366402"/>
    <n v="2397286.14853707"/>
    <n v="7487427.4385932898"/>
    <n v="1698075.1632658599"/>
  </r>
  <r>
    <x v="31"/>
    <x v="3"/>
    <x v="0"/>
    <n v="1812897.0256131999"/>
    <n v="4038088.92561471"/>
    <n v="2680638.8871503798"/>
    <n v="8684118.4018443804"/>
    <n v="2070044.6702843099"/>
  </r>
  <r>
    <x v="32"/>
    <x v="3"/>
    <x v="0"/>
    <n v="2000526.93683218"/>
    <n v="4572635.55535057"/>
    <n v="2991747.7946822699"/>
    <n v="10079971.474925"/>
    <n v="1820111.16113011"/>
  </r>
  <r>
    <x v="33"/>
    <x v="3"/>
    <x v="0"/>
    <n v="2079297.35375595"/>
    <n v="4877061.4723391403"/>
    <n v="3157305.6451554298"/>
    <n v="11016190.882968601"/>
    <n v="1495245.16587604"/>
  </r>
  <r>
    <x v="34"/>
    <x v="3"/>
    <x v="0"/>
    <n v="2187510.4660843499"/>
    <n v="5265155.6160817901"/>
    <n v="3364717.3297521798"/>
    <n v="12188930.5272213"/>
    <n v="1616125.9009756099"/>
  </r>
  <r>
    <x v="35"/>
    <x v="3"/>
    <x v="0"/>
    <n v="2327448.1959679099"/>
    <n v="5748579.4583296496"/>
    <n v="3626505.1024107402"/>
    <n v="13639449.1775811"/>
    <n v="1661143.1565086599"/>
  </r>
  <r>
    <x v="36"/>
    <x v="3"/>
    <x v="0"/>
    <n v="2602500.99275561"/>
    <n v="6596155.1540575204"/>
    <n v="4107104.42470945"/>
    <n v="16040347.456045199"/>
    <n v="1622200.9573749499"/>
  </r>
  <r>
    <x v="37"/>
    <x v="3"/>
    <x v="0"/>
    <n v="2803153.25550501"/>
    <n v="7290649.9104493596"/>
    <n v="4479158.7464322401"/>
    <n v="18171275.007497501"/>
    <n v="1717817.6842976699"/>
  </r>
  <r>
    <x v="38"/>
    <x v="3"/>
    <x v="0"/>
    <n v="2952784.4145746399"/>
    <n v="7880805.0645609703"/>
    <n v="4784274.70645326"/>
    <n v="20130082.628823999"/>
    <n v="1609995.7814970999"/>
  </r>
  <r>
    <x v="39"/>
    <x v="3"/>
    <x v="0"/>
    <n v="3101300.3827657001"/>
    <n v="8493801.7736843992"/>
    <n v="5091865.1306844"/>
    <n v="22235857.424961299"/>
    <n v="1655302.3538389299"/>
  </r>
  <r>
    <x v="40"/>
    <x v="3"/>
    <x v="0"/>
    <n v="3226701.0563584501"/>
    <n v="9068521.00169871"/>
    <n v="5369554.6282018498"/>
    <n v="24331085.7745841"/>
    <n v="1766003.91988287"/>
  </r>
  <r>
    <x v="41"/>
    <x v="3"/>
    <x v="0"/>
    <n v="3367252.1693492401"/>
    <n v="9711198.1691768207"/>
    <n v="5678425.4581140103"/>
    <n v="26704099.932729799"/>
    <n v="1745596.10594978"/>
  </r>
  <r>
    <x v="42"/>
    <x v="3"/>
    <x v="0"/>
    <n v="3459276.6149010202"/>
    <n v="10237688.4578181"/>
    <n v="5907921.7759364797"/>
    <n v="28853828.751134299"/>
    <n v="1730358.2657184401"/>
  </r>
  <r>
    <x v="43"/>
    <x v="3"/>
    <x v="0"/>
    <n v="3769039.7237262502"/>
    <n v="11446343.544667801"/>
    <n v="6524031.36567662"/>
    <n v="33063398.3947438"/>
    <n v="1737548.11230184"/>
  </r>
  <r>
    <x v="44"/>
    <x v="3"/>
    <x v="0"/>
    <n v="3906952.1956788199"/>
    <n v="12175690.566821501"/>
    <n v="6850273.1357039399"/>
    <n v="36046106.314738497"/>
    <n v="1811480.3083124401"/>
  </r>
  <r>
    <x v="45"/>
    <x v="3"/>
    <x v="0"/>
    <n v="4004853.1603957801"/>
    <n v="12807416.8644637"/>
    <n v="7122318.8572492301"/>
    <n v="38859462.254072502"/>
    <n v="1889656.07030558"/>
  </r>
  <r>
    <x v="46"/>
    <x v="3"/>
    <x v="0"/>
    <n v="4131880.6362783499"/>
    <n v="13559452.6406048"/>
    <n v="7443101.0926820496"/>
    <n v="42166702.889442302"/>
    <n v="2064040.4142191"/>
  </r>
  <r>
    <x v="47"/>
    <x v="3"/>
    <x v="0"/>
    <n v="4770919.08377608"/>
    <n v="16066300.5056093"/>
    <n v="8705140.6666168403"/>
    <n v="51208126.651632398"/>
    <n v="2107238.2981879301"/>
  </r>
  <r>
    <x v="48"/>
    <x v="3"/>
    <x v="0"/>
    <n v="5137094.7047856003"/>
    <n v="17752145.567554601"/>
    <n v="9499318.1468480993"/>
    <n v="57991336.173498698"/>
    <n v="1681520.84081681"/>
  </r>
  <r>
    <x v="49"/>
    <x v="3"/>
    <x v="0"/>
    <n v="5383238.6659001596"/>
    <n v="19089579.246592999"/>
    <n v="10087816.4940714"/>
    <n v="63915262.012233198"/>
    <n v="1714307.43307392"/>
  </r>
  <r>
    <x v="50"/>
    <x v="3"/>
    <x v="0"/>
    <n v="5879011.6501773801"/>
    <n v="21393236.172887899"/>
    <n v="11161653.9112377"/>
    <n v="73414132.347464293"/>
    <n v="2079268.81783114"/>
  </r>
  <r>
    <x v="51"/>
    <x v="3"/>
    <x v="0"/>
    <n v="6012948.6854700604"/>
    <n v="22453244.508403201"/>
    <n v="11567031.8710864"/>
    <n v="78972717.825628698"/>
    <n v="2107326.7795376801"/>
  </r>
  <r>
    <x v="52"/>
    <x v="3"/>
    <x v="0"/>
    <n v="6253621.0263803499"/>
    <n v="23963078.507399101"/>
    <n v="12187110.7777647"/>
    <n v="86384918.685981706"/>
    <n v="2089274.3859996099"/>
  </r>
  <r>
    <x v="53"/>
    <x v="3"/>
    <x v="0"/>
    <n v="6548772.0342928199"/>
    <n v="25750778.7495123"/>
    <n v="12931727.1423264"/>
    <n v="95143671.447548106"/>
    <n v="1983734.2186408299"/>
  </r>
  <r>
    <x v="54"/>
    <x v="3"/>
    <x v="0"/>
    <n v="6760230.4185071997"/>
    <n v="27277931.6521753"/>
    <n v="13526938.1049549"/>
    <n v="103299278.174353"/>
    <n v="2172228.8498751302"/>
  </r>
  <r>
    <x v="55"/>
    <x v="3"/>
    <x v="0"/>
    <n v="6806588.1923418604"/>
    <n v="28183755.156995699"/>
    <n v="13798139.8640234"/>
    <n v="109391257.655697"/>
    <n v="2154707.3811310101"/>
  </r>
  <r>
    <x v="56"/>
    <x v="3"/>
    <x v="0"/>
    <n v="7198880.6150203999"/>
    <n v="30588191.182829998"/>
    <n v="14793864.4138883"/>
    <n v="121682944.38280199"/>
    <n v="2163766.46446225"/>
  </r>
  <r>
    <x v="57"/>
    <x v="3"/>
    <x v="0"/>
    <n v="7382442.8916847603"/>
    <n v="32189065.156968798"/>
    <n v="15373070.4242821"/>
    <n v="131244546.680125"/>
    <n v="2116380.1203590101"/>
  </r>
  <r>
    <x v="58"/>
    <x v="3"/>
    <x v="0"/>
    <n v="7467626.3147420604"/>
    <n v="33412601.3120807"/>
    <n v="15762033.261215501"/>
    <n v="139629609.05867499"/>
    <n v="2133161.22954658"/>
  </r>
  <r>
    <x v="59"/>
    <x v="3"/>
    <x v="0"/>
    <n v="7993670.5612276699"/>
    <n v="36702310.113913603"/>
    <n v="17094250.697464101"/>
    <n v="157202743.963498"/>
    <n v="2070059.0185914701"/>
  </r>
  <r>
    <x v="60"/>
    <x v="3"/>
    <x v="0"/>
    <n v="7823227.2564445697"/>
    <n v="36859763.469577298"/>
    <n v="16936064.326568101"/>
    <n v="161817380.49456799"/>
    <n v="2339923.76344231"/>
  </r>
  <r>
    <x v="61"/>
    <x v="3"/>
    <x v="0"/>
    <n v="8235918.8951991498"/>
    <n v="39819710.865420498"/>
    <n v="18065772.188199401"/>
    <n v="179171997.44310701"/>
    <n v="2328815.45544976"/>
  </r>
  <r>
    <x v="62"/>
    <x v="3"/>
    <x v="0"/>
    <n v="8004967.5605989099"/>
    <n v="39715959.641108997"/>
    <n v="17771609.620507099"/>
    <n v="183165673.164058"/>
    <n v="2489376.7980012102"/>
  </r>
  <r>
    <x v="63"/>
    <x v="3"/>
    <x v="0"/>
    <n v="8342805.2130407402"/>
    <n v="42475356.390480898"/>
    <n v="18759854.533774398"/>
    <n v="200778841.345238"/>
    <n v="2309812.3411075599"/>
  </r>
  <r>
    <x v="64"/>
    <x v="3"/>
    <x v="0"/>
    <n v="8560773.4432762507"/>
    <n v="44725723.518046603"/>
    <n v="19504241.146311801"/>
    <n v="216689639.356558"/>
    <n v="2564998.6635422101"/>
  </r>
  <r>
    <x v="65"/>
    <x v="3"/>
    <x v="0"/>
    <n v="8683236.5472866502"/>
    <n v="46552761.2954138"/>
    <n v="20045862.369300999"/>
    <n v="231167072.55386999"/>
    <n v="2426858.1726305801"/>
  </r>
  <r>
    <x v="0"/>
    <x v="4"/>
    <x v="0"/>
    <n v="2751628.8798212502"/>
    <n v="2751628.8798212502"/>
    <n v="2164471.9374396601"/>
    <n v="3328361.3525854601"/>
    <n v="1020855.43842045"/>
  </r>
  <r>
    <x v="1"/>
    <x v="4"/>
    <x v="0"/>
    <n v="2740734.5748948702"/>
    <n v="2812460.4364253902"/>
    <n v="2190966.4296612702"/>
    <n v="3443528.4456069199"/>
    <n v="955443.35355463705"/>
  </r>
  <r>
    <x v="2"/>
    <x v="4"/>
    <x v="0"/>
    <n v="2681250.5594660901"/>
    <n v="2823425.2008124501"/>
    <n v="2145165.3933316302"/>
    <n v="3532245.6680759299"/>
    <n v="970701.118006006"/>
  </r>
  <r>
    <x v="3"/>
    <x v="4"/>
    <x v="0"/>
    <n v="2815713.36658186"/>
    <n v="3042613.39139737"/>
    <n v="2278290.2857562602"/>
    <n v="3868398.3906025202"/>
    <n v="880514.556787282"/>
  </r>
  <r>
    <x v="4"/>
    <x v="4"/>
    <x v="0"/>
    <n v="2923376.9610856199"/>
    <n v="3241623.6574490299"/>
    <n v="2385428.5519576999"/>
    <n v="4195053.3848671801"/>
    <n v="890367.07797156996"/>
  </r>
  <r>
    <x v="5"/>
    <x v="4"/>
    <x v="0"/>
    <n v="3123520.1802355698"/>
    <n v="3554197.3001177199"/>
    <n v="2576236.5156549602"/>
    <n v="4676333.8878750997"/>
    <n v="767476.359804851"/>
  </r>
  <r>
    <x v="6"/>
    <x v="4"/>
    <x v="0"/>
    <n v="2835971.1553831198"/>
    <n v="3311452.03694952"/>
    <n v="2397609.8697289401"/>
    <n v="4404238.7412515897"/>
    <n v="858756.38358294999"/>
  </r>
  <r>
    <x v="7"/>
    <x v="4"/>
    <x v="0"/>
    <n v="3116456.1441774098"/>
    <n v="3734196.1152450801"/>
    <n v="2541493.9831881402"/>
    <n v="5211685.4561903896"/>
    <n v="822093.85240704601"/>
  </r>
  <r>
    <x v="8"/>
    <x v="4"/>
    <x v="0"/>
    <n v="3136347.84960808"/>
    <n v="3856379.5420387201"/>
    <n v="2599253.5044513899"/>
    <n v="5444837.8717689198"/>
    <n v="846926.86411401397"/>
  </r>
  <r>
    <x v="9"/>
    <x v="4"/>
    <x v="0"/>
    <n v="3213852.9215305899"/>
    <n v="4055094.5753066698"/>
    <n v="2718909.3063139701"/>
    <n v="5799137.7934686001"/>
    <n v="755254.45205290394"/>
  </r>
  <r>
    <x v="10"/>
    <x v="4"/>
    <x v="0"/>
    <n v="3296055.6747922301"/>
    <n v="4267651.7409257498"/>
    <n v="2850622.0976174301"/>
    <n v="6190606.8794751698"/>
    <n v="548538.98942892801"/>
  </r>
  <r>
    <x v="11"/>
    <x v="4"/>
    <x v="0"/>
    <n v="3508561.6658231299"/>
    <n v="4661685.7116571404"/>
    <n v="3073674.6929660998"/>
    <n v="6886041.7347167004"/>
    <n v="578918.87206186994"/>
  </r>
  <r>
    <x v="12"/>
    <x v="4"/>
    <x v="0"/>
    <n v="3370136.04929773"/>
    <n v="4594949.6073061498"/>
    <n v="3067893.3943058299"/>
    <n v="6849864.7974602003"/>
    <n v="580013.25286406896"/>
  </r>
  <r>
    <x v="13"/>
    <x v="4"/>
    <x v="0"/>
    <n v="3782750.99550683"/>
    <n v="5292495.7396000996"/>
    <n v="3442203.1292725899"/>
    <n v="8085413.0044486001"/>
    <n v="792370.81627091905"/>
  </r>
  <r>
    <x v="14"/>
    <x v="4"/>
    <x v="0"/>
    <n v="3890028.9901978802"/>
    <n v="5585024.0042656902"/>
    <n v="3663347.4843332898"/>
    <n v="8633103.2463383507"/>
    <n v="816010.40356605605"/>
  </r>
  <r>
    <x v="15"/>
    <x v="4"/>
    <x v="0"/>
    <n v="4088834.8805232798"/>
    <n v="6024086.8183752103"/>
    <n v="3888850.1656050999"/>
    <n v="9513246.38430853"/>
    <n v="876882.59785048605"/>
  </r>
  <r>
    <x v="16"/>
    <x v="4"/>
    <x v="0"/>
    <n v="4166546.66156408"/>
    <n v="6299228.2139931796"/>
    <n v="3980427.4915298"/>
    <n v="10172889.2421089"/>
    <n v="854445.26053689397"/>
  </r>
  <r>
    <x v="17"/>
    <x v="4"/>
    <x v="0"/>
    <n v="4205398.1389573598"/>
    <n v="6524356.0604077801"/>
    <n v="4115811.3227522802"/>
    <n v="10715734.0831441"/>
    <n v="787130.94267263205"/>
  </r>
  <r>
    <x v="18"/>
    <x v="4"/>
    <x v="0"/>
    <n v="4301759.6095421202"/>
    <n v="6848510.3568096999"/>
    <n v="4293360.05588648"/>
    <n v="11460149.2293898"/>
    <n v="863307.19150172896"/>
  </r>
  <r>
    <x v="19"/>
    <x v="4"/>
    <x v="0"/>
    <n v="4413232.46120477"/>
    <n v="7209849.9534964003"/>
    <n v="4453403.0712809097"/>
    <n v="12332662.9111761"/>
    <n v="739342.72091518203"/>
  </r>
  <r>
    <x v="20"/>
    <x v="4"/>
    <x v="0"/>
    <n v="4633514.4902581796"/>
    <n v="7767824.2591692396"/>
    <n v="4755320.4952216204"/>
    <n v="13566431.164530801"/>
    <n v="870538.87539638998"/>
  </r>
  <r>
    <x v="21"/>
    <x v="4"/>
    <x v="0"/>
    <n v="4657203.2650637999"/>
    <n v="8011862.7801544396"/>
    <n v="4884329.5550234998"/>
    <n v="14256121.521919699"/>
    <n v="811040.17452337302"/>
  </r>
  <r>
    <x v="22"/>
    <x v="4"/>
    <x v="0"/>
    <n v="4692128.9143091403"/>
    <n v="8283191.2370789899"/>
    <n v="5018069.1937055802"/>
    <n v="15039933.789990401"/>
    <n v="757715.43224883103"/>
  </r>
  <r>
    <x v="23"/>
    <x v="4"/>
    <x v="0"/>
    <n v="5118623.6469917297"/>
    <n v="9272575.8490255792"/>
    <n v="5538089.6313857296"/>
    <n v="17204039.699630499"/>
    <n v="865022.30321419798"/>
  </r>
  <r>
    <x v="24"/>
    <x v="4"/>
    <x v="0"/>
    <n v="5505408.5569391102"/>
    <n v="10234254.0306245"/>
    <n v="6014686.2024666602"/>
    <n v="19423690.7631016"/>
    <n v="811367.494553859"/>
  </r>
  <r>
    <x v="25"/>
    <x v="4"/>
    <x v="0"/>
    <n v="5586639.89640758"/>
    <n v="10657044.0505285"/>
    <n v="6168459.5566899301"/>
    <n v="20689911.5694203"/>
    <n v="755082.58212736703"/>
  </r>
  <r>
    <x v="26"/>
    <x v="4"/>
    <x v="0"/>
    <n v="5675257.0382901598"/>
    <n v="11109411.7057296"/>
    <n v="6305728.4282144401"/>
    <n v="22085951.1801995"/>
    <n v="770884.00068778102"/>
  </r>
  <r>
    <x v="27"/>
    <x v="4"/>
    <x v="0"/>
    <n v="5897896.9493893497"/>
    <n v="11847375.378893301"/>
    <n v="6647448.9104292197"/>
    <n v="24070382.5702626"/>
    <n v="815140.40269478096"/>
  </r>
  <r>
    <x v="28"/>
    <x v="4"/>
    <x v="0"/>
    <n v="6299137.6065302202"/>
    <n v="12984508.2916425"/>
    <n v="7116872.95120255"/>
    <n v="27014390.369302802"/>
    <n v="911511.90104362799"/>
  </r>
  <r>
    <x v="29"/>
    <x v="4"/>
    <x v="0"/>
    <n v="6358088.6476961002"/>
    <n v="13449013.6500312"/>
    <n v="7316814.2877586996"/>
    <n v="28588805.4885948"/>
    <n v="986068.227445247"/>
  </r>
  <r>
    <x v="30"/>
    <x v="4"/>
    <x v="0"/>
    <n v="6413152.9321083501"/>
    <n v="13920501.946990799"/>
    <n v="7491619.7790053999"/>
    <n v="30255813.260960702"/>
    <n v="987848.51222685096"/>
  </r>
  <r>
    <x v="31"/>
    <x v="4"/>
    <x v="0"/>
    <n v="6436071.0684416797"/>
    <n v="14335854.126713401"/>
    <n v="7643462.3677358003"/>
    <n v="31855947.117825098"/>
    <n v="981753.58950485103"/>
  </r>
  <r>
    <x v="32"/>
    <x v="4"/>
    <x v="0"/>
    <n v="6794073.7535818601"/>
    <n v="15529320.1202762"/>
    <n v="8031434.3245446701"/>
    <n v="35401620.057362199"/>
    <n v="1027170.81746186"/>
  </r>
  <r>
    <x v="33"/>
    <x v="4"/>
    <x v="0"/>
    <n v="7020726.4393891003"/>
    <n v="16467348.627903899"/>
    <n v="8406633.1649604607"/>
    <n v="38407174.020672999"/>
    <n v="965989.93935303704"/>
  </r>
  <r>
    <x v="34"/>
    <x v="4"/>
    <x v="0"/>
    <n v="6923729.5802314999"/>
    <n v="16664840.8082093"/>
    <n v="8431446.2884405497"/>
    <n v="39756884.604762897"/>
    <n v="1000007.70165709"/>
  </r>
  <r>
    <x v="35"/>
    <x v="4"/>
    <x v="0"/>
    <n v="6545941.23152659"/>
    <n v="16167862.8826958"/>
    <n v="8130795.7339094197"/>
    <n v="39436566.907092802"/>
    <n v="1065488.60739913"/>
  </r>
  <r>
    <x v="36"/>
    <x v="4"/>
    <x v="0"/>
    <n v="6262734.8118230496"/>
    <n v="15873181.459870201"/>
    <n v="7927434.2958473498"/>
    <n v="39599154.152420104"/>
    <n v="1076127.56701446"/>
  </r>
  <r>
    <x v="37"/>
    <x v="4"/>
    <x v="0"/>
    <n v="5115947.2351363599"/>
    <n v="13305936.868938999"/>
    <n v="6729679.7234983798"/>
    <n v="33898622.171388298"/>
    <n v="1088273.94172222"/>
  </r>
  <r>
    <x v="38"/>
    <x v="4"/>
    <x v="0"/>
    <n v="5120786.5213910602"/>
    <n v="13667073.0694464"/>
    <n v="6854740.7694963701"/>
    <n v="35623371.275869399"/>
    <n v="1180776.8470942499"/>
  </r>
  <r>
    <x v="39"/>
    <x v="4"/>
    <x v="0"/>
    <n v="4852920.2204921804"/>
    <n v="13291115.7543553"/>
    <n v="6627886.0282472102"/>
    <n v="35443996.225815199"/>
    <n v="1193249.4832919999"/>
  </r>
  <r>
    <x v="40"/>
    <x v="4"/>
    <x v="0"/>
    <n v="4929293.6735113002"/>
    <n v="13853593.010635599"/>
    <n v="6798181.4830408301"/>
    <n v="37834823.787116401"/>
    <n v="1113848.2328287801"/>
  </r>
  <r>
    <x v="41"/>
    <x v="4"/>
    <x v="0"/>
    <n v="3877161.2852131501"/>
    <n v="11181782.557687599"/>
    <n v="5550053.9009201396"/>
    <n v="31210267.693111699"/>
    <n v="1057098.9173407301"/>
  </r>
  <r>
    <x v="42"/>
    <x v="4"/>
    <x v="0"/>
    <n v="4861614.36784642"/>
    <n v="14387890.5449971"/>
    <n v="6855510.09920967"/>
    <n v="41209767.5018664"/>
    <n v="1121743.4539797299"/>
  </r>
  <r>
    <x v="43"/>
    <x v="4"/>
    <x v="0"/>
    <n v="4590545.6789118499"/>
    <n v="13941206.9784096"/>
    <n v="6561773.6257442897"/>
    <n v="40887562.478013299"/>
    <n v="1250239.38552576"/>
  </r>
  <r>
    <x v="44"/>
    <x v="4"/>
    <x v="0"/>
    <n v="4393592.95205459"/>
    <n v="13692265.8843769"/>
    <n v="6374793.1440159297"/>
    <n v="41118716.100355498"/>
    <n v="1095390.30021417"/>
  </r>
  <r>
    <x v="45"/>
    <x v="4"/>
    <x v="0"/>
    <n v="4265520.4579480803"/>
    <n v="13641024.142678"/>
    <n v="6278293.9158293903"/>
    <n v="41949115.671253301"/>
    <n v="1092055.55765887"/>
  </r>
  <r>
    <x v="46"/>
    <x v="4"/>
    <x v="0"/>
    <n v="4071944.4274416501"/>
    <n v="13362762.0155071"/>
    <n v="6068850.5033541098"/>
    <n v="42088295.465460397"/>
    <n v="957940.858570204"/>
  </r>
  <r>
    <x v="47"/>
    <x v="4"/>
    <x v="0"/>
    <n v="3801782.6066839299"/>
    <n v="12802686.598415099"/>
    <n v="5751731.3416366298"/>
    <n v="41295798.556860201"/>
    <n v="945661.484453073"/>
  </r>
  <r>
    <x v="48"/>
    <x v="4"/>
    <x v="0"/>
    <n v="3775074.1944212201"/>
    <n v="13045441.145021901"/>
    <n v="5781508.2267389903"/>
    <n v="43098979.788774103"/>
    <n v="815463.67246235802"/>
  </r>
  <r>
    <x v="49"/>
    <x v="4"/>
    <x v="0"/>
    <n v="3541712.8372585298"/>
    <n v="12559318.2973278"/>
    <n v="5476538.9286115803"/>
    <n v="42507753.591573201"/>
    <n v="878334.50713364501"/>
  </r>
  <r>
    <x v="50"/>
    <x v="4"/>
    <x v="0"/>
    <n v="3388556.7374175801"/>
    <n v="12330677.1413895"/>
    <n v="5326344.7904234603"/>
    <n v="42741391.204205699"/>
    <n v="790750.02819526801"/>
  </r>
  <r>
    <x v="51"/>
    <x v="4"/>
    <x v="0"/>
    <n v="3244167.2508836999"/>
    <n v="12114202.917823801"/>
    <n v="5177033.4132085396"/>
    <n v="43010518.015976697"/>
    <n v="738267.26984558103"/>
  </r>
  <r>
    <x v="52"/>
    <x v="4"/>
    <x v="0"/>
    <n v="3069687.35999016"/>
    <n v="11762650.613190699"/>
    <n v="4957302.4731157199"/>
    <n v="42784138.085711703"/>
    <n v="765231.48992319405"/>
  </r>
  <r>
    <x v="53"/>
    <x v="4"/>
    <x v="0"/>
    <n v="2977254.70755737"/>
    <n v="11707023.370761201"/>
    <n v="4895273.6504707197"/>
    <n v="43613680.746231899"/>
    <n v="670664.25002068002"/>
  </r>
  <r>
    <x v="54"/>
    <x v="4"/>
    <x v="0"/>
    <n v="2963007.5467493399"/>
    <n v="11955911.6097342"/>
    <n v="4933398.1797035299"/>
    <n v="45631242.691211402"/>
    <n v="735825.595339088"/>
  </r>
  <r>
    <x v="55"/>
    <x v="4"/>
    <x v="0"/>
    <n v="2913910.8160692798"/>
    <n v="12065508.690803001"/>
    <n v="4907383.5479716696"/>
    <n v="47180186.352418102"/>
    <n v="633173.43442753796"/>
  </r>
  <r>
    <x v="56"/>
    <x v="4"/>
    <x v="0"/>
    <n v="2704225.82776256"/>
    <n v="11490310.930918699"/>
    <n v="4674304.9630009597"/>
    <n v="46012555.435997799"/>
    <n v="708631.65079081"/>
  </r>
  <r>
    <x v="57"/>
    <x v="4"/>
    <x v="0"/>
    <n v="2575429.4345126799"/>
    <n v="11229435.4444759"/>
    <n v="4501917.9309584498"/>
    <n v="46075112.1600997"/>
    <n v="671946.98824181501"/>
  </r>
  <r>
    <x v="58"/>
    <x v="4"/>
    <x v="0"/>
    <n v="2481457.2019038801"/>
    <n v="11102850.713958001"/>
    <n v="4393537.2219658997"/>
    <n v="46675668.988044903"/>
    <n v="636420.13207250601"/>
  </r>
  <r>
    <x v="59"/>
    <x v="4"/>
    <x v="0"/>
    <n v="2259387.1701827701"/>
    <n v="10373798.613825999"/>
    <n v="4095497.7806581398"/>
    <n v="44670549.726530299"/>
    <n v="700516.54634587304"/>
  </r>
  <r>
    <x v="60"/>
    <x v="4"/>
    <x v="0"/>
    <n v="2298413.7044470701"/>
    <n v="10829160.7445463"/>
    <n v="4196648.7959997999"/>
    <n v="47787856.747033097"/>
    <n v="693336.38832432195"/>
  </r>
  <r>
    <x v="61"/>
    <x v="4"/>
    <x v="0"/>
    <n v="2299912.6926317401"/>
    <n v="11119810.624858299"/>
    <n v="4235900.5582114002"/>
    <n v="50285272.860707"/>
    <n v="720355.90419352101"/>
  </r>
  <r>
    <x v="62"/>
    <x v="4"/>
    <x v="0"/>
    <n v="2299421.5029485999"/>
    <n v="11408382.4722174"/>
    <n v="4268374.5073787104"/>
    <n v="52868707.846322097"/>
    <n v="698479.97449503001"/>
  </r>
  <r>
    <x v="63"/>
    <x v="4"/>
    <x v="0"/>
    <n v="2204299.6434213598"/>
    <n v="11222653.5985019"/>
    <n v="4154191.1099680499"/>
    <n v="53288864.219439797"/>
    <n v="680337.35956256196"/>
  </r>
  <r>
    <x v="64"/>
    <x v="4"/>
    <x v="0"/>
    <n v="2172830.8773476798"/>
    <n v="11351945.442272499"/>
    <n v="4145308.6427256302"/>
    <n v="55234257.545157596"/>
    <n v="674986.267862926"/>
  </r>
  <r>
    <x v="65"/>
    <x v="4"/>
    <x v="0"/>
    <n v="2353147.2315620598"/>
    <n v="12615745.381035799"/>
    <n v="4624060.1079061599"/>
    <n v="62877752.353425503"/>
    <n v="616395.10572933103"/>
  </r>
  <r>
    <x v="0"/>
    <x v="5"/>
    <x v="0"/>
    <n v="546551.09774909401"/>
    <n v="546551.09774909401"/>
    <n v="409602.558069402"/>
    <n v="719963.05799488304"/>
    <n v="613447.02752863395"/>
  </r>
  <r>
    <x v="1"/>
    <x v="5"/>
    <x v="0"/>
    <n v="546652.29711659299"/>
    <n v="560958.35481640801"/>
    <n v="420641.71969797497"/>
    <n v="739503.35432167596"/>
    <n v="746887.15125450201"/>
  </r>
  <r>
    <x v="2"/>
    <x v="5"/>
    <x v="0"/>
    <n v="566159.16080588603"/>
    <n v="596180.03123455599"/>
    <n v="446087.75625132199"/>
    <n v="783317.39495936595"/>
    <n v="922576.15544427105"/>
  </r>
  <r>
    <x v="3"/>
    <x v="5"/>
    <x v="0"/>
    <n v="603575.61910053703"/>
    <n v="652213.85215981805"/>
    <n v="490948.22353714198"/>
    <n v="854288.628383426"/>
    <n v="998069.89753335202"/>
  </r>
  <r>
    <x v="4"/>
    <x v="5"/>
    <x v="0"/>
    <n v="607466.67176115001"/>
    <n v="673597.13116213901"/>
    <n v="510923.19749256998"/>
    <n v="901593.15243037301"/>
    <n v="1069752.5138662099"/>
  </r>
  <r>
    <x v="5"/>
    <x v="5"/>
    <x v="0"/>
    <n v="647841.43290291401"/>
    <n v="737167.08676883695"/>
    <n v="555593.37445444602"/>
    <n v="983394.06766009296"/>
    <n v="1288154.62250077"/>
  </r>
  <r>
    <x v="6"/>
    <x v="5"/>
    <x v="0"/>
    <n v="680781.54775780195"/>
    <n v="794921.85199453204"/>
    <n v="602547.34370011999"/>
    <n v="1078254.5737648101"/>
    <n v="1449392.43870276"/>
  </r>
  <r>
    <x v="7"/>
    <x v="5"/>
    <x v="0"/>
    <n v="698922.58997519605"/>
    <n v="837462.13634952402"/>
    <n v="632584.28405934502"/>
    <n v="1154591.1061940601"/>
    <n v="1561633.18128444"/>
  </r>
  <r>
    <x v="8"/>
    <x v="5"/>
    <x v="0"/>
    <n v="805399.886236127"/>
    <n v="990300.755328984"/>
    <n v="741534.01066871104"/>
    <n v="1394202.16682169"/>
    <n v="1713616.14390557"/>
  </r>
  <r>
    <x v="9"/>
    <x v="5"/>
    <x v="0"/>
    <n v="777174.14513083803"/>
    <n v="980603.26248151902"/>
    <n v="823740.445391285"/>
    <n v="1309907.85877415"/>
    <n v="1691399.59504032"/>
  </r>
  <r>
    <x v="10"/>
    <x v="5"/>
    <x v="0"/>
    <n v="824382.35134283605"/>
    <n v="1067389.9727493201"/>
    <n v="878840.84893294901"/>
    <n v="1466076.0906293399"/>
    <n v="1577322.74674808"/>
  </r>
  <r>
    <x v="11"/>
    <x v="5"/>
    <x v="0"/>
    <n v="917943.242542358"/>
    <n v="1219634.5127848899"/>
    <n v="991607.94489547994"/>
    <n v="1710627.7201871299"/>
    <n v="1618558.3057627201"/>
  </r>
  <r>
    <x v="12"/>
    <x v="5"/>
    <x v="0"/>
    <n v="1003054.53009008"/>
    <n v="1367596.1301635001"/>
    <n v="1098691.0651106399"/>
    <n v="1964815.8669372499"/>
    <n v="1698522.58189713"/>
  </r>
  <r>
    <x v="13"/>
    <x v="5"/>
    <x v="0"/>
    <n v="1065791.20873747"/>
    <n v="1491162.23569735"/>
    <n v="1183049.30826192"/>
    <n v="2190697.94135857"/>
    <n v="1829263.6163385301"/>
  </r>
  <r>
    <x v="14"/>
    <x v="5"/>
    <x v="0"/>
    <n v="1181088.6356158"/>
    <n v="1695722.1649765"/>
    <n v="1330980.7793455799"/>
    <n v="2541677.73633077"/>
    <n v="1930415.3573902501"/>
  </r>
  <r>
    <x v="15"/>
    <x v="5"/>
    <x v="0"/>
    <n v="1284218.5524463099"/>
    <n v="1892041.1999407001"/>
    <n v="1471176.53002839"/>
    <n v="2906945.1625407799"/>
    <n v="2044817.4932368801"/>
  </r>
  <r>
    <x v="16"/>
    <x v="5"/>
    <x v="0"/>
    <n v="1397786.35939066"/>
    <n v="2113254.9296599398"/>
    <n v="1616079.0817444001"/>
    <n v="3306324.2637640499"/>
    <n v="2263921.3860683902"/>
  </r>
  <r>
    <x v="17"/>
    <x v="5"/>
    <x v="0"/>
    <n v="1518599.0807932999"/>
    <n v="2355991.2257344299"/>
    <n v="1782751.09281114"/>
    <n v="3779989.5024383599"/>
    <n v="2620286.45127371"/>
  </r>
  <r>
    <x v="18"/>
    <x v="5"/>
    <x v="0"/>
    <n v="1604243.5173212199"/>
    <n v="2553996.3504349901"/>
    <n v="1907879.1574502301"/>
    <n v="4209559.7537527801"/>
    <n v="2698862.6073174002"/>
  </r>
  <r>
    <x v="19"/>
    <x v="5"/>
    <x v="0"/>
    <n v="1827564.5618368001"/>
    <n v="2985672.3811855698"/>
    <n v="2177346.9678719002"/>
    <n v="4967991.5422033202"/>
    <n v="2633396.1152630602"/>
  </r>
  <r>
    <x v="20"/>
    <x v="5"/>
    <x v="0"/>
    <n v="1884749.6869268401"/>
    <n v="3159675.9590054001"/>
    <n v="2274544.2257733699"/>
    <n v="5380776.0508640697"/>
    <n v="2054769.98930254"/>
  </r>
  <r>
    <x v="21"/>
    <x v="5"/>
    <x v="0"/>
    <n v="2042873.8554446001"/>
    <n v="3514389.2322172602"/>
    <n v="2490770.3610864598"/>
    <n v="6126521.3026729999"/>
    <n v="2282588.6448004101"/>
  </r>
  <r>
    <x v="22"/>
    <x v="5"/>
    <x v="0"/>
    <n v="2241998.1362908301"/>
    <n v="3957883.4373961301"/>
    <n v="2761900.3321004198"/>
    <n v="7060304.3891860899"/>
    <n v="2387907.0203365702"/>
  </r>
  <r>
    <x v="23"/>
    <x v="5"/>
    <x v="0"/>
    <n v="2486037.6166542098"/>
    <n v="4503548.9916327102"/>
    <n v="3105625.6063598501"/>
    <n v="8225883.4554567896"/>
    <n v="2544590.2775040399"/>
  </r>
  <r>
    <x v="24"/>
    <x v="5"/>
    <x v="0"/>
    <n v="2718156.0957494001"/>
    <n v="5052903.8292220999"/>
    <n v="3431436.5693477001"/>
    <n v="9451545.7688054293"/>
    <n v="3051816.3513140199"/>
  </r>
  <r>
    <x v="25"/>
    <x v="5"/>
    <x v="0"/>
    <n v="3013542.0857233801"/>
    <n v="5748616.5837048199"/>
    <n v="3844966.2960761301"/>
    <n v="11015343.213462399"/>
    <n v="3438798.9025779902"/>
  </r>
  <r>
    <x v="26"/>
    <x v="5"/>
    <x v="0"/>
    <n v="3296614.3680100399"/>
    <n v="6453178.4203171702"/>
    <n v="4252321.3554986799"/>
    <n v="12661742.506284401"/>
    <n v="3777263.1271660002"/>
  </r>
  <r>
    <x v="27"/>
    <x v="5"/>
    <x v="0"/>
    <n v="3595785.7555905199"/>
    <n v="7223019.3226704197"/>
    <n v="4691492.1222346798"/>
    <n v="14511906.532894"/>
    <n v="4217110.9610719699"/>
  </r>
  <r>
    <x v="28"/>
    <x v="5"/>
    <x v="0"/>
    <n v="3945956.90923229"/>
    <n v="8133861.07858238"/>
    <n v="5212233.6457888596"/>
    <n v="16730234.0463534"/>
    <n v="4123971.2049209499"/>
  </r>
  <r>
    <x v="29"/>
    <x v="5"/>
    <x v="0"/>
    <n v="4362348.3210467398"/>
    <n v="9227503.0070880894"/>
    <n v="5815270.9074348602"/>
    <n v="19442428.732912"/>
    <n v="3985819.1978615299"/>
  </r>
  <r>
    <x v="30"/>
    <x v="5"/>
    <x v="0"/>
    <n v="4686251.1765484903"/>
    <n v="10172058.7857219"/>
    <n v="6295910.9221266396"/>
    <n v="21961921.265273198"/>
    <n v="3765521.3923813701"/>
  </r>
  <r>
    <x v="31"/>
    <x v="5"/>
    <x v="0"/>
    <n v="5041862.9363137102"/>
    <n v="11230362.5633172"/>
    <n v="6840518.6894263504"/>
    <n v="24840317.526158001"/>
    <n v="3977261.3814935698"/>
  </r>
  <r>
    <x v="32"/>
    <x v="5"/>
    <x v="0"/>
    <n v="5559774.6308672503"/>
    <n v="12708063.4050829"/>
    <n v="7641559.3411869099"/>
    <n v="28770119.847141001"/>
    <n v="4413421.72643153"/>
  </r>
  <r>
    <x v="33"/>
    <x v="5"/>
    <x v="0"/>
    <n v="6228378.7400895804"/>
    <n v="14608870.6040802"/>
    <n v="8693382.2605950106"/>
    <n v="33834218.993638799"/>
    <n v="4769961.5646321001"/>
  </r>
  <r>
    <x v="34"/>
    <x v="5"/>
    <x v="0"/>
    <n v="6906147.1576375999"/>
    <n v="16622521.380485499"/>
    <n v="9787340.5725434404"/>
    <n v="39391781.690497503"/>
    <n v="5323889.2712419396"/>
  </r>
  <r>
    <x v="35"/>
    <x v="5"/>
    <x v="0"/>
    <n v="7515322.1026463201"/>
    <n v="18562143.010034699"/>
    <n v="10819834.151443699"/>
    <n v="45041844.833684102"/>
    <n v="5777069.8508416796"/>
  </r>
  <r>
    <x v="36"/>
    <x v="5"/>
    <x v="0"/>
    <n v="8128625.7168324497"/>
    <n v="20602365.404178701"/>
    <n v="11855024.1271255"/>
    <n v="51149219.120402403"/>
    <n v="7285220.98507916"/>
  </r>
  <r>
    <x v="37"/>
    <x v="5"/>
    <x v="0"/>
    <n v="8801762.7629973907"/>
    <n v="22892280.603574298"/>
    <n v="12993622.7549488"/>
    <n v="58224223.286400601"/>
    <n v="7532150.4351219302"/>
  </r>
  <r>
    <x v="38"/>
    <x v="5"/>
    <x v="0"/>
    <n v="9341897.797185"/>
    <n v="24932966.6972223"/>
    <n v="13977577.5080889"/>
    <n v="64929957.365142398"/>
    <n v="7839229.0009426903"/>
  </r>
  <r>
    <x v="39"/>
    <x v="5"/>
    <x v="0"/>
    <n v="9854952.9089544099"/>
    <n v="26990618.826482501"/>
    <n v="14947677.408325"/>
    <n v="71978897.777174801"/>
    <n v="7829362.6075289799"/>
  </r>
  <r>
    <x v="40"/>
    <x v="5"/>
    <x v="0"/>
    <n v="10329599.376119001"/>
    <n v="29030947.474008299"/>
    <n v="15881031.817498799"/>
    <n v="79276977.073099896"/>
    <n v="7102569.9225702398"/>
  </r>
  <r>
    <x v="41"/>
    <x v="5"/>
    <x v="0"/>
    <n v="10473832.762531601"/>
    <n v="30206667.1672584"/>
    <n v="16268081.9442399"/>
    <n v="84520738.944652006"/>
    <n v="6649830.5942810802"/>
  </r>
  <r>
    <x v="42"/>
    <x v="5"/>
    <x v="0"/>
    <n v="10586911.285514699"/>
    <n v="31331839.438563999"/>
    <n v="16700221.795269299"/>
    <n v="89991881.272119597"/>
    <n v="6947132.3145300299"/>
  </r>
  <r>
    <x v="43"/>
    <x v="5"/>
    <x v="0"/>
    <n v="10315051.0705257"/>
    <n v="31326180.377133802"/>
    <n v="16577499.8177139"/>
    <n v="92177192.115023702"/>
    <n v="7819809.9707198301"/>
  </r>
  <r>
    <x v="44"/>
    <x v="5"/>
    <x v="0"/>
    <n v="10175735.986694301"/>
    <n v="31711832.256533001"/>
    <n v="16628030.6121301"/>
    <n v="95493677.012595505"/>
    <n v="9141502.6923270598"/>
  </r>
  <r>
    <x v="45"/>
    <x v="5"/>
    <x v="0"/>
    <n v="10498347.231551901"/>
    <n v="33573443.019590303"/>
    <n v="17294120.300221302"/>
    <n v="103216375.605046"/>
    <n v="9842667.7091986593"/>
  </r>
  <r>
    <x v="46"/>
    <x v="5"/>
    <x v="0"/>
    <n v="10467668.5843792"/>
    <n v="34351393.208512597"/>
    <n v="17410701.9318964"/>
    <n v="108165858.906836"/>
    <n v="9670302.6244840901"/>
  </r>
  <r>
    <x v="47"/>
    <x v="5"/>
    <x v="0"/>
    <n v="10472234.097185399"/>
    <n v="35265754.253224902"/>
    <n v="17618821.392688502"/>
    <n v="113732658.206378"/>
    <n v="10093279.601582"/>
  </r>
  <r>
    <x v="48"/>
    <x v="5"/>
    <x v="0"/>
    <n v="10640797.989673801"/>
    <n v="36771172.369405396"/>
    <n v="18234568.669137299"/>
    <n v="122164623.132175"/>
    <n v="9579646.3296674304"/>
  </r>
  <r>
    <x v="49"/>
    <x v="5"/>
    <x v="0"/>
    <n v="11194536.647440501"/>
    <n v="39697105.724453501"/>
    <n v="19141628.0142457"/>
    <n v="134501205.65160701"/>
    <n v="9630344.0377596691"/>
  </r>
  <r>
    <x v="50"/>
    <x v="5"/>
    <x v="0"/>
    <n v="11386306.988632699"/>
    <n v="41433827.493346199"/>
    <n v="19685148.224112298"/>
    <n v="143843595.32148999"/>
    <n v="9299711.6980603505"/>
  </r>
  <r>
    <x v="51"/>
    <x v="5"/>
    <x v="0"/>
    <n v="11404030.1199721"/>
    <n v="42584344.230922103"/>
    <n v="19924367.0872951"/>
    <n v="151490745.13665101"/>
    <n v="8482693.4288280793"/>
  </r>
  <r>
    <x v="52"/>
    <x v="5"/>
    <x v="0"/>
    <n v="11066226.912081501"/>
    <n v="42404370.708787799"/>
    <n v="19793677.027943"/>
    <n v="155304102.61906001"/>
    <n v="8575684.9215584099"/>
  </r>
  <r>
    <x v="53"/>
    <x v="5"/>
    <x v="0"/>
    <n v="11089186.220164301"/>
    <n v="43604385.5813388"/>
    <n v="20123640.717146099"/>
    <n v="163632749.032417"/>
    <n v="9002134.4147015605"/>
  </r>
  <r>
    <x v="54"/>
    <x v="5"/>
    <x v="0"/>
    <n v="11582811.2195115"/>
    <n v="46737331.899354801"/>
    <n v="21080787.504093099"/>
    <n v="178738944.34039399"/>
    <n v="9195942.3263107296"/>
  </r>
  <r>
    <x v="55"/>
    <x v="5"/>
    <x v="0"/>
    <n v="11490013.366515899"/>
    <n v="47576217.9702361"/>
    <n v="21334176.4732976"/>
    <n v="186749961.06940499"/>
    <n v="8718866.8930209801"/>
  </r>
  <r>
    <x v="56"/>
    <x v="5"/>
    <x v="0"/>
    <n v="11361876.8253025"/>
    <n v="48276847.348041698"/>
    <n v="21385413.759382401"/>
    <n v="193766027.42177299"/>
    <n v="9062186.7079425808"/>
  </r>
  <r>
    <x v="57"/>
    <x v="5"/>
    <x v="0"/>
    <n v="11301631.219673101"/>
    <n v="49277583.185891598"/>
    <n v="21572803.401032198"/>
    <n v="202633302.718353"/>
    <n v="8853783.2042963803"/>
  </r>
  <r>
    <x v="58"/>
    <x v="5"/>
    <x v="0"/>
    <n v="11241963.9337458"/>
    <n v="50300221.656982303"/>
    <n v="21742438.971303102"/>
    <n v="211665833.63520199"/>
    <n v="8659508.8095074408"/>
  </r>
  <r>
    <x v="59"/>
    <x v="5"/>
    <x v="0"/>
    <n v="11172029.4592358"/>
    <n v="51295495.188842997"/>
    <n v="21920859.8761019"/>
    <n v="221063123.954386"/>
    <n v="9330034.2279403508"/>
  </r>
  <r>
    <x v="60"/>
    <x v="5"/>
    <x v="0"/>
    <n v="11140885.173283299"/>
    <n v="52491175.1720699"/>
    <n v="22215295.437565401"/>
    <n v="231902528.08944201"/>
    <n v="9145812.1246837191"/>
  </r>
  <r>
    <x v="61"/>
    <x v="5"/>
    <x v="0"/>
    <n v="11032210.341274999"/>
    <n v="53339455.085230097"/>
    <n v="22241482.7990123"/>
    <n v="241464085.76921099"/>
    <n v="9056734.3247884493"/>
  </r>
  <r>
    <x v="62"/>
    <x v="5"/>
    <x v="0"/>
    <n v="11232686.5641532"/>
    <n v="55730010.504847199"/>
    <n v="22944684.2898295"/>
    <n v="258488265.97520399"/>
    <n v="8915478.37025222"/>
  </r>
  <r>
    <x v="63"/>
    <x v="5"/>
    <x v="0"/>
    <n v="11040660.9099347"/>
    <n v="56210830.1657212"/>
    <n v="22114341.464658"/>
    <n v="267242939.49454901"/>
    <n v="8773050.0158824697"/>
  </r>
  <r>
    <x v="64"/>
    <x v="5"/>
    <x v="0"/>
    <n v="10831328.749275399"/>
    <n v="56588229.811600097"/>
    <n v="21956615.063870002"/>
    <n v="275667828.726605"/>
    <n v="9008493.1294911802"/>
  </r>
  <r>
    <x v="65"/>
    <x v="5"/>
    <x v="0"/>
    <n v="10669536.650595499"/>
    <n v="57201757.676756002"/>
    <n v="21877985.246812198"/>
    <n v="285554400.76154602"/>
    <n v="8856950.3307497296"/>
  </r>
  <r>
    <x v="0"/>
    <x v="6"/>
    <x v="0"/>
    <n v="158125.22538203001"/>
    <n v="158125.22538203001"/>
    <n v="149466.048473692"/>
    <n v="166784.40229036799"/>
    <n v="107471.053377412"/>
  </r>
  <r>
    <x v="1"/>
    <x v="6"/>
    <x v="0"/>
    <n v="163282.318654109"/>
    <n v="167555.46684052801"/>
    <n v="158189.63069478399"/>
    <n v="177672.14702886701"/>
    <n v="117358.367510911"/>
  </r>
  <r>
    <x v="2"/>
    <x v="6"/>
    <x v="0"/>
    <n v="166946.82724221001"/>
    <n v="175799.26559537899"/>
    <n v="165239.007484084"/>
    <n v="188980.698845045"/>
    <n v="129920.243390036"/>
  </r>
  <r>
    <x v="3"/>
    <x v="6"/>
    <x v="0"/>
    <n v="170726.31746608799"/>
    <n v="184484.04086559001"/>
    <n v="172270.83785729599"/>
    <n v="201959.506728184"/>
    <n v="144096.12230720199"/>
  </r>
  <r>
    <x v="4"/>
    <x v="6"/>
    <x v="0"/>
    <n v="174612.72967880199"/>
    <n v="193621.54212515801"/>
    <n v="179326.53208044"/>
    <n v="216390.3058375"/>
    <n v="145959.440324736"/>
  </r>
  <r>
    <x v="5"/>
    <x v="6"/>
    <x v="0"/>
    <n v="177554.16878274499"/>
    <n v="202035.68758908499"/>
    <n v="185357.495018986"/>
    <n v="230833.91833197101"/>
    <n v="140051.25492806599"/>
  </r>
  <r>
    <x v="6"/>
    <x v="6"/>
    <x v="0"/>
    <n v="181559.71660739"/>
    <n v="212000.14402343199"/>
    <n v="192526.533046308"/>
    <n v="247814.12021796001"/>
    <n v="134084.766367517"/>
  </r>
  <r>
    <x v="7"/>
    <x v="6"/>
    <x v="0"/>
    <n v="186264.190456479"/>
    <n v="223185.24125916799"/>
    <n v="200523.47317291901"/>
    <n v="267042.07683683001"/>
    <n v="139878.67371156299"/>
  </r>
  <r>
    <x v="8"/>
    <x v="6"/>
    <x v="0"/>
    <n v="191694.31683789301"/>
    <n v="235702.822909493"/>
    <n v="209494.01539652899"/>
    <n v="288732.19899533002"/>
    <n v="135317.20414017799"/>
  </r>
  <r>
    <x v="9"/>
    <x v="6"/>
    <x v="0"/>
    <n v="197154.30373705999"/>
    <n v="248760.402887934"/>
    <n v="218610.58049657501"/>
    <n v="312076.77441779798"/>
    <n v="135783.911732646"/>
  </r>
  <r>
    <x v="10"/>
    <x v="6"/>
    <x v="0"/>
    <n v="203234.96919977199"/>
    <n v="263143.63460413"/>
    <n v="228590.369713411"/>
    <n v="338139.93066510401"/>
    <n v="134932.422927376"/>
  </r>
  <r>
    <x v="11"/>
    <x v="6"/>
    <x v="0"/>
    <n v="208711.066736434"/>
    <n v="277306.055968008"/>
    <n v="238092.396079425"/>
    <n v="365032.53168991598"/>
    <n v="143273.149577882"/>
  </r>
  <r>
    <x v="12"/>
    <x v="6"/>
    <x v="0"/>
    <n v="214032.06852471101"/>
    <n v="291818.06159531203"/>
    <n v="247597.400011338"/>
    <n v="393547.13302030897"/>
    <n v="142892.565981983"/>
  </r>
  <r>
    <x v="13"/>
    <x v="6"/>
    <x v="0"/>
    <n v="219932.51867247801"/>
    <n v="307710.42541690002"/>
    <n v="257976.88486140699"/>
    <n v="425175.89203323098"/>
    <n v="146498.95323389699"/>
  </r>
  <r>
    <x v="14"/>
    <x v="6"/>
    <x v="0"/>
    <n v="226012.769133158"/>
    <n v="324492.88785764098"/>
    <n v="268761.18968791701"/>
    <n v="459418.371008416"/>
    <n v="141258.01805262899"/>
  </r>
  <r>
    <x v="15"/>
    <x v="6"/>
    <x v="0"/>
    <n v="232063.98206186001"/>
    <n v="341900.22737714299"/>
    <n v="279695.35882753698"/>
    <n v="496035.46691266698"/>
    <n v="141184.11083942099"/>
  </r>
  <r>
    <x v="16"/>
    <x v="6"/>
    <x v="0"/>
    <n v="239771.403818883"/>
    <n v="362500.39049788902"/>
    <n v="292943.94148616801"/>
    <n v="538921.86522137199"/>
    <n v="155783.13192851201"/>
  </r>
  <r>
    <x v="17"/>
    <x v="6"/>
    <x v="0"/>
    <n v="247577.592475818"/>
    <n v="384097.84579665097"/>
    <n v="306573.57205483603"/>
    <n v="585175.91573358898"/>
    <n v="169376.90261521199"/>
  </r>
  <r>
    <x v="18"/>
    <x v="6"/>
    <x v="0"/>
    <n v="256119.01335923601"/>
    <n v="407747.962409575"/>
    <n v="321415.02246920799"/>
    <n v="636614.42221706104"/>
    <n v="179317.10668481901"/>
  </r>
  <r>
    <x v="19"/>
    <x v="6"/>
    <x v="0"/>
    <n v="264529.45937923802"/>
    <n v="432158.905557213"/>
    <n v="336430.81079393899"/>
    <n v="691470.65304801299"/>
    <n v="165428.00855045201"/>
  </r>
  <r>
    <x v="20"/>
    <x v="6"/>
    <x v="0"/>
    <n v="270424.701205766"/>
    <n v="453351.674786216"/>
    <n v="348545.37575644202"/>
    <n v="743389.76449907199"/>
    <n v="152343.65817458701"/>
  </r>
  <r>
    <x v="21"/>
    <x v="6"/>
    <x v="0"/>
    <n v="278030.385404917"/>
    <n v="478300.20933113201"/>
    <n v="363136.50042041199"/>
    <n v="803787.53966754605"/>
    <n v="159567.998860338"/>
  </r>
  <r>
    <x v="22"/>
    <x v="6"/>
    <x v="0"/>
    <n v="290249.54934309499"/>
    <n v="512388.420606478"/>
    <n v="384123.734356614"/>
    <n v="882488.27855167002"/>
    <n v="155944.518787287"/>
  </r>
  <r>
    <x v="23"/>
    <x v="6"/>
    <x v="0"/>
    <n v="303455.09294906101"/>
    <n v="549720.11231905594"/>
    <n v="406952.72171249799"/>
    <n v="970327.88298138196"/>
    <n v="169305.08985147899"/>
  </r>
  <r>
    <x v="24"/>
    <x v="6"/>
    <x v="0"/>
    <n v="314090.23147361801"/>
    <n v="583876.59774805699"/>
    <n v="426779.64028291003"/>
    <n v="1056268.7614311699"/>
    <n v="175806.57958973799"/>
  </r>
  <r>
    <x v="25"/>
    <x v="6"/>
    <x v="0"/>
    <n v="326873.73154333001"/>
    <n v="623542.56236524601"/>
    <n v="450085.24831793102"/>
    <n v="1156083.78170142"/>
    <n v="151994.55823036499"/>
  </r>
  <r>
    <x v="26"/>
    <x v="6"/>
    <x v="0"/>
    <n v="343024.12413145299"/>
    <n v="671475.52864349796"/>
    <n v="478625.33250724402"/>
    <n v="1275929.67016459"/>
    <n v="159241.92798059099"/>
  </r>
  <r>
    <x v="27"/>
    <x v="6"/>
    <x v="0"/>
    <n v="360852.398340074"/>
    <n v="724860.71835341502"/>
    <n v="510254.06193616398"/>
    <n v="1411637.7482711601"/>
    <n v="177328.744462862"/>
  </r>
  <r>
    <x v="28"/>
    <x v="6"/>
    <x v="0"/>
    <n v="377728.45009610301"/>
    <n v="778617.40743329399"/>
    <n v="541292.76307091198"/>
    <n v="1554054.7312424399"/>
    <n v="190909.06278465601"/>
  </r>
  <r>
    <x v="29"/>
    <x v="6"/>
    <x v="0"/>
    <n v="411904.87010549899"/>
    <n v="871286.09359206597"/>
    <n v="598372.81848978298"/>
    <n v="1782239.7159239301"/>
    <n v="232413.07869412299"/>
  </r>
  <r>
    <x v="30"/>
    <x v="6"/>
    <x v="0"/>
    <n v="421851.24825723801"/>
    <n v="915677.69938940101"/>
    <n v="620862.79484213598"/>
    <n v="1919726.7650695499"/>
    <n v="204148.24332537601"/>
  </r>
  <r>
    <x v="31"/>
    <x v="6"/>
    <x v="0"/>
    <n v="442215.67199382302"/>
    <n v="985001.45489924599"/>
    <n v="659607.39467251801"/>
    <n v="2116469.1617215201"/>
    <n v="210059.04327795201"/>
  </r>
  <r>
    <x v="32"/>
    <x v="6"/>
    <x v="0"/>
    <n v="482131.73210650397"/>
    <n v="1102016.0038854301"/>
    <n v="728903.89226748596"/>
    <n v="2426834.31158316"/>
    <n v="218995.61953646099"/>
  </r>
  <r>
    <x v="33"/>
    <x v="6"/>
    <x v="0"/>
    <n v="503678.668866019"/>
    <n v="1181395.1602103801"/>
    <n v="771713.950699626"/>
    <n v="2666436.6473737201"/>
    <n v="225660.90053356899"/>
  </r>
  <r>
    <x v="34"/>
    <x v="6"/>
    <x v="0"/>
    <n v="528089.222575953"/>
    <n v="1271066.8036323001"/>
    <n v="820019.18257595506"/>
    <n v="2940280.8043512399"/>
    <n v="241039.12088872501"/>
  </r>
  <r>
    <x v="35"/>
    <x v="6"/>
    <x v="0"/>
    <n v="531356.25151307101"/>
    <n v="1312400.26643549"/>
    <n v="836176.71977086505"/>
    <n v="3111530.73119281"/>
    <n v="233593.40838041599"/>
  </r>
  <r>
    <x v="36"/>
    <x v="6"/>
    <x v="0"/>
    <n v="552107.43985283095"/>
    <n v="1399340.9974160001"/>
    <n v="880225.12114672002"/>
    <n v="3400396.71448929"/>
    <n v="256562.417579086"/>
  </r>
  <r>
    <x v="37"/>
    <x v="6"/>
    <x v="0"/>
    <n v="538882.613602506"/>
    <n v="1401566.0652474801"/>
    <n v="870701.63994161901"/>
    <n v="3490667.2348832302"/>
    <n v="283787.38218742801"/>
  </r>
  <r>
    <x v="38"/>
    <x v="6"/>
    <x v="0"/>
    <n v="586969.95913213398"/>
    <n v="1566587.72778711"/>
    <n v="960732.72057126602"/>
    <n v="3999001.35587171"/>
    <n v="305960.50473653298"/>
  </r>
  <r>
    <x v="39"/>
    <x v="6"/>
    <x v="0"/>
    <n v="595003.485311253"/>
    <n v="1629587.9260744699"/>
    <n v="986786.92621572199"/>
    <n v="4263539.7407635702"/>
    <n v="301459.156128801"/>
  </r>
  <r>
    <x v="40"/>
    <x v="6"/>
    <x v="0"/>
    <n v="616029.66827575199"/>
    <n v="1731328.0303483999"/>
    <n v="1034376.60681843"/>
    <n v="4642877.4427695097"/>
    <n v="341330.33254574297"/>
  </r>
  <r>
    <x v="41"/>
    <x v="6"/>
    <x v="0"/>
    <n v="640433.10644081898"/>
    <n v="1847017.2407522099"/>
    <n v="1088844.3764289401"/>
    <n v="5076803.1408929797"/>
    <n v="361826.67258839798"/>
  </r>
  <r>
    <x v="42"/>
    <x v="6"/>
    <x v="0"/>
    <n v="621813.84880995099"/>
    <n v="1840250.77250297"/>
    <n v="1070876.7725702799"/>
    <n v="5184397.4787765797"/>
    <n v="360170.027118887"/>
  </r>
  <r>
    <x v="43"/>
    <x v="6"/>
    <x v="0"/>
    <n v="671017.69011361594"/>
    <n v="2037839.75988356"/>
    <n v="1170644.59943167"/>
    <n v="5884259.1988301799"/>
    <n v="331122.86438620201"/>
  </r>
  <r>
    <x v="44"/>
    <x v="6"/>
    <x v="0"/>
    <n v="684255.96439589805"/>
    <n v="2132426.6266173101"/>
    <n v="1209376.4527417501"/>
    <n v="6310949.5172790103"/>
    <n v="338886.47576567001"/>
  </r>
  <r>
    <x v="45"/>
    <x v="6"/>
    <x v="0"/>
    <n v="705219.72352044098"/>
    <n v="2255274.4428900601"/>
    <n v="1263104.43158942"/>
    <n v="6840915.6210703999"/>
    <n v="408605.95819073502"/>
  </r>
  <r>
    <x v="46"/>
    <x v="6"/>
    <x v="0"/>
    <n v="706260.99260764697"/>
    <n v="2317712.7618564698"/>
    <n v="1281584.8094903701"/>
    <n v="7205654.98823178"/>
    <n v="323634.127682333"/>
  </r>
  <r>
    <x v="47"/>
    <x v="6"/>
    <x v="0"/>
    <n v="723032.26026165404"/>
    <n v="2434846.0673157098"/>
    <n v="1329508.8757223999"/>
    <n v="7758568.2515633898"/>
    <n v="380502.40583358699"/>
  </r>
  <r>
    <x v="48"/>
    <x v="6"/>
    <x v="0"/>
    <n v="750050.89495693904"/>
    <n v="2591934.4367831498"/>
    <n v="1397797.5966831199"/>
    <n v="8465032.4100084193"/>
    <n v="365644.239377202"/>
  </r>
  <r>
    <x v="49"/>
    <x v="6"/>
    <x v="0"/>
    <n v="757308.77704756602"/>
    <n v="2685503.4321931899"/>
    <n v="1430239.83761889"/>
    <n v="8989322.1985769104"/>
    <n v="409339.151809612"/>
  </r>
  <r>
    <x v="50"/>
    <x v="6"/>
    <x v="0"/>
    <n v="755197.81438354705"/>
    <n v="2748102.2596491198"/>
    <n v="1445152.0296000701"/>
    <n v="9428299.3989730105"/>
    <n v="296516.61339165899"/>
  </r>
  <r>
    <x v="51"/>
    <x v="6"/>
    <x v="0"/>
    <n v="762674.38584953302"/>
    <n v="2847939.5653510499"/>
    <n v="1478983.9931538701"/>
    <n v="10014502.1911991"/>
    <n v="326726.51153909299"/>
  </r>
  <r>
    <x v="52"/>
    <x v="6"/>
    <x v="0"/>
    <n v="788811.45880213496"/>
    <n v="3022624.9456232898"/>
    <n v="1550734.89252297"/>
    <n v="10893739.2674885"/>
    <n v="314313.45511071099"/>
  </r>
  <r>
    <x v="53"/>
    <x v="6"/>
    <x v="0"/>
    <n v="790041.93271997501"/>
    <n v="3106566.37699041"/>
    <n v="1574079.43897472"/>
    <n v="11475503.257432301"/>
    <n v="310106.88817942701"/>
  </r>
  <r>
    <x v="54"/>
    <x v="6"/>
    <x v="0"/>
    <n v="783910.44321561896"/>
    <n v="3163125.2439149902"/>
    <n v="1582192.14256391"/>
    <n v="11975981.25821"/>
    <n v="338384.03050240001"/>
  </r>
  <r>
    <x v="55"/>
    <x v="6"/>
    <x v="0"/>
    <n v="790653.008557947"/>
    <n v="3273823.8567760899"/>
    <n v="1617163.5657325799"/>
    <n v="12704281.031249"/>
    <n v="334394.07923476701"/>
  </r>
  <r>
    <x v="56"/>
    <x v="6"/>
    <x v="0"/>
    <n v="819995.70912772801"/>
    <n v="3484178.5634790901"/>
    <n v="1699980.7445173799"/>
    <n v="13857783.7908205"/>
    <n v="305769.54671976302"/>
  </r>
  <r>
    <x v="57"/>
    <x v="6"/>
    <x v="0"/>
    <n v="835761.01201771805"/>
    <n v="3644100.7490615398"/>
    <n v="1755813.34930742"/>
    <n v="14855420.610359101"/>
    <n v="298897.73834518302"/>
  </r>
  <r>
    <x v="58"/>
    <x v="6"/>
    <x v="0"/>
    <n v="844968.87884245301"/>
    <n v="3780666.9857252901"/>
    <n v="1798982.8195394999"/>
    <n v="15796615.600335401"/>
    <n v="252697.46676932101"/>
  </r>
  <r>
    <x v="59"/>
    <x v="6"/>
    <x v="0"/>
    <n v="855702.51441580895"/>
    <n v="3928890.8404202801"/>
    <n v="1846624.8584034799"/>
    <n v="16825407.775384899"/>
    <n v="227538.93078947399"/>
  </r>
  <r>
    <x v="60"/>
    <x v="6"/>
    <x v="0"/>
    <n v="851245.41285700095"/>
    <n v="4010711.12265395"/>
    <n v="1861299.40183429"/>
    <n v="17604361.137090199"/>
    <n v="207966.810553063"/>
  </r>
  <r>
    <x v="61"/>
    <x v="6"/>
    <x v="0"/>
    <n v="968583.13704390696"/>
    <n v="4682986.92070569"/>
    <n v="2146263.08697887"/>
    <n v="21068031.8979543"/>
    <n v="208190.310161576"/>
  </r>
  <r>
    <x v="62"/>
    <x v="6"/>
    <x v="0"/>
    <n v="935623.327183494"/>
    <n v="4642014.8514530202"/>
    <n v="2100831.93918022"/>
    <n v="21404772.233614601"/>
    <n v="202267.47143667599"/>
  </r>
  <r>
    <x v="63"/>
    <x v="6"/>
    <x v="0"/>
    <n v="975381.341301932"/>
    <n v="4965916.0235055704"/>
    <n v="2219245.8153867"/>
    <n v="23469657.399430498"/>
    <n v="186808.93577258699"/>
  </r>
  <r>
    <x v="64"/>
    <x v="6"/>
    <x v="0"/>
    <n v="998497.11229515704"/>
    <n v="5216643.80841156"/>
    <n v="2301966.2518195198"/>
    <n v="25269828.678027101"/>
    <n v="178491.78346912001"/>
  </r>
  <r>
    <x v="65"/>
    <x v="6"/>
    <x v="0"/>
    <n v="1018068.93399097"/>
    <n v="5458093.85800594"/>
    <n v="2378024.1704174699"/>
    <n v="27099196.379292998"/>
    <n v="173884.20760130201"/>
  </r>
  <r>
    <x v="0"/>
    <x v="7"/>
    <x v="0"/>
    <n v="128649.95736548099"/>
    <n v="128649.95736548099"/>
    <n v="102257.868470653"/>
    <n v="158651.36509699901"/>
    <n v="309227.67179810198"/>
  </r>
  <r>
    <x v="1"/>
    <x v="7"/>
    <x v="0"/>
    <n v="139882.449449034"/>
    <n v="143543.215906186"/>
    <n v="114581.217014914"/>
    <n v="177000.03965035701"/>
    <n v="296308.50533915299"/>
  </r>
  <r>
    <x v="2"/>
    <x v="7"/>
    <x v="0"/>
    <n v="149960.31138811001"/>
    <n v="157912.031309443"/>
    <n v="125454.374901039"/>
    <n v="196140.13216185599"/>
    <n v="377565.276023007"/>
  </r>
  <r>
    <x v="3"/>
    <x v="7"/>
    <x v="0"/>
    <n v="152807.783340383"/>
    <n v="165121.56862955299"/>
    <n v="130094.258474417"/>
    <n v="206814.65240534701"/>
    <n v="398338.07006263302"/>
  </r>
  <r>
    <x v="4"/>
    <x v="7"/>
    <x v="0"/>
    <n v="176237.99892876801"/>
    <n v="195423.74256682099"/>
    <n v="152371.969017241"/>
    <n v="247925.51160283599"/>
    <n v="541344.63274894306"/>
  </r>
  <r>
    <x v="5"/>
    <x v="7"/>
    <x v="0"/>
    <n v="184377.98864875501"/>
    <n v="209800.38919009501"/>
    <n v="162070.688070879"/>
    <n v="269720.73343122"/>
    <n v="548505.98894466797"/>
  </r>
  <r>
    <x v="6"/>
    <x v="7"/>
    <x v="0"/>
    <n v="208917.168808585"/>
    <n v="243944.36554537399"/>
    <n v="187132.31566995801"/>
    <n v="319012.03043205902"/>
    <n v="723074.98222143902"/>
  </r>
  <r>
    <x v="7"/>
    <x v="7"/>
    <x v="0"/>
    <n v="238488.546920138"/>
    <n v="285761.44320320297"/>
    <n v="217749.23090262499"/>
    <n v="380827.49298296199"/>
    <n v="802346.70259901497"/>
  </r>
  <r>
    <x v="8"/>
    <x v="7"/>
    <x v="0"/>
    <n v="258501.18287478201"/>
    <n v="317846.97394317802"/>
    <n v="241321.546954285"/>
    <n v="427578.18245229201"/>
    <n v="787512.99774627201"/>
  </r>
  <r>
    <x v="9"/>
    <x v="7"/>
    <x v="0"/>
    <n v="307603.67996081698"/>
    <n v="388120.44123021798"/>
    <n v="293428.95168270398"/>
    <n v="532764.91461829597"/>
    <n v="884516.40385469899"/>
  </r>
  <r>
    <x v="10"/>
    <x v="7"/>
    <x v="0"/>
    <n v="351052.75028585602"/>
    <n v="454534.45837459801"/>
    <n v="340490.25699723099"/>
    <n v="636475.54219201603"/>
    <n v="896758.23835594801"/>
  </r>
  <r>
    <x v="11"/>
    <x v="7"/>
    <x v="0"/>
    <n v="386453.15752916702"/>
    <n v="513464.87086920202"/>
    <n v="383592.68989158602"/>
    <n v="732229.74325845996"/>
    <n v="1212510.18750731"/>
  </r>
  <r>
    <x v="12"/>
    <x v="7"/>
    <x v="0"/>
    <n v="419450.72953816899"/>
    <n v="571892.33217374398"/>
    <n v="422465.89619140601"/>
    <n v="831178.61268252705"/>
    <n v="1266403.28492632"/>
  </r>
  <r>
    <x v="13"/>
    <x v="7"/>
    <x v="0"/>
    <n v="468205.620568702"/>
    <n v="655072.52659771498"/>
    <n v="474025.89465511602"/>
    <n v="970596.5616902"/>
    <n v="1325678.42969662"/>
  </r>
  <r>
    <x v="14"/>
    <x v="7"/>
    <x v="0"/>
    <n v="494446.8762007"/>
    <n v="709891.28342578898"/>
    <n v="508691.20906408801"/>
    <n v="1071967.86370606"/>
    <n v="1395398.77971348"/>
  </r>
  <r>
    <x v="15"/>
    <x v="7"/>
    <x v="0"/>
    <n v="562749.87603197002"/>
    <n v="829100.27166776103"/>
    <n v="586964.65485452197"/>
    <n v="1277719.2015689299"/>
    <n v="1428872.6222153299"/>
  </r>
  <r>
    <x v="16"/>
    <x v="7"/>
    <x v="0"/>
    <n v="623491.93872572097"/>
    <n v="942631.47172915703"/>
    <n v="656091.22786319896"/>
    <n v="1482925.0767602799"/>
    <n v="1868591.8021768699"/>
  </r>
  <r>
    <x v="17"/>
    <x v="7"/>
    <x v="0"/>
    <n v="704468.11556477798"/>
    <n v="1092928.8184563301"/>
    <n v="758287.35642707499"/>
    <n v="1750341.1500864299"/>
    <n v="2062722.6236990499"/>
  </r>
  <r>
    <x v="18"/>
    <x v="7"/>
    <x v="0"/>
    <n v="734616.56637318502"/>
    <n v="1169528.1977009899"/>
    <n v="803546.84970765805"/>
    <n v="1914189.1073344599"/>
    <n v="2486127.7872056901"/>
  </r>
  <r>
    <x v="19"/>
    <x v="7"/>
    <x v="0"/>
    <n v="787741.58527592104"/>
    <n v="1286924.8746571401"/>
    <n v="874434.67757284804"/>
    <n v="2149394.2106926902"/>
    <n v="2846017.9367442401"/>
  </r>
  <r>
    <x v="20"/>
    <x v="7"/>
    <x v="0"/>
    <n v="951173.38463287195"/>
    <n v="1594588.2347754701"/>
    <n v="1076766.75148291"/>
    <n v="2717955.1639892501"/>
    <n v="2900690.9019882199"/>
  </r>
  <r>
    <x v="21"/>
    <x v="7"/>
    <x v="0"/>
    <n v="933476.28543557099"/>
    <n v="1605874.48770837"/>
    <n v="1065942.6507982099"/>
    <n v="2789513.0623337398"/>
    <n v="3129976.2272339398"/>
  </r>
  <r>
    <x v="22"/>
    <x v="7"/>
    <x v="0"/>
    <n v="1011181.19880483"/>
    <n v="1785076.1132108499"/>
    <n v="1175756.8141751201"/>
    <n v="3172691.9329657201"/>
    <n v="2210374.4981672"/>
  </r>
  <r>
    <x v="23"/>
    <x v="7"/>
    <x v="0"/>
    <n v="1139517.1076420799"/>
    <n v="2064277.34105502"/>
    <n v="1348741.8562975901"/>
    <n v="3757652.1175877298"/>
    <n v="1940282.5526213699"/>
  </r>
  <r>
    <x v="24"/>
    <x v="7"/>
    <x v="0"/>
    <n v="1156304.6992223801"/>
    <n v="2149507.3265236602"/>
    <n v="1384089.56276266"/>
    <n v="3996672.6816178299"/>
    <n v="1807958.9831920201"/>
  </r>
  <r>
    <x v="25"/>
    <x v="7"/>
    <x v="0"/>
    <n v="1180521.8078451001"/>
    <n v="2251957.0156839299"/>
    <n v="1435674.4114354099"/>
    <n v="4280171.4365895102"/>
    <n v="2114065.1191372601"/>
  </r>
  <r>
    <x v="26"/>
    <x v="7"/>
    <x v="0"/>
    <n v="1365654.3990626"/>
    <n v="2673291.5997577701"/>
    <n v="1682767.7013135401"/>
    <n v="5203091.9567895997"/>
    <n v="2452833.0517253499"/>
  </r>
  <r>
    <x v="27"/>
    <x v="7"/>
    <x v="0"/>
    <n v="1280295.6731272701"/>
    <n v="2571788.4808214698"/>
    <n v="1610039.0141547599"/>
    <n v="5120266.08807489"/>
    <n v="2364956.4538330198"/>
  </r>
  <r>
    <x v="28"/>
    <x v="7"/>
    <x v="0"/>
    <n v="1556714.0823635501"/>
    <n v="3208878.4485691399"/>
    <n v="1990903.4078582099"/>
    <n v="6537875.6454833904"/>
    <n v="2560624.8348435499"/>
  </r>
  <r>
    <x v="29"/>
    <x v="7"/>
    <x v="0"/>
    <n v="1754024.3041000899"/>
    <n v="3710218.2928633201"/>
    <n v="2280523.7031673701"/>
    <n v="7739207.2036535703"/>
    <n v="2499107.39584509"/>
  </r>
  <r>
    <x v="30"/>
    <x v="7"/>
    <x v="0"/>
    <n v="1863374.1958091201"/>
    <n v="4044672.6275410298"/>
    <n v="2471548.4648652901"/>
    <n v="8638628.3179875799"/>
    <n v="2147206.71569695"/>
  </r>
  <r>
    <x v="31"/>
    <x v="7"/>
    <x v="0"/>
    <n v="2020421.0792812"/>
    <n v="4500332.8209247403"/>
    <n v="2699636.4067533799"/>
    <n v="9828091.9436902795"/>
    <n v="2712622.5517054698"/>
  </r>
  <r>
    <x v="32"/>
    <x v="7"/>
    <x v="0"/>
    <n v="2277349.0186272901"/>
    <n v="5205372.0961176101"/>
    <n v="3100382.5633629598"/>
    <n v="11640396.512804201"/>
    <n v="3123322.21749616"/>
  </r>
  <r>
    <x v="33"/>
    <x v="7"/>
    <x v="0"/>
    <n v="2333666.9378037602"/>
    <n v="5473693.8375242297"/>
    <n v="3223211.9244395299"/>
    <n v="12524046.0885156"/>
    <n v="2988451.2512219599"/>
  </r>
  <r>
    <x v="34"/>
    <x v="7"/>
    <x v="0"/>
    <n v="2388949.8326548999"/>
    <n v="5750003.4047633996"/>
    <n v="3346557.6903438"/>
    <n v="13462971.166322799"/>
    <n v="3146295.1068367199"/>
  </r>
  <r>
    <x v="35"/>
    <x v="7"/>
    <x v="0"/>
    <n v="2537963.2663242798"/>
    <n v="6268532.0017271601"/>
    <n v="3594806.33244535"/>
    <n v="15033717.3837735"/>
    <n v="3256969.0954001201"/>
  </r>
  <r>
    <x v="36"/>
    <x v="7"/>
    <x v="0"/>
    <n v="2564564.9642242799"/>
    <n v="6500004.5931863096"/>
    <n v="3683638.5278957598"/>
    <n v="15967911.981551601"/>
    <n v="3347522.5092195999"/>
  </r>
  <r>
    <x v="37"/>
    <x v="7"/>
    <x v="0"/>
    <n v="2603954.4813041999"/>
    <n v="6772558.8919020696"/>
    <n v="3779503.66236082"/>
    <n v="17042811.394527901"/>
    <n v="3638163.3954616301"/>
  </r>
  <r>
    <x v="38"/>
    <x v="7"/>
    <x v="0"/>
    <n v="2770539.5635005399"/>
    <n v="7394404.4529058104"/>
    <n v="4078519.3275173898"/>
    <n v="19049260.141354099"/>
    <n v="3950342.3901246702"/>
  </r>
  <r>
    <x v="39"/>
    <x v="7"/>
    <x v="0"/>
    <n v="2981499.82013583"/>
    <n v="8165693.5268958304"/>
    <n v="4454490.9441458797"/>
    <n v="21554279.713728201"/>
    <n v="3933369.9284274802"/>
  </r>
  <r>
    <x v="40"/>
    <x v="7"/>
    <x v="0"/>
    <n v="3416088.6260342798"/>
    <n v="9600787.5870031007"/>
    <n v="5237944.9325300604"/>
    <n v="25929189.702708799"/>
    <n v="3151785.4689255301"/>
  </r>
  <r>
    <x v="41"/>
    <x v="7"/>
    <x v="0"/>
    <n v="3045189.50542058"/>
    <n v="8782365.3419909999"/>
    <n v="4688106.8258698098"/>
    <n v="24305423.182100099"/>
    <n v="3189124.75774397"/>
  </r>
  <r>
    <x v="42"/>
    <x v="7"/>
    <x v="0"/>
    <n v="3095882.9137848602"/>
    <n v="9162229.0731781591"/>
    <n v="4819424.9621228604"/>
    <n v="25967261.674364101"/>
    <n v="3422814.7506124899"/>
  </r>
  <r>
    <x v="43"/>
    <x v="7"/>
    <x v="0"/>
    <n v="3420052.8255815199"/>
    <n v="10386491.640320299"/>
    <n v="5410037.5029932996"/>
    <n v="30165361.212153599"/>
    <n v="3660010.98070241"/>
  </r>
  <r>
    <x v="44"/>
    <x v="7"/>
    <x v="0"/>
    <n v="3558729.3946587802"/>
    <n v="11090483.259135099"/>
    <n v="5708053.5597999496"/>
    <n v="33001378.1107761"/>
    <n v="4027373.64672586"/>
  </r>
  <r>
    <x v="45"/>
    <x v="7"/>
    <x v="0"/>
    <n v="3656504.8875532001"/>
    <n v="11693408.0941971"/>
    <n v="5956077.1329687098"/>
    <n v="35650131.575678602"/>
    <n v="4118682.1959376498"/>
  </r>
  <r>
    <x v="46"/>
    <x v="7"/>
    <x v="0"/>
    <n v="3800060.7779095601"/>
    <n v="12470530.6578981"/>
    <n v="6281819.2777227098"/>
    <n v="38955997.660889298"/>
    <n v="3974110.89893879"/>
  </r>
  <r>
    <x v="47"/>
    <x v="7"/>
    <x v="0"/>
    <n v="3837879.5353821199"/>
    <n v="12924244.7497086"/>
    <n v="6439527.79567088"/>
    <n v="41363678.230644897"/>
    <n v="4417332.8758910298"/>
  </r>
  <r>
    <x v="48"/>
    <x v="7"/>
    <x v="0"/>
    <n v="3830237.4638978601"/>
    <n v="13236067.6461879"/>
    <n v="6531840.7865655599"/>
    <n v="43399749.554094397"/>
    <n v="4661304.5477734003"/>
  </r>
  <r>
    <x v="49"/>
    <x v="7"/>
    <x v="0"/>
    <n v="4079708.11526349"/>
    <n v="14467111.0093293"/>
    <n v="7081411.7135859197"/>
    <n v="48595224.264454201"/>
    <n v="4774077.5554330703"/>
  </r>
  <r>
    <x v="50"/>
    <x v="7"/>
    <x v="0"/>
    <n v="4281063.1219892297"/>
    <n v="15578433.9085283"/>
    <n v="7555318.8236133903"/>
    <n v="53614445.977197699"/>
    <n v="4286014.4000605997"/>
  </r>
  <r>
    <x v="51"/>
    <x v="7"/>
    <x v="0"/>
    <n v="4244470.8452254497"/>
    <n v="15849485.2828077"/>
    <n v="7587284.1424999395"/>
    <n v="55895151.548846997"/>
    <n v="4406474.5547645604"/>
  </r>
  <r>
    <x v="52"/>
    <x v="7"/>
    <x v="0"/>
    <n v="4564721.3048886396"/>
    <n v="17491430.090185098"/>
    <n v="8318287.2559450604"/>
    <n v="63202989.465448603"/>
    <n v="4622160.5318060704"/>
  </r>
  <r>
    <x v="53"/>
    <x v="7"/>
    <x v="0"/>
    <n v="4689573.6501763202"/>
    <n v="18440124.784138002"/>
    <n v="8680140.7336492408"/>
    <n v="68275374.000505894"/>
    <n v="4775147.5030362802"/>
  </r>
  <r>
    <x v="54"/>
    <x v="7"/>
    <x v="0"/>
    <n v="4924863.6094146604"/>
    <n v="19872117.460097302"/>
    <n v="9264349.4043621793"/>
    <n v="75399086.209667295"/>
    <n v="4897697.8975088298"/>
  </r>
  <r>
    <x v="55"/>
    <x v="7"/>
    <x v="0"/>
    <n v="4904184.8946974203"/>
    <n v="20306553.358450498"/>
    <n v="9353346.11379686"/>
    <n v="78953332.005754307"/>
    <n v="5277238.5853308802"/>
  </r>
  <r>
    <x v="56"/>
    <x v="7"/>
    <x v="0"/>
    <n v="5102339.0289479904"/>
    <n v="21679943.041621599"/>
    <n v="9879009.1891243104"/>
    <n v="86381187.569673702"/>
    <n v="5386962.6266200803"/>
  </r>
  <r>
    <x v="57"/>
    <x v="7"/>
    <x v="0"/>
    <n v="5237168.01476824"/>
    <n v="22835197.635629199"/>
    <n v="10284389.8682833"/>
    <n v="93248414.512998104"/>
    <n v="5524503.9917324902"/>
  </r>
  <r>
    <x v="58"/>
    <x v="7"/>
    <x v="0"/>
    <n v="5561763.0415458903"/>
    <n v="24885145.997809201"/>
    <n v="11097632.616047399"/>
    <n v="104140067.69644"/>
    <n v="5422402.97286148"/>
  </r>
  <r>
    <x v="59"/>
    <x v="7"/>
    <x v="0"/>
    <n v="6117964.58128394"/>
    <n v="28090153.529386502"/>
    <n v="12392559.8671917"/>
    <n v="120482477.11205"/>
    <n v="5707299.7978323903"/>
  </r>
  <r>
    <x v="60"/>
    <x v="7"/>
    <x v="0"/>
    <n v="6061376.6922255699"/>
    <n v="28558663.049369499"/>
    <n v="12440993.689381899"/>
    <n v="125538824.023267"/>
    <n v="5758811.92351327"/>
  </r>
  <r>
    <x v="61"/>
    <x v="7"/>
    <x v="0"/>
    <n v="6213632.4307639701"/>
    <n v="30042190.794429701"/>
    <n v="12922411.213084999"/>
    <n v="135349669.055085"/>
    <n v="5916010.7800775804"/>
  </r>
  <r>
    <x v="62"/>
    <x v="7"/>
    <x v="0"/>
    <n v="6548246.1218859097"/>
    <n v="32488561.225026701"/>
    <n v="13811752.071693501"/>
    <n v="150013950.761567"/>
    <n v="5885551.5779645303"/>
  </r>
  <r>
    <x v="63"/>
    <x v="7"/>
    <x v="0"/>
    <n v="6612845.3540417701"/>
    <n v="33667688.025246903"/>
    <n v="14128909.880392101"/>
    <n v="159333539.458543"/>
    <n v="6166864.6638311297"/>
  </r>
  <r>
    <x v="64"/>
    <x v="7"/>
    <x v="0"/>
    <n v="6934232.4737669397"/>
    <n v="36227867.316725701"/>
    <n v="15022619.766721601"/>
    <n v="175717148.45692801"/>
    <n v="6905557.0694753705"/>
  </r>
  <r>
    <x v="65"/>
    <x v="7"/>
    <x v="0"/>
    <n v="6746070.0868837796"/>
    <n v="36167181.295431398"/>
    <n v="14807846.461103201"/>
    <n v="179778518.23076901"/>
    <n v="6533075.2798848003"/>
  </r>
  <r>
    <x v="0"/>
    <x v="8"/>
    <x v="0"/>
    <n v="89304.116266479599"/>
    <n v="89304.116266479599"/>
    <n v="88015.510271467007"/>
    <n v="90592.722261492105"/>
    <n v="92322.878546844193"/>
  </r>
  <r>
    <x v="1"/>
    <x v="8"/>
    <x v="0"/>
    <n v="99973.325160758497"/>
    <n v="102589.657637062"/>
    <n v="100128.96417307699"/>
    <n v="106071.803111266"/>
    <n v="115704.686874965"/>
  </r>
  <r>
    <x v="2"/>
    <x v="8"/>
    <x v="0"/>
    <n v="105761.05074543"/>
    <n v="111369.082939609"/>
    <n v="107596.242758193"/>
    <n v="117651.452683378"/>
    <n v="132899.504148198"/>
  </r>
  <r>
    <x v="3"/>
    <x v="8"/>
    <x v="0"/>
    <n v="112309.49389836"/>
    <n v="121359.78547100299"/>
    <n v="115971.68444410199"/>
    <n v="131183.109021785"/>
    <n v="144834.87978302201"/>
  </r>
  <r>
    <x v="4"/>
    <x v="8"/>
    <x v="0"/>
    <n v="118367.780050573"/>
    <n v="131253.615664115"/>
    <n v="123998.038769915"/>
    <n v="145273.42672671101"/>
    <n v="171406.78563877099"/>
  </r>
  <r>
    <x v="5"/>
    <x v="8"/>
    <x v="0"/>
    <n v="125145.83895827401"/>
    <n v="142401.19393527199"/>
    <n v="132948.328036288"/>
    <n v="161443.85553873799"/>
    <n v="188724.849260249"/>
  </r>
  <r>
    <x v="6"/>
    <x v="8"/>
    <x v="0"/>
    <n v="132020.58182263299"/>
    <n v="154155.24370407799"/>
    <n v="142198.56685227601"/>
    <n v="179054.990388743"/>
    <n v="192970.71433704201"/>
  </r>
  <r>
    <x v="7"/>
    <x v="8"/>
    <x v="0"/>
    <n v="138054.76284978399"/>
    <n v="165419.80226094901"/>
    <n v="150735.93828879099"/>
    <n v="196874.67000224299"/>
    <n v="210191.60347159699"/>
  </r>
  <r>
    <x v="8"/>
    <x v="8"/>
    <x v="0"/>
    <n v="141801.23489655499"/>
    <n v="174355.46295007999"/>
    <n v="156966.356482654"/>
    <n v="212624.211368266"/>
    <n v="228449.59486872901"/>
  </r>
  <r>
    <x v="9"/>
    <x v="8"/>
    <x v="0"/>
    <n v="163005.23477653399"/>
    <n v="205672.64881994401"/>
    <n v="182867.82495241199"/>
    <n v="257034.931999247"/>
    <n v="228512.039426114"/>
  </r>
  <r>
    <x v="10"/>
    <x v="8"/>
    <x v="0"/>
    <n v="171843.252028519"/>
    <n v="222498.41205491099"/>
    <n v="195398.904834157"/>
    <n v="284954.45875701797"/>
    <n v="218582.60762868199"/>
  </r>
  <r>
    <x v="11"/>
    <x v="8"/>
    <x v="0"/>
    <n v="185310.40878113199"/>
    <n v="246214.536643659"/>
    <n v="213505.03339608799"/>
    <n v="323177.73783413199"/>
    <n v="252607.95473491901"/>
  </r>
  <r>
    <x v="12"/>
    <x v="8"/>
    <x v="0"/>
    <n v="187684.13021620101"/>
    <n v="255894.45287060001"/>
    <n v="219195.35824267601"/>
    <n v="344209.02469378698"/>
    <n v="268216.95708874101"/>
  </r>
  <r>
    <x v="13"/>
    <x v="8"/>
    <x v="0"/>
    <n v="202931.51503291499"/>
    <n v="283924.10180263501"/>
    <n v="240024.093820396"/>
    <n v="391475.51304016"/>
    <n v="365731.103636024"/>
  </r>
  <r>
    <x v="14"/>
    <x v="8"/>
    <x v="0"/>
    <n v="206975.94527326999"/>
    <n v="297161.18454890797"/>
    <n v="248088.19213395999"/>
    <n v="419917.36583005497"/>
    <n v="399745.04740651301"/>
  </r>
  <r>
    <x v="15"/>
    <x v="8"/>
    <x v="0"/>
    <n v="218807.90416568701"/>
    <n v="322370.02709978097"/>
    <n v="265774.38248536701"/>
    <n v="466877.67349053302"/>
    <n v="438859.639062314"/>
  </r>
  <r>
    <x v="16"/>
    <x v="8"/>
    <x v="0"/>
    <n v="225941.25022215201"/>
    <n v="341591.15778868902"/>
    <n v="278088.079628415"/>
    <n v="507036.98696734"/>
    <n v="547285.35614216898"/>
  </r>
  <r>
    <x v="17"/>
    <x v="8"/>
    <x v="0"/>
    <n v="239369.037382098"/>
    <n v="371362.89552481199"/>
    <n v="298519.23893207801"/>
    <n v="564965.26817684004"/>
    <n v="519119.40555809101"/>
  </r>
  <r>
    <x v="18"/>
    <x v="8"/>
    <x v="0"/>
    <n v="240789.662627696"/>
    <n v="383343.24741451902"/>
    <n v="304338.70861351403"/>
    <n v="597701.02100926905"/>
    <n v="527179.37386633002"/>
  </r>
  <r>
    <x v="19"/>
    <x v="8"/>
    <x v="0"/>
    <n v="261014.29396939301"/>
    <n v="426416.21799441398"/>
    <n v="334222.04258780298"/>
    <n v="681451.52830738202"/>
    <n v="623644.24738145899"/>
  </r>
  <r>
    <x v="20"/>
    <x v="8"/>
    <x v="0"/>
    <n v="277322.98628690001"/>
    <n v="464916.25849747"/>
    <n v="359790.22523453197"/>
    <n v="761506.48290569196"/>
    <n v="654505.76179595105"/>
  </r>
  <r>
    <x v="21"/>
    <x v="8"/>
    <x v="0"/>
    <n v="289344.76894221501"/>
    <n v="497764.52797551802"/>
    <n v="380367.35481492901"/>
    <n v="835633.52058463905"/>
    <n v="782123.16652406403"/>
  </r>
  <r>
    <x v="22"/>
    <x v="8"/>
    <x v="0"/>
    <n v="307708.66126388003"/>
    <n v="543209.64600555098"/>
    <n v="409859.230926672"/>
    <n v="934664.56131313997"/>
    <n v="853589.41221907502"/>
  </r>
  <r>
    <x v="23"/>
    <x v="8"/>
    <x v="0"/>
    <n v="325693.75036838901"/>
    <n v="590006.261862871"/>
    <n v="439550.24430555"/>
    <n v="1040500.61912268"/>
    <n v="1012274.66064399"/>
  </r>
  <r>
    <x v="24"/>
    <x v="8"/>
    <x v="0"/>
    <n v="349822.708341497"/>
    <n v="650301.32202185597"/>
    <n v="478353.70191794401"/>
    <n v="1175434.6651351301"/>
    <n v="1030240.877797"/>
  </r>
  <r>
    <x v="25"/>
    <x v="8"/>
    <x v="0"/>
    <n v="373946.86127313197"/>
    <n v="713339.01003844105"/>
    <n v="518078.18235463201"/>
    <n v="1321540.9777675399"/>
    <n v="1103681.5670014899"/>
  </r>
  <r>
    <x v="26"/>
    <x v="8"/>
    <x v="0"/>
    <n v="408128.58562058001"/>
    <n v="798918.61389632698"/>
    <n v="572902.57057856303"/>
    <n v="1517003.07310086"/>
    <n v="1024677.89666261"/>
  </r>
  <r>
    <x v="27"/>
    <x v="8"/>
    <x v="0"/>
    <n v="427580.03247150098"/>
    <n v="858899.56923267897"/>
    <n v="608143.33923272695"/>
    <n v="1671572.26728532"/>
    <n v="1109090.4718555"/>
  </r>
  <r>
    <x v="28"/>
    <x v="8"/>
    <x v="0"/>
    <n v="436078.38391094399"/>
    <n v="898895.01474419795"/>
    <n v="628423.95223190403"/>
    <n v="1793046.5535168799"/>
    <n v="1104207.06957111"/>
  </r>
  <r>
    <x v="29"/>
    <x v="8"/>
    <x v="0"/>
    <n v="463212.65651298"/>
    <n v="979815.42653824203"/>
    <n v="676354.5379004"/>
    <n v="2003209.32719151"/>
    <n v="1172652.1524775799"/>
  </r>
  <r>
    <x v="30"/>
    <x v="8"/>
    <x v="0"/>
    <n v="512501.80573789898"/>
    <n v="1112445.3853099199"/>
    <n v="758152.09431675402"/>
    <n v="2331117.85001883"/>
    <n v="1144007.6800986601"/>
  </r>
  <r>
    <x v="31"/>
    <x v="8"/>
    <x v="0"/>
    <n v="531757.49698883004"/>
    <n v="1184448.99482191"/>
    <n v="797130.59824963298"/>
    <n v="2543885.0079532699"/>
    <n v="1181385.18600041"/>
  </r>
  <r>
    <x v="32"/>
    <x v="8"/>
    <x v="0"/>
    <n v="554988.50941033801"/>
    <n v="1268545.87369828"/>
    <n v="842951.32832619001"/>
    <n v="2792467.2140188599"/>
    <n v="1138912.7948503899"/>
  </r>
  <r>
    <x v="33"/>
    <x v="8"/>
    <x v="0"/>
    <n v="578851.37073931401"/>
    <n v="1357715.2461353799"/>
    <n v="890820.96681020595"/>
    <n v="3063313.82500736"/>
    <n v="1220526.1252576599"/>
  </r>
  <r>
    <x v="34"/>
    <x v="8"/>
    <x v="0"/>
    <n v="603769.64555793605"/>
    <n v="1453223.2825470299"/>
    <n v="941463.92120709503"/>
    <n v="3360593.4985196101"/>
    <n v="1242472.9786946001"/>
  </r>
  <r>
    <x v="35"/>
    <x v="8"/>
    <x v="0"/>
    <n v="624474.90930790501"/>
    <n v="1542394.6458223099"/>
    <n v="986724.45315331197"/>
    <n v="3655758.2975075799"/>
    <n v="1145235.4595294001"/>
  </r>
  <r>
    <x v="36"/>
    <x v="8"/>
    <x v="0"/>
    <n v="629126.98573176004"/>
    <n v="1594550.4808807999"/>
    <n v="1007217.22262559"/>
    <n v="3873665.8371871798"/>
    <n v="1347430.6329828"/>
  </r>
  <r>
    <x v="37"/>
    <x v="8"/>
    <x v="0"/>
    <n v="660266.99063218199"/>
    <n v="1717271.5999996001"/>
    <n v="1070971.52234368"/>
    <n v="4275893.8974269098"/>
    <n v="1262198.22619069"/>
  </r>
  <r>
    <x v="38"/>
    <x v="8"/>
    <x v="0"/>
    <n v="669410.23289902904"/>
    <n v="1786615.88961941"/>
    <n v="1099955.7296620801"/>
    <n v="4559600.1276771501"/>
    <n v="1244558.90592752"/>
  </r>
  <r>
    <x v="39"/>
    <x v="8"/>
    <x v="0"/>
    <n v="686835.701397556"/>
    <n v="1881096.82350659"/>
    <n v="1143791.2909085699"/>
    <n v="4920419.9252771698"/>
    <n v="1350565.7594439499"/>
  </r>
  <r>
    <x v="40"/>
    <x v="8"/>
    <x v="0"/>
    <n v="739289.99604921695"/>
    <n v="2077746.5090256301"/>
    <n v="1247541.6627853301"/>
    <n v="5570369.3183944002"/>
    <n v="1472188.1066316401"/>
  </r>
  <r>
    <x v="41"/>
    <x v="8"/>
    <x v="0"/>
    <n v="751183.06393041206"/>
    <n v="2166421.5295664901"/>
    <n v="1284367.40156105"/>
    <n v="5953021.2068154002"/>
    <n v="1305318.1282549601"/>
  </r>
  <r>
    <x v="42"/>
    <x v="8"/>
    <x v="0"/>
    <n v="754823.21717302396"/>
    <n v="2233890.4338722499"/>
    <n v="1307676.5707116299"/>
    <n v="6291571.1125728404"/>
    <n v="1347429.0702867799"/>
  </r>
  <r>
    <x v="43"/>
    <x v="8"/>
    <x v="0"/>
    <n v="784945.90310890705"/>
    <n v="2383832.78754126"/>
    <n v="1377564.25986146"/>
    <n v="6881454.1600341499"/>
    <n v="1240814.9615694999"/>
  </r>
  <r>
    <x v="44"/>
    <x v="8"/>
    <x v="0"/>
    <n v="834766.52229002595"/>
    <n v="2601480.2234300501"/>
    <n v="1484530.6556375001"/>
    <n v="7697082.9637019103"/>
    <n v="1306808.05267865"/>
  </r>
  <r>
    <x v="45"/>
    <x v="8"/>
    <x v="0"/>
    <n v="860122.68632355705"/>
    <n v="2750650.1130342199"/>
    <n v="1549923.2759281499"/>
    <n v="8341489.0552476998"/>
    <n v="1317508.2476214599"/>
  </r>
  <r>
    <x v="46"/>
    <x v="8"/>
    <x v="0"/>
    <n v="852691.69152489596"/>
    <n v="2798249.4234594302"/>
    <n v="1556895.3578081201"/>
    <n v="8697566.9205649793"/>
    <n v="1378066.2700881399"/>
  </r>
  <r>
    <x v="47"/>
    <x v="8"/>
    <x v="0"/>
    <n v="885445.60651398404"/>
    <n v="2981780.8572778702"/>
    <n v="1637948.65614964"/>
    <n v="9499310.0385363493"/>
    <n v="1615174.18343039"/>
  </r>
  <r>
    <x v="48"/>
    <x v="8"/>
    <x v="0"/>
    <n v="899133.72898387199"/>
    <n v="3107116.7184732798"/>
    <n v="1685202.5370907299"/>
    <n v="10145611.149742501"/>
    <n v="1576224.38620235"/>
  </r>
  <r>
    <x v="49"/>
    <x v="8"/>
    <x v="0"/>
    <n v="1010148.28264588"/>
    <n v="3582101.20136926"/>
    <n v="1918580.2307275699"/>
    <n v="11988377.357651399"/>
    <n v="1971572.1906997201"/>
  </r>
  <r>
    <x v="50"/>
    <x v="8"/>
    <x v="0"/>
    <n v="1033287.76104274"/>
    <n v="3760048.52888409"/>
    <n v="1988309.4596581799"/>
    <n v="12897966.5275016"/>
    <n v="1543192.94116666"/>
  </r>
  <r>
    <x v="51"/>
    <x v="8"/>
    <x v="0"/>
    <n v="1060172.22255352"/>
    <n v="3958840.7251059902"/>
    <n v="2066584.9424365801"/>
    <n v="13918836.264419399"/>
    <n v="1658652.1451264699"/>
  </r>
  <r>
    <x v="52"/>
    <x v="8"/>
    <x v="0"/>
    <n v="1088627.55515805"/>
    <n v="4171482.00371037"/>
    <n v="2150301.74258431"/>
    <n v="15032386.866653901"/>
    <n v="1645689.91418334"/>
  </r>
  <r>
    <x v="53"/>
    <x v="8"/>
    <x v="0"/>
    <n v="1121492.43793058"/>
    <n v="4409880.7359874798"/>
    <n v="2244274.1643224601"/>
    <n v="16288077.511723399"/>
    <n v="1702645.1840331201"/>
  </r>
  <r>
    <x v="54"/>
    <x v="8"/>
    <x v="0"/>
    <n v="1152249.93607967"/>
    <n v="4649396.9963741396"/>
    <n v="2336160.83696657"/>
    <n v="17601292.774668701"/>
    <n v="1725815.0720979299"/>
  </r>
  <r>
    <x v="55"/>
    <x v="8"/>
    <x v="0"/>
    <n v="1170790.2493719701"/>
    <n v="4847842.2369702198"/>
    <n v="2405804.9361825199"/>
    <n v="18810393.253508601"/>
    <n v="1673710.28415258"/>
  </r>
  <r>
    <x v="56"/>
    <x v="8"/>
    <x v="0"/>
    <n v="1221798.2436191"/>
    <n v="5191445.7623716397"/>
    <n v="2541846.3271221998"/>
    <n v="20646651.176853601"/>
    <n v="1795189.9299377799"/>
  </r>
  <r>
    <x v="57"/>
    <x v="8"/>
    <x v="0"/>
    <n v="1266849.15605167"/>
    <n v="5523739.3131925799"/>
    <n v="2670674.7375416299"/>
    <n v="22516342.975712601"/>
    <n v="1764577.09668501"/>
  </r>
  <r>
    <x v="58"/>
    <x v="8"/>
    <x v="0"/>
    <n v="1316449.13738758"/>
    <n v="5890223.79016604"/>
    <n v="2811630.8910778002"/>
    <n v="24609439.787726201"/>
    <n v="1867507.8868102899"/>
  </r>
  <r>
    <x v="59"/>
    <x v="8"/>
    <x v="0"/>
    <n v="1350692.34013304"/>
    <n v="6201597.7211396201"/>
    <n v="2922340.6008884199"/>
    <n v="26557028.062050201"/>
    <n v="2018243.77329544"/>
  </r>
  <r>
    <x v="60"/>
    <x v="8"/>
    <x v="0"/>
    <n v="1434101.59072638"/>
    <n v="6756884.8114406802"/>
    <n v="3143407.6177099501"/>
    <n v="29657030.177189801"/>
    <n v="1995982.21279535"/>
  </r>
  <r>
    <x v="61"/>
    <x v="8"/>
    <x v="0"/>
    <n v="1540287.2448162199"/>
    <n v="7447109.8512188904"/>
    <n v="3420258.5109236501"/>
    <n v="33502295.125424702"/>
    <n v="2082194.8652840401"/>
  </r>
  <r>
    <x v="62"/>
    <x v="8"/>
    <x v="0"/>
    <n v="1546046.5734514301"/>
    <n v="7670577.4070467101"/>
    <n v="3477070.8384815701"/>
    <n v="35368928.149794199"/>
    <n v="2185562.2401825101"/>
  </r>
  <r>
    <x v="63"/>
    <x v="8"/>
    <x v="0"/>
    <n v="1596149.5882757599"/>
    <n v="8126406.0328962002"/>
    <n v="3636717.8773435499"/>
    <n v="38405868.725712702"/>
    <n v="2369758.2420491301"/>
  </r>
  <r>
    <x v="64"/>
    <x v="8"/>
    <x v="0"/>
    <n v="1672116.02889162"/>
    <n v="8735962.9002960492"/>
    <n v="3859522.65230239"/>
    <n v="42317037.650721699"/>
    <n v="2395231.4405275001"/>
  </r>
  <r>
    <x v="65"/>
    <x v="8"/>
    <x v="0"/>
    <n v="1688554.5949627999"/>
    <n v="9052716.5263211094"/>
    <n v="3948205.8719227398"/>
    <n v="44945783.482277997"/>
    <n v="2447877.1946160099"/>
  </r>
  <r>
    <x v="0"/>
    <x v="0"/>
    <x v="1"/>
    <n v="84936.744684004705"/>
    <n v="84936.744684004705"/>
    <n v="73145.666955897599"/>
    <n v="101461.365977918"/>
    <n v="221477.5012"/>
  </r>
  <r>
    <x v="1"/>
    <x v="0"/>
    <x v="1"/>
    <n v="97329.290371765004"/>
    <n v="99876.427649491801"/>
    <n v="86573.938480974102"/>
    <n v="118684.63753745799"/>
    <n v="300412.52620000002"/>
  </r>
  <r>
    <x v="2"/>
    <x v="0"/>
    <x v="1"/>
    <n v="102227.57200253"/>
    <n v="107648.239733062"/>
    <n v="92846.977695383495"/>
    <n v="129096.48259858"/>
    <n v="360484.29670000001"/>
  </r>
  <r>
    <x v="3"/>
    <x v="0"/>
    <x v="1"/>
    <n v="102608.98210452699"/>
    <n v="110877.572530715"/>
    <n v="94729.236877501506"/>
    <n v="135067.95686735201"/>
    <n v="339005.4437"/>
  </r>
  <r>
    <x v="4"/>
    <x v="0"/>
    <x v="1"/>
    <n v="106822.240940711"/>
    <n v="118451.198044105"/>
    <n v="100141.277927984"/>
    <n v="146755.98139229501"/>
    <n v="329849.23780000099"/>
  </r>
  <r>
    <x v="5"/>
    <x v="0"/>
    <x v="1"/>
    <n v="116642.933316796"/>
    <n v="132725.89090207199"/>
    <n v="111788.719228752"/>
    <n v="166183.81794107601"/>
    <n v="300038.24849999999"/>
  </r>
  <r>
    <x v="6"/>
    <x v="0"/>
    <x v="1"/>
    <n v="122306.316565498"/>
    <n v="142812.27802822899"/>
    <n v="119291.130061141"/>
    <n v="181592.34574167"/>
    <n v="337718.07270000002"/>
  </r>
  <r>
    <x v="7"/>
    <x v="0"/>
    <x v="1"/>
    <n v="126413.550437905"/>
    <n v="151471.08353875499"/>
    <n v="124981.439780828"/>
    <n v="196424.564327097"/>
    <n v="376181.36080000002"/>
  </r>
  <r>
    <x v="8"/>
    <x v="0"/>
    <x v="1"/>
    <n v="134734.417883794"/>
    <n v="165666.270978357"/>
    <n v="135665.938289899"/>
    <n v="218221.602428388"/>
    <n v="397289.8039"/>
  </r>
  <r>
    <x v="9"/>
    <x v="0"/>
    <x v="1"/>
    <n v="137358.98518156199"/>
    <n v="173313.36849544101"/>
    <n v="141002.37213553599"/>
    <n v="232307.03646882699"/>
    <n v="395446.88449999999"/>
  </r>
  <r>
    <x v="10"/>
    <x v="0"/>
    <x v="1"/>
    <n v="143362.24473809401"/>
    <n v="185621.90499956199"/>
    <n v="149138.414208248"/>
    <n v="254237.122011523"/>
    <n v="395361.38569999998"/>
  </r>
  <r>
    <x v="11"/>
    <x v="0"/>
    <x v="1"/>
    <n v="155944.13674877799"/>
    <n v="207196.74423277899"/>
    <n v="164759.33367993799"/>
    <n v="289279.89307574398"/>
    <n v="406368.82069999998"/>
  </r>
  <r>
    <x v="12"/>
    <x v="0"/>
    <x v="1"/>
    <n v="161637.86571223501"/>
    <n v="220382.15571000701"/>
    <n v="173474.15580757699"/>
    <n v="313629.300800481"/>
    <n v="417900.98180000001"/>
  </r>
  <r>
    <x v="13"/>
    <x v="0"/>
    <x v="1"/>
    <n v="172623.70838896401"/>
    <n v="241520.05836169401"/>
    <n v="188769.66439457299"/>
    <n v="349700.54568691098"/>
    <n v="508055.89779999998"/>
  </r>
  <r>
    <x v="14"/>
    <x v="0"/>
    <x v="1"/>
    <n v="183036.02468818301"/>
    <n v="262789.967402498"/>
    <n v="203652.89133225"/>
    <n v="387811.93893910502"/>
    <n v="524872.89859999996"/>
  </r>
  <r>
    <x v="15"/>
    <x v="0"/>
    <x v="1"/>
    <n v="198185.011180008"/>
    <n v="291986.28664022603"/>
    <n v="223901.11093604501"/>
    <n v="439990.07422447501"/>
    <n v="585475.39419999998"/>
  </r>
  <r>
    <x v="16"/>
    <x v="0"/>
    <x v="1"/>
    <n v="211655.540521716"/>
    <n v="319993.18879627599"/>
    <n v="243517.956840998"/>
    <n v="491542.186888367"/>
    <n v="690368.82689999999"/>
  </r>
  <r>
    <x v="17"/>
    <x v="0"/>
    <x v="1"/>
    <n v="224039.04751172301"/>
    <n v="347579.57965033402"/>
    <n v="262002.76756296799"/>
    <n v="545143.339318902"/>
    <n v="698633.68950000103"/>
  </r>
  <r>
    <x v="18"/>
    <x v="0"/>
    <x v="1"/>
    <n v="239681.67776051501"/>
    <n v="381579.30741627997"/>
    <n v="284423.07687113801"/>
    <n v="611621.25903626299"/>
    <n v="592842.73360000097"/>
  </r>
  <r>
    <x v="19"/>
    <x v="0"/>
    <x v="1"/>
    <n v="254020.660566887"/>
    <n v="414990.79504081298"/>
    <n v="306247.79078574502"/>
    <n v="679776.09442612203"/>
    <n v="650596.53380000102"/>
  </r>
  <r>
    <x v="20"/>
    <x v="0"/>
    <x v="1"/>
    <n v="274107.11634170997"/>
    <n v="459525.03491823998"/>
    <n v="333885.72829304897"/>
    <n v="771079.316401324"/>
    <n v="693777.15720000002"/>
  </r>
  <r>
    <x v="21"/>
    <x v="0"/>
    <x v="1"/>
    <n v="293817.21316454402"/>
    <n v="505458.54675927898"/>
    <n v="363530.82249215798"/>
    <n v="867078.52342743904"/>
    <n v="684989.45630000101"/>
  </r>
  <r>
    <x v="22"/>
    <x v="0"/>
    <x v="1"/>
    <n v="311198.99144273199"/>
    <n v="549371.256839348"/>
    <n v="390906.00915206701"/>
    <n v="963927.18450509501"/>
    <n v="733637.51710000006"/>
  </r>
  <r>
    <x v="23"/>
    <x v="0"/>
    <x v="1"/>
    <n v="332269.09698329598"/>
    <n v="601917.74518831202"/>
    <n v="423313.87674919702"/>
    <n v="1080242.0527143199"/>
    <n v="903631.66020000004"/>
  </r>
  <r>
    <x v="24"/>
    <x v="0"/>
    <x v="1"/>
    <n v="369650.02668749099"/>
    <n v="687159.22468254098"/>
    <n v="475045.42962989199"/>
    <n v="1264178.02840185"/>
    <n v="777328.75439999998"/>
  </r>
  <r>
    <x v="25"/>
    <x v="0"/>
    <x v="1"/>
    <n v="406318.22819078702"/>
    <n v="775090.45448702702"/>
    <n v="530127.95570524002"/>
    <n v="1459473.1150117901"/>
    <n v="716747.67940000002"/>
  </r>
  <r>
    <x v="26"/>
    <x v="0"/>
    <x v="1"/>
    <n v="420265.43671770801"/>
    <n v="822676.70533419901"/>
    <n v="555933.39432317601"/>
    <n v="1585079.84528375"/>
    <n v="819416.98289999901"/>
  </r>
  <r>
    <x v="27"/>
    <x v="0"/>
    <x v="1"/>
    <n v="452563.85701745201"/>
    <n v="909085.72038727498"/>
    <n v="605698.81093984598"/>
    <n v="1794642.97495461"/>
    <n v="804209.35759999999"/>
  </r>
  <r>
    <x v="28"/>
    <x v="0"/>
    <x v="1"/>
    <n v="491439.69483835198"/>
    <n v="1013012.12817698"/>
    <n v="665619.47954531002"/>
    <n v="2048182.3138228001"/>
    <n v="948536.19299999997"/>
  </r>
  <r>
    <x v="29"/>
    <x v="0"/>
    <x v="1"/>
    <n v="525830.02777013404"/>
    <n v="1112267.47737142"/>
    <n v="721895.213692524"/>
    <n v="2302853.7783092898"/>
    <n v="1052367.5057999999"/>
  </r>
  <r>
    <x v="30"/>
    <x v="0"/>
    <x v="1"/>
    <n v="581222.62814305897"/>
    <n v="1261612.0046338299"/>
    <n v="807017.85489711701"/>
    <n v="2676117.8797074598"/>
    <n v="1193304.5538000001"/>
  </r>
  <r>
    <x v="31"/>
    <x v="0"/>
    <x v="1"/>
    <n v="615050.48904086603"/>
    <n v="1369977.7391657201"/>
    <n v="865646.234802761"/>
    <n v="2975523.5025541801"/>
    <n v="1369267.8496999999"/>
  </r>
  <r>
    <x v="32"/>
    <x v="0"/>
    <x v="1"/>
    <n v="680426.958465631"/>
    <n v="1555262.48900491"/>
    <n v="966813.05439848697"/>
    <n v="3461637.6223217999"/>
    <n v="1355319.4101"/>
  </r>
  <r>
    <x v="33"/>
    <x v="0"/>
    <x v="1"/>
    <n v="738331.553993384"/>
    <n v="1731781.3487757901"/>
    <n v="1064396.58135765"/>
    <n v="3947109.2776813898"/>
    <n v="1558709.6904"/>
  </r>
  <r>
    <x v="34"/>
    <x v="0"/>
    <x v="1"/>
    <n v="710057.44300032395"/>
    <n v="1709049.1642062201"/>
    <n v="1048269.72350452"/>
    <n v="3985085.8101752601"/>
    <n v="1680931.2708999999"/>
  </r>
  <r>
    <x v="35"/>
    <x v="0"/>
    <x v="1"/>
    <n v="748156.11705280805"/>
    <n v="1847875.66639045"/>
    <n v="1120983.5357027"/>
    <n v="4413179.4565729201"/>
    <n v="1754348.3193999999"/>
  </r>
  <r>
    <x v="36"/>
    <x v="0"/>
    <x v="1"/>
    <n v="844104.13390243705"/>
    <n v="2139419.6770339799"/>
    <n v="1273784.9981832099"/>
    <n v="5237473.9278781097"/>
    <n v="1934376.3851000001"/>
  </r>
  <r>
    <x v="37"/>
    <x v="0"/>
    <x v="1"/>
    <n v="890822.66583069204"/>
    <n v="2316917.98374211"/>
    <n v="1362801.4371329001"/>
    <n v="5811389.24218868"/>
    <n v="2013820.1091"/>
  </r>
  <r>
    <x v="38"/>
    <x v="0"/>
    <x v="1"/>
    <n v="954197.16059238405"/>
    <n v="2546695.1730945799"/>
    <n v="1479160.3506002901"/>
    <n v="6543980.0007410496"/>
    <n v="2185712.0044"/>
  </r>
  <r>
    <x v="39"/>
    <x v="0"/>
    <x v="1"/>
    <n v="989558.63515517605"/>
    <n v="2710190.5178724299"/>
    <n v="1553222.7469730999"/>
    <n v="7135214.2519431897"/>
    <n v="1963180.7135000001"/>
  </r>
  <r>
    <x v="40"/>
    <x v="0"/>
    <x v="1"/>
    <n v="1029005.77540245"/>
    <n v="2891981.72440485"/>
    <n v="1636505.99564486"/>
    <n v="7800506.6365731601"/>
    <n v="1803035.8185000001"/>
  </r>
  <r>
    <x v="41"/>
    <x v="0"/>
    <x v="1"/>
    <n v="1053655.8178183001"/>
    <n v="3038756.8065379299"/>
    <n v="1696640.0847129601"/>
    <n v="8398397.0304143205"/>
    <n v="1813981.8643"/>
  </r>
  <r>
    <x v="42"/>
    <x v="0"/>
    <x v="1"/>
    <n v="1076764.0467439301"/>
    <n v="3186670.5326943598"/>
    <n v="1760446.86050279"/>
    <n v="9022641.8943964094"/>
    <n v="1917964.7276999999"/>
  </r>
  <r>
    <x v="43"/>
    <x v="0"/>
    <x v="1"/>
    <n v="1106692.9294170099"/>
    <n v="3360958.8640891798"/>
    <n v="1832940.7036359201"/>
    <n v="9749693.3362838104"/>
    <n v="2128697.5509000001"/>
  </r>
  <r>
    <x v="44"/>
    <x v="0"/>
    <x v="1"/>
    <n v="1137630.48064557"/>
    <n v="3545330.4821709502"/>
    <n v="1910219.3321948701"/>
    <n v="10537600.921435401"/>
    <n v="2403346.6058999998"/>
  </r>
  <r>
    <x v="45"/>
    <x v="0"/>
    <x v="1"/>
    <n v="1141649.42774344"/>
    <n v="3650965.3534317398"/>
    <n v="1946978.42226342"/>
    <n v="11117225.2227719"/>
    <n v="2609049.0619999999"/>
  </r>
  <r>
    <x v="46"/>
    <x v="0"/>
    <x v="1"/>
    <n v="1180296.1764380899"/>
    <n v="3873337.9579702602"/>
    <n v="2040239.11556353"/>
    <n v="12085228.263056399"/>
    <n v="2141545.1458999999"/>
  </r>
  <r>
    <x v="47"/>
    <x v="0"/>
    <x v="1"/>
    <n v="1229187.5848040699"/>
    <n v="4139348.5759133501"/>
    <n v="2156361.2885652198"/>
    <n v="13233224.0817641"/>
    <n v="2335332.4717999999"/>
  </r>
  <r>
    <x v="48"/>
    <x v="0"/>
    <x v="1"/>
    <n v="1214399.27826773"/>
    <n v="4196572.96659509"/>
    <n v="2153829.4854904399"/>
    <n v="13749578.542746801"/>
    <n v="2271678.0405999999"/>
  </r>
  <r>
    <x v="49"/>
    <x v="0"/>
    <x v="1"/>
    <n v="1168221.0310704701"/>
    <n v="4142645.2242253101"/>
    <n v="2094492.2706387001"/>
    <n v="13910769.5043303"/>
    <n v="2528266.1006"/>
  </r>
  <r>
    <x v="50"/>
    <x v="0"/>
    <x v="1"/>
    <n v="1278110.41369768"/>
    <n v="4650937.8722590199"/>
    <n v="2333326.5613563601"/>
    <n v="15999711.762352901"/>
    <n v="2643236.8289999999"/>
  </r>
  <r>
    <x v="51"/>
    <x v="0"/>
    <x v="1"/>
    <n v="1312761.8277090499"/>
    <n v="4902047.8704692796"/>
    <n v="2424229.5104265101"/>
    <n v="17282675.115424801"/>
    <n v="3045017.5521999998"/>
  </r>
  <r>
    <x v="52"/>
    <x v="0"/>
    <x v="1"/>
    <n v="1312033.0013142601"/>
    <n v="5027543.1917226603"/>
    <n v="2454194.52817368"/>
    <n v="18164736.335795298"/>
    <n v="2954405.1630000002"/>
  </r>
  <r>
    <x v="53"/>
    <x v="0"/>
    <x v="1"/>
    <n v="1325452.19060293"/>
    <n v="5211881.8496875903"/>
    <n v="2512996.7364013698"/>
    <n v="19297375.097390398"/>
    <n v="2913480.0443000002"/>
  </r>
  <r>
    <x v="54"/>
    <x v="0"/>
    <x v="1"/>
    <n v="1358150.5022191301"/>
    <n v="5480218.0220776899"/>
    <n v="2612312.6999465199"/>
    <n v="20793293.948777001"/>
    <n v="3088317.0131999999"/>
  </r>
  <r>
    <x v="55"/>
    <x v="0"/>
    <x v="1"/>
    <n v="1425046.9073463499"/>
    <n v="5900632.1506377496"/>
    <n v="2784612.8373820302"/>
    <n v="22941919.505260602"/>
    <n v="3153906.7494999999"/>
  </r>
  <r>
    <x v="56"/>
    <x v="0"/>
    <x v="1"/>
    <n v="1461153.9240640099"/>
    <n v="6208472.9511360899"/>
    <n v="2895782.8110812502"/>
    <n v="24737349.767090801"/>
    <n v="2964744.4304"/>
  </r>
  <r>
    <x v="57"/>
    <x v="0"/>
    <x v="1"/>
    <n v="1549869.0721164099"/>
    <n v="6757768.0286993096"/>
    <n v="3120183.2088131802"/>
    <n v="27592417.476235099"/>
    <n v="3049121.0326"/>
  </r>
  <r>
    <x v="58"/>
    <x v="0"/>
    <x v="1"/>
    <n v="1572789.40757193"/>
    <n v="7037173.9570473898"/>
    <n v="3208952.7683449201"/>
    <n v="29446857.336247701"/>
    <n v="2992253.2974"/>
  </r>
  <r>
    <x v="59"/>
    <x v="0"/>
    <x v="1"/>
    <n v="1533677.0037680201"/>
    <n v="7041757.4224157901"/>
    <n v="3166547.4229504899"/>
    <n v="30200417.486306701"/>
    <n v="3311094.3798000002"/>
  </r>
  <r>
    <x v="60"/>
    <x v="0"/>
    <x v="1"/>
    <n v="1543642.85033991"/>
    <n v="7272997.2529127402"/>
    <n v="3227869.09768961"/>
    <n v="31967796.928812802"/>
    <n v="3282617.9508000002"/>
  </r>
  <r>
    <x v="61"/>
    <x v="0"/>
    <x v="1"/>
    <n v="1549951.02552806"/>
    <n v="7493833.1080538398"/>
    <n v="3283657.71925453"/>
    <n v="33757660.160958298"/>
    <n v="3214572.5399000002"/>
  </r>
  <r>
    <x v="62"/>
    <x v="0"/>
    <x v="1"/>
    <n v="1588308.92774523"/>
    <n v="7880258.4513188498"/>
    <n v="3411174.3489095098"/>
    <n v="36380604.339512996"/>
    <n v="3597085.9182000002"/>
  </r>
  <r>
    <x v="63"/>
    <x v="0"/>
    <x v="1"/>
    <n v="1584795.7100101199"/>
    <n v="8068600.5330154803"/>
    <n v="3445602.82306968"/>
    <n v="38177710.060634002"/>
    <n v="3518369.7525999998"/>
  </r>
  <r>
    <x v="64"/>
    <x v="0"/>
    <x v="1"/>
    <n v="1590104.11902431"/>
    <n v="8307492.0348752001"/>
    <n v="3502284.3113212399"/>
    <n v="40286271.498235501"/>
    <n v="3677752.2396"/>
  </r>
  <r>
    <x v="65"/>
    <x v="0"/>
    <x v="1"/>
    <n v="1604982.65794315"/>
    <n v="8604668.7950536106"/>
    <n v="3577614.85539799"/>
    <n v="42766812.380595401"/>
    <n v="3857021.2662"/>
  </r>
  <r>
    <x v="0"/>
    <x v="1"/>
    <x v="1"/>
    <n v="2368005.3903948301"/>
    <n v="2368005.3903948301"/>
    <n v="2269490.2386930301"/>
    <n v="2455069.0093918499"/>
    <n v="5945804.5358152399"/>
  </r>
  <r>
    <x v="1"/>
    <x v="1"/>
    <x v="1"/>
    <n v="2417560.1666767201"/>
    <n v="2480828.4551659101"/>
    <n v="2353185.03356806"/>
    <n v="2618359.3911057902"/>
    <n v="7053546.7488321699"/>
  </r>
  <r>
    <x v="2"/>
    <x v="1"/>
    <x v="1"/>
    <n v="2429860.0961461598"/>
    <n v="2558704.6334355799"/>
    <n v="2400382.3128211601"/>
    <n v="2755978.19318379"/>
    <n v="7082676.32198135"/>
  </r>
  <r>
    <x v="3"/>
    <x v="1"/>
    <x v="1"/>
    <n v="2509781.44760388"/>
    <n v="2712028.40906718"/>
    <n v="2514595.1204013401"/>
    <n v="2985474.1194698801"/>
    <n v="7194606.7206251798"/>
  </r>
  <r>
    <x v="4"/>
    <x v="1"/>
    <x v="1"/>
    <n v="2532649.6168601201"/>
    <n v="2808360.6812698501"/>
    <n v="2572424.5284112999"/>
    <n v="3162065.5560359899"/>
    <n v="7786326.9536508201"/>
  </r>
  <r>
    <x v="5"/>
    <x v="1"/>
    <x v="1"/>
    <n v="2619264.7762266598"/>
    <n v="2980414.1669595698"/>
    <n v="2695139.7541851099"/>
    <n v="3434186.0112005398"/>
    <n v="8407603.4872277398"/>
  </r>
  <r>
    <x v="6"/>
    <x v="1"/>
    <x v="1"/>
    <n v="2687688.2156255101"/>
    <n v="3138307.8771532802"/>
    <n v="2800055.6646220698"/>
    <n v="3700956.1415562201"/>
    <n v="8923145.4317671191"/>
  </r>
  <r>
    <x v="7"/>
    <x v="1"/>
    <x v="1"/>
    <n v="2770366.22028611"/>
    <n v="3319504.68705511"/>
    <n v="2924255.51132788"/>
    <n v="4008857.7262768601"/>
    <n v="8563927.9169399999"/>
  </r>
  <r>
    <x v="8"/>
    <x v="1"/>
    <x v="1"/>
    <n v="2869559.72103167"/>
    <n v="3528343.13458812"/>
    <n v="3066835.3363556601"/>
    <n v="4363507.9724028604"/>
    <n v="8424476.8130128309"/>
  </r>
  <r>
    <x v="9"/>
    <x v="1"/>
    <x v="1"/>
    <n v="3004207.46474007"/>
    <n v="3790573.3992212298"/>
    <n v="3249510.7656395501"/>
    <n v="4801474.05249405"/>
    <n v="8902561.9884651806"/>
  </r>
  <r>
    <x v="10"/>
    <x v="1"/>
    <x v="1"/>
    <n v="3173061.0654121302"/>
    <n v="4108401.34874949"/>
    <n v="3477861.9357625898"/>
    <n v="5328477.9321596501"/>
    <n v="8884923.7460509408"/>
  </r>
  <r>
    <x v="11"/>
    <x v="1"/>
    <x v="1"/>
    <n v="3306514.2213721098"/>
    <n v="4393233.34439536"/>
    <n v="3674180.7056490602"/>
    <n v="5834279.3414072199"/>
    <n v="9716997.0082038399"/>
  </r>
  <r>
    <x v="12"/>
    <x v="1"/>
    <x v="1"/>
    <n v="3399357.9018573901"/>
    <n v="4634791.6012137104"/>
    <n v="3820535.5610835701"/>
    <n v="6306666.4767556395"/>
    <n v="9718737.0217805803"/>
  </r>
  <r>
    <x v="13"/>
    <x v="1"/>
    <x v="1"/>
    <n v="3577338.4902363098"/>
    <n v="5005100.4523353297"/>
    <n v="4069980.59142577"/>
    <n v="6976791.6110420004"/>
    <n v="10596143.0032453"/>
  </r>
  <r>
    <x v="14"/>
    <x v="1"/>
    <x v="1"/>
    <n v="3749078.6145771202"/>
    <n v="5382657.5866282396"/>
    <n v="4318375.7333655199"/>
    <n v="7685981.5319673698"/>
    <n v="11828083.795172701"/>
  </r>
  <r>
    <x v="15"/>
    <x v="1"/>
    <x v="1"/>
    <n v="3881918.3034117199"/>
    <n v="5719236.3020047396"/>
    <n v="4528674.6249202201"/>
    <n v="8364945.7512528598"/>
    <n v="13536241.979924399"/>
  </r>
  <r>
    <x v="16"/>
    <x v="1"/>
    <x v="1"/>
    <n v="4133879.5886832601"/>
    <n v="6249840.2282404397"/>
    <n v="4881547.0048536202"/>
    <n v="9364780.2279364597"/>
    <n v="15011005.2829898"/>
  </r>
  <r>
    <x v="17"/>
    <x v="1"/>
    <x v="1"/>
    <n v="4371617.0010615699"/>
    <n v="6782232.0104343602"/>
    <n v="5226513.9406705396"/>
    <n v="10411870.080182301"/>
    <n v="15520702.6857085"/>
  </r>
  <r>
    <x v="18"/>
    <x v="1"/>
    <x v="1"/>
    <n v="4735656.8210143698"/>
    <n v="7539285.7176566999"/>
    <n v="5717603.61533703"/>
    <n v="11862889.703466401"/>
    <n v="15917239.1957033"/>
  </r>
  <r>
    <x v="19"/>
    <x v="1"/>
    <x v="1"/>
    <n v="5020059.1238449002"/>
    <n v="8201216.0833969796"/>
    <n v="6148071.4507253701"/>
    <n v="13216023.5954854"/>
    <n v="15848171.6008131"/>
  </r>
  <r>
    <x v="20"/>
    <x v="1"/>
    <x v="1"/>
    <n v="5246646.1619031299"/>
    <n v="8795704.7337166108"/>
    <n v="6501771.8487884197"/>
    <n v="14523003.3165238"/>
    <n v="17777586.408426002"/>
  </r>
  <r>
    <x v="21"/>
    <x v="1"/>
    <x v="1"/>
    <n v="5503947.4380357303"/>
    <n v="9468530.5993662309"/>
    <n v="6915079.6311660996"/>
    <n v="16013497.216286"/>
    <n v="18105678.864627399"/>
  </r>
  <r>
    <x v="22"/>
    <x v="1"/>
    <x v="1"/>
    <n v="5708079.0645449301"/>
    <n v="10076686.1591982"/>
    <n v="7273407.1443734597"/>
    <n v="17456386.901077799"/>
    <n v="18866086.1181973"/>
  </r>
  <r>
    <x v="23"/>
    <x v="1"/>
    <x v="1"/>
    <n v="6182062.7670221804"/>
    <n v="11199035.104747299"/>
    <n v="7983422.6920644203"/>
    <n v="19875195.712576602"/>
    <n v="20658035.8400262"/>
  </r>
  <r>
    <x v="24"/>
    <x v="1"/>
    <x v="1"/>
    <n v="6840965.8813890098"/>
    <n v="12716982.204113699"/>
    <n v="8917853.5334049705"/>
    <n v="23134359.334428601"/>
    <n v="21332471.531037901"/>
  </r>
  <r>
    <x v="25"/>
    <x v="1"/>
    <x v="1"/>
    <n v="7153400.6761641698"/>
    <n v="13645788.440021601"/>
    <n v="9470687.75650304"/>
    <n v="25424223.1808732"/>
    <n v="23036483.2019738"/>
  </r>
  <r>
    <x v="26"/>
    <x v="1"/>
    <x v="1"/>
    <n v="7658224.14564397"/>
    <n v="14991103.3799362"/>
    <n v="10242446.4459255"/>
    <n v="28628049.4528636"/>
    <n v="24376777.430870701"/>
  </r>
  <r>
    <x v="27"/>
    <x v="1"/>
    <x v="1"/>
    <n v="7952895.9026901899"/>
    <n v="15975345.774427"/>
    <n v="10774384.2165481"/>
    <n v="31258940.364722401"/>
    <n v="23566322.960910801"/>
  </r>
  <r>
    <x v="28"/>
    <x v="1"/>
    <x v="1"/>
    <n v="8221002.9311726801"/>
    <n v="16946078.557605699"/>
    <n v="11285138.2116271"/>
    <n v="33973930.240217499"/>
    <n v="21841661.271087501"/>
  </r>
  <r>
    <x v="29"/>
    <x v="1"/>
    <x v="1"/>
    <n v="8522822.44177166"/>
    <n v="18027989.496137999"/>
    <n v="11862438.506217301"/>
    <n v="37030768.775888599"/>
    <n v="21786549.1812145"/>
  </r>
  <r>
    <x v="30"/>
    <x v="1"/>
    <x v="1"/>
    <n v="9046650.4151313193"/>
    <n v="19636817.654398099"/>
    <n v="12739890.442631399"/>
    <n v="41336165.560286902"/>
    <n v="22526335.955587"/>
  </r>
  <r>
    <x v="31"/>
    <x v="1"/>
    <x v="1"/>
    <n v="9037978.0579120498"/>
    <n v="20131402.1645872"/>
    <n v="12931149.863835"/>
    <n v="43410142.556729101"/>
    <n v="22468981.497002199"/>
  </r>
  <r>
    <x v="32"/>
    <x v="1"/>
    <x v="1"/>
    <n v="9128594.3173161596"/>
    <n v="20865370.1068523"/>
    <n v="13250810.999631001"/>
    <n v="46099661.235009797"/>
    <n v="22367387.192312598"/>
  </r>
  <r>
    <x v="33"/>
    <x v="1"/>
    <x v="1"/>
    <n v="9261300.1612410601"/>
    <n v="21722689.214492399"/>
    <n v="13634852.7169769"/>
    <n v="49174810.764640398"/>
    <n v="22784075.294202499"/>
  </r>
  <r>
    <x v="34"/>
    <x v="1"/>
    <x v="1"/>
    <n v="9096860.53929957"/>
    <n v="21895386.147770301"/>
    <n v="13603330.514647501"/>
    <n v="50784462.853948899"/>
    <n v="23788101.524228599"/>
  </r>
  <r>
    <x v="35"/>
    <x v="1"/>
    <x v="1"/>
    <n v="9244728.1733076591"/>
    <n v="22833614.327908602"/>
    <n v="14022261.5079649"/>
    <n v="54267588.283067599"/>
    <n v="23514537.825315598"/>
  </r>
  <r>
    <x v="36"/>
    <x v="1"/>
    <x v="1"/>
    <n v="9597401.9333622605"/>
    <n v="24325044.410945199"/>
    <n v="14752590.4188952"/>
    <n v="59244639.432290301"/>
    <n v="23430295.106214002"/>
  </r>
  <r>
    <x v="37"/>
    <x v="1"/>
    <x v="1"/>
    <n v="9806449.3108864594"/>
    <n v="25505344.2582325"/>
    <n v="15290716.593369201"/>
    <n v="63655304.886611"/>
    <n v="23614791.991919499"/>
  </r>
  <r>
    <x v="38"/>
    <x v="1"/>
    <x v="1"/>
    <n v="9628474.5167101305"/>
    <n v="25697822.828090299"/>
    <n v="15260910.645793799"/>
    <n v="65715527.971421801"/>
    <n v="23923319.348553602"/>
  </r>
  <r>
    <x v="39"/>
    <x v="1"/>
    <x v="1"/>
    <n v="9684571.4108295199"/>
    <n v="26523980.161289498"/>
    <n v="15572114.698201699"/>
    <n v="69507713.902447"/>
    <n v="23917925.485899601"/>
  </r>
  <r>
    <x v="40"/>
    <x v="1"/>
    <x v="1"/>
    <n v="9842161.9550192207"/>
    <n v="27661023.079696398"/>
    <n v="16057637.4636868"/>
    <n v="74282633.405375406"/>
    <n v="21392248.275496099"/>
  </r>
  <r>
    <x v="41"/>
    <x v="1"/>
    <x v="1"/>
    <n v="9750501.3590791207"/>
    <n v="28120570.181456"/>
    <n v="16134815.406816101"/>
    <n v="77389242.322530001"/>
    <n v="20611798.490111899"/>
  </r>
  <r>
    <x v="42"/>
    <x v="1"/>
    <x v="1"/>
    <n v="9588981.3130281996"/>
    <n v="28378477.421479899"/>
    <n v="16074231.9881547"/>
    <n v="80041027.103158295"/>
    <n v="20921050.330429599"/>
  </r>
  <r>
    <x v="43"/>
    <x v="1"/>
    <x v="1"/>
    <n v="9041546.1705305297"/>
    <n v="27458623.7421108"/>
    <n v="15397854.1682234"/>
    <n v="79363958.368961707"/>
    <n v="19022637.206799999"/>
  </r>
  <r>
    <x v="44"/>
    <x v="1"/>
    <x v="1"/>
    <n v="8702360.8113026209"/>
    <n v="27120181.443849102"/>
    <n v="15043914.240874199"/>
    <n v="80329508.082692593"/>
    <n v="17921946.805300001"/>
  </r>
  <r>
    <x v="45"/>
    <x v="1"/>
    <x v="1"/>
    <n v="8391199.5132232793"/>
    <n v="26834839.095102899"/>
    <n v="14720223.8888459"/>
    <n v="81457523.981071696"/>
    <n v="19426556.410799999"/>
  </r>
  <r>
    <x v="46"/>
    <x v="1"/>
    <x v="1"/>
    <n v="8159023.1441701204"/>
    <n v="26775189.715214401"/>
    <n v="14528401.883600499"/>
    <n v="83294471.490343705"/>
    <n v="20111960.3365"/>
  </r>
  <r>
    <x v="47"/>
    <x v="1"/>
    <x v="1"/>
    <n v="7891666.3117761305"/>
    <n v="26575567.564360701"/>
    <n v="14263652.422188001"/>
    <n v="84727256.952159598"/>
    <n v="20432058.854499999"/>
  </r>
  <r>
    <x v="48"/>
    <x v="1"/>
    <x v="1"/>
    <n v="7709023.2041064901"/>
    <n v="26639902.506657399"/>
    <n v="14141732.675868999"/>
    <n v="87043057.635564893"/>
    <n v="19793698.567000002"/>
  </r>
  <r>
    <x v="49"/>
    <x v="1"/>
    <x v="1"/>
    <n v="7441747.7452038899"/>
    <n v="26389287.589104101"/>
    <n v="13855926.4957848"/>
    <n v="88368297.6048145"/>
    <n v="18264061.8675"/>
  </r>
  <r>
    <x v="50"/>
    <x v="1"/>
    <x v="1"/>
    <n v="7235477.3763094004"/>
    <n v="26329302.533411998"/>
    <n v="13673754.962977"/>
    <n v="90359915.919635504"/>
    <n v="18416778.1778"/>
  </r>
  <r>
    <x v="51"/>
    <x v="1"/>
    <x v="1"/>
    <n v="6944169.6718346998"/>
    <n v="25930562.1427157"/>
    <n v="13338470.876308"/>
    <n v="91201895.846172407"/>
    <n v="18694618.679400001"/>
  </r>
  <r>
    <x v="52"/>
    <x v="1"/>
    <x v="1"/>
    <n v="6756012.05540404"/>
    <n v="25888176.881464802"/>
    <n v="13153962.168756001"/>
    <n v="93322228.064048901"/>
    <n v="18180841.820900001"/>
  </r>
  <r>
    <x v="53"/>
    <x v="1"/>
    <x v="1"/>
    <n v="6593889.5395449502"/>
    <n v="25928187.718612701"/>
    <n v="13008488.552436899"/>
    <n v="95797056.366928801"/>
    <n v="17061019.769099999"/>
  </r>
  <r>
    <x v="54"/>
    <x v="1"/>
    <x v="1"/>
    <n v="6414827.7073056698"/>
    <n v="25884211.177376501"/>
    <n v="12836201.074575"/>
    <n v="98016806.202074394"/>
    <n v="16732031.6591"/>
  </r>
  <r>
    <x v="55"/>
    <x v="1"/>
    <x v="1"/>
    <n v="6113425.5351165896"/>
    <n v="25313605.522089198"/>
    <n v="12411161.004739"/>
    <n v="98243907.681971297"/>
    <n v="16477783.500299999"/>
  </r>
  <r>
    <x v="56"/>
    <x v="1"/>
    <x v="1"/>
    <n v="5986805.6299138097"/>
    <n v="25438059.745032702"/>
    <n v="12317979.4179214"/>
    <n v="101189048.789151"/>
    <n v="18356749.435400002"/>
  </r>
  <r>
    <x v="57"/>
    <x v="1"/>
    <x v="1"/>
    <n v="5741406.5910491897"/>
    <n v="25033788.078481998"/>
    <n v="11975791.0908339"/>
    <n v="102063475.609405"/>
    <n v="18487155.760600001"/>
  </r>
  <r>
    <x v="58"/>
    <x v="1"/>
    <x v="1"/>
    <n v="5566146.13671753"/>
    <n v="24904757.398448501"/>
    <n v="11765360.138377501"/>
    <n v="104069982.605876"/>
    <n v="18149040.823600002"/>
  </r>
  <r>
    <x v="59"/>
    <x v="1"/>
    <x v="1"/>
    <n v="5309680.5143130803"/>
    <n v="24378980.763524599"/>
    <n v="11368630.110920399"/>
    <n v="104414409.665793"/>
    <n v="18757064.233600002"/>
  </r>
  <r>
    <x v="60"/>
    <x v="1"/>
    <x v="1"/>
    <n v="5177959.8700774303"/>
    <n v="24396373.7482883"/>
    <n v="11235418.036389099"/>
    <n v="107095134.51728401"/>
    <n v="19686968.386599999"/>
  </r>
  <r>
    <x v="61"/>
    <x v="1"/>
    <x v="1"/>
    <n v="5150260.0873609101"/>
    <n v="24900909.075242698"/>
    <n v="11321964.1785044"/>
    <n v="112037015.93694501"/>
    <n v="18780828.801800001"/>
  </r>
  <r>
    <x v="62"/>
    <x v="1"/>
    <x v="1"/>
    <n v="5035074.4455408901"/>
    <n v="24981089.798959799"/>
    <n v="11216714.8201482"/>
    <n v="115201562.577746"/>
    <n v="18415003.249299999"/>
  </r>
  <r>
    <x v="63"/>
    <x v="1"/>
    <x v="1"/>
    <n v="4948504.3700893996"/>
    <n v="25194102.145744599"/>
    <n v="11170342.504171001"/>
    <n v="119082092.437847"/>
    <n v="18204442.6545"/>
  </r>
  <r>
    <x v="64"/>
    <x v="1"/>
    <x v="1"/>
    <n v="4881270.08425589"/>
    <n v="25502174.266369801"/>
    <n v="11164746.699306499"/>
    <n v="123545216.896147"/>
    <n v="18317338.090799998"/>
  </r>
  <r>
    <x v="65"/>
    <x v="1"/>
    <x v="1"/>
    <n v="4818815.1192310899"/>
    <n v="25834739.011272799"/>
    <n v="11166342.3134732"/>
    <n v="128279093.54319701"/>
    <n v="18936233.342599999"/>
  </r>
  <r>
    <x v="0"/>
    <x v="2"/>
    <x v="1"/>
    <n v="165.15830191195599"/>
    <n v="165.15830191195599"/>
    <n v="112.962173454172"/>
    <n v="216.452761552178"/>
    <n v="456582.00870000001"/>
  </r>
  <r>
    <x v="1"/>
    <x v="2"/>
    <x v="1"/>
    <n v="676.16870779800001"/>
    <n v="693.86424955203802"/>
    <n v="468.42105425282602"/>
    <n v="920.95024177695097"/>
    <n v="471562.63410000002"/>
  </r>
  <r>
    <x v="2"/>
    <x v="2"/>
    <x v="1"/>
    <n v="2715.1253764582798"/>
    <n v="2859.0962467842601"/>
    <n v="1929.8300685152001"/>
    <n v="3798.5044850315699"/>
    <n v="490760.47710000002"/>
  </r>
  <r>
    <x v="3"/>
    <x v="2"/>
    <x v="1"/>
    <n v="9334.0439388638497"/>
    <n v="10086.213824653099"/>
    <n v="6793.7400525613302"/>
    <n v="13414.393345300699"/>
    <n v="510870.26620000001"/>
  </r>
  <r>
    <x v="4"/>
    <x v="2"/>
    <x v="1"/>
    <n v="21381.8104213476"/>
    <n v="23709.491941535802"/>
    <n v="15980.562161837301"/>
    <n v="31852.665411738701"/>
    <n v="578313.9693"/>
  </r>
  <r>
    <x v="5"/>
    <x v="2"/>
    <x v="1"/>
    <n v="30081.692385877501"/>
    <n v="34229.415432428599"/>
    <n v="23002.8425369053"/>
    <n v="46348.404708789902"/>
    <n v="574778.08680000005"/>
  </r>
  <r>
    <x v="6"/>
    <x v="2"/>
    <x v="1"/>
    <n v="31954.864364777601"/>
    <n v="37312.438982438602"/>
    <n v="25043.801754489999"/>
    <n v="50914.781598134803"/>
    <n v="679632.37349999906"/>
  </r>
  <r>
    <x v="7"/>
    <x v="2"/>
    <x v="1"/>
    <n v="33786.056120351299"/>
    <n v="40483.0851702453"/>
    <n v="27074.154387856099"/>
    <n v="55808.285506681801"/>
    <n v="914783.89709999994"/>
  </r>
  <r>
    <x v="8"/>
    <x v="2"/>
    <x v="1"/>
    <n v="42455.477636449003"/>
    <n v="52202.256655027501"/>
    <n v="34744.473945653401"/>
    <n v="72814.195703982201"/>
    <n v="741481.50530000101"/>
  </r>
  <r>
    <x v="9"/>
    <x v="2"/>
    <x v="1"/>
    <n v="54175.735071016199"/>
    <n v="68356.497563399098"/>
    <n v="45647.892150781699"/>
    <n v="96296.056017736395"/>
    <n v="601240.33019999904"/>
  </r>
  <r>
    <x v="10"/>
    <x v="2"/>
    <x v="1"/>
    <n v="69674.104282843502"/>
    <n v="90212.314893273899"/>
    <n v="60344.482910967803"/>
    <n v="128625.884036262"/>
    <n v="919050.75520000001"/>
  </r>
  <r>
    <x v="11"/>
    <x v="2"/>
    <x v="1"/>
    <n v="84906.076845096002"/>
    <n v="112811.312144571"/>
    <n v="75035.710080772798"/>
    <n v="163329.75899995799"/>
    <n v="757470.46730000002"/>
  </r>
  <r>
    <x v="12"/>
    <x v="2"/>
    <x v="1"/>
    <n v="103238.09769862299"/>
    <n v="140758.07312828599"/>
    <n v="93327.693707087295"/>
    <n v="206933.46975740799"/>
    <n v="735558.83389999904"/>
  </r>
  <r>
    <x v="13"/>
    <x v="2"/>
    <x v="1"/>
    <n v="108268.677826278"/>
    <n v="151480.10450815901"/>
    <n v="100004.694095549"/>
    <n v="226371.697422881"/>
    <n v="734443.59050000005"/>
  </r>
  <r>
    <x v="14"/>
    <x v="2"/>
    <x v="1"/>
    <n v="114718.203449704"/>
    <n v="164704.15043365501"/>
    <n v="108296.755732337"/>
    <n v="250348.320461764"/>
    <n v="1046706.0330000001"/>
  </r>
  <r>
    <x v="15"/>
    <x v="2"/>
    <x v="1"/>
    <n v="118307.43049096"/>
    <n v="174302.522200462"/>
    <n v="113968.336137069"/>
    <n v="269801.99249056401"/>
    <n v="981801.06889999995"/>
  </r>
  <r>
    <x v="16"/>
    <x v="2"/>
    <x v="1"/>
    <n v="118363.580300229"/>
    <n v="178948.96303802801"/>
    <n v="116417.624546251"/>
    <n v="282141.38276957098"/>
    <n v="1069432.3432"/>
  </r>
  <r>
    <x v="17"/>
    <x v="2"/>
    <x v="1"/>
    <n v="135804.06620657799"/>
    <n v="210689.702402964"/>
    <n v="135737.50486362199"/>
    <n v="338898.257408006"/>
    <n v="1051241.1871"/>
  </r>
  <r>
    <x v="18"/>
    <x v="2"/>
    <x v="1"/>
    <n v="147971.22393670701"/>
    <n v="235573.939880897"/>
    <n v="149408.38181799001"/>
    <n v="387249.64620027703"/>
    <n v="1121912.2594000001"/>
  </r>
  <r>
    <x v="19"/>
    <x v="2"/>
    <x v="1"/>
    <n v="264790.15792591701"/>
    <n v="432584.80594228802"/>
    <n v="270019.07921990397"/>
    <n v="726959.16315996298"/>
    <n v="1115188.4617999999"/>
  </r>
  <r>
    <x v="20"/>
    <x v="2"/>
    <x v="1"/>
    <n v="185566.78310357599"/>
    <n v="311092.18769436498"/>
    <n v="193932.69598121199"/>
    <n v="533063.86021335004"/>
    <n v="1328472.0503"/>
  </r>
  <r>
    <x v="21"/>
    <x v="2"/>
    <x v="1"/>
    <n v="207741.915839016"/>
    <n v="357381.80806368298"/>
    <n v="220716.14655744101"/>
    <n v="625379.91872737196"/>
    <n v="1391927.6294"/>
  </r>
  <r>
    <x v="22"/>
    <x v="2"/>
    <x v="1"/>
    <n v="239605.503802897"/>
    <n v="422984.58667738398"/>
    <n v="260681.57555645099"/>
    <n v="755361.46397438005"/>
    <n v="1268782.4393"/>
  </r>
  <r>
    <x v="23"/>
    <x v="2"/>
    <x v="1"/>
    <n v="292803.87809849001"/>
    <n v="530425.04309781396"/>
    <n v="329949.43889717699"/>
    <n v="965425.42729835596"/>
    <n v="1445859.2180999999"/>
  </r>
  <r>
    <x v="24"/>
    <x v="2"/>
    <x v="1"/>
    <n v="361717.68643016799"/>
    <n v="672413.43707909796"/>
    <n v="421874.22198987298"/>
    <n v="1247958.3225698699"/>
    <n v="1653921.9438"/>
  </r>
  <r>
    <x v="25"/>
    <x v="2"/>
    <x v="1"/>
    <n v="391870.14320277702"/>
    <n v="747529.36570770305"/>
    <n v="461906.80012597999"/>
    <n v="1420184.70926104"/>
    <n v="1730202.4686"/>
  </r>
  <r>
    <x v="26"/>
    <x v="2"/>
    <x v="1"/>
    <n v="445461.447166842"/>
    <n v="871998.32222886395"/>
    <n v="535262.17352662096"/>
    <n v="1693987.0751308701"/>
    <n v="1633161.1804"/>
  </r>
  <r>
    <x v="27"/>
    <x v="2"/>
    <x v="1"/>
    <n v="425008.34258300997"/>
    <n v="853733.69812158297"/>
    <n v="520673.97316757601"/>
    <n v="1696130.3633091301"/>
    <n v="1786061.8101999999"/>
  </r>
  <r>
    <x v="28"/>
    <x v="2"/>
    <x v="1"/>
    <n v="526378.43594458199"/>
    <n v="1085031.8873775301"/>
    <n v="647406.55834456696"/>
    <n v="2209128.89358661"/>
    <n v="1811243.3762000001"/>
  </r>
  <r>
    <x v="29"/>
    <x v="2"/>
    <x v="1"/>
    <n v="572537.82889463601"/>
    <n v="1211066.64323615"/>
    <n v="712637.65456253802"/>
    <n v="2524411.1533840601"/>
    <n v="1875479.8589000001"/>
  </r>
  <r>
    <x v="30"/>
    <x v="2"/>
    <x v="1"/>
    <n v="616136.23872873106"/>
    <n v="1337396.0985544701"/>
    <n v="774242.70772931003"/>
    <n v="2855048.3106495598"/>
    <n v="2028199.4084999999"/>
  </r>
  <r>
    <x v="31"/>
    <x v="2"/>
    <x v="1"/>
    <n v="666627.90533851599"/>
    <n v="1484862.47372085"/>
    <n v="848574.08942376706"/>
    <n v="3245316.3883316298"/>
    <n v="1959196.4127"/>
  </r>
  <r>
    <x v="32"/>
    <x v="2"/>
    <x v="1"/>
    <n v="760572.05693018995"/>
    <n v="1738451.3879289201"/>
    <n v="988981.75644751196"/>
    <n v="3887362.2155213901"/>
    <n v="1957210.3635"/>
  </r>
  <r>
    <x v="33"/>
    <x v="2"/>
    <x v="1"/>
    <n v="883549.57764716598"/>
    <n v="2072395.0791649399"/>
    <n v="1176807.3312373799"/>
    <n v="4740741.5578595502"/>
    <n v="2032214.2398000001"/>
  </r>
  <r>
    <x v="34"/>
    <x v="2"/>
    <x v="1"/>
    <n v="1012593.77400513"/>
    <n v="2437228.9315515398"/>
    <n v="1378365.9687992199"/>
    <n v="5705654.20510682"/>
    <n v="2301305.8555999999"/>
  </r>
  <r>
    <x v="35"/>
    <x v="2"/>
    <x v="1"/>
    <n v="1212398.3380003599"/>
    <n v="2994510.55160583"/>
    <n v="1657528.26635141"/>
    <n v="7184727.9414185099"/>
    <n v="2258900.9186"/>
  </r>
  <r>
    <x v="36"/>
    <x v="2"/>
    <x v="1"/>
    <n v="1050021.40215577"/>
    <n v="2661326.2023646398"/>
    <n v="1441051.3275728801"/>
    <n v="6544451.8199007995"/>
    <n v="2276565.0375000001"/>
  </r>
  <r>
    <x v="37"/>
    <x v="2"/>
    <x v="1"/>
    <n v="1128069.8226831199"/>
    <n v="2933968.0716970302"/>
    <n v="1570160.9761797499"/>
    <n v="7388341.1676127203"/>
    <n v="2276776.7398000001"/>
  </r>
  <r>
    <x v="38"/>
    <x v="2"/>
    <x v="1"/>
    <n v="1211338.6819231501"/>
    <n v="3232990.5198221998"/>
    <n v="1709066.5530207199"/>
    <n v="8338608.4255701201"/>
    <n v="2367240.5657000002"/>
  </r>
  <r>
    <x v="39"/>
    <x v="2"/>
    <x v="1"/>
    <n v="1307846.93713398"/>
    <n v="3581914.4433954498"/>
    <n v="1868948.0628394999"/>
    <n v="9466287.8086210005"/>
    <n v="2892630.6162"/>
  </r>
  <r>
    <x v="40"/>
    <x v="2"/>
    <x v="1"/>
    <n v="1389327.2429331001"/>
    <n v="3904651.5498990798"/>
    <n v="2011032.1894318"/>
    <n v="10570533.697721601"/>
    <n v="2872440.5153999999"/>
  </r>
  <r>
    <x v="41"/>
    <x v="2"/>
    <x v="1"/>
    <n v="1472916.57742379"/>
    <n v="4247910.1803630097"/>
    <n v="2160143.17532008"/>
    <n v="11780118.660144599"/>
    <n v="3088180.1491"/>
  </r>
  <r>
    <x v="42"/>
    <x v="2"/>
    <x v="1"/>
    <n v="1532596.4901502901"/>
    <n v="4535701.2879853202"/>
    <n v="2271431.7419479098"/>
    <n v="12886944.2436406"/>
    <n v="3215037.8552999999"/>
  </r>
  <r>
    <x v="43"/>
    <x v="2"/>
    <x v="1"/>
    <n v="1451215.0629076399"/>
    <n v="4407251.5507517699"/>
    <n v="2182460.0955833402"/>
    <n v="12827018.566862199"/>
    <n v="3361518.8084999998"/>
  </r>
  <r>
    <x v="44"/>
    <x v="2"/>
    <x v="1"/>
    <n v="1679277.15709389"/>
    <n v="5233327.1605731603"/>
    <n v="2551318.8017526502"/>
    <n v="15606049.1546048"/>
    <n v="3522518.4761000001"/>
  </r>
  <r>
    <x v="45"/>
    <x v="2"/>
    <x v="1"/>
    <n v="1583312.74685219"/>
    <n v="5063393.2290668804"/>
    <n v="2453897.2010707599"/>
    <n v="15464887.5667307"/>
    <n v="3397951.4530000002"/>
  </r>
  <r>
    <x v="46"/>
    <x v="2"/>
    <x v="1"/>
    <n v="1906180.91182934"/>
    <n v="6255449.2914043702"/>
    <n v="2969542.0816312199"/>
    <n v="19580377.272642601"/>
    <n v="3592987.977"/>
  </r>
  <r>
    <x v="47"/>
    <x v="2"/>
    <x v="1"/>
    <n v="1905130.80498952"/>
    <n v="6415620.0258230101"/>
    <n v="3011726.7110695699"/>
    <n v="20573328.144643299"/>
    <n v="3672660.8015999999"/>
  </r>
  <r>
    <x v="48"/>
    <x v="2"/>
    <x v="1"/>
    <n v="1988450.4486019199"/>
    <n v="6871444.6289196303"/>
    <n v="3189431.79131892"/>
    <n v="22575286.975947201"/>
    <n v="3565535.3298999998"/>
  </r>
  <r>
    <x v="49"/>
    <x v="2"/>
    <x v="1"/>
    <n v="2041424.68501568"/>
    <n v="7239125.1287837401"/>
    <n v="3314499.8244527602"/>
    <n v="24368955.841988102"/>
    <n v="3710714.3583999998"/>
  </r>
  <r>
    <x v="50"/>
    <x v="2"/>
    <x v="1"/>
    <n v="2003528.07971341"/>
    <n v="7290672.6400224604"/>
    <n v="3324251.0641635899"/>
    <n v="25139557.114811599"/>
    <n v="3629126.0405999999"/>
  </r>
  <r>
    <x v="51"/>
    <x v="2"/>
    <x v="1"/>
    <n v="2224938.0738243102"/>
    <n v="8308249.6127650701"/>
    <n v="3728188.30988371"/>
    <n v="29357475.6332739"/>
    <n v="3632247.3810999901"/>
  </r>
  <r>
    <x v="52"/>
    <x v="2"/>
    <x v="1"/>
    <n v="2264692.2644305299"/>
    <n v="8678012.0347426496"/>
    <n v="3841451.2909742901"/>
    <n v="31421021.386081502"/>
    <n v="3733114.7045999998"/>
  </r>
  <r>
    <x v="53"/>
    <x v="2"/>
    <x v="1"/>
    <n v="2331859.0008580498"/>
    <n v="9169228.1990754399"/>
    <n v="4013200.3959095501"/>
    <n v="34017567.445412599"/>
    <n v="3785651.9731999999"/>
  </r>
  <r>
    <x v="54"/>
    <x v="2"/>
    <x v="1"/>
    <n v="2402847.09239648"/>
    <n v="9695630.8734063692"/>
    <n v="4198167.3513411498"/>
    <n v="36856965.321869403"/>
    <n v="3781061.0257999999"/>
  </r>
  <r>
    <x v="55"/>
    <x v="2"/>
    <x v="1"/>
    <n v="2468985.6323048202"/>
    <n v="10223225.5838998"/>
    <n v="4393371.1777655799"/>
    <n v="39818004.887185797"/>
    <n v="3590662.7168999999"/>
  </r>
  <r>
    <x v="56"/>
    <x v="2"/>
    <x v="1"/>
    <n v="2551311.0142828301"/>
    <n v="10840572.7563968"/>
    <n v="4596730.24710273"/>
    <n v="43267385.744150102"/>
    <n v="3777737.2189000002"/>
  </r>
  <r>
    <x v="57"/>
    <x v="2"/>
    <x v="1"/>
    <n v="2636600.1591907102"/>
    <n v="11496153.178869501"/>
    <n v="4828663.0311706103"/>
    <n v="47016196.010852702"/>
    <n v="4020064.6878999998"/>
  </r>
  <r>
    <x v="58"/>
    <x v="2"/>
    <x v="1"/>
    <n v="2690430.5127242398"/>
    <n v="12037865.620304201"/>
    <n v="4999494.47539418"/>
    <n v="50449282.861825198"/>
    <n v="4170462.4445000002"/>
  </r>
  <r>
    <x v="59"/>
    <x v="2"/>
    <x v="1"/>
    <n v="2743288.3357002102"/>
    <n v="12595592.7827588"/>
    <n v="5172769.1833674498"/>
    <n v="54092903.718931302"/>
    <n v="4136364.5765999998"/>
  </r>
  <r>
    <x v="60"/>
    <x v="2"/>
    <x v="1"/>
    <n v="3082577.2697316902"/>
    <n v="14523810.3552988"/>
    <n v="5866358.3906056797"/>
    <n v="63924240.100484401"/>
    <n v="4186796.4981"/>
  </r>
  <r>
    <x v="61"/>
    <x v="2"/>
    <x v="1"/>
    <n v="2847389.58936426"/>
    <n v="13766797.805134499"/>
    <n v="5530072.1713875802"/>
    <n v="62087106.227624997"/>
    <n v="4440708.3053000001"/>
  </r>
  <r>
    <x v="62"/>
    <x v="2"/>
    <x v="1"/>
    <n v="2880144.8449632698"/>
    <n v="14289591.5014241"/>
    <n v="5672318.5449428903"/>
    <n v="66042827.909235097"/>
    <n v="4698638.0610999996"/>
  </r>
  <r>
    <x v="63"/>
    <x v="2"/>
    <x v="1"/>
    <n v="2978133.7878282601"/>
    <n v="15162441.263618199"/>
    <n v="5966716.7324422896"/>
    <n v="71811684.660056904"/>
    <n v="4692172.1387999998"/>
  </r>
  <r>
    <x v="64"/>
    <x v="2"/>
    <x v="1"/>
    <n v="3144053.30697511"/>
    <n v="16426092.7900404"/>
    <n v="6425932.8749820096"/>
    <n v="79720303.268042699"/>
    <n v="4999010.6391000003"/>
  </r>
  <r>
    <x v="65"/>
    <x v="2"/>
    <x v="1"/>
    <n v="3223241.8928967202"/>
    <n v="17280516.270662598"/>
    <n v="6693614.2521788003"/>
    <n v="85947227.498073503"/>
    <n v="4697661.3320000004"/>
  </r>
  <r>
    <x v="0"/>
    <x v="3"/>
    <x v="1"/>
    <n v="269557.701713285"/>
    <n v="269557.701713285"/>
    <n v="245942.86945397401"/>
    <n v="293314.14654557302"/>
    <n v="320685.82130000001"/>
  </r>
  <r>
    <x v="1"/>
    <x v="3"/>
    <x v="1"/>
    <n v="284990.443919276"/>
    <n v="292448.73094397201"/>
    <n v="266693.83922480402"/>
    <n v="319818.23054671899"/>
    <n v="354459.163"/>
  </r>
  <r>
    <x v="2"/>
    <x v="3"/>
    <x v="1"/>
    <n v="319494.31218165299"/>
    <n v="336435.65661746397"/>
    <n v="303620.68167821498"/>
    <n v="374427.56437700201"/>
    <n v="355815.81040000002"/>
  </r>
  <r>
    <x v="3"/>
    <x v="3"/>
    <x v="1"/>
    <n v="362128.53651458002"/>
    <n v="391310.11973137798"/>
    <n v="349117.54353788501"/>
    <n v="444093.91248882998"/>
    <n v="375736.81329999998"/>
  </r>
  <r>
    <x v="4"/>
    <x v="3"/>
    <x v="1"/>
    <n v="373247.257542231"/>
    <n v="413879.96013950597"/>
    <n v="365023.87756733299"/>
    <n v="480629.95680453902"/>
    <n v="448585.11959999998"/>
  </r>
  <r>
    <x v="5"/>
    <x v="3"/>
    <x v="1"/>
    <n v="428114.650718608"/>
    <n v="487143.94270702603"/>
    <n v="424257.40325524902"/>
    <n v="578478.86928882496"/>
    <n v="591130.50950000004"/>
  </r>
  <r>
    <x v="6"/>
    <x v="3"/>
    <x v="1"/>
    <n v="405436.34657702898"/>
    <n v="473412.084314554"/>
    <n v="407637.76400439098"/>
    <n v="575973.518464703"/>
    <n v="883998.86380000005"/>
  </r>
  <r>
    <x v="7"/>
    <x v="3"/>
    <x v="1"/>
    <n v="475843.186009611"/>
    <n v="570164.216808495"/>
    <n v="485001.58154349698"/>
    <n v="709682.87068207702"/>
    <n v="1166130.2431999999"/>
  </r>
  <r>
    <x v="8"/>
    <x v="3"/>
    <x v="1"/>
    <n v="559769.73837235896"/>
    <n v="688279.70328013506"/>
    <n v="577846.56068187801"/>
    <n v="876351.36211300199"/>
    <n v="1626919.5660000001"/>
  </r>
  <r>
    <x v="9"/>
    <x v="3"/>
    <x v="1"/>
    <n v="616559.58824643702"/>
    <n v="777947.06313465198"/>
    <n v="646806.93555894005"/>
    <n v="1012962.81834545"/>
    <n v="3387308.5184999998"/>
  </r>
  <r>
    <x v="10"/>
    <x v="3"/>
    <x v="1"/>
    <n v="655696.69720043102"/>
    <n v="848979.94069929596"/>
    <n v="687447.77048681199"/>
    <n v="1145761.1845517801"/>
    <n v="5322790.9266999997"/>
  </r>
  <r>
    <x v="11"/>
    <x v="3"/>
    <x v="1"/>
    <n v="678692.71629478806"/>
    <n v="901751.89707401895"/>
    <n v="718938.58332624205"/>
    <n v="1248091.4025870799"/>
    <n v="7570197.3036000002"/>
  </r>
  <r>
    <x v="12"/>
    <x v="3"/>
    <x v="1"/>
    <n v="713178.29786739801"/>
    <n v="972369.74762723094"/>
    <n v="759765.61214221804"/>
    <n v="1384853.1471490101"/>
    <n v="10000401.462200001"/>
  </r>
  <r>
    <x v="13"/>
    <x v="3"/>
    <x v="1"/>
    <n v="827658.81939207204"/>
    <n v="1157988.13632672"/>
    <n v="879557.46126725303"/>
    <n v="1704284.3422884301"/>
    <n v="10085908.453500001"/>
  </r>
  <r>
    <x v="14"/>
    <x v="3"/>
    <x v="1"/>
    <n v="873020.44746542303"/>
    <n v="1253420.0047339899"/>
    <n v="939588.34204061504"/>
    <n v="1885390.6837220599"/>
    <n v="13366035.9208"/>
  </r>
  <r>
    <x v="15"/>
    <x v="3"/>
    <x v="1"/>
    <n v="907532.46615970402"/>
    <n v="1337069.0004338201"/>
    <n v="994161.47477839701"/>
    <n v="2049758.9121924201"/>
    <n v="10870403.2674"/>
  </r>
  <r>
    <x v="16"/>
    <x v="3"/>
    <x v="1"/>
    <n v="952713.89683840994"/>
    <n v="1440368.4264932801"/>
    <n v="1064307.7727825399"/>
    <n v="2248899.5190330599"/>
    <n v="13401920.383199999"/>
  </r>
  <r>
    <x v="17"/>
    <x v="3"/>
    <x v="1"/>
    <n v="975606.68468744506"/>
    <n v="1513579.73145272"/>
    <n v="1109419.36254387"/>
    <n v="2410441.1354529602"/>
    <n v="14754302.614700001"/>
  </r>
  <r>
    <x v="18"/>
    <x v="3"/>
    <x v="1"/>
    <n v="1037489.2181914001"/>
    <n v="1651709.1378377799"/>
    <n v="1203206.1779827799"/>
    <n v="2680907.63870672"/>
    <n v="15668855.195900001"/>
  </r>
  <r>
    <x v="19"/>
    <x v="3"/>
    <x v="1"/>
    <n v="1063725.9226716701"/>
    <n v="1737797.4900541599"/>
    <n v="1255371.7858030801"/>
    <n v="2879396.9179889001"/>
    <n v="13638345.374600001"/>
  </r>
  <r>
    <x v="20"/>
    <x v="3"/>
    <x v="1"/>
    <n v="1099559.32222245"/>
    <n v="1843348.8436289099"/>
    <n v="1320436.6693639201"/>
    <n v="3119269.4932707101"/>
    <n v="18122436.191300001"/>
  </r>
  <r>
    <x v="21"/>
    <x v="3"/>
    <x v="1"/>
    <n v="1146778.1675317299"/>
    <n v="1972821.1964601299"/>
    <n v="1401076.51749356"/>
    <n v="3409383.0152371698"/>
    <n v="16265415.203"/>
  </r>
  <r>
    <x v="22"/>
    <x v="3"/>
    <x v="1"/>
    <n v="1183106.0221045599"/>
    <n v="2088581.4549864701"/>
    <n v="1470887.79170682"/>
    <n v="3687519.1905307798"/>
    <n v="8393406.7796999998"/>
  </r>
  <r>
    <x v="23"/>
    <x v="3"/>
    <x v="1"/>
    <n v="1278821.81601221"/>
    <n v="2316632.9670146601"/>
    <n v="1619172.65180392"/>
    <n v="4176862.6644472401"/>
    <n v="5575217.5235000001"/>
  </r>
  <r>
    <x v="24"/>
    <x v="3"/>
    <x v="1"/>
    <n v="1368870.2697817499"/>
    <n v="2544655.1206918699"/>
    <n v="1764563.4785150299"/>
    <n v="4687786.5296421396"/>
    <n v="8215582.3511999901"/>
  </r>
  <r>
    <x v="25"/>
    <x v="3"/>
    <x v="1"/>
    <n v="1369622.5405886199"/>
    <n v="2612684.5506966598"/>
    <n v="1793365.5939005101"/>
    <n v="4924565.6855589002"/>
    <n v="7423959.8486999897"/>
  </r>
  <r>
    <x v="26"/>
    <x v="3"/>
    <x v="1"/>
    <n v="1488484.1903919999"/>
    <n v="2913732.99516958"/>
    <n v="1982710.0824677499"/>
    <n v="5614606.0146905798"/>
    <n v="9384169.1063999999"/>
  </r>
  <r>
    <x v="27"/>
    <x v="3"/>
    <x v="1"/>
    <n v="1663008.0423836301"/>
    <n v="3340560.3226548699"/>
    <n v="2256580.1434187801"/>
    <n v="6580327.0702669304"/>
    <n v="7452272.3714999901"/>
  </r>
  <r>
    <x v="28"/>
    <x v="3"/>
    <x v="1"/>
    <n v="1627811.68710282"/>
    <n v="3355433.0241186498"/>
    <n v="2239229.96464505"/>
    <n v="6768747.0223074602"/>
    <n v="9984457.6503999997"/>
  </r>
  <r>
    <x v="29"/>
    <x v="3"/>
    <x v="1"/>
    <n v="1709953.28926441"/>
    <n v="3616996.6168316999"/>
    <n v="2390138.90813941"/>
    <n v="7467455.3540372504"/>
    <n v="11479907.131899999"/>
  </r>
  <r>
    <x v="30"/>
    <x v="3"/>
    <x v="1"/>
    <n v="2012895.4953470901"/>
    <n v="4369226.1760638002"/>
    <n v="2861179.2118803798"/>
    <n v="9228205.6536260098"/>
    <n v="10729322.4005"/>
  </r>
  <r>
    <x v="31"/>
    <x v="3"/>
    <x v="1"/>
    <n v="2130411.1824473902"/>
    <n v="4745327.3304018397"/>
    <n v="3078126.4842002098"/>
    <n v="10260691.338894799"/>
    <n v="11475187.8662"/>
  </r>
  <r>
    <x v="32"/>
    <x v="3"/>
    <x v="1"/>
    <n v="2124990.2225056598"/>
    <n v="4857123.2245381298"/>
    <n v="3119241.8321231799"/>
    <n v="10756021.3366924"/>
    <n v="12737652.8104"/>
  </r>
  <r>
    <x v="33"/>
    <x v="3"/>
    <x v="1"/>
    <n v="2200088.3549806899"/>
    <n v="5160380.8048118502"/>
    <n v="3277177.1751529998"/>
    <n v="11704974.3658274"/>
    <n v="10124195.523"/>
  </r>
  <r>
    <x v="34"/>
    <x v="3"/>
    <x v="1"/>
    <n v="2211443.51565802"/>
    <n v="5322760.47435629"/>
    <n v="3341694.0118678999"/>
    <n v="12368424.8672143"/>
    <n v="13451729.880100001"/>
  </r>
  <r>
    <x v="35"/>
    <x v="3"/>
    <x v="1"/>
    <n v="2280042.4923332599"/>
    <n v="5631491.8021601597"/>
    <n v="3489859.1703079799"/>
    <n v="13407903.701894101"/>
    <n v="15590212.067500001"/>
  </r>
  <r>
    <x v="36"/>
    <x v="3"/>
    <x v="1"/>
    <n v="2325627.15914721"/>
    <n v="5894406.0405457802"/>
    <n v="3609921.2243462601"/>
    <n v="14378074.2356527"/>
    <n v="18262884.735300001"/>
  </r>
  <r>
    <x v="37"/>
    <x v="3"/>
    <x v="1"/>
    <n v="2351890.64158613"/>
    <n v="6116972.4708388997"/>
    <n v="3701590.7086811401"/>
    <n v="15287994.493565099"/>
    <n v="15967856.196799999"/>
  </r>
  <r>
    <x v="38"/>
    <x v="3"/>
    <x v="1"/>
    <n v="2385726.0031991699"/>
    <n v="6367360.0672859196"/>
    <n v="3811954.7783304602"/>
    <n v="16303479.8762103"/>
    <n v="18986288.995700002"/>
  </r>
  <r>
    <x v="39"/>
    <x v="3"/>
    <x v="1"/>
    <n v="2461562.1549318"/>
    <n v="6741694.9076530803"/>
    <n v="3987107.8095881301"/>
    <n v="17687541.8237748"/>
    <n v="21388101.424800001"/>
  </r>
  <r>
    <x v="40"/>
    <x v="3"/>
    <x v="1"/>
    <n v="2447910.6882011602"/>
    <n v="6879760.1942362804"/>
    <n v="4022014.51104814"/>
    <n v="18495222.045751099"/>
    <n v="18085710.2755"/>
  </r>
  <r>
    <x v="41"/>
    <x v="3"/>
    <x v="1"/>
    <n v="2513676.4863801501"/>
    <n v="7249475.0213956796"/>
    <n v="4186577.4800032899"/>
    <n v="19971542.147521999"/>
    <n v="19297407.334600002"/>
  </r>
  <r>
    <x v="42"/>
    <x v="3"/>
    <x v="1"/>
    <n v="2547773.6041033501"/>
    <n v="7540106.0173988799"/>
    <n v="4303618.36142377"/>
    <n v="21286610.4078178"/>
    <n v="20597944.6439"/>
  </r>
  <r>
    <x v="43"/>
    <x v="3"/>
    <x v="1"/>
    <n v="2625688.2166817398"/>
    <n v="7974054.8182952199"/>
    <n v="4499541.1459334604"/>
    <n v="23065956.967648"/>
    <n v="22044339.4289"/>
  </r>
  <r>
    <x v="44"/>
    <x v="3"/>
    <x v="1"/>
    <n v="2800711.2020261101"/>
    <n v="8728182.8020871691"/>
    <n v="4858470.3046531295"/>
    <n v="25880079.289223801"/>
    <n v="27941625.967300002"/>
  </r>
  <r>
    <x v="45"/>
    <x v="3"/>
    <x v="1"/>
    <n v="2854625.2811938301"/>
    <n v="9129017.8450570498"/>
    <n v="5019411.2892636703"/>
    <n v="27740315.292444799"/>
    <n v="24235935.142700002"/>
  </r>
  <r>
    <x v="46"/>
    <x v="3"/>
    <x v="1"/>
    <n v="2861058.5796377598"/>
    <n v="9389038.9698035903"/>
    <n v="5099674.8352847304"/>
    <n v="29234028.9751078"/>
    <n v="24351095.874400001"/>
  </r>
  <r>
    <x v="47"/>
    <x v="3"/>
    <x v="1"/>
    <n v="2897926.0518138502"/>
    <n v="9758905.9830846991"/>
    <n v="5234240.0522589404"/>
    <n v="31141791.891935401"/>
    <n v="21310846.504000001"/>
  </r>
  <r>
    <x v="48"/>
    <x v="3"/>
    <x v="1"/>
    <n v="2913786.2178749801"/>
    <n v="10069107.1636784"/>
    <n v="5332683.3582542101"/>
    <n v="32930799.980640799"/>
    <n v="13401062.4156"/>
  </r>
  <r>
    <x v="49"/>
    <x v="3"/>
    <x v="1"/>
    <n v="3005952.8230489502"/>
    <n v="10659452.0860832"/>
    <n v="5575009.1912734797"/>
    <n v="35729942.752263203"/>
    <n v="20537611.5711"/>
  </r>
  <r>
    <x v="50"/>
    <x v="3"/>
    <x v="1"/>
    <n v="3067068.9250281099"/>
    <n v="11160809.6353529"/>
    <n v="5766239.9604206998"/>
    <n v="38339984.887952797"/>
    <n v="22104023.081900001"/>
  </r>
  <r>
    <x v="51"/>
    <x v="3"/>
    <x v="1"/>
    <n v="3026614.5179303498"/>
    <n v="11301828.6631961"/>
    <n v="5761745.1211916003"/>
    <n v="39791584.251591802"/>
    <n v="18617287.6943"/>
  </r>
  <r>
    <x v="52"/>
    <x v="3"/>
    <x v="1"/>
    <n v="3085208.5711017102"/>
    <n v="11822125.9153919"/>
    <n v="5946590.7842517998"/>
    <n v="42662776.900415502"/>
    <n v="19920111.113699999"/>
  </r>
  <r>
    <x v="53"/>
    <x v="3"/>
    <x v="1"/>
    <n v="3273590.47388579"/>
    <n v="12872261.1763118"/>
    <n v="6389824.7062511202"/>
    <n v="47612254.943746902"/>
    <n v="15711207.6042"/>
  </r>
  <r>
    <x v="54"/>
    <x v="3"/>
    <x v="1"/>
    <n v="3174140.7802919098"/>
    <n v="12807846.759505101"/>
    <n v="6272548.5464826897"/>
    <n v="48554514.938284799"/>
    <n v="21214039.603399999"/>
  </r>
  <r>
    <x v="55"/>
    <x v="3"/>
    <x v="1"/>
    <n v="3065873.0548501001"/>
    <n v="12694732.3796589"/>
    <n v="6135349.9632315803"/>
    <n v="49324692.8032405"/>
    <n v="20417234.868799999"/>
  </r>
  <r>
    <x v="56"/>
    <x v="3"/>
    <x v="1"/>
    <n v="3254214.4546936601"/>
    <n v="13827223.8717792"/>
    <n v="6609005.7484335098"/>
    <n v="55057421.186892197"/>
    <n v="17476607.0691"/>
  </r>
  <r>
    <x v="57"/>
    <x v="3"/>
    <x v="1"/>
    <n v="3253743.37910417"/>
    <n v="14187032.554225201"/>
    <n v="6698287.6211237004"/>
    <n v="57894840.689396597"/>
    <n v="17420311.217099998"/>
  </r>
  <r>
    <x v="58"/>
    <x v="3"/>
    <x v="1"/>
    <n v="3221011.2458949201"/>
    <n v="14411857.268266801"/>
    <n v="6717143.1942261802"/>
    <n v="60276785.300326802"/>
    <n v="17535136.120900001"/>
  </r>
  <r>
    <x v="59"/>
    <x v="3"/>
    <x v="1"/>
    <n v="3400726.6378785199"/>
    <n v="15614169.075401001"/>
    <n v="7192817.0970417904"/>
    <n v="66928511.475732699"/>
    <n v="16634722.614800001"/>
  </r>
  <r>
    <x v="60"/>
    <x v="3"/>
    <x v="1"/>
    <n v="3347952.7503108699"/>
    <n v="15774148.243248601"/>
    <n v="7178277.6583347404"/>
    <n v="69295591.932773098"/>
    <n v="12029521.697899999"/>
  </r>
  <r>
    <x v="61"/>
    <x v="3"/>
    <x v="1"/>
    <n v="3365657.3786332002"/>
    <n v="16272562.3448484"/>
    <n v="7316205.2736636102"/>
    <n v="73263344.355577603"/>
    <n v="17292113.544300001"/>
  </r>
  <r>
    <x v="62"/>
    <x v="3"/>
    <x v="1"/>
    <n v="3417951.1238319399"/>
    <n v="16957871.204569399"/>
    <n v="7532183.4948324701"/>
    <n v="78249226.129738793"/>
    <n v="12630156.663000001"/>
  </r>
  <r>
    <x v="63"/>
    <x v="3"/>
    <x v="1"/>
    <n v="3145848.5519693298"/>
    <n v="16016320.048622301"/>
    <n v="7032512.58155197"/>
    <n v="75747198.542730302"/>
    <n v="12844310.335200001"/>
  </r>
  <r>
    <x v="64"/>
    <x v="3"/>
    <x v="1"/>
    <n v="3204540.1227979702"/>
    <n v="16742105.895504"/>
    <n v="7262786.2989214901"/>
    <n v="81150506.731474802"/>
    <n v="10526544.110099999"/>
  </r>
  <r>
    <x v="65"/>
    <x v="3"/>
    <x v="1"/>
    <n v="3264490.59141749"/>
    <n v="17501659.712457199"/>
    <n v="7505565.0605006795"/>
    <n v="86941834.072547302"/>
    <n v="11458004.840399999"/>
  </r>
  <r>
    <x v="0"/>
    <x v="4"/>
    <x v="1"/>
    <n v="1104884.19998335"/>
    <n v="1104884.19998335"/>
    <n v="783843.34946111904"/>
    <n v="1425254.88406467"/>
    <n v="3948897.2840999998"/>
  </r>
  <r>
    <x v="1"/>
    <x v="4"/>
    <x v="1"/>
    <n v="1087554.3767800799"/>
    <n v="1116016.0072314099"/>
    <n v="796144.39393515803"/>
    <n v="1436424.40736514"/>
    <n v="3690648.2407999998"/>
  </r>
  <r>
    <x v="2"/>
    <x v="4"/>
    <x v="1"/>
    <n v="1068443.3414265199"/>
    <n v="1125098.07976491"/>
    <n v="803215.35359904706"/>
    <n v="1451319.60955525"/>
    <n v="3617481.5438999999"/>
  </r>
  <r>
    <x v="3"/>
    <x v="4"/>
    <x v="1"/>
    <n v="1034833.09978112"/>
    <n v="1118223.5680038501"/>
    <n v="799128.23748721997"/>
    <n v="1447617.9331626699"/>
    <n v="3689675.3369999998"/>
  </r>
  <r>
    <x v="4"/>
    <x v="4"/>
    <x v="1"/>
    <n v="1103163.2111171901"/>
    <n v="1223256.53201322"/>
    <n v="871407.44171824399"/>
    <n v="1595344.91957243"/>
    <n v="3957002.2546000001"/>
  </r>
  <r>
    <x v="5"/>
    <x v="4"/>
    <x v="1"/>
    <n v="1156847.37579799"/>
    <n v="1316355.77247955"/>
    <n v="932167.82365372498"/>
    <n v="1733895.83050703"/>
    <n v="3847951.3242000001"/>
  </r>
  <r>
    <x v="6"/>
    <x v="4"/>
    <x v="1"/>
    <n v="1104660.8075842999"/>
    <n v="1289869.001125"/>
    <n v="891960.26929596695"/>
    <n v="1732487.1140068599"/>
    <n v="4137776.906"/>
  </r>
  <r>
    <x v="7"/>
    <x v="4"/>
    <x v="1"/>
    <n v="1166039.3865327199"/>
    <n v="1397170.2298934599"/>
    <n v="968748.198419358"/>
    <n v="1892466.68728323"/>
    <n v="3798858.1682000002"/>
  </r>
  <r>
    <x v="8"/>
    <x v="4"/>
    <x v="1"/>
    <n v="1172143.5085086699"/>
    <n v="1441240.08665403"/>
    <n v="1002087.37088172"/>
    <n v="1971189.3703651801"/>
    <n v="3767240.3694000002"/>
  </r>
  <r>
    <x v="9"/>
    <x v="4"/>
    <x v="1"/>
    <n v="1228046.8813885699"/>
    <n v="1549494.13321921"/>
    <n v="1065045.1447508701"/>
    <n v="2154302.1645126599"/>
    <n v="4036498.9994000001"/>
  </r>
  <r>
    <x v="10"/>
    <x v="4"/>
    <x v="1"/>
    <n v="1235418.3494387299"/>
    <n v="1599589.2636389299"/>
    <n v="1093474.4623503401"/>
    <n v="2257608.80719354"/>
    <n v="2739282.5186000001"/>
  </r>
  <r>
    <x v="11"/>
    <x v="4"/>
    <x v="1"/>
    <n v="1248161.27133863"/>
    <n v="1658382.0148072101"/>
    <n v="1124871.2328965501"/>
    <n v="2381236.9349780702"/>
    <n v="2927164.8354000002"/>
  </r>
  <r>
    <x v="12"/>
    <x v="4"/>
    <x v="1"/>
    <n v="1229387.8071022001"/>
    <n v="1676186.0467468"/>
    <n v="1136445.57133363"/>
    <n v="2443486.5660713301"/>
    <n v="3043473.0644999999"/>
  </r>
  <r>
    <x v="13"/>
    <x v="4"/>
    <x v="1"/>
    <n v="1261268.18960162"/>
    <n v="1764656.6025330799"/>
    <n v="1184311.7504115701"/>
    <n v="2620717.1003311002"/>
    <n v="4025141.7936"/>
  </r>
  <r>
    <x v="14"/>
    <x v="4"/>
    <x v="1"/>
    <n v="1325669.5225927499"/>
    <n v="1903301.00985375"/>
    <n v="1285491.50635461"/>
    <n v="2868979.0404277998"/>
    <n v="3918599.48969999"/>
  </r>
  <r>
    <x v="15"/>
    <x v="4"/>
    <x v="1"/>
    <n v="1393562.8071376299"/>
    <n v="2053138.2612303901"/>
    <n v="1374011.1702351901"/>
    <n v="3155675.89202483"/>
    <n v="3958812.3832999999"/>
  </r>
  <r>
    <x v="16"/>
    <x v="4"/>
    <x v="1"/>
    <n v="1447065.86281129"/>
    <n v="2187758.5566521399"/>
    <n v="1440793.32028964"/>
    <n v="3436870.4370178101"/>
    <n v="3930515.9704999998"/>
  </r>
  <r>
    <x v="17"/>
    <x v="4"/>
    <x v="1"/>
    <n v="1504456.80414424"/>
    <n v="2334050.5567859798"/>
    <n v="1520708.65268178"/>
    <n v="3742520.2520180498"/>
    <n v="3711908.8"/>
  </r>
  <r>
    <x v="18"/>
    <x v="4"/>
    <x v="1"/>
    <n v="1573691.7042894601"/>
    <n v="2505357.0895373798"/>
    <n v="1622500.08047565"/>
    <n v="4097909.81361038"/>
    <n v="4044034.3602999998"/>
  </r>
  <r>
    <x v="19"/>
    <x v="4"/>
    <x v="1"/>
    <n v="1502160.2265451499"/>
    <n v="2454062.8518226901"/>
    <n v="1577351.3114197301"/>
    <n v="4097610.8875986701"/>
    <n v="3958309.0617"/>
  </r>
  <r>
    <x v="20"/>
    <x v="4"/>
    <x v="1"/>
    <n v="1619641.95326843"/>
    <n v="2715237.8787674299"/>
    <n v="1721333.1660853201"/>
    <n v="4635253.8875758601"/>
    <n v="4461153.0494999997"/>
  </r>
  <r>
    <x v="21"/>
    <x v="4"/>
    <x v="1"/>
    <n v="1702702.2256378699"/>
    <n v="2929186.4260271499"/>
    <n v="1839902.4991629501"/>
    <n v="5109106.8498989204"/>
    <n v="4474707.0109000001"/>
  </r>
  <r>
    <x v="22"/>
    <x v="4"/>
    <x v="1"/>
    <n v="1810908.2667546901"/>
    <n v="3196864.3147446299"/>
    <n v="1988635.77338744"/>
    <n v="5697044.7868226403"/>
    <n v="4063654.1077000001"/>
  </r>
  <r>
    <x v="23"/>
    <x v="4"/>
    <x v="1"/>
    <n v="1928531.71358105"/>
    <n v="3493606.4506210098"/>
    <n v="2108374.8345406"/>
    <n v="6384633.6311961599"/>
    <n v="4183521.5552000101"/>
  </r>
  <r>
    <x v="24"/>
    <x v="4"/>
    <x v="1"/>
    <n v="2074817.9131922"/>
    <n v="3856973.26025608"/>
    <n v="2305978.4149257899"/>
    <n v="7204926.5407707496"/>
    <n v="4081080.3223000001"/>
  </r>
  <r>
    <x v="25"/>
    <x v="4"/>
    <x v="1"/>
    <n v="2144682.9713646299"/>
    <n v="4091185.6364589599"/>
    <n v="2424569.30165633"/>
    <n v="7812770.0329340901"/>
    <n v="4095107.4002"/>
  </r>
  <r>
    <x v="26"/>
    <x v="4"/>
    <x v="1"/>
    <n v="2222500.8795195501"/>
    <n v="4350583.0873111701"/>
    <n v="2548904.7424225998"/>
    <n v="8500388.0752507504"/>
    <n v="4539661.8340999903"/>
  </r>
  <r>
    <x v="27"/>
    <x v="4"/>
    <x v="1"/>
    <n v="2348489.0911630299"/>
    <n v="4717517.4600371802"/>
    <n v="2708212.05249563"/>
    <n v="9446036.1216488108"/>
    <n v="4497196.8547"/>
  </r>
  <r>
    <x v="28"/>
    <x v="4"/>
    <x v="1"/>
    <n v="2607727.3921856899"/>
    <n v="5375348.1922789197"/>
    <n v="3042194.5572703201"/>
    <n v="11018222.7191945"/>
    <n v="5196234.9867000096"/>
  </r>
  <r>
    <x v="29"/>
    <x v="4"/>
    <x v="1"/>
    <n v="2731506.8341129799"/>
    <n v="5777848.4592929697"/>
    <n v="3213135.2115333099"/>
    <n v="12141962.0999474"/>
    <n v="5442655.2760999901"/>
  </r>
  <r>
    <x v="30"/>
    <x v="4"/>
    <x v="1"/>
    <n v="2836623.1410130002"/>
    <n v="6157223.81414798"/>
    <n v="3392499.7874528202"/>
    <n v="13238421.9142545"/>
    <n v="5419261.64569999"/>
  </r>
  <r>
    <x v="31"/>
    <x v="4"/>
    <x v="1"/>
    <n v="2929382.2380522899"/>
    <n v="6524974.0096904999"/>
    <n v="3551752.8365080599"/>
    <n v="14358827.3285056"/>
    <n v="5654996.7248"/>
  </r>
  <r>
    <x v="32"/>
    <x v="4"/>
    <x v="1"/>
    <n v="3075016.2810492301"/>
    <n v="7028612.5725819599"/>
    <n v="3786773.0173055599"/>
    <n v="15826577.6629149"/>
    <n v="5830512.4835000001"/>
  </r>
  <r>
    <x v="33"/>
    <x v="4"/>
    <x v="1"/>
    <n v="3144528.5205998202"/>
    <n v="7375596.7941701999"/>
    <n v="3930119.9321239698"/>
    <n v="16995879.104982998"/>
    <n v="6132194.9315000102"/>
  </r>
  <r>
    <x v="34"/>
    <x v="4"/>
    <x v="1"/>
    <n v="3542908.04506084"/>
    <n v="8527484.7731833309"/>
    <n v="4440909.8785083201"/>
    <n v="20140302.681707799"/>
    <n v="6402448.1844000099"/>
  </r>
  <r>
    <x v="35"/>
    <x v="4"/>
    <x v="1"/>
    <n v="3685164.8295445698"/>
    <n v="9102012.6146648508"/>
    <n v="4678928.6188663496"/>
    <n v="22007718.008533299"/>
    <n v="6554925.8464999897"/>
  </r>
  <r>
    <x v="36"/>
    <x v="4"/>
    <x v="1"/>
    <n v="4114005.7273762999"/>
    <n v="10427131.5008115"/>
    <n v="5289421.4328836398"/>
    <n v="25813458.134288002"/>
    <n v="6756658.9730000002"/>
  </r>
  <r>
    <x v="37"/>
    <x v="4"/>
    <x v="1"/>
    <n v="3480163.5287910402"/>
    <n v="9051468.6878789198"/>
    <n v="4558732.0382346101"/>
    <n v="22923355.776235498"/>
    <n v="7398503.7609000001"/>
  </r>
  <r>
    <x v="38"/>
    <x v="4"/>
    <x v="1"/>
    <n v="3501889.5071997698"/>
    <n v="9346333.7274653409"/>
    <n v="4661582.4004523903"/>
    <n v="24230841.513282198"/>
    <n v="7630787.5026000002"/>
  </r>
  <r>
    <x v="39"/>
    <x v="4"/>
    <x v="1"/>
    <n v="4096539.0253758002"/>
    <n v="11219548.623237301"/>
    <n v="5503797.88285226"/>
    <n v="29796097.047086999"/>
    <n v="7746412.8902000003"/>
  </r>
  <r>
    <x v="40"/>
    <x v="4"/>
    <x v="1"/>
    <n v="4702987.6411007196"/>
    <n v="13217568.4853136"/>
    <n v="6351417.5840226803"/>
    <n v="35966661.608018599"/>
    <n v="7590131.8966999901"/>
  </r>
  <r>
    <x v="41"/>
    <x v="4"/>
    <x v="1"/>
    <n v="4739377.6732008997"/>
    <n v="13668425.608860999"/>
    <n v="6488048.5583874304"/>
    <n v="38090882.907844201"/>
    <n v="7079522.5097000003"/>
  </r>
  <r>
    <x v="42"/>
    <x v="4"/>
    <x v="1"/>
    <n v="4497414.2271478605"/>
    <n v="13310044.5118974"/>
    <n v="6240378.8063044399"/>
    <n v="37987253.733686998"/>
    <n v="6963292.9967999998"/>
  </r>
  <r>
    <x v="43"/>
    <x v="4"/>
    <x v="1"/>
    <n v="5110961.7185650999"/>
    <n v="15521678.7199325"/>
    <n v="7165659.9174261102"/>
    <n v="45379770.713958003"/>
    <n v="7108777.9939999999"/>
  </r>
  <r>
    <x v="44"/>
    <x v="4"/>
    <x v="1"/>
    <n v="4714284.0995591003"/>
    <n v="14691673.090805599"/>
    <n v="6696647.9390821503"/>
    <n v="43996072.853160702"/>
    <n v="7040073.4638"/>
  </r>
  <r>
    <x v="45"/>
    <x v="4"/>
    <x v="1"/>
    <n v="4437070.7148934603"/>
    <n v="14189637.4290858"/>
    <n v="6384506.4146252703"/>
    <n v="43522682.910793103"/>
    <n v="6555161.7679000003"/>
  </r>
  <r>
    <x v="46"/>
    <x v="4"/>
    <x v="1"/>
    <n v="4061124.08607542"/>
    <n v="13327253.267983699"/>
    <n v="5924998.0814458104"/>
    <n v="41868550.905102298"/>
    <n v="6256437.2778000003"/>
  </r>
  <r>
    <x v="47"/>
    <x v="4"/>
    <x v="1"/>
    <n v="3906912.8049911102"/>
    <n v="13156717.6202283"/>
    <n v="5774151.2271614298"/>
    <n v="42338428.4998549"/>
    <n v="6211080.4055000003"/>
  </r>
  <r>
    <x v="48"/>
    <x v="4"/>
    <x v="1"/>
    <n v="3714246.52998531"/>
    <n v="12835240.318357199"/>
    <n v="5563688.8385403901"/>
    <n v="42308596.358410001"/>
    <n v="6111383.3224999905"/>
  </r>
  <r>
    <x v="49"/>
    <x v="4"/>
    <x v="1"/>
    <n v="3646631.1118963002"/>
    <n v="12931370.484201999"/>
    <n v="5526248.9342744797"/>
    <n v="43667130.419083796"/>
    <n v="6136159.5959000001"/>
  </r>
  <r>
    <x v="50"/>
    <x v="4"/>
    <x v="1"/>
    <n v="3513335.4974417998"/>
    <n v="12784736.708098801"/>
    <n v="5397952.5398236299"/>
    <n v="44227577.047039002"/>
    <n v="6139225.7845999999"/>
  </r>
  <r>
    <x v="51"/>
    <x v="4"/>
    <x v="1"/>
    <n v="3388574.5903640701"/>
    <n v="12653441.396608001"/>
    <n v="5276490.8159153396"/>
    <n v="44843230.588328697"/>
    <n v="6472903.1189999999"/>
  </r>
  <r>
    <x v="52"/>
    <x v="4"/>
    <x v="1"/>
    <n v="3291405.0670606601"/>
    <n v="12612244.6001941"/>
    <n v="5197864.9139962504"/>
    <n v="45789777.574320696"/>
    <n v="6411369.1303000003"/>
  </r>
  <r>
    <x v="53"/>
    <x v="4"/>
    <x v="1"/>
    <n v="3201815.5263774302"/>
    <n v="12590031.044713501"/>
    <n v="5125842.27397855"/>
    <n v="46828765.767937601"/>
    <n v="6453293.5713000102"/>
  </r>
  <r>
    <x v="54"/>
    <x v="4"/>
    <x v="1"/>
    <n v="3113089.7806162098"/>
    <n v="12561502.346170999"/>
    <n v="5049148.3101315396"/>
    <n v="47870162.532140099"/>
    <n v="6717523.2024000101"/>
  </r>
  <r>
    <x v="55"/>
    <x v="4"/>
    <x v="1"/>
    <n v="3033624.27431359"/>
    <n v="12561201.202354001"/>
    <n v="4982107.1006661402"/>
    <n v="49046458.3177296"/>
    <n v="6383219.7605999997"/>
  </r>
  <r>
    <x v="56"/>
    <x v="4"/>
    <x v="1"/>
    <n v="2969822.8028027802"/>
    <n v="12618837.9179007"/>
    <n v="4941447.0974761704"/>
    <n v="50482804.401095197"/>
    <n v="6494913.9517000103"/>
  </r>
  <r>
    <x v="57"/>
    <x v="4"/>
    <x v="1"/>
    <n v="2905825.1725530098"/>
    <n v="12670033.102379"/>
    <n v="4889518.1020437898"/>
    <n v="51937352.209380999"/>
    <n v="6323856.9349999996"/>
  </r>
  <r>
    <x v="58"/>
    <x v="4"/>
    <x v="1"/>
    <n v="2869148.4069026499"/>
    <n v="12837507.9020463"/>
    <n v="4886953.0586755397"/>
    <n v="53921902.850229003"/>
    <n v="5815054.7065000003"/>
  </r>
  <r>
    <x v="59"/>
    <x v="4"/>
    <x v="1"/>
    <n v="2828192.3700272199"/>
    <n v="12985422.9832811"/>
    <n v="4876417.5840854803"/>
    <n v="55888325.3196624"/>
    <n v="5367499.9755999995"/>
  </r>
  <r>
    <x v="60"/>
    <x v="4"/>
    <x v="1"/>
    <n v="2801510.2765984698"/>
    <n v="13199540.6458306"/>
    <n v="4889865.4163342901"/>
    <n v="58212013.174754098"/>
    <n v="5218324.7326999996"/>
  </r>
  <r>
    <x v="61"/>
    <x v="4"/>
    <x v="1"/>
    <n v="2799061.8243604898"/>
    <n v="13533138.6769049"/>
    <n v="4953113.8798805801"/>
    <n v="61155543.906524204"/>
    <n v="6237869.6254000003"/>
  </r>
  <r>
    <x v="62"/>
    <x v="4"/>
    <x v="1"/>
    <n v="2755282.37343702"/>
    <n v="13670097.063465999"/>
    <n v="4920212.52311341"/>
    <n v="63304334.2560151"/>
    <n v="5992462.0821000002"/>
  </r>
  <r>
    <x v="63"/>
    <x v="4"/>
    <x v="1"/>
    <n v="2744875.24304805"/>
    <n v="13974862.3177287"/>
    <n v="4957173.9609251004"/>
    <n v="66316078.704631299"/>
    <n v="6396260.7533999998"/>
  </r>
  <r>
    <x v="64"/>
    <x v="4"/>
    <x v="1"/>
    <n v="2734184.1309883702"/>
    <n v="14284733.067671999"/>
    <n v="4996728.2686469797"/>
    <n v="69463424.684688598"/>
    <n v="6073869.1365999999"/>
  </r>
  <r>
    <x v="65"/>
    <x v="4"/>
    <x v="1"/>
    <n v="2713276.0287508001"/>
    <n v="14546475.914499201"/>
    <n v="5012608.2210971499"/>
    <n v="72487998.472152799"/>
    <n v="6144150.1086999904"/>
  </r>
  <r>
    <x v="0"/>
    <x v="5"/>
    <x v="1"/>
    <n v="1248999.8105096701"/>
    <n v="1248999.8105096701"/>
    <n v="971748.62632605003"/>
    <n v="1661018.6980947"/>
    <n v="3812262.2349999999"/>
  </r>
  <r>
    <x v="1"/>
    <x v="5"/>
    <x v="1"/>
    <n v="1253652.9680352099"/>
    <n v="1286461.4493877201"/>
    <n v="999583.71562808403"/>
    <n v="1716267.7347881501"/>
    <n v="4610189.3205000004"/>
  </r>
  <r>
    <x v="2"/>
    <x v="5"/>
    <x v="1"/>
    <n v="1230415.05342043"/>
    <n v="1295658.4221572999"/>
    <n v="1015595.53024659"/>
    <n v="1710953.1085610399"/>
    <n v="5724504.9145999998"/>
  </r>
  <r>
    <x v="3"/>
    <x v="5"/>
    <x v="1"/>
    <n v="1298124.5156014999"/>
    <n v="1402731.92639103"/>
    <n v="1104760.3716944701"/>
    <n v="1846321.45678703"/>
    <n v="5542151.5330999997"/>
  </r>
  <r>
    <x v="4"/>
    <x v="5"/>
    <x v="1"/>
    <n v="1515270.0994732"/>
    <n v="1680226.48712857"/>
    <n v="1310520.82565855"/>
    <n v="2270608.6879363698"/>
    <n v="5748586.0267000003"/>
  </r>
  <r>
    <x v="5"/>
    <x v="5"/>
    <x v="1"/>
    <n v="1613075.52766248"/>
    <n v="1835489.56129093"/>
    <n v="1429365.296632"/>
    <n v="2504737.4969516499"/>
    <n v="6307882.5590000004"/>
  </r>
  <r>
    <x v="6"/>
    <x v="5"/>
    <x v="1"/>
    <n v="1745892.82621289"/>
    <n v="2038610.4226357001"/>
    <n v="1583108.1099880999"/>
    <n v="2811552.5792648001"/>
    <n v="6412821.4546999997"/>
  </r>
  <r>
    <x v="7"/>
    <x v="5"/>
    <x v="1"/>
    <n v="1771416.3583007001"/>
    <n v="2122544.2546357601"/>
    <n v="1640633.54087087"/>
    <n v="2955749.61912324"/>
    <n v="7050484.0405000001"/>
  </r>
  <r>
    <x v="8"/>
    <x v="5"/>
    <x v="1"/>
    <n v="1992277.1717853299"/>
    <n v="2449657.14766102"/>
    <n v="1862521.97232518"/>
    <n v="3533214.7116038902"/>
    <n v="7181759.0195000004"/>
  </r>
  <r>
    <x v="9"/>
    <x v="5"/>
    <x v="1"/>
    <n v="1903745.59416346"/>
    <n v="2402060.27473704"/>
    <n v="2002182.3783204199"/>
    <n v="3315301.8975718399"/>
    <n v="7753968.4287"/>
  </r>
  <r>
    <x v="10"/>
    <x v="5"/>
    <x v="1"/>
    <n v="2073453.5688141901"/>
    <n v="2684656.6337919598"/>
    <n v="2238567.9165028799"/>
    <n v="3704228.4982604599"/>
    <n v="8108330.2302999999"/>
  </r>
  <r>
    <x v="11"/>
    <x v="5"/>
    <x v="1"/>
    <n v="2296631.55303592"/>
    <n v="3051442.5897134002"/>
    <n v="2517501.6835437901"/>
    <n v="4263071.9566304199"/>
    <n v="8764584.9208000004"/>
  </r>
  <r>
    <x v="12"/>
    <x v="5"/>
    <x v="1"/>
    <n v="2484955.3662795001"/>
    <n v="3388066.3918118798"/>
    <n v="2731623.8234856301"/>
    <n v="4931288.6358788097"/>
    <n v="8896473.4254000001"/>
  </r>
  <r>
    <x v="13"/>
    <x v="5"/>
    <x v="1"/>
    <n v="2600059.5018580202"/>
    <n v="3637776.80651872"/>
    <n v="2908676.4864515001"/>
    <n v="5380522.3863097001"/>
    <n v="8812332.0461999997"/>
  </r>
  <r>
    <x v="14"/>
    <x v="5"/>
    <x v="1"/>
    <n v="2797872.07413468"/>
    <n v="4016983.60970621"/>
    <n v="3181493.0685055801"/>
    <n v="6049001.21920144"/>
    <n v="8514860.7211000007"/>
  </r>
  <r>
    <x v="15"/>
    <x v="5"/>
    <x v="1"/>
    <n v="2976645.79574006"/>
    <n v="4385496.9019425903"/>
    <n v="3420325.0147857"/>
    <n v="6767721.9937575003"/>
    <n v="9199130.1611000001"/>
  </r>
  <r>
    <x v="16"/>
    <x v="5"/>
    <x v="1"/>
    <n v="3254143.8452662299"/>
    <n v="4919804.4297908498"/>
    <n v="3785456.88082154"/>
    <n v="7766275.0017357096"/>
    <n v="9430512.28690001"/>
  </r>
  <r>
    <x v="17"/>
    <x v="5"/>
    <x v="1"/>
    <n v="3641434.1205135202"/>
    <n v="5649408.6856276495"/>
    <n v="4282151.88711215"/>
    <n v="9135528.0466229599"/>
    <n v="10242492.729900001"/>
  </r>
  <r>
    <x v="18"/>
    <x v="5"/>
    <x v="1"/>
    <n v="3911755.9058335898"/>
    <n v="6227614.5731128603"/>
    <n v="4679788.0502910204"/>
    <n v="10252172.0899032"/>
    <n v="11263300.745200001"/>
  </r>
  <r>
    <x v="19"/>
    <x v="5"/>
    <x v="1"/>
    <n v="4202470.1014477499"/>
    <n v="6865529.7747949501"/>
    <n v="5095228.4836033499"/>
    <n v="11551483.157071101"/>
    <n v="11447044.5667"/>
  </r>
  <r>
    <x v="20"/>
    <x v="5"/>
    <x v="1"/>
    <n v="4203672.9575834395"/>
    <n v="7047219.3075435897"/>
    <n v="5179111.2277437299"/>
    <n v="12093527.7648378"/>
    <n v="12368763.664000001"/>
  </r>
  <r>
    <x v="21"/>
    <x v="5"/>
    <x v="1"/>
    <n v="4345471.7397457603"/>
    <n v="7475585.9498447403"/>
    <n v="5431829.4365553297"/>
    <n v="13100703.4065817"/>
    <n v="13313345.006999999"/>
  </r>
  <r>
    <x v="22"/>
    <x v="5"/>
    <x v="1"/>
    <n v="4577993.2387563596"/>
    <n v="8081703.2462665997"/>
    <n v="5821395.3512847396"/>
    <n v="14439289.647040101"/>
    <n v="14300734.4212"/>
  </r>
  <r>
    <x v="23"/>
    <x v="5"/>
    <x v="1"/>
    <n v="5278314.4405907802"/>
    <n v="9561861.6215610299"/>
    <n v="6754208.1991130402"/>
    <n v="17572795.175255202"/>
    <n v="15220721.813999999"/>
  </r>
  <r>
    <x v="24"/>
    <x v="5"/>
    <x v="1"/>
    <n v="5685593.7435580296"/>
    <n v="10569208.4583189"/>
    <n v="7370535.1317966301"/>
    <n v="19863705.578115899"/>
    <n v="15569488.846799999"/>
  </r>
  <r>
    <x v="25"/>
    <x v="5"/>
    <x v="1"/>
    <n v="5617904.0970818102"/>
    <n v="10716683.4706394"/>
    <n v="7369135.3260688297"/>
    <n v="20631487.620212499"/>
    <n v="15535943.976600001"/>
  </r>
  <r>
    <x v="26"/>
    <x v="5"/>
    <x v="1"/>
    <n v="5728059.12193882"/>
    <n v="11212772.678143"/>
    <n v="7592226.12790561"/>
    <n v="22117501.577279501"/>
    <n v="15772472.265799999"/>
  </r>
  <r>
    <x v="27"/>
    <x v="5"/>
    <x v="1"/>
    <n v="5947269.7377033299"/>
    <n v="11946552.757148201"/>
    <n v="7978802.8144215997"/>
    <n v="24119293.4682469"/>
    <n v="15550329.8509"/>
  </r>
  <r>
    <x v="28"/>
    <x v="5"/>
    <x v="1"/>
    <n v="6176024.36622559"/>
    <n v="12730733.094242601"/>
    <n v="8384883.0168813001"/>
    <n v="26301834.738329899"/>
    <n v="15793033.9288"/>
  </r>
  <r>
    <x v="29"/>
    <x v="5"/>
    <x v="1"/>
    <n v="6725955.7445583697"/>
    <n v="14227148.382218501"/>
    <n v="9235320.1491147093"/>
    <n v="30088956.426990099"/>
    <n v="15411788.2674"/>
  </r>
  <r>
    <x v="30"/>
    <x v="5"/>
    <x v="1"/>
    <n v="7097398.2396222698"/>
    <n v="15405736.781759501"/>
    <n v="9833071.9462649208"/>
    <n v="33391126.048550099"/>
    <n v="16040539.0682"/>
  </r>
  <r>
    <x v="31"/>
    <x v="5"/>
    <x v="1"/>
    <n v="7191590.9701569099"/>
    <n v="16018716.697005199"/>
    <n v="10077936.007606899"/>
    <n v="35544225.902926497"/>
    <n v="16623364.7074"/>
  </r>
  <r>
    <x v="32"/>
    <x v="5"/>
    <x v="1"/>
    <n v="7364179.3541595601"/>
    <n v="16832419.364535298"/>
    <n v="10452600.521049701"/>
    <n v="38216135.586760297"/>
    <n v="16995507.087699998"/>
  </r>
  <r>
    <x v="33"/>
    <x v="5"/>
    <x v="1"/>
    <n v="7509976.3932069903"/>
    <n v="17614900.7544907"/>
    <n v="10784171.906222999"/>
    <n v="40923812.372666597"/>
    <n v="17710494.202300001"/>
  </r>
  <r>
    <x v="34"/>
    <x v="5"/>
    <x v="1"/>
    <n v="7718433.5923727704"/>
    <n v="18577627.218844499"/>
    <n v="11245806.356143299"/>
    <n v="44146072.083639197"/>
    <n v="18903843.511700001"/>
  </r>
  <r>
    <x v="35"/>
    <x v="5"/>
    <x v="1"/>
    <n v="7914386.6678012703"/>
    <n v="19547795.178693499"/>
    <n v="11631321.426864"/>
    <n v="47628181.948374502"/>
    <n v="18487976.323899999"/>
  </r>
  <r>
    <x v="36"/>
    <x v="5"/>
    <x v="1"/>
    <n v="7950616.5625310503"/>
    <n v="20151193.241753802"/>
    <n v="11914453.614150001"/>
    <n v="50123274.479448199"/>
    <n v="19658159.168000001"/>
  </r>
  <r>
    <x v="37"/>
    <x v="5"/>
    <x v="1"/>
    <n v="8303993.95344136"/>
    <n v="21597646.384169001"/>
    <n v="12643877.306837499"/>
    <n v="54937447.388615698"/>
    <n v="19810356.2029"/>
  </r>
  <r>
    <x v="38"/>
    <x v="5"/>
    <x v="1"/>
    <n v="8662459.4588106796"/>
    <n v="23119586.393638998"/>
    <n v="13388552.1982277"/>
    <n v="60161588.478982203"/>
    <n v="20398854.614999998"/>
  </r>
  <r>
    <x v="39"/>
    <x v="5"/>
    <x v="1"/>
    <n v="9046636.6932540499"/>
    <n v="24776812.726058599"/>
    <n v="14209246.0743559"/>
    <n v="65949276.697482601"/>
    <n v="21145661.050000001"/>
  </r>
  <r>
    <x v="40"/>
    <x v="5"/>
    <x v="1"/>
    <n v="9136529.7103141304"/>
    <n v="25677870.404931601"/>
    <n v="14554063.777178399"/>
    <n v="69962069.824622899"/>
    <n v="19886800.4318"/>
  </r>
  <r>
    <x v="41"/>
    <x v="5"/>
    <x v="1"/>
    <n v="9200449.6744681299"/>
    <n v="26534214.1130956"/>
    <n v="14863525.9568014"/>
    <n v="74012232.604584798"/>
    <n v="19020887.786400001"/>
  </r>
  <r>
    <x v="42"/>
    <x v="5"/>
    <x v="1"/>
    <n v="9640026.0059818607"/>
    <n v="28529543.589947999"/>
    <n v="15809833.557025401"/>
    <n v="81476073.215632007"/>
    <n v="19063865.548900001"/>
  </r>
  <r>
    <x v="43"/>
    <x v="5"/>
    <x v="1"/>
    <n v="9418469.7004857305"/>
    <n v="28603317.4917619"/>
    <n v="15654990.911934201"/>
    <n v="83690787.465325296"/>
    <n v="19849323.838"/>
  </r>
  <r>
    <x v="44"/>
    <x v="5"/>
    <x v="1"/>
    <n v="9437443.8154095095"/>
    <n v="29411006.299304001"/>
    <n v="15933464.891788799"/>
    <n v="88070056.583625406"/>
    <n v="20217339.089400001"/>
  </r>
  <r>
    <x v="45"/>
    <x v="5"/>
    <x v="1"/>
    <n v="10115810.0635201"/>
    <n v="32350099.046436701"/>
    <n v="17349827.0689332"/>
    <n v="99184155.922810897"/>
    <n v="20784907.839499999"/>
  </r>
  <r>
    <x v="46"/>
    <x v="5"/>
    <x v="1"/>
    <n v="10203368.0907316"/>
    <n v="33484047.236550599"/>
    <n v="17706293.177926101"/>
    <n v="105190220.585977"/>
    <n v="22319955.332800001"/>
  </r>
  <r>
    <x v="47"/>
    <x v="5"/>
    <x v="1"/>
    <n v="10423455.514543399"/>
    <n v="35101490.019604199"/>
    <n v="18362925.614692599"/>
    <n v="112913484.377921"/>
    <n v="22332739.962299999"/>
  </r>
  <r>
    <x v="48"/>
    <x v="5"/>
    <x v="1"/>
    <n v="10363194.855699999"/>
    <n v="35811865.304320499"/>
    <n v="18505578.8594166"/>
    <n v="117999930.850159"/>
    <n v="22258540.346900001"/>
  </r>
  <r>
    <x v="49"/>
    <x v="5"/>
    <x v="1"/>
    <n v="10456038.231931999"/>
    <n v="37078305.983020402"/>
    <n v="18941992.803835802"/>
    <n v="125128762.838321"/>
    <n v="21742940.0209"/>
  </r>
  <r>
    <x v="50"/>
    <x v="5"/>
    <x v="1"/>
    <n v="10210947.9611328"/>
    <n v="37156793.399957098"/>
    <n v="18810689.221905101"/>
    <n v="128379219.613236"/>
    <n v="20984700.044599999"/>
  </r>
  <r>
    <x v="51"/>
    <x v="5"/>
    <x v="1"/>
    <n v="9761811.7349574603"/>
    <n v="36452056.585755602"/>
    <n v="18233803.044124201"/>
    <n v="129029249.745801"/>
    <n v="20500315.436799999"/>
  </r>
  <r>
    <x v="52"/>
    <x v="5"/>
    <x v="1"/>
    <n v="9708523.0543149207"/>
    <n v="37201822.617655501"/>
    <n v="18441026.636593599"/>
    <n v="134850902.112674"/>
    <n v="19808280.660700001"/>
  </r>
  <r>
    <x v="53"/>
    <x v="5"/>
    <x v="1"/>
    <n v="10800996.2992444"/>
    <n v="42471178.492652804"/>
    <n v="20920158.607871201"/>
    <n v="157607149.00442299"/>
    <n v="18877150.611000001"/>
  </r>
  <r>
    <x v="54"/>
    <x v="5"/>
    <x v="1"/>
    <n v="10802491.7765691"/>
    <n v="43588696.555036701"/>
    <n v="21247301.635458201"/>
    <n v="165700616.601693"/>
    <n v="18526385.416099999"/>
  </r>
  <r>
    <x v="55"/>
    <x v="5"/>
    <x v="1"/>
    <n v="10687235.436841199"/>
    <n v="44252188.959512897"/>
    <n v="21310785.923361599"/>
    <n v="172376293.21701899"/>
    <n v="18530434.4027"/>
  </r>
  <r>
    <x v="56"/>
    <x v="5"/>
    <x v="1"/>
    <n v="10828328.225884199"/>
    <n v="46009788.420812801"/>
    <n v="21901609.826064698"/>
    <n v="183635248.09969601"/>
    <n v="18895007.451000001"/>
  </r>
  <r>
    <x v="57"/>
    <x v="5"/>
    <x v="1"/>
    <n v="10761863.3051547"/>
    <n v="46924077.059939198"/>
    <n v="22054374.5262485"/>
    <n v="191915436.40249801"/>
    <n v="19040554.8532"/>
  </r>
  <r>
    <x v="58"/>
    <x v="5"/>
    <x v="1"/>
    <n v="10900919.227714401"/>
    <n v="48774276.154094897"/>
    <n v="22692115.1153345"/>
    <n v="204372164.308265"/>
    <n v="19001735.372299999"/>
  </r>
  <r>
    <x v="59"/>
    <x v="5"/>
    <x v="1"/>
    <n v="10811466.1646029"/>
    <n v="49639997.160252802"/>
    <n v="22838558.869094498"/>
    <n v="213130035.34449199"/>
    <n v="18225673.149599999"/>
  </r>
  <r>
    <x v="60"/>
    <x v="5"/>
    <x v="1"/>
    <n v="10784314.707980201"/>
    <n v="50811164.790103599"/>
    <n v="23082530.960364699"/>
    <n v="223578997.29866999"/>
    <n v="18655642.613400001"/>
  </r>
  <r>
    <x v="61"/>
    <x v="5"/>
    <x v="1"/>
    <n v="10851660.8040308"/>
    <n v="52466519.052052297"/>
    <n v="23531840.727107301"/>
    <n v="236599732.30776101"/>
    <n v="18979556.350499999"/>
  </r>
  <r>
    <x v="62"/>
    <x v="5"/>
    <x v="1"/>
    <n v="10957737.713353099"/>
    <n v="54365875.375119098"/>
    <n v="24078013.330711599"/>
    <n v="251255084.963507"/>
    <n v="19182399.424600001"/>
  </r>
  <r>
    <x v="63"/>
    <x v="5"/>
    <x v="1"/>
    <n v="10967008.8527251"/>
    <n v="55835848.693784401"/>
    <n v="24105366.2343373"/>
    <n v="264529772.40562999"/>
    <n v="19188074.613299999"/>
  </r>
  <r>
    <x v="64"/>
    <x v="5"/>
    <x v="1"/>
    <n v="11129637.767673999"/>
    <n v="58146743.977199897"/>
    <n v="24801260.999718901"/>
    <n v="282311216.18372899"/>
    <n v="20443093.931000002"/>
  </r>
  <r>
    <x v="65"/>
    <x v="5"/>
    <x v="1"/>
    <n v="11283138.5661224"/>
    <n v="60491413.941257998"/>
    <n v="25489616.068722501"/>
    <n v="300993187.59181601"/>
    <n v="20636601.549400002"/>
  </r>
  <r>
    <x v="0"/>
    <x v="6"/>
    <x v="1"/>
    <n v="448761.05545986799"/>
    <n v="448761.05545986799"/>
    <n v="424081.55007784202"/>
    <n v="473440.56084189302"/>
    <n v="62700.472999999998"/>
  </r>
  <r>
    <x v="1"/>
    <x v="6"/>
    <x v="1"/>
    <n v="451119.76092768001"/>
    <n v="462925.70295591198"/>
    <n v="436724.97856561298"/>
    <n v="491203.59172107599"/>
    <n v="64483.733500000002"/>
  </r>
  <r>
    <x v="2"/>
    <x v="6"/>
    <x v="1"/>
    <n v="464342.165784023"/>
    <n v="488964.139530288"/>
    <n v="459160.91469728202"/>
    <n v="526099.56938130094"/>
    <n v="70650.619100000098"/>
  </r>
  <r>
    <x v="3"/>
    <x v="6"/>
    <x v="1"/>
    <n v="479117.37018813699"/>
    <n v="517726.32253231597"/>
    <n v="482799.40387391002"/>
    <n v="567418.03920166905"/>
    <n v="77638.442299999893"/>
  </r>
  <r>
    <x v="4"/>
    <x v="6"/>
    <x v="1"/>
    <n v="494363.57333616499"/>
    <n v="548181.324557074"/>
    <n v="507004.21905155497"/>
    <n v="613291.80958342203"/>
    <n v="80392.359899999996"/>
  </r>
  <r>
    <x v="5"/>
    <x v="6"/>
    <x v="1"/>
    <n v="514888.34105232602"/>
    <n v="585882.16052192997"/>
    <n v="536775.43089558103"/>
    <n v="670029.42916038202"/>
    <n v="85931.208700000003"/>
  </r>
  <r>
    <x v="6"/>
    <x v="6"/>
    <x v="1"/>
    <n v="524022.67365218699"/>
    <n v="611880.67684660398"/>
    <n v="555095.01955432899"/>
    <n v="715731.69502586196"/>
    <n v="85349.632400000002"/>
  </r>
  <r>
    <x v="7"/>
    <x v="6"/>
    <x v="1"/>
    <n v="524127.24518710998"/>
    <n v="628019.08075251302"/>
    <n v="563732.73531596002"/>
    <n v="751839.29548385704"/>
    <n v="90925.679400000095"/>
  </r>
  <r>
    <x v="8"/>
    <x v="6"/>
    <x v="1"/>
    <n v="544215.34478003904"/>
    <n v="669154.38679276197"/>
    <n v="594031.55658848304"/>
    <n v="820184.00017343496"/>
    <n v="92728.449300000095"/>
  </r>
  <r>
    <x v="9"/>
    <x v="6"/>
    <x v="1"/>
    <n v="559673.39567111002"/>
    <n v="706170.63261517498"/>
    <n v="619894.61083710403"/>
    <n v="886340.34026518394"/>
    <n v="102524.117"/>
  </r>
  <r>
    <x v="10"/>
    <x v="6"/>
    <x v="1"/>
    <n v="551609.58338948304"/>
    <n v="714210.50829544605"/>
    <n v="619760.68047648505"/>
    <n v="918155.46583643695"/>
    <n v="117437.2007"/>
  </r>
  <r>
    <x v="11"/>
    <x v="6"/>
    <x v="1"/>
    <n v="563377.33114125405"/>
    <n v="748536.95188982098"/>
    <n v="642015.16168561601"/>
    <n v="985709.46970977599"/>
    <n v="115218.6992"/>
  </r>
  <r>
    <x v="12"/>
    <x v="6"/>
    <x v="1"/>
    <n v="580097.65824006998"/>
    <n v="790923.41316157603"/>
    <n v="670388.03495175997"/>
    <n v="1066998.80677012"/>
    <n v="125265.1817"/>
  </r>
  <r>
    <x v="13"/>
    <x v="6"/>
    <x v="1"/>
    <n v="594105.05185882503"/>
    <n v="831220.04582710902"/>
    <n v="696183.70016409503"/>
    <n v="1148871.63083264"/>
    <n v="134965.0079"/>
  </r>
  <r>
    <x v="14"/>
    <x v="6"/>
    <x v="1"/>
    <n v="613047.90931887797"/>
    <n v="880170.12159507605"/>
    <n v="728357.801011567"/>
    <n v="1246455.02891327"/>
    <n v="130369.5822"/>
  </r>
  <r>
    <x v="15"/>
    <x v="6"/>
    <x v="1"/>
    <n v="637754.99086253298"/>
    <n v="939605.42454487598"/>
    <n v="768038.47257630399"/>
    <n v="1363485.84165212"/>
    <n v="155702.31630000001"/>
  </r>
  <r>
    <x v="16"/>
    <x v="6"/>
    <x v="1"/>
    <n v="645395.09992189705"/>
    <n v="975745.94810245198"/>
    <n v="788049.68268994696"/>
    <n v="1450836.2488893501"/>
    <n v="178713.3316"/>
  </r>
  <r>
    <x v="17"/>
    <x v="6"/>
    <x v="1"/>
    <n v="661340.57260465203"/>
    <n v="1026019.70854928"/>
    <n v="818570.28905025998"/>
    <n v="1563313.5074557699"/>
    <n v="188913.0344"/>
  </r>
  <r>
    <x v="18"/>
    <x v="6"/>
    <x v="1"/>
    <n v="681726.064157321"/>
    <n v="1085325.17729076"/>
    <n v="855304.96813450498"/>
    <n v="1694617.07878726"/>
    <n v="197338.75270000001"/>
  </r>
  <r>
    <x v="19"/>
    <x v="6"/>
    <x v="1"/>
    <n v="735036.51355394896"/>
    <n v="1200821.1712505999"/>
    <n v="934328.03196714097"/>
    <n v="1921569.6985984"/>
    <n v="173525.89139999999"/>
  </r>
  <r>
    <x v="20"/>
    <x v="6"/>
    <x v="1"/>
    <n v="729108.63918850804"/>
    <n v="1222309.2831512401"/>
    <n v="939679.15427853097"/>
    <n v="2004336.1878420301"/>
    <n v="209213.82620000001"/>
  </r>
  <r>
    <x v="21"/>
    <x v="6"/>
    <x v="1"/>
    <n v="744066.10085577797"/>
    <n v="1280029.0560947601"/>
    <n v="972050.85557904898"/>
    <n v="2151032.9714583401"/>
    <n v="248723.67819999999"/>
  </r>
  <r>
    <x v="22"/>
    <x v="6"/>
    <x v="1"/>
    <n v="766936.40413219202"/>
    <n v="1353901.6122791199"/>
    <n v="1015393.84225059"/>
    <n v="2331698.2515297998"/>
    <n v="243523.1508"/>
  </r>
  <r>
    <x v="23"/>
    <x v="6"/>
    <x v="1"/>
    <n v="776482.58684746001"/>
    <n v="1406626.8939741601"/>
    <n v="1041880.98312904"/>
    <n v="2482696.8960793102"/>
    <n v="264935.8811"/>
  </r>
  <r>
    <x v="24"/>
    <x v="6"/>
    <x v="1"/>
    <n v="791278.83744017698"/>
    <n v="1470944.17202025"/>
    <n v="1076011.8208351701"/>
    <n v="2660758.2055508299"/>
    <n v="295875.96730000002"/>
  </r>
  <r>
    <x v="25"/>
    <x v="6"/>
    <x v="1"/>
    <n v="809945.24910161097"/>
    <n v="1545047.17652244"/>
    <n v="1116154.1086154699"/>
    <n v="2864316.74215726"/>
    <n v="227832.7242"/>
  </r>
  <r>
    <x v="26"/>
    <x v="6"/>
    <x v="1"/>
    <n v="832442.481332022"/>
    <n v="1629520.2462306099"/>
    <n v="1162583.36790616"/>
    <n v="3096059.38444881"/>
    <n v="258972.98749999999"/>
  </r>
  <r>
    <x v="27"/>
    <x v="6"/>
    <x v="1"/>
    <n v="846399.95516264404"/>
    <n v="1700202.3052519599"/>
    <n v="1197902.1455856401"/>
    <n v="3310746.46732353"/>
    <n v="267044.0735"/>
  </r>
  <r>
    <x v="28"/>
    <x v="6"/>
    <x v="1"/>
    <n v="866657.76974786504"/>
    <n v="1786454.86100218"/>
    <n v="1242973.12187883"/>
    <n v="3565300.1401255601"/>
    <n v="314843.26980000001"/>
  </r>
  <r>
    <x v="29"/>
    <x v="6"/>
    <x v="1"/>
    <n v="882736.99885731097"/>
    <n v="1867218.6886418201"/>
    <n v="1282831.8830450999"/>
    <n v="3819306.2760568401"/>
    <n v="358625.08370000002"/>
  </r>
  <r>
    <x v="30"/>
    <x v="6"/>
    <x v="1"/>
    <n v="904740.46201882896"/>
    <n v="1963845.47450889"/>
    <n v="1332408.5077933201"/>
    <n v="4116974.1190595999"/>
    <n v="421331.93449999997"/>
  </r>
  <r>
    <x v="31"/>
    <x v="6"/>
    <x v="1"/>
    <n v="930479.80747819506"/>
    <n v="2072572.3265031499"/>
    <n v="1388584.5172414901"/>
    <n v="4453135.4101183899"/>
    <n v="462438.7341"/>
  </r>
  <r>
    <x v="32"/>
    <x v="6"/>
    <x v="1"/>
    <n v="943982.12968881195"/>
    <n v="2157674.6457939399"/>
    <n v="1427525.8212016099"/>
    <n v="4751477.4322207104"/>
    <n v="473734.5454"/>
  </r>
  <r>
    <x v="33"/>
    <x v="6"/>
    <x v="1"/>
    <n v="965691.66635147901"/>
    <n v="2265062.0949496799"/>
    <n v="1479805.898978"/>
    <n v="5112241.2965747695"/>
    <n v="524772.27469999995"/>
  </r>
  <r>
    <x v="34"/>
    <x v="6"/>
    <x v="1"/>
    <n v="970182.11877041799"/>
    <n v="2335147.6075037098"/>
    <n v="1506600.73802792"/>
    <n v="5401728.4081134005"/>
    <n v="554965.19720000005"/>
  </r>
  <r>
    <x v="35"/>
    <x v="6"/>
    <x v="1"/>
    <n v="1004060.22868978"/>
    <n v="2479934.8984742798"/>
    <n v="1579780.01203769"/>
    <n v="5879677.6461845702"/>
    <n v="520610.141"/>
  </r>
  <r>
    <x v="36"/>
    <x v="6"/>
    <x v="1"/>
    <n v="1032297.6467618"/>
    <n v="2616404.5516845402"/>
    <n v="1645671.5739482101"/>
    <n v="6357887.7811154099"/>
    <n v="555402.83479999995"/>
  </r>
  <r>
    <x v="37"/>
    <x v="6"/>
    <x v="1"/>
    <n v="1021470.92729575"/>
    <n v="2656717.7195859998"/>
    <n v="1650394.1954630299"/>
    <n v="6616690.4410990803"/>
    <n v="598261.28150000004"/>
  </r>
  <r>
    <x v="38"/>
    <x v="6"/>
    <x v="1"/>
    <n v="1082335.0344698001"/>
    <n v="2888687.4975022902"/>
    <n v="1771545.06924407"/>
    <n v="7373891.2408625605"/>
    <n v="652126.32960000099"/>
  </r>
  <r>
    <x v="39"/>
    <x v="6"/>
    <x v="1"/>
    <n v="1088121.02948572"/>
    <n v="2980131.9412945602"/>
    <n v="1804880.0691671399"/>
    <n v="7796930.92297519"/>
    <n v="674503.24479999999"/>
  </r>
  <r>
    <x v="40"/>
    <x v="6"/>
    <x v="1"/>
    <n v="1113227.86412416"/>
    <n v="3128684.71208158"/>
    <n v="1870694.26175746"/>
    <n v="8389774.7149348091"/>
    <n v="703392.86869999999"/>
  </r>
  <r>
    <x v="41"/>
    <x v="6"/>
    <x v="1"/>
    <n v="1108031.0265313101"/>
    <n v="3195575.6014321698"/>
    <n v="1886547.7668763499"/>
    <n v="8782850.1507604793"/>
    <n v="800260.61880000005"/>
  </r>
  <r>
    <x v="42"/>
    <x v="6"/>
    <x v="1"/>
    <n v="1094513.06553631"/>
    <n v="3239198.5450671301"/>
    <n v="1888227.0214925399"/>
    <n v="9124756.0108483098"/>
    <n v="883109.76500000001"/>
  </r>
  <r>
    <x v="43"/>
    <x v="6"/>
    <x v="1"/>
    <n v="1107276.4248076701"/>
    <n v="3362730.9039687701"/>
    <n v="1935306.7449447601"/>
    <n v="9709038.3299510293"/>
    <n v="898437.80929999903"/>
  </r>
  <r>
    <x v="44"/>
    <x v="6"/>
    <x v="1"/>
    <n v="1126820.3861163601"/>
    <n v="3511641.7244402398"/>
    <n v="1995268.17245166"/>
    <n v="10391906.3959784"/>
    <n v="897316.1997"/>
  </r>
  <r>
    <x v="45"/>
    <x v="6"/>
    <x v="1"/>
    <n v="1122503.22571841"/>
    <n v="3589736.29436643"/>
    <n v="2013711.4756298501"/>
    <n v="10888003.0321064"/>
    <n v="980828.68649999995"/>
  </r>
  <r>
    <x v="46"/>
    <x v="6"/>
    <x v="1"/>
    <n v="1119146.9481125099"/>
    <n v="3672666.6079292698"/>
    <n v="2033546.2576601901"/>
    <n v="11417527.481593501"/>
    <n v="873983.88540000003"/>
  </r>
  <r>
    <x v="47"/>
    <x v="6"/>
    <x v="1"/>
    <n v="961366.65526058804"/>
    <n v="3237448.6568035102"/>
    <n v="1770241.61306192"/>
    <n v="10315496.8756337"/>
    <n v="1072396.0305000001"/>
  </r>
  <r>
    <x v="48"/>
    <x v="6"/>
    <x v="1"/>
    <n v="1065727.90923528"/>
    <n v="3682812.5754671898"/>
    <n v="1989112.97446146"/>
    <n v="12027103.872480599"/>
    <n v="1257383.9743999999"/>
  </r>
  <r>
    <x v="49"/>
    <x v="6"/>
    <x v="1"/>
    <n v="1152853.13780567"/>
    <n v="4088148.91920547"/>
    <n v="2178836.55742379"/>
    <n v="13684134.7945583"/>
    <n v="1217700.0423999999"/>
  </r>
  <r>
    <x v="50"/>
    <x v="6"/>
    <x v="1"/>
    <n v="1157375.3445166401"/>
    <n v="4211592.9614078803"/>
    <n v="2217135.8527152101"/>
    <n v="14448815.830293"/>
    <n v="1168809.0223000001"/>
  </r>
  <r>
    <x v="51"/>
    <x v="6"/>
    <x v="1"/>
    <n v="1198945.3631793"/>
    <n v="4477040.2675698996"/>
    <n v="2327094.9826883501"/>
    <n v="15742654.321497001"/>
    <n v="1195855.2753999999"/>
  </r>
  <r>
    <x v="52"/>
    <x v="6"/>
    <x v="1"/>
    <n v="1216269.17840388"/>
    <n v="4660588.4311303999"/>
    <n v="2392236.21419799"/>
    <n v="16796831.8244486"/>
    <n v="1290592.2912999999"/>
  </r>
  <r>
    <x v="53"/>
    <x v="6"/>
    <x v="1"/>
    <n v="1267706.0354815801"/>
    <n v="4984815.0871895105"/>
    <n v="2528836.8795917998"/>
    <n v="18413076.669015601"/>
    <n v="1404487.6327"/>
  </r>
  <r>
    <x v="54"/>
    <x v="6"/>
    <x v="1"/>
    <n v="1229200.9156589799"/>
    <n v="4959898.7739150496"/>
    <n v="2482912.6706448202"/>
    <n v="18778414.806728899"/>
    <n v="1606324.9868999999"/>
  </r>
  <r>
    <x v="55"/>
    <x v="6"/>
    <x v="1"/>
    <n v="1234888.44036229"/>
    <n v="5113250.9365753997"/>
    <n v="2527146.0123385601"/>
    <n v="19842039.500152901"/>
    <n v="1685332.0714"/>
  </r>
  <r>
    <x v="56"/>
    <x v="6"/>
    <x v="1"/>
    <n v="1239292.3349041599"/>
    <n v="5265778.5145610003"/>
    <n v="2568061.1091709202"/>
    <n v="20944020.507628601"/>
    <n v="1541864.216"/>
  </r>
  <r>
    <x v="57"/>
    <x v="6"/>
    <x v="1"/>
    <n v="1249181.8833788401"/>
    <n v="5446706.1414422998"/>
    <n v="2622401.6023053699"/>
    <n v="22204186.243905202"/>
    <n v="1522983.0031000001"/>
  </r>
  <r>
    <x v="58"/>
    <x v="6"/>
    <x v="1"/>
    <n v="1233333.92218036"/>
    <n v="5518339.1468217196"/>
    <n v="2624560.3817274198"/>
    <n v="23057266.679377101"/>
    <n v="1365346.5845999999"/>
  </r>
  <r>
    <x v="59"/>
    <x v="6"/>
    <x v="1"/>
    <n v="1235857.3614944301"/>
    <n v="5674341.9422535403"/>
    <n v="2664073.7659690799"/>
    <n v="24300742.633137599"/>
    <n v="1341378.5437"/>
  </r>
  <r>
    <x v="60"/>
    <x v="6"/>
    <x v="1"/>
    <n v="1242345.0968981299"/>
    <n v="5853408.6916025197"/>
    <n v="2713135.9354112502"/>
    <n v="25693105.6599259"/>
    <n v="1333498.4247000001"/>
  </r>
  <r>
    <x v="61"/>
    <x v="6"/>
    <x v="1"/>
    <n v="1267220.52562998"/>
    <n v="6126863.9936129302"/>
    <n v="2805157.0941946302"/>
    <n v="27564248.915591601"/>
    <n v="1282349.1098"/>
  </r>
  <r>
    <x v="62"/>
    <x v="6"/>
    <x v="1"/>
    <n v="1289855.6642976301"/>
    <n v="6399508.19516721"/>
    <n v="2893438.2630129498"/>
    <n v="29509158.593488801"/>
    <n v="1389293.8868"/>
  </r>
  <r>
    <x v="63"/>
    <x v="6"/>
    <x v="1"/>
    <n v="1295895.3732793301"/>
    <n v="6597734.9847237598"/>
    <n v="2945508.6263689301"/>
    <n v="31182316.514430899"/>
    <n v="1343794.6017"/>
  </r>
  <r>
    <x v="64"/>
    <x v="6"/>
    <x v="1"/>
    <n v="1327873.1760196299"/>
    <n v="6937467.6168226805"/>
    <n v="3058200.3651751201"/>
    <n v="33606082.706384003"/>
    <n v="1480114.1880000001"/>
  </r>
  <r>
    <x v="65"/>
    <x v="6"/>
    <x v="1"/>
    <n v="1348075.2397909199"/>
    <n v="7227331.01931383"/>
    <n v="3145770.5604848601"/>
    <n v="35883816.017356798"/>
    <n v="1514316.2784"/>
  </r>
  <r>
    <x v="0"/>
    <x v="7"/>
    <x v="1"/>
    <n v="84523.739819402806"/>
    <n v="84523.739819402806"/>
    <n v="76566.0061692647"/>
    <n v="92707.2834888449"/>
    <n v="478852.83270000003"/>
  </r>
  <r>
    <x v="1"/>
    <x v="7"/>
    <x v="1"/>
    <n v="104731.557909369"/>
    <n v="107472.41479105801"/>
    <n v="96630.219199640007"/>
    <n v="118973.93607315399"/>
    <n v="779350.92020000005"/>
  </r>
  <r>
    <x v="2"/>
    <x v="7"/>
    <x v="1"/>
    <n v="113788.629667067"/>
    <n v="119822.328216833"/>
    <n v="107155.68306863301"/>
    <n v="134061.164208"/>
    <n v="820508.52589999896"/>
  </r>
  <r>
    <x v="3"/>
    <x v="7"/>
    <x v="1"/>
    <n v="108237.490311018"/>
    <n v="116959.645601757"/>
    <n v="104029.253178561"/>
    <n v="132621.18736371899"/>
    <n v="841868.95889999997"/>
  </r>
  <r>
    <x v="4"/>
    <x v="7"/>
    <x v="1"/>
    <n v="121797.503245425"/>
    <n v="135056.70777126701"/>
    <n v="119069.662059248"/>
    <n v="155737.942519417"/>
    <n v="1004668.4157"/>
  </r>
  <r>
    <x v="5"/>
    <x v="7"/>
    <x v="1"/>
    <n v="116981.47691518501"/>
    <n v="133111.11355918201"/>
    <n v="116598.893208473"/>
    <n v="156174.85411904601"/>
    <n v="1067048.1958000001"/>
  </r>
  <r>
    <x v="6"/>
    <x v="7"/>
    <x v="1"/>
    <n v="135136.92813744899"/>
    <n v="157794.07879323099"/>
    <n v="137605.67891963499"/>
    <n v="188332.53298684399"/>
    <n v="1132013.3263999999"/>
  </r>
  <r>
    <x v="7"/>
    <x v="7"/>
    <x v="1"/>
    <n v="158615.091799852"/>
    <n v="190055.573451551"/>
    <n v="164754.85406256901"/>
    <n v="231120.243042352"/>
    <n v="1148794.3370000001"/>
  </r>
  <r>
    <x v="8"/>
    <x v="7"/>
    <x v="1"/>
    <n v="179696.51796590001"/>
    <n v="220950.61163125999"/>
    <n v="188907.589841448"/>
    <n v="275247.74965375802"/>
    <n v="1223146.8711000001"/>
  </r>
  <r>
    <x v="9"/>
    <x v="7"/>
    <x v="1"/>
    <n v="266869.54836133902"/>
    <n v="336723.952308067"/>
    <n v="284211.34892526799"/>
    <n v="428986.93736979301"/>
    <n v="1264665.6340999999"/>
  </r>
  <r>
    <x v="10"/>
    <x v="7"/>
    <x v="1"/>
    <n v="270726.09740659001"/>
    <n v="350529.48581765097"/>
    <n v="295109.80767075001"/>
    <n v="455375.89100150199"/>
    <n v="1465222.9510999999"/>
  </r>
  <r>
    <x v="11"/>
    <x v="7"/>
    <x v="1"/>
    <n v="311550.24631425302"/>
    <n v="413944.36525193101"/>
    <n v="345230.06448938901"/>
    <n v="549924.08741832897"/>
    <n v="1682809.4661999999"/>
  </r>
  <r>
    <x v="12"/>
    <x v="7"/>
    <x v="1"/>
    <n v="346101.25110103399"/>
    <n v="471885.34366921301"/>
    <n v="389371.82823100698"/>
    <n v="641577.16437759402"/>
    <n v="1878824.5484"/>
  </r>
  <r>
    <x v="13"/>
    <x v="7"/>
    <x v="1"/>
    <n v="362206.35400578502"/>
    <n v="506767.58467810898"/>
    <n v="413330.03039759799"/>
    <n v="705504.37971523404"/>
    <n v="2086080.7135000001"/>
  </r>
  <r>
    <x v="14"/>
    <x v="7"/>
    <x v="1"/>
    <n v="373811.223655465"/>
    <n v="536691.28493397299"/>
    <n v="433055.30309254897"/>
    <n v="764917.56439157901"/>
    <n v="2391926.7769999998"/>
  </r>
  <r>
    <x v="15"/>
    <x v="7"/>
    <x v="1"/>
    <n v="431940.28114536102"/>
    <n v="636378.29112826404"/>
    <n v="507042.12196484802"/>
    <n v="928970.33713768097"/>
    <n v="2608828.9953999999"/>
  </r>
  <r>
    <x v="16"/>
    <x v="7"/>
    <x v="1"/>
    <n v="459408.89575540798"/>
    <n v="694561.15890840895"/>
    <n v="547605.28565525205"/>
    <n v="1038184.50436642"/>
    <n v="2856540.5301000001"/>
  </r>
  <r>
    <x v="17"/>
    <x v="7"/>
    <x v="1"/>
    <n v="465947.06107644702"/>
    <n v="722881.50403686101"/>
    <n v="563991.01066576596"/>
    <n v="1106454.12095187"/>
    <n v="3063820.0899"/>
  </r>
  <r>
    <x v="18"/>
    <x v="7"/>
    <x v="1"/>
    <n v="581755.51740676397"/>
    <n v="926169.53240571194"/>
    <n v="711979.83051144995"/>
    <n v="1452972.6076690899"/>
    <n v="3538374.8461000002"/>
  </r>
  <r>
    <x v="19"/>
    <x v="7"/>
    <x v="1"/>
    <n v="607258.08627426403"/>
    <n v="992070.94200734398"/>
    <n v="753464.82534302399"/>
    <n v="1594486.6511687201"/>
    <n v="3801302.4076999999"/>
  </r>
  <r>
    <x v="20"/>
    <x v="7"/>
    <x v="1"/>
    <n v="687220.98499826796"/>
    <n v="1152087.0065051401"/>
    <n v="866992.40238789597"/>
    <n v="1896157.2737100499"/>
    <n v="4658135.0914000003"/>
  </r>
  <r>
    <x v="21"/>
    <x v="7"/>
    <x v="1"/>
    <n v="571216.40451527003"/>
    <n v="982672.90265821002"/>
    <n v="730441.24160400196"/>
    <n v="1657252.5600636699"/>
    <n v="5524328.9457"/>
  </r>
  <r>
    <x v="22"/>
    <x v="7"/>
    <x v="1"/>
    <n v="679687.11574096"/>
    <n v="1199877.1695917801"/>
    <n v="882072.87783116498"/>
    <n v="2072842.4784781099"/>
    <n v="5293892.1999000004"/>
  </r>
  <r>
    <x v="23"/>
    <x v="7"/>
    <x v="1"/>
    <n v="851054.00525745202"/>
    <n v="1541715.77353702"/>
    <n v="1121863.83438505"/>
    <n v="2727868.8207838899"/>
    <n v="5298247.7094999999"/>
  </r>
  <r>
    <x v="24"/>
    <x v="7"/>
    <x v="1"/>
    <n v="790715.79921007901"/>
    <n v="1469897.5146802501"/>
    <n v="1057238.5386406099"/>
    <n v="2664852.1132526798"/>
    <n v="5110298.5536000002"/>
  </r>
  <r>
    <x v="25"/>
    <x v="7"/>
    <x v="1"/>
    <n v="792968.00804671703"/>
    <n v="1512661.4833091099"/>
    <n v="1075310.2129450201"/>
    <n v="2809942.79869152"/>
    <n v="5259139.7938999999"/>
  </r>
  <r>
    <x v="26"/>
    <x v="7"/>
    <x v="1"/>
    <n v="972237.765198429"/>
    <n v="1903171.8804232299"/>
    <n v="1337252.5980847201"/>
    <n v="3622468.10581588"/>
    <n v="5409673.1427999996"/>
  </r>
  <r>
    <x v="27"/>
    <x v="7"/>
    <x v="1"/>
    <n v="973014.27699335804"/>
    <n v="1954538.2849994099"/>
    <n v="1357157.0843801"/>
    <n v="3812124.8356124498"/>
    <n v="6320497.6496000001"/>
  </r>
  <r>
    <x v="28"/>
    <x v="7"/>
    <x v="1"/>
    <n v="1128267.3765470199"/>
    <n v="2325714.7281204201"/>
    <n v="1596296.4681917899"/>
    <n v="4647996.8307600096"/>
    <n v="6269221.9992000004"/>
  </r>
  <r>
    <x v="29"/>
    <x v="7"/>
    <x v="1"/>
    <n v="1330865.8410493601"/>
    <n v="2815127.9188469602"/>
    <n v="1907530.09894366"/>
    <n v="5765808.1132217599"/>
    <n v="6191657.7241000002"/>
  </r>
  <r>
    <x v="30"/>
    <x v="7"/>
    <x v="1"/>
    <n v="1453611.35343844"/>
    <n v="3155234.2334452001"/>
    <n v="2111924.54616985"/>
    <n v="6622522.7934892802"/>
    <n v="6239699.9950999999"/>
  </r>
  <r>
    <x v="31"/>
    <x v="7"/>
    <x v="1"/>
    <n v="1339394.85669688"/>
    <n v="2983399.2010790301"/>
    <n v="1975738.9307397699"/>
    <n v="6416591.9058417296"/>
    <n v="6791756.1023000004"/>
  </r>
  <r>
    <x v="32"/>
    <x v="7"/>
    <x v="1"/>
    <n v="1639387.49901308"/>
    <n v="3747173.5216196598"/>
    <n v="2450432.9524683799"/>
    <n v="8259338.1241684798"/>
    <n v="7318221.54400001"/>
  </r>
  <r>
    <x v="33"/>
    <x v="7"/>
    <x v="1"/>
    <n v="1602992.86205292"/>
    <n v="3759873.3600228201"/>
    <n v="2429291.4763033101"/>
    <n v="8493348.2610279508"/>
    <n v="7487468.4907999998"/>
  </r>
  <r>
    <x v="34"/>
    <x v="7"/>
    <x v="1"/>
    <n v="1648341.7417465399"/>
    <n v="3967421.3739026599"/>
    <n v="2529785.5016342201"/>
    <n v="9184983.6192272902"/>
    <n v="7712244.0664000101"/>
  </r>
  <r>
    <x v="35"/>
    <x v="7"/>
    <x v="1"/>
    <n v="1655824.2939889999"/>
    <n v="4089731.2084189602"/>
    <n v="2573978.4660370899"/>
    <n v="9703506.6353286691"/>
    <n v="7870403.3517000005"/>
  </r>
  <r>
    <x v="36"/>
    <x v="7"/>
    <x v="1"/>
    <n v="1728847.42938327"/>
    <n v="4381841.12653533"/>
    <n v="2724435.1592776598"/>
    <n v="10655230.071818899"/>
    <n v="8264510.5674000001"/>
  </r>
  <r>
    <x v="37"/>
    <x v="7"/>
    <x v="1"/>
    <n v="1747616.9379863399"/>
    <n v="4545332.3850231003"/>
    <n v="2791690.9146535099"/>
    <n v="11328109.713169999"/>
    <n v="8905340.0556000005"/>
  </r>
  <r>
    <x v="38"/>
    <x v="7"/>
    <x v="1"/>
    <n v="2057496.66802718"/>
    <n v="5491335.5955387903"/>
    <n v="3331855.0135676898"/>
    <n v="14026476.116447899"/>
    <n v="8806299.0145000108"/>
  </r>
  <r>
    <x v="39"/>
    <x v="7"/>
    <x v="1"/>
    <n v="2532325.7548818602"/>
    <n v="6935501.3490117704"/>
    <n v="4158515.3086529099"/>
    <n v="18156376.886926699"/>
    <n v="9687641.8303000107"/>
  </r>
  <r>
    <x v="40"/>
    <x v="7"/>
    <x v="1"/>
    <n v="2624789.00615319"/>
    <n v="7376870.0017693602"/>
    <n v="4368408.3588528903"/>
    <n v="19794509.342871901"/>
    <n v="9700123.8552999906"/>
  </r>
  <r>
    <x v="41"/>
    <x v="7"/>
    <x v="1"/>
    <n v="2746103.5764078801"/>
    <n v="7919797.7111218302"/>
    <n v="4630762.1364597203"/>
    <n v="21778732.864986502"/>
    <n v="10050350.647399999"/>
  </r>
  <r>
    <x v="42"/>
    <x v="7"/>
    <x v="1"/>
    <n v="2887911.2619274901"/>
    <n v="8546739.4154265393"/>
    <n v="4931265.6202216502"/>
    <n v="24089328.350338899"/>
    <n v="10656695.9465"/>
  </r>
  <r>
    <x v="43"/>
    <x v="7"/>
    <x v="1"/>
    <n v="3182581.96235803"/>
    <n v="9665307.1260808408"/>
    <n v="5499534.4363836199"/>
    <n v="27921739.368439499"/>
    <n v="10857876.500800001"/>
  </r>
  <r>
    <x v="44"/>
    <x v="7"/>
    <x v="1"/>
    <n v="3392211.8101149001"/>
    <n v="10571545.0992101"/>
    <n v="5936028.33327414"/>
    <n v="31300995.685582299"/>
    <n v="11343273.935900001"/>
  </r>
  <r>
    <x v="45"/>
    <x v="7"/>
    <x v="1"/>
    <n v="3386272.6460675099"/>
    <n v="10829212.3725782"/>
    <n v="5995680.3836377803"/>
    <n v="32864098.089249101"/>
    <n v="11489063.6231"/>
  </r>
  <r>
    <x v="46"/>
    <x v="7"/>
    <x v="1"/>
    <n v="3790136.59225736"/>
    <n v="12437962.794207601"/>
    <n v="6795743.8506387901"/>
    <n v="38686687.735743299"/>
    <n v="11566096.8991"/>
  </r>
  <r>
    <x v="47"/>
    <x v="7"/>
    <x v="1"/>
    <n v="4088874.0486848201"/>
    <n v="13769480.8992156"/>
    <n v="7424841.2281050999"/>
    <n v="43895464.961606704"/>
    <n v="11845555.9023"/>
  </r>
  <r>
    <x v="48"/>
    <x v="7"/>
    <x v="1"/>
    <n v="4820788.1028692899"/>
    <n v="16659091.7766704"/>
    <n v="8863726.8230876103"/>
    <n v="54429909.8070499"/>
    <n v="12147768.009199999"/>
  </r>
  <r>
    <x v="49"/>
    <x v="7"/>
    <x v="1"/>
    <n v="5017791.1917168498"/>
    <n v="17793660.757398002"/>
    <n v="9340928.2738189101"/>
    <n v="59585580.838495202"/>
    <n v="12340660.7874"/>
  </r>
  <r>
    <x v="50"/>
    <x v="7"/>
    <x v="1"/>
    <n v="5391405.6842547003"/>
    <n v="19618878.473158099"/>
    <n v="10157110.245894101"/>
    <n v="67338845.473071307"/>
    <n v="13074034.747500001"/>
  </r>
  <r>
    <x v="51"/>
    <x v="7"/>
    <x v="1"/>
    <n v="5707657.17527657"/>
    <n v="21313240.612930302"/>
    <n v="10907972.649884701"/>
    <n v="74982439.904498994"/>
    <n v="13003813.411900001"/>
  </r>
  <r>
    <x v="52"/>
    <x v="7"/>
    <x v="1"/>
    <n v="6564979.5690315804"/>
    <n v="25156164.748158999"/>
    <n v="12693986.027159801"/>
    <n v="90708062.137185901"/>
    <n v="13306056.6831"/>
  </r>
  <r>
    <x v="53"/>
    <x v="7"/>
    <x v="1"/>
    <n v="6975231.0149362702"/>
    <n v="27427681.044902399"/>
    <n v="13677611.553419299"/>
    <n v="101365868.549539"/>
    <n v="13843874.799799999"/>
  </r>
  <r>
    <x v="54"/>
    <x v="7"/>
    <x v="1"/>
    <n v="6657841.4836255098"/>
    <n v="26864786.212635901"/>
    <n v="13214736.789661599"/>
    <n v="101767897.76345301"/>
    <n v="14203890.0134"/>
  </r>
  <r>
    <x v="55"/>
    <x v="7"/>
    <x v="1"/>
    <n v="7174403.5019454798"/>
    <n v="29706752.631784402"/>
    <n v="14425873.3047073"/>
    <n v="115345691.317918"/>
    <n v="14000415.665999999"/>
  </r>
  <r>
    <x v="56"/>
    <x v="7"/>
    <x v="1"/>
    <n v="7733765.3378639501"/>
    <n v="32860927.3258598"/>
    <n v="15738686.6459509"/>
    <n v="130783866.474402"/>
    <n v="13952260.4256"/>
  </r>
  <r>
    <x v="57"/>
    <x v="7"/>
    <x v="1"/>
    <n v="7838742.7945713596"/>
    <n v="34178632.502173603"/>
    <n v="16149534.5208536"/>
    <n v="139432334.46339801"/>
    <n v="14188543.4595"/>
  </r>
  <r>
    <x v="58"/>
    <x v="7"/>
    <x v="1"/>
    <n v="8571197.6363953706"/>
    <n v="38350340.1645265"/>
    <n v="17880293.254700501"/>
    <n v="160354759.84080899"/>
    <n v="13530356.275699999"/>
  </r>
  <r>
    <x v="59"/>
    <x v="7"/>
    <x v="1"/>
    <n v="8997135.4488812294"/>
    <n v="41309640.277570903"/>
    <n v="19022258.427742701"/>
    <n v="177044205.25228101"/>
    <n v="13843420.947799999"/>
  </r>
  <r>
    <x v="60"/>
    <x v="7"/>
    <x v="1"/>
    <n v="9295368.6287782807"/>
    <n v="43795875.766877599"/>
    <n v="19912030.840418801"/>
    <n v="192390024.99784601"/>
    <n v="14256931.942399999"/>
  </r>
  <r>
    <x v="61"/>
    <x v="7"/>
    <x v="1"/>
    <n v="10144792.1487535"/>
    <n v="49048891.240129702"/>
    <n v="22030309.919772498"/>
    <n v="220823081.29642901"/>
    <n v="14139296.437799999"/>
  </r>
  <r>
    <x v="62"/>
    <x v="7"/>
    <x v="1"/>
    <n v="9958864.5570368599"/>
    <n v="49410051.923927501"/>
    <n v="21891449.625706501"/>
    <n v="228005058.63368201"/>
    <n v="14341851.520199999"/>
  </r>
  <r>
    <x v="63"/>
    <x v="7"/>
    <x v="1"/>
    <n v="10101215.3199447"/>
    <n v="51427872.248650901"/>
    <n v="22511929.231015898"/>
    <n v="243222292.58485699"/>
    <n v="14641303.000800001"/>
  </r>
  <r>
    <x v="64"/>
    <x v="7"/>
    <x v="1"/>
    <n v="10340932.333893901"/>
    <n v="54026155.878219798"/>
    <n v="23352096.473885398"/>
    <n v="261882656.73941401"/>
    <n v="14921241.5088"/>
  </r>
  <r>
    <x v="65"/>
    <x v="7"/>
    <x v="1"/>
    <n v="10203887.499037599"/>
    <n v="54705309.067779601"/>
    <n v="23367671.834271301"/>
    <n v="271791127.77857202"/>
    <n v="15096369.554500001"/>
  </r>
  <r>
    <x v="0"/>
    <x v="8"/>
    <x v="1"/>
    <n v="88611.774169893601"/>
    <n v="88611.774169893601"/>
    <n v="86514.039360530107"/>
    <n v="90709.508979256905"/>
    <n v="569438.25090000103"/>
  </r>
  <r>
    <x v="1"/>
    <x v="8"/>
    <x v="1"/>
    <n v="109141.53065319599"/>
    <n v="111997.797869499"/>
    <n v="108130.203146657"/>
    <n v="116789.697685249"/>
    <n v="810604.18730000104"/>
  </r>
  <r>
    <x v="2"/>
    <x v="8"/>
    <x v="1"/>
    <n v="134460.46030681999"/>
    <n v="141590.29293357601"/>
    <n v="135064.631372862"/>
    <n v="150817.434657712"/>
    <n v="1014536.9945"/>
  </r>
  <r>
    <x v="3"/>
    <x v="8"/>
    <x v="1"/>
    <n v="126715.614880343"/>
    <n v="136926.802035292"/>
    <n v="129563.996276374"/>
    <n v="148829.802861467"/>
    <n v="1087406.3132"/>
  </r>
  <r>
    <x v="4"/>
    <x v="8"/>
    <x v="1"/>
    <n v="140548.28790310901"/>
    <n v="155848.753392201"/>
    <n v="146067.45861895601"/>
    <n v="173155.448337624"/>
    <n v="1120639.9088999999"/>
  </r>
  <r>
    <x v="5"/>
    <x v="8"/>
    <x v="1"/>
    <n v="164609.75984046201"/>
    <n v="187306.47802437801"/>
    <n v="173484.48002208999"/>
    <n v="213108.321283164"/>
    <n v="1141247.2568000001"/>
  </r>
  <r>
    <x v="6"/>
    <x v="8"/>
    <x v="1"/>
    <n v="190317.11786183401"/>
    <n v="222225.817217381"/>
    <n v="203101.97914454399"/>
    <n v="259122.71132559"/>
    <n v="1227202.5159"/>
  </r>
  <r>
    <x v="7"/>
    <x v="8"/>
    <x v="1"/>
    <n v="216545.47166576501"/>
    <n v="259468.83949546199"/>
    <n v="233817.21886706"/>
    <n v="310160.37116623903"/>
    <n v="1280941.5778000001"/>
  </r>
  <r>
    <x v="8"/>
    <x v="8"/>
    <x v="1"/>
    <n v="240503.281769889"/>
    <n v="295717.17809504899"/>
    <n v="263169.00360711198"/>
    <n v="362148.07911250798"/>
    <n v="1264966.9092999999"/>
  </r>
  <r>
    <x v="9"/>
    <x v="8"/>
    <x v="1"/>
    <n v="267886.616719777"/>
    <n v="338007.243262481"/>
    <n v="296804.554815043"/>
    <n v="424222.16741101502"/>
    <n v="1357458.1483"/>
  </r>
  <r>
    <x v="10"/>
    <x v="8"/>
    <x v="1"/>
    <n v="269997.85307745403"/>
    <n v="349586.57298919797"/>
    <n v="303101.84930717299"/>
    <n v="449564.39999536698"/>
    <n v="1510606.9591000001"/>
  </r>
  <r>
    <x v="11"/>
    <x v="8"/>
    <x v="1"/>
    <n v="283154.95130020002"/>
    <n v="376216.67121288599"/>
    <n v="322052.30979317799"/>
    <n v="495737.92733382701"/>
    <n v="1705911.6531"/>
  </r>
  <r>
    <x v="12"/>
    <x v="8"/>
    <x v="1"/>
    <n v="298324.51694260602"/>
    <n v="406745.03994011402"/>
    <n v="344116.298176335"/>
    <n v="549030.42750906304"/>
    <n v="1818112.3828"/>
  </r>
  <r>
    <x v="13"/>
    <x v="8"/>
    <x v="1"/>
    <n v="281584.72326912603"/>
    <n v="393968.82057753601"/>
    <n v="329130.79066401703"/>
    <n v="544914.10140308901"/>
    <n v="1937369.851"/>
  </r>
  <r>
    <x v="14"/>
    <x v="8"/>
    <x v="1"/>
    <n v="273957.77253099298"/>
    <n v="393328.87739300099"/>
    <n v="324740.88730612397"/>
    <n v="557352.52614543203"/>
    <n v="2191364.7870999998"/>
  </r>
  <r>
    <x v="15"/>
    <x v="8"/>
    <x v="1"/>
    <n v="283526.46441519202"/>
    <n v="417719.98303964298"/>
    <n v="341271.01085713302"/>
    <n v="606251.56519949005"/>
    <n v="2186436.0592999998"/>
  </r>
  <r>
    <x v="16"/>
    <x v="8"/>
    <x v="1"/>
    <n v="376264.09035827097"/>
    <n v="568857.99354219995"/>
    <n v="457381.063409389"/>
    <n v="846685.66286556702"/>
    <n v="2289013.8843999999"/>
  </r>
  <r>
    <x v="17"/>
    <x v="8"/>
    <x v="1"/>
    <n v="422245.90137211798"/>
    <n v="655082.47128357296"/>
    <n v="520572.20457102999"/>
    <n v="998961.93143333797"/>
    <n v="2702244.6836999999"/>
  </r>
  <r>
    <x v="18"/>
    <x v="8"/>
    <x v="1"/>
    <n v="387074.25831027603"/>
    <n v="616232.03235536499"/>
    <n v="484413.18296414602"/>
    <n v="962665.78674244601"/>
    <n v="3269773.9314000001"/>
  </r>
  <r>
    <x v="19"/>
    <x v="8"/>
    <x v="1"/>
    <n v="374166.24982948101"/>
    <n v="611271.33969202999"/>
    <n v="475643.91650172998"/>
    <n v="978163.58898334904"/>
    <n v="3153774.3007999999"/>
  </r>
  <r>
    <x v="20"/>
    <x v="8"/>
    <x v="1"/>
    <n v="383983.403136843"/>
    <n v="643726.39823956601"/>
    <n v="494629.54230064998"/>
    <n v="1055682.78954631"/>
    <n v="2337155.6065000002"/>
  </r>
  <r>
    <x v="21"/>
    <x v="8"/>
    <x v="1"/>
    <n v="390683.61463752302"/>
    <n v="672099.39802524401"/>
    <n v="510074.59771789401"/>
    <n v="1129559.8625075801"/>
    <n v="2364060.8182999999"/>
  </r>
  <r>
    <x v="22"/>
    <x v="8"/>
    <x v="1"/>
    <n v="400142.29313688399"/>
    <n v="706386.20477548102"/>
    <n v="529339.45445695298"/>
    <n v="1216707.9292631799"/>
    <n v="2775163.3668"/>
  </r>
  <r>
    <x v="23"/>
    <x v="8"/>
    <x v="1"/>
    <n v="467235.33768055798"/>
    <n v="846414.07666966994"/>
    <n v="625092.59970770695"/>
    <n v="1494569.68037424"/>
    <n v="2786946.4249999998"/>
  </r>
  <r>
    <x v="24"/>
    <x v="8"/>
    <x v="1"/>
    <n v="453058.26891073899"/>
    <n v="842210.59468207695"/>
    <n v="614834.49422844301"/>
    <n v="1523890.8296264401"/>
    <n v="2842005.5614"/>
  </r>
  <r>
    <x v="25"/>
    <x v="8"/>
    <x v="1"/>
    <n v="416804.457763338"/>
    <n v="795093.92930388497"/>
    <n v="574034.05073759996"/>
    <n v="1474126.91109057"/>
    <n v="728050.48080000002"/>
  </r>
  <r>
    <x v="26"/>
    <x v="8"/>
    <x v="1"/>
    <n v="422427.65153561201"/>
    <n v="826909.27743556304"/>
    <n v="589693.46677860105"/>
    <n v="1571209.8078495101"/>
    <n v="853042.55449999997"/>
  </r>
  <r>
    <x v="27"/>
    <x v="8"/>
    <x v="1"/>
    <n v="436696.576504211"/>
    <n v="877212.38823249203"/>
    <n v="617721.95980756194"/>
    <n v="1708281.3471981699"/>
    <n v="910010.67079999996"/>
  </r>
  <r>
    <x v="28"/>
    <x v="8"/>
    <x v="1"/>
    <n v="446671.35860192002"/>
    <n v="920730.47481821803"/>
    <n v="640316.76340863295"/>
    <n v="1837644.20017886"/>
    <n v="1212887.2981"/>
  </r>
  <r>
    <x v="29"/>
    <x v="8"/>
    <x v="1"/>
    <n v="453447.29564847198"/>
    <n v="959159.14462058595"/>
    <n v="658734.03715457499"/>
    <n v="1961995.4754651301"/>
    <n v="985028.30709999998"/>
  </r>
  <r>
    <x v="30"/>
    <x v="8"/>
    <x v="1"/>
    <n v="462840.57481712301"/>
    <n v="1004649.84869306"/>
    <n v="681448.87952496205"/>
    <n v="2106194.0669086599"/>
    <n v="863986.10100000002"/>
  </r>
  <r>
    <x v="31"/>
    <x v="8"/>
    <x v="1"/>
    <n v="467403.38866365701"/>
    <n v="1041105.15980304"/>
    <n v="698044.06318575505"/>
    <n v="2236780.5554919802"/>
    <n v="981455.96959999995"/>
  </r>
  <r>
    <x v="32"/>
    <x v="8"/>
    <x v="1"/>
    <n v="477312.19946138398"/>
    <n v="1090999.92310816"/>
    <n v="722332.20177880605"/>
    <n v="2402384.2657812401"/>
    <n v="912572.25190000003"/>
  </r>
  <r>
    <x v="33"/>
    <x v="8"/>
    <x v="1"/>
    <n v="522214.09965925198"/>
    <n v="1224870.6329375401"/>
    <n v="799907.88530763402"/>
    <n v="2764631.5018686601"/>
    <n v="1077396.3433000001"/>
  </r>
  <r>
    <x v="34"/>
    <x v="8"/>
    <x v="1"/>
    <n v="525907.06716147799"/>
    <n v="1265814.5371797199"/>
    <n v="816107.27656459401"/>
    <n v="2928285.2819937202"/>
    <n v="975566.54390000005"/>
  </r>
  <r>
    <x v="35"/>
    <x v="8"/>
    <x v="1"/>
    <n v="554870.16980167001"/>
    <n v="1370477.4463670801"/>
    <n v="872702.39411757805"/>
    <n v="3249362.5212517502"/>
    <n v="1100142.1865999999"/>
  </r>
  <r>
    <x v="36"/>
    <x v="8"/>
    <x v="1"/>
    <n v="572812.72762433102"/>
    <n v="1451819.47524575"/>
    <n v="912621.09578712005"/>
    <n v="3528088.4325076798"/>
    <n v="1121560.8955999999"/>
  </r>
  <r>
    <x v="37"/>
    <x v="8"/>
    <x v="1"/>
    <n v="602401.37131146505"/>
    <n v="1566770.38445237"/>
    <n v="972310.43728081405"/>
    <n v="3902385.8499295199"/>
    <n v="1416041.2719000001"/>
  </r>
  <r>
    <x v="38"/>
    <x v="8"/>
    <x v="1"/>
    <n v="631092.15843990596"/>
    <n v="1684347.2398083601"/>
    <n v="1031872.8805709101"/>
    <n v="4299880.2046341803"/>
    <n v="1338957.0048"/>
  </r>
  <r>
    <x v="39"/>
    <x v="8"/>
    <x v="1"/>
    <n v="643816.74543433101"/>
    <n v="1763277.05780668"/>
    <n v="1067182.20094621"/>
    <n v="4613457.1809559204"/>
    <n v="1404490.3089999999"/>
  </r>
  <r>
    <x v="40"/>
    <x v="8"/>
    <x v="1"/>
    <n v="673000.36721999303"/>
    <n v="1891442.0200962899"/>
    <n v="1130396.1048696099"/>
    <n v="5072163.3887091801"/>
    <n v="1264261.1022999999"/>
  </r>
  <r>
    <x v="41"/>
    <x v="8"/>
    <x v="1"/>
    <n v="650351.94876804797"/>
    <n v="1875623.3084311699"/>
    <n v="1107583.3219739301"/>
    <n v="5154980.4192807795"/>
    <n v="1226986.7005"/>
  </r>
  <r>
    <x v="42"/>
    <x v="8"/>
    <x v="1"/>
    <n v="645543.38104575395"/>
    <n v="1910478.04407572"/>
    <n v="1113769.5379274699"/>
    <n v="5381764.1209753798"/>
    <n v="1420294.5991"/>
  </r>
  <r>
    <x v="43"/>
    <x v="8"/>
    <x v="1"/>
    <n v="706671.65016242396"/>
    <n v="2146118.6599114598"/>
    <n v="1233989.3389798801"/>
    <n v="6196643.6819478003"/>
    <n v="1348740.21"/>
  </r>
  <r>
    <x v="44"/>
    <x v="8"/>
    <x v="1"/>
    <n v="676339.72322479601"/>
    <n v="2107756.3214473901"/>
    <n v="1198258.1663129299"/>
    <n v="6237287.1543171499"/>
    <n v="1250713.175"/>
  </r>
  <r>
    <x v="45"/>
    <x v="8"/>
    <x v="1"/>
    <n v="657015.53401792399"/>
    <n v="2101118.6911442699"/>
    <n v="1180667.0501657999"/>
    <n v="6372454.4801149797"/>
    <n v="1411543.9032999999"/>
  </r>
  <r>
    <x v="46"/>
    <x v="8"/>
    <x v="1"/>
    <n v="718727.64974065498"/>
    <n v="2358624.1680325102"/>
    <n v="1307020.1328708101"/>
    <n v="7332233.7877488099"/>
    <n v="1781846.4044999999"/>
  </r>
  <r>
    <x v="47"/>
    <x v="8"/>
    <x v="1"/>
    <n v="738781.02865761903"/>
    <n v="2487880.8057381799"/>
    <n v="1361115.28519245"/>
    <n v="7926997.8314174796"/>
    <n v="1733273.1603999999"/>
  </r>
  <r>
    <x v="48"/>
    <x v="8"/>
    <x v="1"/>
    <n v="772256.81688245002"/>
    <n v="2668670.9544331301"/>
    <n v="1441957.69773424"/>
    <n v="8715068.9173944704"/>
    <n v="1675997.9009"/>
  </r>
  <r>
    <x v="49"/>
    <x v="8"/>
    <x v="1"/>
    <n v="772411.69342694001"/>
    <n v="2739060.0989085198"/>
    <n v="1460996.9497317199"/>
    <n v="9168138.6088925302"/>
    <n v="1618759.8995999999"/>
  </r>
  <r>
    <x v="50"/>
    <x v="8"/>
    <x v="1"/>
    <n v="794313.66141904902"/>
    <n v="2890441.5852920301"/>
    <n v="1522308.3149630099"/>
    <n v="9916182.6230184399"/>
    <n v="1617891.0892"/>
  </r>
  <r>
    <x v="51"/>
    <x v="8"/>
    <x v="1"/>
    <n v="803353.39195257705"/>
    <n v="2999841.0230497699"/>
    <n v="1559840.00587714"/>
    <n v="10548262.5760288"/>
    <n v="1616088.7091000001"/>
  </r>
  <r>
    <x v="52"/>
    <x v="8"/>
    <x v="1"/>
    <n v="815503.92437662999"/>
    <n v="3124907.0707184002"/>
    <n v="1604222.0715962599"/>
    <n v="11262173.9060957"/>
    <n v="1515276.5612999999"/>
  </r>
  <r>
    <x v="53"/>
    <x v="8"/>
    <x v="1"/>
    <n v="819311.695050054"/>
    <n v="3221659.5837573898"/>
    <n v="1633112.63346004"/>
    <n v="11900514.1998198"/>
    <n v="1697251.8858"/>
  </r>
  <r>
    <x v="54"/>
    <x v="8"/>
    <x v="1"/>
    <n v="869018.97224696202"/>
    <n v="3506543.2184826098"/>
    <n v="1755794.8135597601"/>
    <n v="13275866.4085017"/>
    <n v="1676105.3251"/>
  </r>
  <r>
    <x v="55"/>
    <x v="8"/>
    <x v="1"/>
    <n v="900787.42171338701"/>
    <n v="3729852.8168099402"/>
    <n v="1842534.64675136"/>
    <n v="14473903.2244743"/>
    <n v="1496171.6543000001"/>
  </r>
  <r>
    <x v="56"/>
    <x v="8"/>
    <x v="1"/>
    <n v="818286.71252755902"/>
    <n v="3476917.0019207899"/>
    <n v="1695630.9539367601"/>
    <n v="13829039.3775049"/>
    <n v="1552383.3255"/>
  </r>
  <r>
    <x v="57"/>
    <x v="8"/>
    <x v="1"/>
    <n v="846185.84107528802"/>
    <n v="3689555.2831104798"/>
    <n v="1774600.0227262699"/>
    <n v="15041245.2420411"/>
    <n v="1482138.7205000001"/>
  </r>
  <r>
    <x v="58"/>
    <x v="8"/>
    <x v="1"/>
    <n v="1000411.43550561"/>
    <n v="4476167.7986762002"/>
    <n v="2121351.3043245999"/>
    <n v="18704023.0895041"/>
    <n v="1511717.726"/>
  </r>
  <r>
    <x v="59"/>
    <x v="8"/>
    <x v="1"/>
    <n v="970347.79231676005"/>
    <n v="4455275.6232790696"/>
    <n v="2085626.2038515001"/>
    <n v="19081007.100000501"/>
    <n v="1533640.8176"/>
  </r>
  <r>
    <x v="60"/>
    <x v="8"/>
    <x v="1"/>
    <n v="1152330.2881278901"/>
    <n v="5429296.69136668"/>
    <n v="2494310.9803774599"/>
    <n v="23835083.953867301"/>
    <n v="1597162.8851000001"/>
  </r>
  <r>
    <x v="61"/>
    <x v="8"/>
    <x v="1"/>
    <n v="1061884.26426274"/>
    <n v="5134087.0294546401"/>
    <n v="2342451.4280233001"/>
    <n v="23099107.4011604"/>
    <n v="1600988.8365"/>
  </r>
  <r>
    <x v="62"/>
    <x v="8"/>
    <x v="1"/>
    <n v="1069865.95718561"/>
    <n v="5308048.1407723604"/>
    <n v="2391494.47646514"/>
    <n v="24477557.763317801"/>
    <n v="1726923.7830000001"/>
  </r>
  <r>
    <x v="63"/>
    <x v="8"/>
    <x v="1"/>
    <n v="981933.65200055495"/>
    <n v="4999275.5141083403"/>
    <n v="2227951.7776823901"/>
    <n v="23628245.586235899"/>
    <n v="1775525.3528"/>
  </r>
  <r>
    <x v="64"/>
    <x v="8"/>
    <x v="1"/>
    <n v="990238.36435656005"/>
    <n v="5173496.0158254802"/>
    <n v="2276450.4199016602"/>
    <n v="25061763.7335684"/>
    <n v="1766318.6207999999"/>
  </r>
  <r>
    <x v="65"/>
    <x v="8"/>
    <x v="1"/>
    <n v="1017195.5682853"/>
    <n v="5453411.5503205499"/>
    <n v="2368764.1362482798"/>
    <n v="27076981.638093598"/>
    <n v="1798288.4907"/>
  </r>
  <r>
    <x v="0"/>
    <x v="0"/>
    <x v="2"/>
    <n v="85686.867922011195"/>
    <n v="85686.867922011195"/>
    <n v="42843.433961005598"/>
    <n v="128530.301883017"/>
    <n v="58954.727056200398"/>
  </r>
  <r>
    <x v="1"/>
    <x v="0"/>
    <x v="2"/>
    <n v="89462.796727192093"/>
    <n v="91804.065461846505"/>
    <n v="45887.428633624302"/>
    <n v="137763.245810091"/>
    <n v="63129.842983514201"/>
  </r>
  <r>
    <x v="2"/>
    <x v="0"/>
    <x v="2"/>
    <n v="91479.298926718198"/>
    <n v="96330.034144135498"/>
    <n v="48104.519834747101"/>
    <n v="144740.462802038"/>
    <n v="63051.153764596798"/>
  </r>
  <r>
    <x v="3"/>
    <x v="0"/>
    <x v="2"/>
    <n v="93605.107466651098"/>
    <n v="101148.134203362"/>
    <n v="50433.041466401599"/>
    <n v="152314.660204096"/>
    <n v="55345.023342951601"/>
  </r>
  <r>
    <x v="4"/>
    <x v="0"/>
    <x v="2"/>
    <n v="96005.687253582204"/>
    <n v="106457.12516503299"/>
    <n v="52968.268170765201"/>
    <n v="160816.936667876"/>
    <n v="59508.438504576501"/>
  </r>
  <r>
    <x v="5"/>
    <x v="0"/>
    <x v="2"/>
    <n v="99143.494753114603"/>
    <n v="112813.595252386"/>
    <n v="55981.749077862303"/>
    <n v="171129.24533127499"/>
    <n v="61434.6089709593"/>
  </r>
  <r>
    <x v="6"/>
    <x v="0"/>
    <x v="2"/>
    <n v="102012.047342199"/>
    <n v="119115.457617932"/>
    <n v="58920.5297014795"/>
    <n v="181626.70083463099"/>
    <n v="61322.263436970898"/>
  </r>
  <r>
    <x v="7"/>
    <x v="0"/>
    <x v="2"/>
    <n v="104542.92554606299"/>
    <n v="125265.29121221"/>
    <n v="61733.551200313603"/>
    <n v="192194.08399977599"/>
    <n v="62733.402511570901"/>
  </r>
  <r>
    <x v="8"/>
    <x v="0"/>
    <x v="2"/>
    <n v="107294.643046625"/>
    <n v="131926.96928277801"/>
    <n v="64744.5556135839"/>
    <n v="203887.537179123"/>
    <n v="65519.6727825501"/>
  </r>
  <r>
    <x v="9"/>
    <x v="0"/>
    <x v="2"/>
    <n v="109261.93423312801"/>
    <n v="137861.77762772699"/>
    <n v="67342.347343672503"/>
    <n v="214830.36107738799"/>
    <n v="59046.8566709847"/>
  </r>
  <r>
    <x v="10"/>
    <x v="0"/>
    <x v="2"/>
    <n v="115570.65666058401"/>
    <n v="149638.040968032"/>
    <n v="72721.816131855099"/>
    <n v="235357.423850038"/>
    <n v="52349.933979752699"/>
  </r>
  <r>
    <x v="11"/>
    <x v="0"/>
    <x v="2"/>
    <n v="118208.85151563599"/>
    <n v="157059.37834003"/>
    <n v="75906.032046041699"/>
    <n v="249581.36046739799"/>
    <n v="59533.979986485901"/>
  </r>
  <r>
    <x v="12"/>
    <x v="0"/>
    <x v="2"/>
    <n v="122255.15528855201"/>
    <n v="166686.528249013"/>
    <n v="80079.523959238402"/>
    <n v="267870.69116107898"/>
    <n v="60517.492187379001"/>
  </r>
  <r>
    <x v="13"/>
    <x v="0"/>
    <x v="2"/>
    <n v="121778.657158235"/>
    <n v="170382.090957015"/>
    <n v="81335.382099152499"/>
    <n v="277154.77595404402"/>
    <n v="58869.486600505203"/>
  </r>
  <r>
    <x v="14"/>
    <x v="0"/>
    <x v="2"/>
    <n v="123941.678330925"/>
    <n v="177946.55267388801"/>
    <n v="84374.773761189004"/>
    <n v="293251.62795650499"/>
    <n v="48787.582565539698"/>
  </r>
  <r>
    <x v="15"/>
    <x v="0"/>
    <x v="2"/>
    <n v="130922.20135764399"/>
    <n v="192887.883829222"/>
    <n v="90810.262289644903"/>
    <n v="322305.01937339199"/>
    <n v="49210.862257104498"/>
  </r>
  <r>
    <x v="16"/>
    <x v="0"/>
    <x v="2"/>
    <n v="131220.134755721"/>
    <n v="198386.25179033299"/>
    <n v="92703.097039455795"/>
    <n v="336374.60983558203"/>
    <n v="49954.142312056101"/>
  </r>
  <r>
    <x v="17"/>
    <x v="0"/>
    <x v="2"/>
    <n v="135134.15092724899"/>
    <n v="209650.379687676"/>
    <n v="97203.693334920696"/>
    <n v="360972.57002370298"/>
    <n v="59536.538041411302"/>
  </r>
  <r>
    <x v="18"/>
    <x v="0"/>
    <x v="2"/>
    <n v="138424.96634490401"/>
    <n v="220376.05577755999"/>
    <n v="101347.592792663"/>
    <n v="385572.94547874399"/>
    <n v="63074.416897975498"/>
  </r>
  <r>
    <x v="19"/>
    <x v="0"/>
    <x v="2"/>
    <n v="142704.97140264799"/>
    <n v="233135.56230622999"/>
    <n v="106312.028378327"/>
    <n v="414754.10154286103"/>
    <n v="66738.320082185193"/>
  </r>
  <r>
    <x v="20"/>
    <x v="0"/>
    <x v="2"/>
    <n v="145462.87959708399"/>
    <n v="243860.267906464"/>
    <n v="110232.05105279099"/>
    <n v="441387.53128406301"/>
    <n v="45404.373613663403"/>
  </r>
  <r>
    <x v="21"/>
    <x v="0"/>
    <x v="2"/>
    <n v="146215.36623614599"/>
    <n v="251536.680698857"/>
    <n v="112676.714770351"/>
    <n v="463463.23942319298"/>
    <n v="45573.102367465202"/>
  </r>
  <r>
    <x v="22"/>
    <x v="0"/>
    <x v="2"/>
    <n v="144783.075620157"/>
    <n v="255590.99614610901"/>
    <n v="113428.486293604"/>
    <n v="479639.35781437001"/>
    <n v="40804.8819697933"/>
  </r>
  <r>
    <x v="23"/>
    <x v="0"/>
    <x v="2"/>
    <n v="147001.22813503901"/>
    <n v="266298.15586913802"/>
    <n v="117049.79189963901"/>
    <n v="509209.30766241101"/>
    <n v="39363.358602531996"/>
  </r>
  <r>
    <x v="24"/>
    <x v="0"/>
    <x v="2"/>
    <n v="143506.97112891701"/>
    <n v="266771.62693905301"/>
    <n v="116105.92887955801"/>
    <n v="520013.57777403702"/>
    <n v="86991.608961168196"/>
  </r>
  <r>
    <x v="25"/>
    <x v="0"/>
    <x v="2"/>
    <n v="140863.385627907"/>
    <n v="268710.23255114601"/>
    <n v="115771.481414451"/>
    <n v="534169.99774883303"/>
    <n v="93959.156218018907"/>
  </r>
  <r>
    <x v="26"/>
    <x v="0"/>
    <x v="2"/>
    <n v="142417.871343198"/>
    <n v="278785.39356552297"/>
    <n v="118873.252412211"/>
    <n v="565386.41697589995"/>
    <n v="93641.670970674997"/>
  </r>
  <r>
    <x v="27"/>
    <x v="0"/>
    <x v="2"/>
    <n v="138140.58060044199"/>
    <n v="277489.302962669"/>
    <n v="117072.47321893201"/>
    <n v="574313.41892904905"/>
    <n v="103444.75300306499"/>
  </r>
  <r>
    <x v="28"/>
    <x v="0"/>
    <x v="2"/>
    <n v="135500.09230179701"/>
    <n v="279308.40408805502"/>
    <n v="116570.322875543"/>
    <n v="590132.88016321103"/>
    <n v="78841.719450300603"/>
  </r>
  <r>
    <x v="29"/>
    <x v="0"/>
    <x v="2"/>
    <n v="132475.47951040301"/>
    <n v="280220.14648623002"/>
    <n v="115665.275557399"/>
    <n v="604579.37804418302"/>
    <n v="53180.896820345901"/>
  </r>
  <r>
    <x v="30"/>
    <x v="0"/>
    <x v="2"/>
    <n v="130448.532275832"/>
    <n v="283153.866242018"/>
    <n v="115566.765844906"/>
    <n v="623993.26946361898"/>
    <n v="51447.132831786097"/>
  </r>
  <r>
    <x v="31"/>
    <x v="0"/>
    <x v="2"/>
    <n v="128772.367646574"/>
    <n v="286830.56145614799"/>
    <n v="115731.79590342801"/>
    <n v="645791.81109907501"/>
    <n v="56546.3181973151"/>
  </r>
  <r>
    <x v="32"/>
    <x v="0"/>
    <x v="2"/>
    <n v="124310.531898302"/>
    <n v="284138.51750620099"/>
    <n v="113314.844136664"/>
    <n v="653739.79163093294"/>
    <n v="57004.576360476603"/>
  </r>
  <r>
    <x v="33"/>
    <x v="0"/>
    <x v="2"/>
    <n v="121793.233323579"/>
    <n v="285670.101373946"/>
    <n v="112581.234648834"/>
    <n v="671796.45932768798"/>
    <n v="84040.086137560502"/>
  </r>
  <r>
    <x v="34"/>
    <x v="0"/>
    <x v="2"/>
    <n v="117968.93916033101"/>
    <n v="283941.41750326898"/>
    <n v="110558.440969167"/>
    <n v="682626.64063857205"/>
    <n v="81586.929484613895"/>
  </r>
  <r>
    <x v="35"/>
    <x v="0"/>
    <x v="2"/>
    <n v="118585.63970011"/>
    <n v="292895.44386591"/>
    <n v="112656.774175506"/>
    <n v="719988.80065365997"/>
    <n v="93188.674087839405"/>
  </r>
  <r>
    <x v="36"/>
    <x v="0"/>
    <x v="2"/>
    <n v="117778.987753746"/>
    <n v="298516.11172257701"/>
    <n v="113400.67395582399"/>
    <n v="750430.98573632003"/>
    <n v="94795.644928395195"/>
  </r>
  <r>
    <x v="37"/>
    <x v="0"/>
    <x v="2"/>
    <n v="115526.99712455001"/>
    <n v="300471.22453489999"/>
    <n v="112713.89016223401"/>
    <n v="772576.64527165995"/>
    <n v="94657.029387497198"/>
  </r>
  <r>
    <x v="38"/>
    <x v="0"/>
    <x v="2"/>
    <n v="113933.329450087"/>
    <n v="304081.244577376"/>
    <n v="112620.170165141"/>
    <n v="799806.54242397996"/>
    <n v="89121.437475550803"/>
  </r>
  <r>
    <x v="39"/>
    <x v="0"/>
    <x v="2"/>
    <n v="112306.872197605"/>
    <n v="307584.623395389"/>
    <n v="112452.756999789"/>
    <n v="827700.02666972298"/>
    <n v="83304.652203420599"/>
  </r>
  <r>
    <x v="40"/>
    <x v="0"/>
    <x v="2"/>
    <n v="113587.07136166299"/>
    <n v="319232.15822391497"/>
    <n v="115191.263680533"/>
    <n v="878982.56438479398"/>
    <n v="84478.527056926105"/>
  </r>
  <r>
    <x v="41"/>
    <x v="0"/>
    <x v="2"/>
    <n v="113684.998041249"/>
    <n v="327868.98316986201"/>
    <n v="116748.29931043999"/>
    <n v="923820.65846700605"/>
    <n v="87425.613438711996"/>
  </r>
  <r>
    <x v="42"/>
    <x v="0"/>
    <x v="2"/>
    <n v="114842.297268799"/>
    <n v="339874.42812569998"/>
    <n v="119409.051617959"/>
    <n v="980086.61695617298"/>
    <n v="75021.689481984693"/>
  </r>
  <r>
    <x v="43"/>
    <x v="0"/>
    <x v="2"/>
    <n v="119063.375643466"/>
    <n v="361588.20312341599"/>
    <n v="125323.91689128301"/>
    <n v="1067236.21075573"/>
    <n v="77766.725608945097"/>
  </r>
  <r>
    <x v="44"/>
    <x v="0"/>
    <x v="2"/>
    <n v="120252.04030123699"/>
    <n v="374755.451156069"/>
    <n v="128115.636762339"/>
    <n v="1132226.4975540601"/>
    <n v="69684.041765809001"/>
  </r>
  <r>
    <x v="45"/>
    <x v="0"/>
    <x v="2"/>
    <n v="121924.293828953"/>
    <n v="389910.73940359801"/>
    <n v="131458.41506113799"/>
    <n v="1205939.7221585601"/>
    <n v="73737.529636080202"/>
  </r>
  <r>
    <x v="46"/>
    <x v="0"/>
    <x v="2"/>
    <n v="124496.833779915"/>
    <n v="408557.03979496303"/>
    <n v="135825.20505607899"/>
    <n v="1293664.37487262"/>
    <n v="70556.380991118407"/>
  </r>
  <r>
    <x v="47"/>
    <x v="0"/>
    <x v="2"/>
    <n v="126181.125445709"/>
    <n v="424921.03595733503"/>
    <n v="139276.125488711"/>
    <n v="1377579.95075865"/>
    <n v="66663.629104406195"/>
  </r>
  <r>
    <x v="48"/>
    <x v="0"/>
    <x v="2"/>
    <n v="125839.30552236699"/>
    <n v="434860.12972896203"/>
    <n v="140506.319399178"/>
    <n v="1443533.3845609899"/>
    <n v="73798.395197184902"/>
  </r>
  <r>
    <x v="49"/>
    <x v="0"/>
    <x v="2"/>
    <n v="124736.159219704"/>
    <n v="442328.669435282"/>
    <n v="140866.23032323801"/>
    <n v="1503550.4511390401"/>
    <n v="60977.267837983003"/>
  </r>
  <r>
    <x v="50"/>
    <x v="0"/>
    <x v="2"/>
    <n v="126028.443895312"/>
    <n v="458607.06274882302"/>
    <n v="143931.677060674"/>
    <n v="1596373.5155871699"/>
    <n v="53255.634557374702"/>
  </r>
  <r>
    <x v="51"/>
    <x v="0"/>
    <x v="2"/>
    <n v="130167.157159393"/>
    <n v="486063.52050302102"/>
    <n v="150314.65959587801"/>
    <n v="1732731.02645969"/>
    <n v="62704.204805900299"/>
  </r>
  <r>
    <x v="52"/>
    <x v="0"/>
    <x v="2"/>
    <n v="131367.417306816"/>
    <n v="503383.19526528002"/>
    <n v="153369.47977548599"/>
    <n v="1837820.5659374001"/>
    <n v="75945.375572703299"/>
  </r>
  <r>
    <x v="53"/>
    <x v="0"/>
    <x v="2"/>
    <n v="133609.55012317401"/>
    <n v="525373.29838742397"/>
    <n v="157681.14925948001"/>
    <n v="1964532.10179576"/>
    <n v="86289.910537795702"/>
  </r>
  <r>
    <x v="54"/>
    <x v="0"/>
    <x v="2"/>
    <n v="139442.12982656501"/>
    <n v="562657.28405197302"/>
    <n v="166328.702705331"/>
    <n v="2154968.5782027198"/>
    <n v="89698.421056515799"/>
  </r>
  <r>
    <x v="55"/>
    <x v="0"/>
    <x v="2"/>
    <n v="142423.47575726701"/>
    <n v="589726.93160243402"/>
    <n v="171682.42798371299"/>
    <n v="2313511.68110384"/>
    <n v="83446.837493618907"/>
  </r>
  <r>
    <x v="56"/>
    <x v="0"/>
    <x v="2"/>
    <n v="142117.96068699399"/>
    <n v="603862.12586126605"/>
    <n v="173103.01290056299"/>
    <n v="2426604.41022459"/>
    <n v="69431.049197790999"/>
  </r>
  <r>
    <x v="57"/>
    <x v="0"/>
    <x v="2"/>
    <n v="138418.073502193"/>
    <n v="603533.06517043198"/>
    <n v="170333.579560554"/>
    <n v="2484381.90389544"/>
    <n v="34040.394658395497"/>
  </r>
  <r>
    <x v="58"/>
    <x v="0"/>
    <x v="2"/>
    <n v="135424.76302865701"/>
    <n v="605934.66037886695"/>
    <n v="168344.070708632"/>
    <n v="2555134.84721473"/>
    <n v="33017.098491856297"/>
  </r>
  <r>
    <x v="59"/>
    <x v="0"/>
    <x v="2"/>
    <n v="129982.944232826"/>
    <n v="596806.47234729503"/>
    <n v="163199.49307402701"/>
    <n v="2578137.0979446098"/>
    <n v="33327.108058318903"/>
  </r>
  <r>
    <x v="60"/>
    <x v="0"/>
    <x v="2"/>
    <n v="139954.33921070801"/>
    <n v="659406.10834206897"/>
    <n v="177456.469903891"/>
    <n v="2918251.7418540101"/>
    <n v="34557.302269882901"/>
  </r>
  <r>
    <x v="61"/>
    <x v="0"/>
    <x v="2"/>
    <n v="135765.61099721101"/>
    <n v="656410.95355218498"/>
    <n v="173823.492802864"/>
    <n v="2976150.9571893001"/>
    <n v="34611.714180480798"/>
  </r>
  <r>
    <x v="62"/>
    <x v="0"/>
    <x v="2"/>
    <n v="131299.14075563601"/>
    <n v="651429.42000541696"/>
    <n v="169720.296581267"/>
    <n v="3025987.63574372"/>
    <n v="39463.931255063697"/>
  </r>
  <r>
    <x v="63"/>
    <x v="0"/>
    <x v="2"/>
    <n v="126840.36639963"/>
    <n v="645776.76572168199"/>
    <n v="165509.261406459"/>
    <n v="3073360.0256118998"/>
    <n v="49254.091266452298"/>
  </r>
  <r>
    <x v="64"/>
    <x v="0"/>
    <x v="2"/>
    <n v="125187.343479203"/>
    <n v="654040.73002389597"/>
    <n v="164876.03426571799"/>
    <n v="3189165.11939542"/>
    <n v="40794.2627944263"/>
  </r>
  <r>
    <x v="65"/>
    <x v="0"/>
    <x v="2"/>
    <n v="120667.445499493"/>
    <n v="646924.99805508298"/>
    <n v="160383.06853044301"/>
    <n v="3232039.5842841999"/>
    <n v="46533.882021643301"/>
  </r>
  <r>
    <x v="0"/>
    <x v="1"/>
    <x v="2"/>
    <n v="284596.00139374699"/>
    <n v="284596.00139374699"/>
    <n v="142298.00069687399"/>
    <n v="426894.00209062098"/>
    <n v="245508.25997450799"/>
  </r>
  <r>
    <x v="1"/>
    <x v="1"/>
    <x v="2"/>
    <n v="277780.49860555399"/>
    <n v="285050.09915767098"/>
    <n v="142479.704099175"/>
    <n v="427752.59113954299"/>
    <n v="246703.43721085499"/>
  </r>
  <r>
    <x v="2"/>
    <x v="1"/>
    <x v="2"/>
    <n v="278077.60958175902"/>
    <n v="292822.81281133398"/>
    <n v="146227.50767297199"/>
    <n v="439980.21823484701"/>
    <n v="237857.81734720201"/>
  </r>
  <r>
    <x v="3"/>
    <x v="1"/>
    <x v="2"/>
    <n v="273025.88916798303"/>
    <n v="295027.26962194999"/>
    <n v="147102.29348025401"/>
    <n v="444268.97912977898"/>
    <n v="236648.54425880499"/>
  </r>
  <r>
    <x v="4"/>
    <x v="1"/>
    <x v="2"/>
    <n v="268744.68201682298"/>
    <n v="298000.95254080201"/>
    <n v="148271.845072417"/>
    <n v="450168.08632985601"/>
    <n v="183067.287432193"/>
  </r>
  <r>
    <x v="5"/>
    <x v="1"/>
    <x v="2"/>
    <n v="268535.97601069999"/>
    <n v="305562.24575111503"/>
    <n v="151629.85392884401"/>
    <n v="463513.60755885398"/>
    <n v="202867.68680319699"/>
  </r>
  <r>
    <x v="6"/>
    <x v="1"/>
    <x v="2"/>
    <n v="263140.57133825001"/>
    <n v="307258.90117327101"/>
    <n v="151985.79239558199"/>
    <n v="468506.95651253598"/>
    <n v="225385.79371561701"/>
  </r>
  <r>
    <x v="7"/>
    <x v="1"/>
    <x v="2"/>
    <n v="242407.37320100801"/>
    <n v="290457.05424258398"/>
    <n v="143143.76517274999"/>
    <n v="445647.209543909"/>
    <n v="212759.72086591701"/>
  </r>
  <r>
    <x v="8"/>
    <x v="1"/>
    <x v="2"/>
    <n v="229295.92306854"/>
    <n v="281936.87345773901"/>
    <n v="138363.502795084"/>
    <n v="435721.48349794903"/>
    <n v="196989.307631584"/>
  </r>
  <r>
    <x v="9"/>
    <x v="1"/>
    <x v="2"/>
    <n v="212735.74057255601"/>
    <n v="268420.35669721302"/>
    <n v="131117.248057163"/>
    <n v="418280.12914136302"/>
    <n v="264524.07722350198"/>
  </r>
  <r>
    <x v="10"/>
    <x v="1"/>
    <x v="2"/>
    <n v="202563.19913028899"/>
    <n v="262273.84325671702"/>
    <n v="127461.106027074"/>
    <n v="412516.06672220898"/>
    <n v="146585.84797383301"/>
  </r>
  <r>
    <x v="11"/>
    <x v="1"/>
    <x v="2"/>
    <n v="182500.50237945901"/>
    <n v="242481.126268869"/>
    <n v="117189.946475384"/>
    <n v="385324.13677857298"/>
    <n v="153458.83428952799"/>
  </r>
  <r>
    <x v="12"/>
    <x v="1"/>
    <x v="2"/>
    <n v="176995.426329087"/>
    <n v="241321.137428649"/>
    <n v="115935.474867643"/>
    <n v="387810.94401474303"/>
    <n v="171013.62057998299"/>
  </r>
  <r>
    <x v="13"/>
    <x v="1"/>
    <x v="2"/>
    <n v="175625.30121893101"/>
    <n v="245719.62562992901"/>
    <n v="117299.29787581399"/>
    <n v="399703.79167465301"/>
    <n v="171700.78710552299"/>
  </r>
  <r>
    <x v="14"/>
    <x v="1"/>
    <x v="2"/>
    <n v="161437.51958640301"/>
    <n v="231780.38630331901"/>
    <n v="109900.514299164"/>
    <n v="381968.48767506302"/>
    <n v="150768.887281392"/>
  </r>
  <r>
    <x v="15"/>
    <x v="1"/>
    <x v="2"/>
    <n v="149883.86515394799"/>
    <n v="220824.132728361"/>
    <n v="103962.452253872"/>
    <n v="368984.95107210201"/>
    <n v="134092.633712857"/>
  </r>
  <r>
    <x v="16"/>
    <x v="1"/>
    <x v="2"/>
    <n v="140422.60193779299"/>
    <n v="212299.07831557299"/>
    <n v="99204.364621372399"/>
    <n v="359964.55899740098"/>
    <n v="122671.112409386"/>
  </r>
  <r>
    <x v="17"/>
    <x v="1"/>
    <x v="2"/>
    <n v="132120.69059462301"/>
    <n v="204975.224676349"/>
    <n v="95036.073439878193"/>
    <n v="352922.96514241397"/>
    <n v="120655.30989908001"/>
  </r>
  <r>
    <x v="18"/>
    <x v="1"/>
    <x v="2"/>
    <n v="115920.02550651701"/>
    <n v="184547.61941649401"/>
    <n v="84870.640403678"/>
    <n v="322887.025763502"/>
    <n v="124342.743090248"/>
  </r>
  <r>
    <x v="19"/>
    <x v="1"/>
    <x v="2"/>
    <n v="107684.99029916299"/>
    <n v="175923.79942041999"/>
    <n v="80222.921682965796"/>
    <n v="312972.918617972"/>
    <n v="128713.323084199"/>
  </r>
  <r>
    <x v="20"/>
    <x v="1"/>
    <x v="2"/>
    <n v="100431.206869653"/>
    <n v="168367.222491683"/>
    <n v="76106.962502143404"/>
    <n v="304744.98089727003"/>
    <n v="88938.133393603901"/>
  </r>
  <r>
    <x v="21"/>
    <x v="1"/>
    <x v="2"/>
    <n v="93472.638002450898"/>
    <n v="160802.50458306499"/>
    <n v="72032.030847047397"/>
    <n v="296283.02907699399"/>
    <n v="85656.374147067705"/>
  </r>
  <r>
    <x v="22"/>
    <x v="1"/>
    <x v="2"/>
    <n v="86640.245611693303"/>
    <n v="152949.276615265"/>
    <n v="67877.214721029304"/>
    <n v="287022.99345467298"/>
    <n v="108069.02713378701"/>
  </r>
  <r>
    <x v="23"/>
    <x v="1"/>
    <x v="2"/>
    <n v="81002.374845422702"/>
    <n v="146738.79474354599"/>
    <n v="64498.176235123203"/>
    <n v="280590.602795224"/>
    <n v="100187.696256244"/>
  </r>
  <r>
    <x v="24"/>
    <x v="1"/>
    <x v="2"/>
    <n v="75593.082128494905"/>
    <n v="140523.41392279899"/>
    <n v="61159.433220237697"/>
    <n v="273919.99694072199"/>
    <n v="92390.230304989993"/>
  </r>
  <r>
    <x v="25"/>
    <x v="1"/>
    <x v="2"/>
    <n v="69539.787404127797"/>
    <n v="132653.722339742"/>
    <n v="57152.709833966401"/>
    <n v="263702.79200330499"/>
    <n v="102147.99166212299"/>
  </r>
  <r>
    <x v="26"/>
    <x v="1"/>
    <x v="2"/>
    <n v="64967.057391695998"/>
    <n v="127174.114406555"/>
    <n v="54226.659470223203"/>
    <n v="257913.50097940399"/>
    <n v="89355.732549617896"/>
  </r>
  <r>
    <x v="27"/>
    <x v="1"/>
    <x v="2"/>
    <n v="60983.4443268549"/>
    <n v="122500.234072908"/>
    <n v="51682.732342092902"/>
    <n v="253536.00120393001"/>
    <n v="87995.343878052401"/>
  </r>
  <r>
    <x v="28"/>
    <x v="1"/>
    <x v="2"/>
    <n v="57319.994842369102"/>
    <n v="118154.57841976199"/>
    <n v="49312.219589615903"/>
    <n v="249641.25907698099"/>
    <n v="89623.408306047306"/>
  </r>
  <r>
    <x v="29"/>
    <x v="1"/>
    <x v="2"/>
    <n v="54315.120231078698"/>
    <n v="114890.627335868"/>
    <n v="47422.914577694799"/>
    <n v="247878.337402976"/>
    <n v="60832.886678526098"/>
  </r>
  <r>
    <x v="30"/>
    <x v="1"/>
    <x v="2"/>
    <n v="51430.497727743103"/>
    <n v="111635.938099855"/>
    <n v="45563.228535383198"/>
    <n v="246014.913831432"/>
    <n v="27775.620396321101"/>
  </r>
  <r>
    <x v="31"/>
    <x v="1"/>
    <x v="2"/>
    <n v="48711.876331239502"/>
    <n v="108501.96430354701"/>
    <n v="43778.902513562898"/>
    <n v="244289.44977018301"/>
    <n v="29852.96619014"/>
  </r>
  <r>
    <x v="32"/>
    <x v="1"/>
    <x v="2"/>
    <n v="46295.169771220601"/>
    <n v="105817.590075585"/>
    <n v="42200.205137871402"/>
    <n v="243462.83599297999"/>
    <n v="23172.146981857899"/>
  </r>
  <r>
    <x v="33"/>
    <x v="1"/>
    <x v="2"/>
    <n v="43750.296066214898"/>
    <n v="102617.782378523"/>
    <n v="40441.182264211297"/>
    <n v="241321.23920000199"/>
    <n v="26542.237762873399"/>
  </r>
  <r>
    <x v="34"/>
    <x v="1"/>
    <x v="2"/>
    <n v="41575.727790729499"/>
    <n v="100069.316267951"/>
    <n v="38964.0500238319"/>
    <n v="240577.72830623999"/>
    <n v="25810.750441557298"/>
  </r>
  <r>
    <x v="35"/>
    <x v="1"/>
    <x v="2"/>
    <n v="39546.9861184166"/>
    <n v="97677.358590846998"/>
    <n v="37569.775697387202"/>
    <n v="240108.22201467099"/>
    <n v="20865.908666523101"/>
  </r>
  <r>
    <x v="36"/>
    <x v="1"/>
    <x v="2"/>
    <n v="37481.390346577296"/>
    <n v="94998.260059850902"/>
    <n v="36088.057871494202"/>
    <n v="238813.36765568401"/>
    <n v="18325.837526027499"/>
  </r>
  <r>
    <x v="37"/>
    <x v="1"/>
    <x v="2"/>
    <n v="35696.549904908803"/>
    <n v="92842.247514108196"/>
    <n v="34827.331319058503"/>
    <n v="238717.54187096801"/>
    <n v="20765.956408083101"/>
  </r>
  <r>
    <x v="38"/>
    <x v="1"/>
    <x v="2"/>
    <n v="34046.721304513499"/>
    <n v="90868.663612530407"/>
    <n v="33654.309633418001"/>
    <n v="239006.3608153"/>
    <n v="16121.238009218599"/>
  </r>
  <r>
    <x v="39"/>
    <x v="1"/>
    <x v="2"/>
    <n v="33754.871762307397"/>
    <n v="92447.410524450403"/>
    <n v="33798.718792265703"/>
    <n v="248772.91755339899"/>
    <n v="17412.3678454197"/>
  </r>
  <r>
    <x v="40"/>
    <x v="1"/>
    <x v="2"/>
    <n v="33335.206903737897"/>
    <n v="93687.335337995697"/>
    <n v="33806.000650084497"/>
    <n v="257961.27408946099"/>
    <n v="11772.698465796901"/>
  </r>
  <r>
    <x v="41"/>
    <x v="1"/>
    <x v="2"/>
    <n v="26035.804123428199"/>
    <n v="75087.590896213398"/>
    <n v="26737.3523768466"/>
    <n v="211570.692030064"/>
    <n v="9748.7839091510195"/>
  </r>
  <r>
    <x v="42"/>
    <x v="1"/>
    <x v="2"/>
    <n v="24581.034493418701"/>
    <n v="72747.282489781704"/>
    <n v="25558.510117377398"/>
    <n v="209779.354043653"/>
    <n v="9621.2972073180699"/>
  </r>
  <r>
    <x v="43"/>
    <x v="1"/>
    <x v="2"/>
    <n v="22992.353838268202"/>
    <n v="69826.374945496602"/>
    <n v="24201.328292511102"/>
    <n v="206094.21204542299"/>
    <n v="8029.6404327853797"/>
  </r>
  <r>
    <x v="44"/>
    <x v="1"/>
    <x v="2"/>
    <n v="22845.1499804165"/>
    <n v="71195.003978248104"/>
    <n v="24339.054284154801"/>
    <n v="215097.258089168"/>
    <n v="7390.7379897200099"/>
  </r>
  <r>
    <x v="45"/>
    <x v="1"/>
    <x v="2"/>
    <n v="21795.466453622201"/>
    <n v="69701.338213206007"/>
    <n v="23499.8078359262"/>
    <n v="215576.55110367999"/>
    <n v="6104.6449147121803"/>
  </r>
  <r>
    <x v="46"/>
    <x v="1"/>
    <x v="2"/>
    <n v="21017.044933241501"/>
    <n v="68970.924018375794"/>
    <n v="22929.4541158918"/>
    <n v="218391.11461498099"/>
    <n v="6750.8911614631197"/>
  </r>
  <r>
    <x v="47"/>
    <x v="1"/>
    <x v="2"/>
    <n v="20609.252441810499"/>
    <n v="69402.6532648758"/>
    <n v="22748.0680583178"/>
    <n v="225001.10744516601"/>
    <n v="5841.7560477473198"/>
  </r>
  <r>
    <x v="48"/>
    <x v="1"/>
    <x v="2"/>
    <n v="20096.835647928699"/>
    <n v="69448.194431163502"/>
    <n v="22439.192561808701"/>
    <n v="230535.70632320701"/>
    <n v="4249.7694618376299"/>
  </r>
  <r>
    <x v="49"/>
    <x v="1"/>
    <x v="2"/>
    <n v="19680.550734304899"/>
    <n v="69789.4810495618"/>
    <n v="22225.5119122574"/>
    <n v="237226.327316279"/>
    <n v="4166.4161928480698"/>
  </r>
  <r>
    <x v="50"/>
    <x v="1"/>
    <x v="2"/>
    <n v="18570.064693541801"/>
    <n v="67574.926428791703"/>
    <n v="21208.073922478201"/>
    <n v="235222.76831518699"/>
    <n v="11328.9447500161"/>
  </r>
  <r>
    <x v="51"/>
    <x v="1"/>
    <x v="2"/>
    <n v="18040.201126666801"/>
    <n v="67364.7935590446"/>
    <n v="20832.4953127427"/>
    <n v="240143.649887593"/>
    <n v="12235.088139448701"/>
  </r>
  <r>
    <x v="52"/>
    <x v="1"/>
    <x v="2"/>
    <n v="17053.4465244167"/>
    <n v="65346.632960722302"/>
    <n v="19909.641792837301"/>
    <n v="238576.47037003"/>
    <n v="12311.9440734984"/>
  </r>
  <r>
    <x v="53"/>
    <x v="1"/>
    <x v="2"/>
    <n v="17188.080481643501"/>
    <n v="67586.1757431609"/>
    <n v="20284.7497159554"/>
    <n v="252725.46643042099"/>
    <n v="11822.695389521399"/>
  </r>
  <r>
    <x v="54"/>
    <x v="1"/>
    <x v="2"/>
    <n v="16833.7551903696"/>
    <n v="67925.203004212293"/>
    <n v="20079.5603592386"/>
    <n v="260152.462770921"/>
    <n v="9795.6954911547109"/>
  </r>
  <r>
    <x v="55"/>
    <x v="1"/>
    <x v="2"/>
    <n v="15805.711369135801"/>
    <n v="65446.048258224699"/>
    <n v="19052.7782687158"/>
    <n v="256746.28207341599"/>
    <n v="7427.2156410923199"/>
  </r>
  <r>
    <x v="56"/>
    <x v="1"/>
    <x v="2"/>
    <n v="15217.750338010899"/>
    <n v="64660.532880685103"/>
    <n v="18535.5772088511"/>
    <n v="259836.68711124099"/>
    <n v="7537.5841188147697"/>
  </r>
  <r>
    <x v="57"/>
    <x v="1"/>
    <x v="2"/>
    <n v="14697.740294408901"/>
    <n v="64085.361300907403"/>
    <n v="18086.6461471045"/>
    <n v="263800.81077349902"/>
    <n v="8074.7513358320803"/>
  </r>
  <r>
    <x v="58"/>
    <x v="1"/>
    <x v="2"/>
    <n v="13087.2708358659"/>
    <n v="58556.727971077104"/>
    <n v="16268.549397497"/>
    <n v="246924.868242759"/>
    <n v="7405.4832350091101"/>
  </r>
  <r>
    <x v="59"/>
    <x v="1"/>
    <x v="2"/>
    <n v="12574.1772286663"/>
    <n v="57733.346469427597"/>
    <n v="15787.450897139101"/>
    <n v="249401.58865218301"/>
    <n v="6708.12458793108"/>
  </r>
  <r>
    <x v="60"/>
    <x v="1"/>
    <x v="2"/>
    <n v="12900.326854060901"/>
    <n v="60780.925944496099"/>
    <n v="16357.0953000709"/>
    <n v="268990.59739527397"/>
    <n v="9241.5332425371507"/>
  </r>
  <r>
    <x v="61"/>
    <x v="1"/>
    <x v="2"/>
    <n v="13035.089312823"/>
    <n v="63023.142183212898"/>
    <n v="16689.091859931399"/>
    <n v="285745.36107087502"/>
    <n v="8961.3495585098099"/>
  </r>
  <r>
    <x v="62"/>
    <x v="1"/>
    <x v="2"/>
    <n v="15879.5689224542"/>
    <n v="78785.118573949003"/>
    <n v="20526.296909417601"/>
    <n v="365968.72564243397"/>
    <n v="9718.2803610761803"/>
  </r>
  <r>
    <x v="63"/>
    <x v="1"/>
    <x v="2"/>
    <n v="12805.8419901736"/>
    <n v="65197.818781934497"/>
    <n v="16709.8653972955"/>
    <n v="310287.36343209498"/>
    <n v="9777.7392248526994"/>
  </r>
  <r>
    <x v="64"/>
    <x v="1"/>
    <x v="2"/>
    <n v="12759.571626844299"/>
    <n v="66662.326315757295"/>
    <n v="16804.794400904801"/>
    <n v="325051.87537204497"/>
    <n v="8638.5818511133493"/>
  </r>
  <r>
    <x v="65"/>
    <x v="1"/>
    <x v="2"/>
    <n v="12790.394333828501"/>
    <n v="68572.147154391496"/>
    <n v="17000.133569434201"/>
    <n v="342586.69034069998"/>
    <n v="10580.0342945911"/>
  </r>
  <r>
    <x v="0"/>
    <x v="2"/>
    <x v="2"/>
    <n v="111164.86629356501"/>
    <n v="111164.86629356501"/>
    <n v="55582.433146782598"/>
    <n v="166747.299440348"/>
    <n v="513499.68744255701"/>
  </r>
  <r>
    <x v="1"/>
    <x v="2"/>
    <x v="2"/>
    <n v="107087.840335892"/>
    <n v="109890.361848881"/>
    <n v="54927.699677519799"/>
    <n v="164903.94902869401"/>
    <n v="518301.87354538601"/>
  </r>
  <r>
    <x v="2"/>
    <x v="2"/>
    <x v="2"/>
    <n v="108199.988007049"/>
    <n v="113937.34605972"/>
    <n v="56897.118039503199"/>
    <n v="171196.28728091501"/>
    <n v="517274.30544853699"/>
  </r>
  <r>
    <x v="3"/>
    <x v="2"/>
    <x v="2"/>
    <n v="108454.849771434"/>
    <n v="117194.520647228"/>
    <n v="58433.862037964202"/>
    <n v="176478.22899308801"/>
    <n v="673610.32686093706"/>
  </r>
  <r>
    <x v="4"/>
    <x v="2"/>
    <x v="2"/>
    <n v="174255.34439114199"/>
    <n v="193225.250911701"/>
    <n v="96140.177482607105"/>
    <n v="291891.152333203"/>
    <n v="751678.90863353701"/>
  </r>
  <r>
    <x v="5"/>
    <x v="2"/>
    <x v="2"/>
    <n v="171138.14440878501"/>
    <n v="194735.00912646201"/>
    <n v="96633.800147968199"/>
    <n v="295397.51017451601"/>
    <n v="881205.55190429697"/>
  </r>
  <r>
    <x v="6"/>
    <x v="2"/>
    <x v="2"/>
    <n v="175970.40174605101"/>
    <n v="205473.720774168"/>
    <n v="101637.694299764"/>
    <n v="313305.38251494098"/>
    <n v="1052427.14881248"/>
  </r>
  <r>
    <x v="7"/>
    <x v="2"/>
    <x v="2"/>
    <n v="178011.982302825"/>
    <n v="213297.29090660499"/>
    <n v="105117.699417343"/>
    <n v="327261.26326549897"/>
    <n v="870460.44406424195"/>
  </r>
  <r>
    <x v="8"/>
    <x v="2"/>
    <x v="2"/>
    <n v="181411.11854382299"/>
    <n v="223058.844170675"/>
    <n v="109468.48714878599"/>
    <n v="344727.985727461"/>
    <n v="895107.96151123499"/>
  </r>
  <r>
    <x v="9"/>
    <x v="2"/>
    <x v="2"/>
    <n v="185131.170756657"/>
    <n v="233590.15629687501"/>
    <n v="114103.486202568"/>
    <n v="364004.13867351902"/>
    <n v="870555.97531087103"/>
  </r>
  <r>
    <x v="10"/>
    <x v="2"/>
    <x v="2"/>
    <n v="185929.66608331399"/>
    <n v="240737.15417450201"/>
    <n v="116994.60209936999"/>
    <n v="378642.19596141699"/>
    <n v="1007445.54791152"/>
  </r>
  <r>
    <x v="11"/>
    <x v="2"/>
    <x v="2"/>
    <n v="189246.46094839499"/>
    <n v="251444.21190552"/>
    <n v="121521.76207759599"/>
    <n v="399567.27928190201"/>
    <n v="873846.91768611199"/>
  </r>
  <r>
    <x v="12"/>
    <x v="2"/>
    <x v="2"/>
    <n v="201103.166081626"/>
    <n v="274190.38890354201"/>
    <n v="131726.51712316199"/>
    <n v="440632.90391166799"/>
    <n v="888355.92843607801"/>
  </r>
  <r>
    <x v="13"/>
    <x v="2"/>
    <x v="2"/>
    <n v="201282.08121111299"/>
    <n v="281616.35765426001"/>
    <n v="134435.33840044"/>
    <n v="458095.78971742699"/>
    <n v="932973.04593783303"/>
  </r>
  <r>
    <x v="14"/>
    <x v="2"/>
    <x v="2"/>
    <n v="203470.50945343301"/>
    <n v="292128.33177363803"/>
    <n v="138514.972795262"/>
    <n v="481420.44663171598"/>
    <n v="1021927.4460499299"/>
  </r>
  <r>
    <x v="15"/>
    <x v="2"/>
    <x v="2"/>
    <n v="203708.72370808799"/>
    <n v="300124.380938777"/>
    <n v="141296.45269320201"/>
    <n v="501491.29376391199"/>
    <n v="1007050.8437526301"/>
  </r>
  <r>
    <x v="16"/>
    <x v="2"/>
    <x v="2"/>
    <n v="211130.297926239"/>
    <n v="319199.09641105199"/>
    <n v="149157.235153441"/>
    <n v="541219.31608756003"/>
    <n v="1143904.64422879"/>
  </r>
  <r>
    <x v="17"/>
    <x v="2"/>
    <x v="2"/>
    <n v="230146.71337282899"/>
    <n v="357055.15971651202"/>
    <n v="165547.42376541099"/>
    <n v="614771.69197165803"/>
    <n v="1127459.30196117"/>
  </r>
  <r>
    <x v="18"/>
    <x v="2"/>
    <x v="2"/>
    <n v="212378.16128592199"/>
    <n v="338111.41698865202"/>
    <n v="155492.292874612"/>
    <n v="591564.33528283995"/>
    <n v="1113639.2726630101"/>
  </r>
  <r>
    <x v="19"/>
    <x v="2"/>
    <x v="2"/>
    <n v="217378.19639740599"/>
    <n v="355128.39918682101"/>
    <n v="161941.91945160099"/>
    <n v="631782.46458862198"/>
    <n v="1185059.39915404"/>
  </r>
  <r>
    <x v="20"/>
    <x v="2"/>
    <x v="2"/>
    <n v="218578.766214228"/>
    <n v="366434.905147682"/>
    <n v="165639.41112070499"/>
    <n v="663247.84905707894"/>
    <n v="1202331.02502313"/>
  </r>
  <r>
    <x v="21"/>
    <x v="2"/>
    <x v="2"/>
    <n v="225175.16675874099"/>
    <n v="387372.51412296301"/>
    <n v="173524.840044949"/>
    <n v="713744.49149972806"/>
    <n v="1232748.12180965"/>
  </r>
  <r>
    <x v="22"/>
    <x v="2"/>
    <x v="2"/>
    <n v="231713.175826683"/>
    <n v="409051.96395396203"/>
    <n v="181532.78396473799"/>
    <n v="767622.58554455906"/>
    <n v="1215675.3532233599"/>
  </r>
  <r>
    <x v="23"/>
    <x v="2"/>
    <x v="2"/>
    <n v="251025.67021832499"/>
    <n v="454742.27598660701"/>
    <n v="199879.29919558801"/>
    <n v="869547.88989887002"/>
    <n v="1510517.50530288"/>
  </r>
  <r>
    <x v="24"/>
    <x v="2"/>
    <x v="2"/>
    <n v="248016.769934073"/>
    <n v="461049.63893387699"/>
    <n v="200660.75692611901"/>
    <n v="898716.53527909506"/>
    <n v="1724236.90069355"/>
  </r>
  <r>
    <x v="25"/>
    <x v="2"/>
    <x v="2"/>
    <n v="256660.83452427399"/>
    <n v="489604.81976464298"/>
    <n v="210942.005273355"/>
    <n v="973287.10927194497"/>
    <n v="1459061.1546692899"/>
  </r>
  <r>
    <x v="26"/>
    <x v="2"/>
    <x v="2"/>
    <n v="265325.94624313299"/>
    <n v="519380.03039159498"/>
    <n v="221462.081140528"/>
    <n v="1053320.6588634299"/>
    <n v="1461190.2637314899"/>
  </r>
  <r>
    <x v="27"/>
    <x v="2"/>
    <x v="2"/>
    <n v="273881.15994560102"/>
    <n v="550157.61362500302"/>
    <n v="232110.97436779301"/>
    <n v="1138648.93766132"/>
    <n v="1504152.6339002999"/>
  </r>
  <r>
    <x v="28"/>
    <x v="2"/>
    <x v="2"/>
    <n v="277454.31050949101"/>
    <n v="571920.79620989098"/>
    <n v="238693.11090405501"/>
    <n v="1208374.9065644899"/>
    <n v="1679012.3934476799"/>
  </r>
  <r>
    <x v="29"/>
    <x v="2"/>
    <x v="2"/>
    <n v="284784.36684295902"/>
    <n v="602393.11673867598"/>
    <n v="248647.239376429"/>
    <n v="1299672.6339012999"/>
    <n v="1530153.1936683201"/>
  </r>
  <r>
    <x v="30"/>
    <x v="2"/>
    <x v="2"/>
    <n v="291435.93758861598"/>
    <n v="632595.94454917696"/>
    <n v="258188.483768276"/>
    <n v="1394067.5327077301"/>
    <n v="1377382.89402063"/>
  </r>
  <r>
    <x v="31"/>
    <x v="2"/>
    <x v="2"/>
    <n v="298257.28088782099"/>
    <n v="664345.192209517"/>
    <n v="268053.24301528599"/>
    <n v="1495756.5285020701"/>
    <n v="1203851.8019630101"/>
  </r>
  <r>
    <x v="32"/>
    <x v="2"/>
    <x v="2"/>
    <n v="305000.71689817199"/>
    <n v="697144.88558920298"/>
    <n v="278022.37002059701"/>
    <n v="1603975.9629973799"/>
    <n v="1291157.2383974099"/>
  </r>
  <r>
    <x v="33"/>
    <x v="2"/>
    <x v="2"/>
    <n v="306940.57713108999"/>
    <n v="719939.38737022004"/>
    <n v="283724.70451980102"/>
    <n v="1693046.38126182"/>
    <n v="1361923.9206894201"/>
  </r>
  <r>
    <x v="34"/>
    <x v="2"/>
    <x v="2"/>
    <n v="318559.91690120101"/>
    <n v="766747.20488684997"/>
    <n v="298548.821567323"/>
    <n v="1843345.2692223"/>
    <n v="1431889.23818663"/>
  </r>
  <r>
    <x v="35"/>
    <x v="2"/>
    <x v="2"/>
    <n v="329143.84200233902"/>
    <n v="812954.51913741999"/>
    <n v="312687.805821074"/>
    <n v="1998385.9820219199"/>
    <n v="1482364.5390111599"/>
  </r>
  <r>
    <x v="36"/>
    <x v="2"/>
    <x v="2"/>
    <n v="333552.484358649"/>
    <n v="845403.688596252"/>
    <n v="321153.01079845999"/>
    <n v="2125235.7861608299"/>
    <n v="1361338.13277035"/>
  </r>
  <r>
    <x v="37"/>
    <x v="2"/>
    <x v="2"/>
    <n v="337684.91660732997"/>
    <n v="878276.09931365796"/>
    <n v="329462.21703388903"/>
    <n v="2258238.2172546899"/>
    <n v="1321660.19374175"/>
  </r>
  <r>
    <x v="38"/>
    <x v="2"/>
    <x v="2"/>
    <n v="341106.470701268"/>
    <n v="910392.77659026603"/>
    <n v="337174.98611007398"/>
    <n v="2394551.1664306102"/>
    <n v="1430892.1525198901"/>
  </r>
  <r>
    <x v="39"/>
    <x v="2"/>
    <x v="2"/>
    <n v="371638.03222856001"/>
    <n v="1017837.48354504"/>
    <n v="372120.78399392002"/>
    <n v="2738966.9320131098"/>
    <n v="1686313.6239749501"/>
  </r>
  <r>
    <x v="40"/>
    <x v="2"/>
    <x v="2"/>
    <n v="369538.34886352101"/>
    <n v="1038573.5210884199"/>
    <n v="374757.34582917998"/>
    <n v="2859636.7670080601"/>
    <n v="1240328.30601565"/>
  </r>
  <r>
    <x v="41"/>
    <x v="2"/>
    <x v="2"/>
    <n v="373164.74381342001"/>
    <n v="1076211.8768261401"/>
    <n v="383219.86148977501"/>
    <n v="3032390.42341631"/>
    <n v="1320256.09772344"/>
  </r>
  <r>
    <x v="42"/>
    <x v="2"/>
    <x v="2"/>
    <n v="374809.41685113398"/>
    <n v="1109244.0610992201"/>
    <n v="389713.87779643101"/>
    <n v="3198696.8399381498"/>
    <n v="1319968.54710132"/>
  </r>
  <r>
    <x v="43"/>
    <x v="2"/>
    <x v="2"/>
    <n v="373495.11753805901"/>
    <n v="1134281.8704415499"/>
    <n v="393134.08356407902"/>
    <n v="3347860.0100396201"/>
    <n v="1150573.26119395"/>
  </r>
  <r>
    <x v="44"/>
    <x v="2"/>
    <x v="2"/>
    <n v="353170.47237901698"/>
    <n v="1100626.3126999901"/>
    <n v="376265.21630027"/>
    <n v="3325257.23455102"/>
    <n v="1072970.6396697101"/>
  </r>
  <r>
    <x v="45"/>
    <x v="2"/>
    <x v="2"/>
    <n v="352963.56026542798"/>
    <n v="1128768.3401200799"/>
    <n v="380564.27271110099"/>
    <n v="3491123.5852284902"/>
    <n v="806732.14785433398"/>
  </r>
  <r>
    <x v="46"/>
    <x v="2"/>
    <x v="2"/>
    <n v="339703.11839358398"/>
    <n v="1114792.20993965"/>
    <n v="370613.80850508"/>
    <n v="3529903.6044225399"/>
    <n v="925221.05626777397"/>
  </r>
  <r>
    <x v="47"/>
    <x v="2"/>
    <x v="2"/>
    <n v="334572.91744987498"/>
    <n v="1126690.46328357"/>
    <n v="369294.69024210097"/>
    <n v="3652693.23377595"/>
    <n v="814425.42257676995"/>
  </r>
  <r>
    <x v="48"/>
    <x v="2"/>
    <x v="2"/>
    <n v="329404.19024328201"/>
    <n v="1138314.8397699699"/>
    <n v="367797.40776242502"/>
    <n v="3778675.8569320301"/>
    <n v="642706.19533921301"/>
  </r>
  <r>
    <x v="49"/>
    <x v="2"/>
    <x v="2"/>
    <n v="322326.77086335397"/>
    <n v="1143007.5494647501"/>
    <n v="364007.97834258201"/>
    <n v="3885277.2506180601"/>
    <n v="630624.03784979903"/>
  </r>
  <r>
    <x v="50"/>
    <x v="2"/>
    <x v="2"/>
    <n v="343036.56889428402"/>
    <n v="1248281.6451079999"/>
    <n v="391767.34337136598"/>
    <n v="4345165.8731549103"/>
    <n v="600778.66061502497"/>
  </r>
  <r>
    <x v="51"/>
    <x v="2"/>
    <x v="2"/>
    <n v="308519.01373447798"/>
    <n v="1152055.87362003"/>
    <n v="356272.13146836101"/>
    <n v="4106876.7192623299"/>
    <n v="510759.34773118899"/>
  </r>
  <r>
    <x v="52"/>
    <x v="2"/>
    <x v="2"/>
    <n v="299626.06339357601"/>
    <n v="1148128.87600243"/>
    <n v="349808.91313805"/>
    <n v="4191746.72597457"/>
    <n v="509763.52496686298"/>
  </r>
  <r>
    <x v="53"/>
    <x v="2"/>
    <x v="2"/>
    <n v="287394.066902611"/>
    <n v="1130077.6682984401"/>
    <n v="339172.06305823399"/>
    <n v="4225707.44213509"/>
    <n v="464036.15860474401"/>
  </r>
  <r>
    <x v="54"/>
    <x v="2"/>
    <x v="2"/>
    <n v="274543.548665173"/>
    <n v="1107799.5412008399"/>
    <n v="327479.73903147201"/>
    <n v="4242854.8779165698"/>
    <n v="391983.32813277497"/>
  </r>
  <r>
    <x v="55"/>
    <x v="2"/>
    <x v="2"/>
    <n v="287659.35984685301"/>
    <n v="1191099.0848048499"/>
    <n v="346755.03506821801"/>
    <n v="4672707.8218395002"/>
    <n v="357253.59257921699"/>
  </r>
  <r>
    <x v="56"/>
    <x v="2"/>
    <x v="2"/>
    <n v="250659.45790767999"/>
    <n v="1065057.17073111"/>
    <n v="305309.10495827202"/>
    <n v="4279904.8275320996"/>
    <n v="335789.77541874099"/>
  </r>
  <r>
    <x v="57"/>
    <x v="2"/>
    <x v="2"/>
    <n v="237853.35069995301"/>
    <n v="1037092.61498085"/>
    <n v="292695.97249923297"/>
    <n v="4269085.2813414996"/>
    <n v="288391.00932380802"/>
  </r>
  <r>
    <x v="58"/>
    <x v="2"/>
    <x v="2"/>
    <n v="241732.009943885"/>
    <n v="1081588.0351"/>
    <n v="300492.68438388797"/>
    <n v="4560893.2109718798"/>
    <n v="265217.98228804499"/>
  </r>
  <r>
    <x v="59"/>
    <x v="2"/>
    <x v="2"/>
    <n v="231686.722963432"/>
    <n v="1063771.3789113499"/>
    <n v="290893.20881889702"/>
    <n v="4595373.1783711202"/>
    <n v="276810.40425260598"/>
  </r>
  <r>
    <x v="60"/>
    <x v="2"/>
    <x v="2"/>
    <n v="212675.74449410901"/>
    <n v="1002038.84928837"/>
    <n v="269664.28525867901"/>
    <n v="4434598.9221929396"/>
    <n v="276789.18463161698"/>
  </r>
  <r>
    <x v="61"/>
    <x v="2"/>
    <x v="2"/>
    <n v="220080.171423074"/>
    <n v="1064062.0560733599"/>
    <n v="281773.15162819403"/>
    <n v="4824430.9293656098"/>
    <n v="237734.490402236"/>
  </r>
  <r>
    <x v="62"/>
    <x v="2"/>
    <x v="2"/>
    <n v="191426.977782817"/>
    <n v="949748.52381201205"/>
    <n v="247442.92503346701"/>
    <n v="4411724.74233218"/>
    <n v="217149.491868204"/>
  </r>
  <r>
    <x v="63"/>
    <x v="2"/>
    <x v="2"/>
    <n v="176158.99008115201"/>
    <n v="896870.50027108996"/>
    <n v="229863.29325617899"/>
    <n v="4268357.2559370697"/>
    <n v="207112.129422467"/>
  </r>
  <r>
    <x v="64"/>
    <x v="2"/>
    <x v="2"/>
    <n v="176660.81012115101"/>
    <n v="922963.63200202805"/>
    <n v="232668.359064455"/>
    <n v="4500458.8957997002"/>
    <n v="198598.19897921701"/>
  </r>
  <r>
    <x v="65"/>
    <x v="2"/>
    <x v="2"/>
    <n v="169432.09755822"/>
    <n v="908363.13746096997"/>
    <n v="225197.77062862201"/>
    <n v="4538185.4558176603"/>
    <n v="184677.391485837"/>
  </r>
  <r>
    <x v="0"/>
    <x v="3"/>
    <x v="2"/>
    <n v="283437.999942503"/>
    <n v="283437.999942503"/>
    <n v="141718.999971251"/>
    <n v="425156.99991375499"/>
    <n v="259421.94826871401"/>
  </r>
  <r>
    <x v="1"/>
    <x v="3"/>
    <x v="2"/>
    <n v="285391.05428236799"/>
    <n v="292859.82540271297"/>
    <n v="146383.324858393"/>
    <n v="439472.04202652402"/>
    <n v="266983.49070059601"/>
  </r>
  <r>
    <x v="2"/>
    <x v="3"/>
    <x v="2"/>
    <n v="285207.866456758"/>
    <n v="300331.15509514802"/>
    <n v="149976.963421917"/>
    <n v="451261.86000618897"/>
    <n v="274196.18375777599"/>
  </r>
  <r>
    <x v="3"/>
    <x v="3"/>
    <x v="2"/>
    <n v="287182.84181824903"/>
    <n v="310325.03899943799"/>
    <n v="154729.849276856"/>
    <n v="467305.23741535499"/>
    <n v="242422.565851769"/>
  </r>
  <r>
    <x v="4"/>
    <x v="3"/>
    <x v="2"/>
    <n v="293339.251189403"/>
    <n v="325272.95281167899"/>
    <n v="161841.163440367"/>
    <n v="491365.88810751098"/>
    <n v="284954.50642397202"/>
  </r>
  <r>
    <x v="5"/>
    <x v="3"/>
    <x v="2"/>
    <n v="294446.81478507898"/>
    <n v="335045.72205403901"/>
    <n v="166260.50698657901"/>
    <n v="508237.694564273"/>
    <n v="316328.16042385402"/>
  </r>
  <r>
    <x v="6"/>
    <x v="3"/>
    <x v="2"/>
    <n v="300618.357056376"/>
    <n v="351020.23831560102"/>
    <n v="173632.363012316"/>
    <n v="535234.04171391996"/>
    <n v="342143.22368253698"/>
  </r>
  <r>
    <x v="7"/>
    <x v="3"/>
    <x v="2"/>
    <n v="303365.15468010301"/>
    <n v="363497.80959493498"/>
    <n v="179139.89120749701"/>
    <n v="557713.37674592598"/>
    <n v="359860.85404004902"/>
  </r>
  <r>
    <x v="8"/>
    <x v="3"/>
    <x v="2"/>
    <n v="300697.00794619799"/>
    <n v="369729.96791184403"/>
    <n v="181448.892516944"/>
    <n v="571401.98845379299"/>
    <n v="355652.10608068999"/>
  </r>
  <r>
    <x v="9"/>
    <x v="3"/>
    <x v="2"/>
    <n v="315253.299620879"/>
    <n v="397772.38609019102"/>
    <n v="194302.77665605501"/>
    <n v="619849.727755022"/>
    <n v="392721.523486586"/>
  </r>
  <r>
    <x v="10"/>
    <x v="3"/>
    <x v="2"/>
    <n v="318735.21974359098"/>
    <n v="412690.51546552998"/>
    <n v="200561.32512090501"/>
    <n v="649098.15671846096"/>
    <n v="287198.31072024198"/>
  </r>
  <r>
    <x v="11"/>
    <x v="3"/>
    <x v="2"/>
    <n v="317234.085353787"/>
    <n v="421496.25510356401"/>
    <n v="203707.08572340899"/>
    <n v="669795.14303762699"/>
    <n v="331896.60992932902"/>
  </r>
  <r>
    <x v="12"/>
    <x v="3"/>
    <x v="2"/>
    <n v="344399.05504141899"/>
    <n v="469564.51596336602"/>
    <n v="225588.13421515399"/>
    <n v="754605.50265896402"/>
    <n v="427120.599925905"/>
  </r>
  <r>
    <x v="13"/>
    <x v="3"/>
    <x v="2"/>
    <n v="365388.56722461799"/>
    <n v="511219.86026356998"/>
    <n v="244041.274747021"/>
    <n v="831584.029980905"/>
    <n v="400416.64120724797"/>
  </r>
  <r>
    <x v="14"/>
    <x v="3"/>
    <x v="2"/>
    <n v="359455.97868971899"/>
    <n v="516081.05608405301"/>
    <n v="244703.938880617"/>
    <n v="850489.13609197899"/>
    <n v="432331.88532004901"/>
  </r>
  <r>
    <x v="15"/>
    <x v="3"/>
    <x v="2"/>
    <n v="375649.761264948"/>
    <n v="553445.38023319701"/>
    <n v="260558.20170885601"/>
    <n v="924776.71721519798"/>
    <n v="467684.968875497"/>
  </r>
  <r>
    <x v="16"/>
    <x v="3"/>
    <x v="2"/>
    <n v="357356.36637125001"/>
    <n v="540272.19381981599"/>
    <n v="252461.57513138099"/>
    <n v="916060.69856706995"/>
    <n v="497782.60838607402"/>
  </r>
  <r>
    <x v="17"/>
    <x v="3"/>
    <x v="2"/>
    <n v="348391.68480460701"/>
    <n v="540503.25915494899"/>
    <n v="250602.518000168"/>
    <n v="930629.60751135799"/>
    <n v="562646.43436700595"/>
  </r>
  <r>
    <x v="18"/>
    <x v="3"/>
    <x v="2"/>
    <n v="342391.69140557997"/>
    <n v="545096.253048482"/>
    <n v="250681.46760247601"/>
    <n v="953707.82055139495"/>
    <n v="605858.74780059303"/>
  </r>
  <r>
    <x v="19"/>
    <x v="3"/>
    <x v="2"/>
    <n v="336734.32352312497"/>
    <n v="550119.20811691601"/>
    <n v="250859.578376841"/>
    <n v="978676.07861687604"/>
    <n v="563297.43062885199"/>
  </r>
  <r>
    <x v="20"/>
    <x v="3"/>
    <x v="2"/>
    <n v="329467.33729200298"/>
    <n v="552333.30565847096"/>
    <n v="249670.98441331499"/>
    <n v="999724.29425882699"/>
    <n v="631586.10944590403"/>
  </r>
  <r>
    <x v="21"/>
    <x v="3"/>
    <x v="2"/>
    <n v="318494.05750361102"/>
    <n v="547910.52478972904"/>
    <n v="245438.38993930901"/>
    <n v="1009540.183275"/>
    <n v="598835.13775804301"/>
  </r>
  <r>
    <x v="22"/>
    <x v="3"/>
    <x v="2"/>
    <n v="311468.14531599602"/>
    <n v="549846.40427139099"/>
    <n v="244015.81538823899"/>
    <n v="1031835.9418674899"/>
    <n v="562350.22240767197"/>
  </r>
  <r>
    <x v="23"/>
    <x v="3"/>
    <x v="2"/>
    <n v="307378.47290609602"/>
    <n v="556827.46006429102"/>
    <n v="244750.24286896799"/>
    <n v="1064752.8688335801"/>
    <n v="645702.175044426"/>
  </r>
  <r>
    <x v="24"/>
    <x v="3"/>
    <x v="2"/>
    <n v="302632.78141125699"/>
    <n v="562577.82341211801"/>
    <n v="244848.45522656199"/>
    <n v="1096623.7679980199"/>
    <n v="537426.95554817305"/>
  </r>
  <r>
    <x v="25"/>
    <x v="3"/>
    <x v="2"/>
    <n v="295510.33896966901"/>
    <n v="563713.92432353902"/>
    <n v="242871.27249785"/>
    <n v="1120608.8537383"/>
    <n v="489791.57293996098"/>
  </r>
  <r>
    <x v="26"/>
    <x v="3"/>
    <x v="2"/>
    <n v="289573.83413234499"/>
    <n v="566845.68132831296"/>
    <n v="241701.29178405201"/>
    <n v="1149582.64005734"/>
    <n v="437020.14479751198"/>
  </r>
  <r>
    <x v="27"/>
    <x v="3"/>
    <x v="2"/>
    <n v="284435.33071298298"/>
    <n v="571358.25920546998"/>
    <n v="241055.50659099501"/>
    <n v="1182527.44078495"/>
    <n v="464794.98424133001"/>
  </r>
  <r>
    <x v="28"/>
    <x v="3"/>
    <x v="2"/>
    <n v="279911.280174952"/>
    <n v="576985.38520385802"/>
    <n v="240806.834535773"/>
    <n v="1219075.55304024"/>
    <n v="448446.14994568197"/>
  </r>
  <r>
    <x v="29"/>
    <x v="3"/>
    <x v="2"/>
    <n v="274520.40671800898"/>
    <n v="580682.16750964394"/>
    <n v="239685.70339595899"/>
    <n v="1252830.91910588"/>
    <n v="406236.01955506898"/>
  </r>
  <r>
    <x v="30"/>
    <x v="3"/>
    <x v="2"/>
    <n v="271001.281348761"/>
    <n v="588240.12222833501"/>
    <n v="240085.04410826601"/>
    <n v="1296319.4957232301"/>
    <n v="442024.550034135"/>
  </r>
  <r>
    <x v="31"/>
    <x v="3"/>
    <x v="2"/>
    <n v="267183.13731092302"/>
    <n v="595129.92334536801"/>
    <n v="240125.92826569799"/>
    <n v="1339920.08761318"/>
    <n v="426859.23561569297"/>
  </r>
  <r>
    <x v="32"/>
    <x v="3"/>
    <x v="2"/>
    <n v="263301.27508733602"/>
    <n v="601831.82243973704"/>
    <n v="240011.38513279901"/>
    <n v="1384681.7166913401"/>
    <n v="394284.25726989203"/>
  </r>
  <r>
    <x v="33"/>
    <x v="3"/>
    <x v="2"/>
    <n v="260813.736360924"/>
    <n v="611747.33991989598"/>
    <n v="241086.73077820099"/>
    <n v="1438616.4144750801"/>
    <n v="366896.61692396301"/>
  </r>
  <r>
    <x v="34"/>
    <x v="3"/>
    <x v="2"/>
    <n v="256207.70487869001"/>
    <n v="616670.62038799305"/>
    <n v="240113.41135465199"/>
    <n v="1482544.5251259001"/>
    <n v="360626.88882438501"/>
  </r>
  <r>
    <x v="35"/>
    <x v="3"/>
    <x v="2"/>
    <n v="254234.96694136501"/>
    <n v="627936.60072870599"/>
    <n v="241524.11144099099"/>
    <n v="1543579.2174772599"/>
    <n v="345816.65969133802"/>
  </r>
  <r>
    <x v="36"/>
    <x v="3"/>
    <x v="2"/>
    <n v="253875.06612569001"/>
    <n v="643457.70878594299"/>
    <n v="244437.519359789"/>
    <n v="1617569.65109012"/>
    <n v="294719.79542504897"/>
  </r>
  <r>
    <x v="37"/>
    <x v="3"/>
    <x v="2"/>
    <n v="252244.35668041001"/>
    <n v="656055.92303303303"/>
    <n v="246102.15292160099"/>
    <n v="1686861.97792159"/>
    <n v="265097.734302325"/>
  </r>
  <r>
    <x v="38"/>
    <x v="3"/>
    <x v="2"/>
    <n v="250734.68938165301"/>
    <n v="669195.89530030196"/>
    <n v="247844.80117239401"/>
    <n v="1760145.56888681"/>
    <n v="214477.95780290299"/>
  </r>
  <r>
    <x v="39"/>
    <x v="3"/>
    <x v="2"/>
    <n v="249595.24194386799"/>
    <n v="683588.252368966"/>
    <n v="249919.46210764299"/>
    <n v="1839513.32960354"/>
    <n v="195103.547861067"/>
  </r>
  <r>
    <x v="40"/>
    <x v="3"/>
    <x v="2"/>
    <n v="246368.369397198"/>
    <n v="692408.96290349297"/>
    <n v="249847.83445481001"/>
    <n v="1906497.7952159599"/>
    <n v="159581.26701713499"/>
  </r>
  <r>
    <x v="41"/>
    <x v="3"/>
    <x v="2"/>
    <n v="247045.65517593801"/>
    <n v="712482.81791479501"/>
    <n v="253702.42855929999"/>
    <n v="2007528.5549395001"/>
    <n v="159504.81775021899"/>
  </r>
  <r>
    <x v="42"/>
    <x v="3"/>
    <x v="2"/>
    <n v="243854.507499339"/>
    <n v="721684.547011666"/>
    <n v="253551.489005015"/>
    <n v="2081102.0413945899"/>
    <n v="145724.452281556"/>
  </r>
  <r>
    <x v="43"/>
    <x v="3"/>
    <x v="2"/>
    <n v="232036.423085738"/>
    <n v="704680.45130854705"/>
    <n v="244237.26645905399"/>
    <n v="2079881.16910851"/>
    <n v="129349.374098163"/>
  </r>
  <r>
    <x v="44"/>
    <x v="3"/>
    <x v="2"/>
    <n v="227517.87784150799"/>
    <n v="709040.48482650495"/>
    <n v="242395.86888889401"/>
    <n v="2142182.1144499402"/>
    <n v="130152.00208756101"/>
  </r>
  <r>
    <x v="45"/>
    <x v="3"/>
    <x v="2"/>
    <n v="215397.333733498"/>
    <n v="688835.10434282199"/>
    <n v="232240.77180816"/>
    <n v="2130471.2345570698"/>
    <n v="107224.653794424"/>
  </r>
  <r>
    <x v="46"/>
    <x v="3"/>
    <x v="2"/>
    <n v="222631.53117409599"/>
    <n v="730602.35011521098"/>
    <n v="242889.497311449"/>
    <n v="2313396.0267006899"/>
    <n v="110277.127180896"/>
  </r>
  <r>
    <x v="47"/>
    <x v="3"/>
    <x v="2"/>
    <n v="236997.869062054"/>
    <n v="798101.773825582"/>
    <n v="261593.362996638"/>
    <n v="2587419.56563767"/>
    <n v="113326.53551206899"/>
  </r>
  <r>
    <x v="48"/>
    <x v="3"/>
    <x v="2"/>
    <n v="233504.251076079"/>
    <n v="806915.52209146298"/>
    <n v="260719.99322127501"/>
    <n v="2678584.25049335"/>
    <n v="85070.237283192502"/>
  </r>
  <r>
    <x v="49"/>
    <x v="3"/>
    <x v="2"/>
    <n v="226984.45798526899"/>
    <n v="804912.81687028904"/>
    <n v="256336.61592890701"/>
    <n v="2736035.6959859901"/>
    <n v="81192.503926080797"/>
  </r>
  <r>
    <x v="50"/>
    <x v="3"/>
    <x v="2"/>
    <n v="228753.72405408599"/>
    <n v="832415.84390618303"/>
    <n v="261249.81091037599"/>
    <n v="2897571.1782589299"/>
    <n v="90491.122668857206"/>
  </r>
  <r>
    <x v="51"/>
    <x v="3"/>
    <x v="2"/>
    <n v="226595.10284427099"/>
    <n v="846139.80838777695"/>
    <n v="261667.892987948"/>
    <n v="3016339.71049478"/>
    <n v="83521.008862316303"/>
  </r>
  <r>
    <x v="52"/>
    <x v="3"/>
    <x v="2"/>
    <n v="225525.36827515901"/>
    <n v="864184.45930609701"/>
    <n v="263297.46841069701"/>
    <n v="3155083.4175925599"/>
    <n v="82995.498000386593"/>
  </r>
  <r>
    <x v="53"/>
    <x v="3"/>
    <x v="2"/>
    <n v="223888.204586167"/>
    <n v="880362.85134583898"/>
    <n v="264224.74570300302"/>
    <n v="3291947.0555619602"/>
    <n v="76854.811459167395"/>
  </r>
  <r>
    <x v="54"/>
    <x v="3"/>
    <x v="2"/>
    <n v="232871.711374657"/>
    <n v="939651.20023315703"/>
    <n v="277772.93489343801"/>
    <n v="3598849.3677545302"/>
    <n v="84935.375424864207"/>
  </r>
  <r>
    <x v="55"/>
    <x v="3"/>
    <x v="2"/>
    <n v="227684.81839758699"/>
    <n v="942765.00845202699"/>
    <n v="274459.545588882"/>
    <n v="3698487.7961451402"/>
    <n v="94131.824468992098"/>
  </r>
  <r>
    <x v="56"/>
    <x v="3"/>
    <x v="2"/>
    <n v="232533.23457444599"/>
    <n v="988038.47652151203"/>
    <n v="283230.93935328099"/>
    <n v="3970407.1872020699"/>
    <n v="84574.580137747995"/>
  </r>
  <r>
    <x v="57"/>
    <x v="3"/>
    <x v="2"/>
    <n v="234518.02533975799"/>
    <n v="1022549.86715141"/>
    <n v="288591.61030702299"/>
    <n v="4209221.5528643001"/>
    <n v="84365.665640989697"/>
  </r>
  <r>
    <x v="58"/>
    <x v="3"/>
    <x v="2"/>
    <n v="243668.472701049"/>
    <n v="1090252.4025085799"/>
    <n v="302899.866172701"/>
    <n v="4597429.5383060398"/>
    <n v="87248.151653418594"/>
  </r>
  <r>
    <x v="59"/>
    <x v="3"/>
    <x v="2"/>
    <n v="248626.98015397901"/>
    <n v="1141551.2383707401"/>
    <n v="312162.47150838497"/>
    <n v="4931373.4572495902"/>
    <n v="83624.564908526401"/>
  </r>
  <r>
    <x v="60"/>
    <x v="3"/>
    <x v="2"/>
    <n v="251726.49349547399"/>
    <n v="1186029.58921151"/>
    <n v="319179.063463962"/>
    <n v="5248863.8955880599"/>
    <n v="78519.704557690493"/>
  </r>
  <r>
    <x v="61"/>
    <x v="3"/>
    <x v="2"/>
    <n v="240994.55775000501"/>
    <n v="1165180.6837654701"/>
    <n v="308550.26885598898"/>
    <n v="5282900.2753857896"/>
    <n v="73851.434750243294"/>
  </r>
  <r>
    <x v="62"/>
    <x v="3"/>
    <x v="2"/>
    <n v="238068.74786203599"/>
    <n v="1181157.6637033301"/>
    <n v="307733.15241319599"/>
    <n v="5486655.0027791299"/>
    <n v="80665.148498785798"/>
  </r>
  <r>
    <x v="63"/>
    <x v="3"/>
    <x v="2"/>
    <n v="242286.16433179"/>
    <n v="1233540.8673318999"/>
    <n v="316150.17557750898"/>
    <n v="5870628.0449402304"/>
    <n v="74183.135392439304"/>
  </r>
  <r>
    <x v="64"/>
    <x v="3"/>
    <x v="2"/>
    <n v="243574.27904301701"/>
    <n v="1272552.75855266"/>
    <n v="320795.69756519102"/>
    <n v="6205088.8941094996"/>
    <n v="75925.917357794897"/>
  </r>
  <r>
    <x v="65"/>
    <x v="3"/>
    <x v="2"/>
    <n v="244428.44499034999"/>
    <n v="1310435.2267128599"/>
    <n v="324877.88136562199"/>
    <n v="6546939.0394708104"/>
    <n v="69900.849669423493"/>
  </r>
  <r>
    <x v="0"/>
    <x v="4"/>
    <x v="2"/>
    <n v="73763.892922422194"/>
    <n v="73763.892922422194"/>
    <n v="36881.946461211097"/>
    <n v="110645.83938363301"/>
    <n v="34742.467279553297"/>
  </r>
  <r>
    <x v="1"/>
    <x v="4"/>
    <x v="2"/>
    <n v="78899.960426125501"/>
    <n v="80964.796506250103"/>
    <n v="40469.518455699697"/>
    <n v="121497.594980585"/>
    <n v="32986.186645363203"/>
  </r>
  <r>
    <x v="2"/>
    <x v="4"/>
    <x v="2"/>
    <n v="71133.301937094802"/>
    <n v="74905.180568498094"/>
    <n v="37405.548294430897"/>
    <n v="112548.600216754"/>
    <n v="30406.5605939944"/>
  </r>
  <r>
    <x v="3"/>
    <x v="4"/>
    <x v="2"/>
    <n v="67183.0368438531"/>
    <n v="72596.880776964899"/>
    <n v="36197.222295716798"/>
    <n v="109320.545697749"/>
    <n v="24911.451512719901"/>
  </r>
  <r>
    <x v="4"/>
    <x v="4"/>
    <x v="2"/>
    <n v="63752.481870092699"/>
    <n v="70692.748900380306"/>
    <n v="35173.526202958499"/>
    <n v="106790.328079653"/>
    <n v="20394.231528429998"/>
  </r>
  <r>
    <x v="5"/>
    <x v="4"/>
    <x v="2"/>
    <n v="39410.030772065802"/>
    <n v="44843.963504365303"/>
    <n v="22253.022846597902"/>
    <n v="68024.723571629598"/>
    <n v="10146.2847951485"/>
  </r>
  <r>
    <x v="6"/>
    <x v="4"/>
    <x v="2"/>
    <n v="62390.090726271002"/>
    <n v="72850.456404964803"/>
    <n v="36035.520210509501"/>
    <n v="111082.040196427"/>
    <n v="20220.207617049498"/>
  </r>
  <r>
    <x v="7"/>
    <x v="4"/>
    <x v="2"/>
    <n v="36284.078572609003"/>
    <n v="43476.2624541431"/>
    <n v="21426.079389096602"/>
    <n v="66705.472499579395"/>
    <n v="8204.9133929536001"/>
  </r>
  <r>
    <x v="8"/>
    <x v="4"/>
    <x v="2"/>
    <n v="37912.9950580898"/>
    <n v="46616.926925915803"/>
    <n v="22877.749972562498"/>
    <n v="72044.483955448799"/>
    <n v="9306.0691859862109"/>
  </r>
  <r>
    <x v="9"/>
    <x v="4"/>
    <x v="2"/>
    <n v="36185.565758105702"/>
    <n v="45657.313820140298"/>
    <n v="22302.560861775499"/>
    <n v="71147.909033139207"/>
    <n v="6948.4528470967098"/>
  </r>
  <r>
    <x v="10"/>
    <x v="4"/>
    <x v="2"/>
    <n v="36693.325069929997"/>
    <n v="47509.613934210203"/>
    <n v="23088.9510893634"/>
    <n v="74725.252157333205"/>
    <n v="5194.8771710723604"/>
  </r>
  <r>
    <x v="11"/>
    <x v="4"/>
    <x v="2"/>
    <n v="33215.076614789097"/>
    <n v="44131.545292487703"/>
    <n v="21328.560743189599"/>
    <n v="70128.961607002799"/>
    <n v="4209.5600381301801"/>
  </r>
  <r>
    <x v="12"/>
    <x v="4"/>
    <x v="2"/>
    <n v="33814.595354969402"/>
    <n v="46103.884049402302"/>
    <n v="22149.223012387702"/>
    <n v="74090.446392129001"/>
    <n v="4654.6430359311398"/>
  </r>
  <r>
    <x v="13"/>
    <x v="4"/>
    <x v="2"/>
    <n v="33312.378295236696"/>
    <n v="46607.778416529298"/>
    <n v="22249.177979963999"/>
    <n v="75815.294390346695"/>
    <n v="4872.9970290812198"/>
  </r>
  <r>
    <x v="14"/>
    <x v="4"/>
    <x v="2"/>
    <n v="32114.7307495225"/>
    <n v="46108.021965535401"/>
    <n v="21862.485468024799"/>
    <n v="75984.908390032899"/>
    <n v="4948.3553339433402"/>
  </r>
  <r>
    <x v="15"/>
    <x v="4"/>
    <x v="2"/>
    <n v="32192.433667261201"/>
    <n v="47429.162823407401"/>
    <n v="22329.317065789601"/>
    <n v="79251.516161566906"/>
    <n v="4687.8275495133603"/>
  </r>
  <r>
    <x v="16"/>
    <x v="4"/>
    <x v="2"/>
    <n v="26163.5690804654"/>
    <n v="39555.609457295403"/>
    <n v="18483.778330818601"/>
    <n v="67068.673246916806"/>
    <n v="3757.8929631061701"/>
  </r>
  <r>
    <x v="17"/>
    <x v="4"/>
    <x v="2"/>
    <n v="24881.250230387701"/>
    <n v="38601.371467625097"/>
    <n v="17897.3960363734"/>
    <n v="66463.205484608698"/>
    <n v="3404.47462736846"/>
  </r>
  <r>
    <x v="18"/>
    <x v="4"/>
    <x v="2"/>
    <n v="21121.344431147401"/>
    <n v="33625.715803737003"/>
    <n v="15463.954741429499"/>
    <n v="58832.0098593859"/>
    <n v="3088.7050982708902"/>
  </r>
  <r>
    <x v="19"/>
    <x v="4"/>
    <x v="2"/>
    <n v="20465.454034288199"/>
    <n v="33434.190044254901"/>
    <n v="15246.3078804011"/>
    <n v="59480.275404760199"/>
    <n v="2225.7398848184598"/>
  </r>
  <r>
    <x v="20"/>
    <x v="4"/>
    <x v="2"/>
    <n v="19774.959191095899"/>
    <n v="33151.597572778497"/>
    <n v="14985.502261179299"/>
    <n v="60004.452288980603"/>
    <n v="2525.4165036099798"/>
  </r>
  <r>
    <x v="21"/>
    <x v="4"/>
    <x v="2"/>
    <n v="18578.058384963599"/>
    <n v="31960.137024422402"/>
    <n v="14316.652479936"/>
    <n v="58887.429843607897"/>
    <n v="2404.9135766279101"/>
  </r>
  <r>
    <x v="22"/>
    <x v="4"/>
    <x v="2"/>
    <n v="17382.527105932899"/>
    <n v="30686.0273516913"/>
    <n v="13618.12303778"/>
    <n v="57585.074101850303"/>
    <n v="2282.4039511676701"/>
  </r>
  <r>
    <x v="23"/>
    <x v="4"/>
    <x v="2"/>
    <n v="16743.7601139242"/>
    <n v="30331.940060781199"/>
    <n v="13332.226280122801"/>
    <n v="58000.049410774402"/>
    <n v="2439.1156858015902"/>
  </r>
  <r>
    <x v="24"/>
    <x v="4"/>
    <x v="2"/>
    <n v="16379.819818280401"/>
    <n v="30449.191056828899"/>
    <n v="13252.277432381999"/>
    <n v="59354.111092947198"/>
    <n v="1905.9347461408699"/>
  </r>
  <r>
    <x v="25"/>
    <x v="4"/>
    <x v="2"/>
    <n v="14868.2875794837"/>
    <n v="28362.664970114602"/>
    <n v="12219.8090831057"/>
    <n v="56382.2394830212"/>
    <n v="1356.9633726331799"/>
  </r>
  <r>
    <x v="26"/>
    <x v="4"/>
    <x v="2"/>
    <n v="14016.8793502794"/>
    <n v="27438.278562746698"/>
    <n v="11699.599364338201"/>
    <n v="55645.7775860197"/>
    <n v="1445.07101221831"/>
  </r>
  <r>
    <x v="27"/>
    <x v="4"/>
    <x v="2"/>
    <n v="13186.0538443109"/>
    <n v="26487.4295024813"/>
    <n v="11175.0213358126"/>
    <n v="54820.441846937603"/>
    <n v="1458.35630521909"/>
  </r>
  <r>
    <x v="28"/>
    <x v="4"/>
    <x v="2"/>
    <n v="12562.8492909508"/>
    <n v="25895.992590461999"/>
    <n v="10807.781553544401"/>
    <n v="54713.988080633098"/>
    <n v="1635.2715563716899"/>
  </r>
  <r>
    <x v="29"/>
    <x v="4"/>
    <x v="2"/>
    <n v="11547.950160776199"/>
    <n v="24426.922609585999"/>
    <n v="10082.596737190301"/>
    <n v="52701.470126319298"/>
    <n v="1518.53875475424"/>
  </r>
  <r>
    <x v="30"/>
    <x v="4"/>
    <x v="2"/>
    <n v="10797.076422595301"/>
    <n v="23436.322968386601"/>
    <n v="9565.3295669222607"/>
    <n v="51647.212122999103"/>
    <n v="1455.58747314897"/>
  </r>
  <r>
    <x v="31"/>
    <x v="4"/>
    <x v="2"/>
    <n v="10857.007757182801"/>
    <n v="24183.151149891499"/>
    <n v="9757.5359437731604"/>
    <n v="54447.757937254399"/>
    <n v="1435.81879514917"/>
  </r>
  <r>
    <x v="32"/>
    <x v="4"/>
    <x v="2"/>
    <n v="9439.3096343272191"/>
    <n v="21575.576942860502"/>
    <n v="8604.3707129058294"/>
    <n v="49640.623519600798"/>
    <n v="1323.1867381432501"/>
  </r>
  <r>
    <x v="33"/>
    <x v="4"/>
    <x v="2"/>
    <n v="8762.9629430157293"/>
    <n v="20553.822605371199"/>
    <n v="8100.1641912703099"/>
    <n v="48335.423222547703"/>
    <n v="1018.25404696331"/>
  </r>
  <r>
    <x v="34"/>
    <x v="4"/>
    <x v="2"/>
    <n v="8192.7270631559804"/>
    <n v="19719.212125560502"/>
    <n v="7678.0815173508499"/>
    <n v="47407.171689405797"/>
    <n v="1020.19064290507"/>
  </r>
  <r>
    <x v="35"/>
    <x v="4"/>
    <x v="2"/>
    <n v="7679.7698603395302"/>
    <n v="18968.313597840301"/>
    <n v="7295.80833787351"/>
    <n v="46627.469439175802"/>
    <n v="1213.5618008715901"/>
  </r>
  <r>
    <x v="36"/>
    <x v="4"/>
    <x v="2"/>
    <n v="7484.7212112039997"/>
    <n v="18970.360638245998"/>
    <n v="7206.4843306058401"/>
    <n v="47689.038797217101"/>
    <n v="1253.4982855385699"/>
  </r>
  <r>
    <x v="37"/>
    <x v="4"/>
    <x v="2"/>
    <n v="7038.8483259017203"/>
    <n v="18307.161342720301"/>
    <n v="6867.45087140952"/>
    <n v="47071.679880490898"/>
    <n v="1252.9798777818"/>
  </r>
  <r>
    <x v="38"/>
    <x v="4"/>
    <x v="2"/>
    <n v="6623.4897297021898"/>
    <n v="17677.698090405302"/>
    <n v="6547.1494956435399"/>
    <n v="46496.582212272297"/>
    <n v="1317.5162057493001"/>
  </r>
  <r>
    <x v="39"/>
    <x v="4"/>
    <x v="2"/>
    <n v="5932.6587495658896"/>
    <n v="16248.289810865999"/>
    <n v="5940.3651768856598"/>
    <n v="43723.609331742802"/>
    <n v="1253.45130799806"/>
  </r>
  <r>
    <x v="40"/>
    <x v="4"/>
    <x v="2"/>
    <n v="5582.56259584687"/>
    <n v="15689.5805528602"/>
    <n v="5661.4052310914303"/>
    <n v="43200.120643239497"/>
    <n v="974.12297122537404"/>
  </r>
  <r>
    <x v="41"/>
    <x v="4"/>
    <x v="2"/>
    <n v="5256.7063333563901"/>
    <n v="15160.408057664599"/>
    <n v="5398.3510134829003"/>
    <n v="42716.752341298103"/>
    <n v="1178.50945926555"/>
  </r>
  <r>
    <x v="42"/>
    <x v="4"/>
    <x v="2"/>
    <n v="4963.6193410393598"/>
    <n v="14689.7730634979"/>
    <n v="5160.9998424081996"/>
    <n v="42360.497861089098"/>
    <n v="935.61012027444497"/>
  </r>
  <r>
    <x v="43"/>
    <x v="4"/>
    <x v="2"/>
    <n v="4708.1431968052002"/>
    <n v="14298.3434610352"/>
    <n v="4955.7048380314"/>
    <n v="42201.901952622102"/>
    <n v="1057.25447423742"/>
  </r>
  <r>
    <x v="44"/>
    <x v="4"/>
    <x v="2"/>
    <n v="4478.1770246818896"/>
    <n v="13955.8650900008"/>
    <n v="4771.01677122806"/>
    <n v="42164.030442903699"/>
    <n v="962.94308583205395"/>
  </r>
  <r>
    <x v="45"/>
    <x v="4"/>
    <x v="2"/>
    <n v="4257.7435463354605"/>
    <n v="13616.153780407099"/>
    <n v="4590.6865708262903"/>
    <n v="42112.871094365"/>
    <n v="948.78234113358997"/>
  </r>
  <r>
    <x v="46"/>
    <x v="4"/>
    <x v="2"/>
    <n v="4055.1481313948302"/>
    <n v="13307.642180053799"/>
    <n v="4424.1392311483796"/>
    <n v="42137.623208078003"/>
    <n v="865.96822979509705"/>
  </r>
  <r>
    <x v="47"/>
    <x v="4"/>
    <x v="2"/>
    <n v="3874.7808270434002"/>
    <n v="13048.5116321404"/>
    <n v="4276.9032119684498"/>
    <n v="42302.843329889904"/>
    <n v="904.35534692711701"/>
  </r>
  <r>
    <x v="48"/>
    <x v="4"/>
    <x v="2"/>
    <n v="3695.8641579717"/>
    <n v="12771.7167583266"/>
    <n v="4126.6301310256804"/>
    <n v="42396.159726789803"/>
    <n v="775.62703764270498"/>
  </r>
  <r>
    <x v="49"/>
    <x v="4"/>
    <x v="2"/>
    <n v="3534.8228238894098"/>
    <n v="12534.885522862"/>
    <n v="3991.92318551995"/>
    <n v="42608.2098791764"/>
    <n v="858.88316635448598"/>
  </r>
  <r>
    <x v="50"/>
    <x v="4"/>
    <x v="2"/>
    <n v="3403.7128998173398"/>
    <n v="12385.829160297801"/>
    <n v="3887.2344271004699"/>
    <n v="43114.053938842"/>
    <n v="793.44000473251003"/>
  </r>
  <r>
    <x v="51"/>
    <x v="4"/>
    <x v="2"/>
    <n v="3282.7756216447301"/>
    <n v="12258.372315254899"/>
    <n v="3790.8894291432798"/>
    <n v="43698.942933539001"/>
    <n v="770.73555441978101"/>
  </r>
  <r>
    <x v="52"/>
    <x v="4"/>
    <x v="2"/>
    <n v="3173.8319870688802"/>
    <n v="12161.719546898599"/>
    <n v="3705.4010098613498"/>
    <n v="44401.677510657297"/>
    <n v="835.48717680684001"/>
  </r>
  <r>
    <x v="53"/>
    <x v="4"/>
    <x v="2"/>
    <n v="3081.6900741332101"/>
    <n v="12117.6792928541"/>
    <n v="3636.8989499843601"/>
    <n v="45311.724145757602"/>
    <n v="766.36237931984795"/>
  </r>
  <r>
    <x v="54"/>
    <x v="4"/>
    <x v="2"/>
    <n v="2329.1971108674902"/>
    <n v="9398.4488192515601"/>
    <n v="2778.3018968331098"/>
    <n v="35995.911655989097"/>
    <n v="774.20536091233305"/>
  </r>
  <r>
    <x v="55"/>
    <x v="4"/>
    <x v="2"/>
    <n v="2329.6340427801301"/>
    <n v="9646.2182831905993"/>
    <n v="2808.2254463418399"/>
    <n v="37842.325796448"/>
    <n v="668.58187246124498"/>
  </r>
  <r>
    <x v="56"/>
    <x v="4"/>
    <x v="2"/>
    <n v="2323.97386468472"/>
    <n v="9874.6125513674797"/>
    <n v="2830.6547317063"/>
    <n v="39680.876379242502"/>
    <n v="853.25960919035003"/>
  </r>
  <r>
    <x v="57"/>
    <x v="4"/>
    <x v="2"/>
    <n v="2323.9947071356301"/>
    <n v="10133.125057655199"/>
    <n v="2859.84573640177"/>
    <n v="41711.969030294902"/>
    <n v="874.42545818527105"/>
  </r>
  <r>
    <x v="58"/>
    <x v="4"/>
    <x v="2"/>
    <n v="2319.9198576363301"/>
    <n v="10380.0798288685"/>
    <n v="2883.8503669350898"/>
    <n v="43771.227199693698"/>
    <n v="870.68682749449601"/>
  </r>
  <r>
    <x v="59"/>
    <x v="4"/>
    <x v="2"/>
    <n v="2319.7433465150498"/>
    <n v="10650.9192537211"/>
    <n v="2912.54318362713"/>
    <n v="46010.777911355202"/>
    <n v="1120.12445412738"/>
  </r>
  <r>
    <x v="60"/>
    <x v="4"/>
    <x v="2"/>
    <n v="2311.01315516164"/>
    <n v="10888.524068397501"/>
    <n v="2930.2716781006998"/>
    <n v="48187.989050803197"/>
    <n v="1157.8629756783801"/>
  </r>
  <r>
    <x v="61"/>
    <x v="4"/>
    <x v="2"/>
    <n v="2240.85820740902"/>
    <n v="10834.2890507877"/>
    <n v="2869.0166650213"/>
    <n v="49122.397416550702"/>
    <n v="1179.8807064781599"/>
  </r>
  <r>
    <x v="62"/>
    <x v="4"/>
    <x v="2"/>
    <n v="2240.85820740902"/>
    <n v="11117.825706747301"/>
    <n v="2896.5849842524599"/>
    <n v="51643.972611324803"/>
    <n v="1120.9791049702601"/>
  </r>
  <r>
    <x v="63"/>
    <x v="4"/>
    <x v="2"/>
    <n v="2240.85820740902"/>
    <n v="11408.7826036563"/>
    <n v="2924.01226322815"/>
    <n v="54296.311444077801"/>
    <n v="1158.6514374386099"/>
  </r>
  <r>
    <x v="64"/>
    <x v="4"/>
    <x v="2"/>
    <n v="2240.85820740902"/>
    <n v="11707.3539314884"/>
    <n v="2951.2872812958299"/>
    <n v="57086.1768767143"/>
    <n v="1166.0180370734899"/>
  </r>
  <r>
    <x v="65"/>
    <x v="4"/>
    <x v="2"/>
    <n v="2240.85820740902"/>
    <n v="12013.738962228101"/>
    <n v="2978.39830749874"/>
    <n v="60020.682456102302"/>
    <n v="1078.85877066833"/>
  </r>
  <r>
    <x v="0"/>
    <x v="5"/>
    <x v="2"/>
    <n v="706360.55072719802"/>
    <n v="706360.55072719802"/>
    <n v="353180.27536359901"/>
    <n v="1059540.8260908001"/>
    <n v="2184323.4920713701"/>
  </r>
  <r>
    <x v="1"/>
    <x v="5"/>
    <x v="2"/>
    <n v="736998.63133918401"/>
    <n v="756286.11078496196"/>
    <n v="378022.74616769602"/>
    <n v="1134899.9508755601"/>
    <n v="2862058.5574455"/>
  </r>
  <r>
    <x v="2"/>
    <x v="5"/>
    <x v="2"/>
    <n v="727606.95846731495"/>
    <n v="766188.67847702606"/>
    <n v="382613.15703271399"/>
    <n v="1151234.9694645901"/>
    <n v="3409931.1094557298"/>
  </r>
  <r>
    <x v="3"/>
    <x v="5"/>
    <x v="2"/>
    <n v="711874.22969086003"/>
    <n v="769239.54332662001"/>
    <n v="383547.26057712903"/>
    <n v="1158365.01167467"/>
    <n v="3405682.9561666399"/>
  </r>
  <r>
    <x v="4"/>
    <x v="5"/>
    <x v="2"/>
    <n v="719000.15606663504"/>
    <n v="797272.45122353605"/>
    <n v="396686.84398630197"/>
    <n v="1204380.7598288499"/>
    <n v="3940822.5201337999"/>
  </r>
  <r>
    <x v="5"/>
    <x v="5"/>
    <x v="2"/>
    <n v="701233.93545762706"/>
    <n v="797921.45282904804"/>
    <n v="395954.392342393"/>
    <n v="1210383.3385576101"/>
    <n v="4205736.8577992301"/>
  </r>
  <r>
    <x v="6"/>
    <x v="5"/>
    <x v="2"/>
    <n v="687351.20738074405"/>
    <n v="802592.98528485396"/>
    <n v="397003.082331746"/>
    <n v="1223790.08522871"/>
    <n v="4989386.4923972404"/>
  </r>
  <r>
    <x v="7"/>
    <x v="5"/>
    <x v="2"/>
    <n v="666244.20138053095"/>
    <n v="798306.27915234806"/>
    <n v="393423.27855283499"/>
    <n v="1224838.4415842099"/>
    <n v="4540026.2622155603"/>
  </r>
  <r>
    <x v="8"/>
    <x v="5"/>
    <x v="2"/>
    <n v="642078.75189654005"/>
    <n v="789484.93021939299"/>
    <n v="387448.08016558102"/>
    <n v="1220115.4846318201"/>
    <n v="4663645.5782944299"/>
  </r>
  <r>
    <x v="9"/>
    <x v="5"/>
    <x v="2"/>
    <n v="633884.22611477203"/>
    <n v="799806.50933655701"/>
    <n v="390687.31512308598"/>
    <n v="1246340.5314328501"/>
    <n v="4667457.6535596699"/>
  </r>
  <r>
    <x v="10"/>
    <x v="5"/>
    <x v="2"/>
    <n v="609459.90856852499"/>
    <n v="789113.685099044"/>
    <n v="383497.27077196102"/>
    <n v="1241153.40489788"/>
    <n v="4047524.4799519302"/>
  </r>
  <r>
    <x v="11"/>
    <x v="5"/>
    <x v="2"/>
    <n v="641994.681317118"/>
    <n v="852992.68415559398"/>
    <n v="412247.20677537197"/>
    <n v="1355481.45440501"/>
    <n v="4106342.4751372701"/>
  </r>
  <r>
    <x v="12"/>
    <x v="5"/>
    <x v="2"/>
    <n v="646837.491861218"/>
    <n v="881918.60380175"/>
    <n v="423691.24070864002"/>
    <n v="1417271.9801042899"/>
    <n v="4223073.6062028697"/>
  </r>
  <r>
    <x v="13"/>
    <x v="5"/>
    <x v="2"/>
    <n v="657689.46183767798"/>
    <n v="920181.81447584799"/>
    <n v="439267.64286492101"/>
    <n v="1496828.5880021299"/>
    <n v="4202061.9876614604"/>
  </r>
  <r>
    <x v="14"/>
    <x v="5"/>
    <x v="2"/>
    <n v="629082.91861295397"/>
    <n v="903192.03532417701"/>
    <n v="428255.689690403"/>
    <n v="1488438.69541863"/>
    <n v="4145902.4858097499"/>
  </r>
  <r>
    <x v="15"/>
    <x v="5"/>
    <x v="2"/>
    <n v="631848.99785855995"/>
    <n v="930904.11582387099"/>
    <n v="438263.125947928"/>
    <n v="1555489.45392042"/>
    <n v="4141169.6766631198"/>
  </r>
  <r>
    <x v="16"/>
    <x v="5"/>
    <x v="2"/>
    <n v="625872.38216892595"/>
    <n v="946230.36494151002"/>
    <n v="442160.10207985103"/>
    <n v="1604384.7139073301"/>
    <n v="4000831.62393161"/>
  </r>
  <r>
    <x v="17"/>
    <x v="5"/>
    <x v="2"/>
    <n v="606578.95165459905"/>
    <n v="941061.20956353995"/>
    <n v="436319.86433831899"/>
    <n v="1620303.6878436599"/>
    <n v="3910513.7206263002"/>
  </r>
  <r>
    <x v="18"/>
    <x v="5"/>
    <x v="2"/>
    <n v="600402.66254109901"/>
    <n v="955856.26020290295"/>
    <n v="439583.74100833503"/>
    <n v="1672379.1175967599"/>
    <n v="3998937.3972825902"/>
  </r>
  <r>
    <x v="19"/>
    <x v="5"/>
    <x v="2"/>
    <n v="622475.56137415802"/>
    <n v="1016931.56584843"/>
    <n v="463730.44257095101"/>
    <n v="1809147.14920252"/>
    <n v="3816485.7009369498"/>
  </r>
  <r>
    <x v="20"/>
    <x v="5"/>
    <x v="2"/>
    <n v="550844.36475033103"/>
    <n v="923459.33708213596"/>
    <n v="417430.923308342"/>
    <n v="1671463.0904623"/>
    <n v="2667763.73369746"/>
  </r>
  <r>
    <x v="21"/>
    <x v="5"/>
    <x v="2"/>
    <n v="549138.83779256896"/>
    <n v="944692.50433012506"/>
    <n v="423178.23213836103"/>
    <n v="1740621.87311689"/>
    <n v="2946789.5393996001"/>
  </r>
  <r>
    <x v="22"/>
    <x v="5"/>
    <x v="2"/>
    <n v="531674.25212380104"/>
    <n v="938584.50750192802"/>
    <n v="416533.53032714903"/>
    <n v="1761337.7514104401"/>
    <n v="2999145.3140634298"/>
  </r>
  <r>
    <x v="23"/>
    <x v="5"/>
    <x v="2"/>
    <n v="537978.608074649"/>
    <n v="974568.12466709502"/>
    <n v="428365.70088890102"/>
    <n v="1863547.1147440199"/>
    <n v="2758050.9077959699"/>
  </r>
  <r>
    <x v="24"/>
    <x v="5"/>
    <x v="2"/>
    <n v="485075.91065891"/>
    <n v="901729.64321832103"/>
    <n v="392456.12071037199"/>
    <n v="1757726.87423761"/>
    <n v="3205364.35118597"/>
  </r>
  <r>
    <x v="25"/>
    <x v="5"/>
    <x v="2"/>
    <n v="445540.73645231099"/>
    <n v="849911.09910814802"/>
    <n v="366176.85184581298"/>
    <n v="1689541.2042445899"/>
    <n v="3553239.1367220101"/>
  </r>
  <r>
    <x v="26"/>
    <x v="5"/>
    <x v="2"/>
    <n v="418561.801992397"/>
    <n v="819341.81152552099"/>
    <n v="349364.88145122299"/>
    <n v="1661653.52198798"/>
    <n v="3602744.353234"/>
  </r>
  <r>
    <x v="27"/>
    <x v="5"/>
    <x v="2"/>
    <n v="396616.65452205698"/>
    <n v="796702.01564477105"/>
    <n v="336127.82328618201"/>
    <n v="1648916.3855594499"/>
    <n v="3739188.1292280201"/>
  </r>
  <r>
    <x v="28"/>
    <x v="5"/>
    <x v="2"/>
    <n v="484186.54837958101"/>
    <n v="998061.10690753802"/>
    <n v="416544.23489904997"/>
    <n v="2108739.5401555598"/>
    <n v="2989722.65697905"/>
  </r>
  <r>
    <x v="29"/>
    <x v="5"/>
    <x v="2"/>
    <n v="461356.42519541603"/>
    <n v="975889.01378893596"/>
    <n v="402813.54894974502"/>
    <n v="2105495.9123920701"/>
    <n v="2043878.09113847"/>
  </r>
  <r>
    <x v="30"/>
    <x v="5"/>
    <x v="2"/>
    <n v="452683.71751368302"/>
    <n v="982603.19654478703"/>
    <n v="401040.87237321498"/>
    <n v="2165387.2833695398"/>
    <n v="1630895.5794186301"/>
  </r>
  <r>
    <x v="31"/>
    <x v="5"/>
    <x v="2"/>
    <n v="424797.05728931801"/>
    <n v="946202.82809140603"/>
    <n v="381778.53861874097"/>
    <n v="2130351.9224663801"/>
    <n v="1438706.1516064201"/>
  </r>
  <r>
    <x v="32"/>
    <x v="5"/>
    <x v="2"/>
    <n v="367559.021836375"/>
    <n v="840135.37683240604"/>
    <n v="335047.18091373902"/>
    <n v="1932965.4107180501"/>
    <n v="1494454.6409684599"/>
  </r>
  <r>
    <x v="33"/>
    <x v="5"/>
    <x v="2"/>
    <n v="326106.24623588898"/>
    <n v="764893.10513154406"/>
    <n v="301440.75188802101"/>
    <n v="1798761.8491404301"/>
    <n v="1299421.89136791"/>
  </r>
  <r>
    <x v="34"/>
    <x v="5"/>
    <x v="2"/>
    <n v="300356.748440567"/>
    <n v="722933.69352909597"/>
    <n v="281489.12822743802"/>
    <n v="1738012.7314907101"/>
    <n v="1327986.13275805"/>
  </r>
  <r>
    <x v="35"/>
    <x v="5"/>
    <x v="2"/>
    <n v="284528.21984012099"/>
    <n v="702758.10336900805"/>
    <n v="270302.80808155501"/>
    <n v="1727503.7034237201"/>
    <n v="1116170.71435831"/>
  </r>
  <r>
    <x v="36"/>
    <x v="5"/>
    <x v="2"/>
    <n v="252222.69456003999"/>
    <n v="639269.69915615895"/>
    <n v="242846.57302255399"/>
    <n v="1607041.5352821799"/>
    <n v="1038355.08032084"/>
  </r>
  <r>
    <x v="37"/>
    <x v="5"/>
    <x v="2"/>
    <n v="246960.112903742"/>
    <n v="642312.26797546295"/>
    <n v="240946.58160529801"/>
    <n v="1651524.0618380001"/>
    <n v="993901.74097806099"/>
  </r>
  <r>
    <x v="38"/>
    <x v="5"/>
    <x v="2"/>
    <n v="212513.99273531299"/>
    <n v="567187.14104964095"/>
    <n v="210064.62410816801"/>
    <n v="1491838.1001128301"/>
    <n v="840648.47215731104"/>
  </r>
  <r>
    <x v="39"/>
    <x v="5"/>
    <x v="2"/>
    <n v="201732.90567818799"/>
    <n v="552503.49872005498"/>
    <n v="201994.95344483701"/>
    <n v="1486768.6023363201"/>
    <n v="706235.50677101803"/>
  </r>
  <r>
    <x v="40"/>
    <x v="5"/>
    <x v="2"/>
    <n v="220728.37271408699"/>
    <n v="620348.72418194101"/>
    <n v="223845.72362224699"/>
    <n v="1708085.1610564"/>
    <n v="581144.87802974798"/>
  </r>
  <r>
    <x v="41"/>
    <x v="5"/>
    <x v="2"/>
    <n v="186101.65432349799"/>
    <n v="536719.54277674598"/>
    <n v="191116.25997692699"/>
    <n v="1512288.8314300899"/>
    <n v="523846.55251891201"/>
  </r>
  <r>
    <x v="42"/>
    <x v="5"/>
    <x v="2"/>
    <n v="206015.12236287"/>
    <n v="609699.33172305103"/>
    <n v="214207.40411287101"/>
    <n v="1758173.33090998"/>
    <n v="658929.74636996898"/>
  </r>
  <r>
    <x v="43"/>
    <x v="5"/>
    <x v="2"/>
    <n v="152417.33263757901"/>
    <n v="462882.13428719901"/>
    <n v="160431.67787769"/>
    <n v="1366207.66594696"/>
    <n v="473840.182380168"/>
  </r>
  <r>
    <x v="44"/>
    <x v="5"/>
    <x v="2"/>
    <n v="134873.30802504101"/>
    <n v="420321.41218743002"/>
    <n v="143693.02754934999"/>
    <n v="1269892.2427942499"/>
    <n v="551972.17237293895"/>
  </r>
  <r>
    <x v="45"/>
    <x v="5"/>
    <x v="2"/>
    <n v="125227.57752260299"/>
    <n v="400474.55525196198"/>
    <n v="135020.00582559899"/>
    <n v="1238612.1362823599"/>
    <n v="548585.86220134795"/>
  </r>
  <r>
    <x v="46"/>
    <x v="5"/>
    <x v="2"/>
    <n v="129275.203680612"/>
    <n v="424238.05434289301"/>
    <n v="141038.37435437099"/>
    <n v="1343317.0987436799"/>
    <n v="538459.33331590099"/>
  </r>
  <r>
    <x v="47"/>
    <x v="5"/>
    <x v="2"/>
    <n v="107781.459181956"/>
    <n v="362959.27089583001"/>
    <n v="118966.95311091701"/>
    <n v="1176701.9568743501"/>
    <n v="458830.47971800598"/>
  </r>
  <r>
    <x v="48"/>
    <x v="5"/>
    <x v="2"/>
    <n v="100160.544937616"/>
    <n v="346122.59964795702"/>
    <n v="111834.608906825"/>
    <n v="1148966.0550261999"/>
    <n v="367651.175932566"/>
  </r>
  <r>
    <x v="49"/>
    <x v="5"/>
    <x v="2"/>
    <n v="92618.828068663701"/>
    <n v="328436.94435154297"/>
    <n v="104595.694212523"/>
    <n v="1116413.0882154901"/>
    <n v="362879.900340333"/>
  </r>
  <r>
    <x v="50"/>
    <x v="5"/>
    <x v="2"/>
    <n v="91106.701110805705"/>
    <n v="331529.73488959903"/>
    <n v="104049.053348913"/>
    <n v="1154027.7754013899"/>
    <n v="357450.94983965502"/>
  </r>
  <r>
    <x v="51"/>
    <x v="5"/>
    <x v="2"/>
    <n v="83138.773861045294"/>
    <n v="310452.54421374702"/>
    <n v="96007.140087102496"/>
    <n v="1106708.75906468"/>
    <n v="317780.219071923"/>
  </r>
  <r>
    <x v="52"/>
    <x v="5"/>
    <x v="2"/>
    <n v="77760.394441919198"/>
    <n v="297967.91793387203"/>
    <n v="90784.088529652799"/>
    <n v="1087862.23441534"/>
    <n v="320872.42604160198"/>
  </r>
  <r>
    <x v="53"/>
    <x v="5"/>
    <x v="2"/>
    <n v="79303.460714252797"/>
    <n v="311833.40330518701"/>
    <n v="93591.070504686199"/>
    <n v="1166040.8572068601"/>
    <n v="427142.34249843803"/>
  </r>
  <r>
    <x v="54"/>
    <x v="5"/>
    <x v="2"/>
    <n v="76086.598049933295"/>
    <n v="307013.94668007898"/>
    <n v="90757.256523891701"/>
    <n v="1175858.60330649"/>
    <n v="427554.60688926402"/>
  </r>
  <r>
    <x v="55"/>
    <x v="5"/>
    <x v="2"/>
    <n v="69014.677341878196"/>
    <n v="285766.189091768"/>
    <n v="83192.797462406306"/>
    <n v="1121067.0245835599"/>
    <n v="386471.44037901302"/>
  </r>
  <r>
    <x v="56"/>
    <x v="5"/>
    <x v="2"/>
    <n v="66616.064884349995"/>
    <n v="283053.02414360701"/>
    <n v="81139.931105947006"/>
    <n v="1137441.29214039"/>
    <n v="371563.00145742297"/>
  </r>
  <r>
    <x v="57"/>
    <x v="5"/>
    <x v="2"/>
    <n v="64019.958909583998"/>
    <n v="279141.01861975697"/>
    <n v="78781.249359147201"/>
    <n v="1149055.3464506899"/>
    <n v="349577.03800361202"/>
  </r>
  <r>
    <x v="58"/>
    <x v="5"/>
    <x v="2"/>
    <n v="62748.431331212698"/>
    <n v="280756.99434629601"/>
    <n v="78001.438766720807"/>
    <n v="1183909.7954966701"/>
    <n v="363810.38749257301"/>
  </r>
  <r>
    <x v="59"/>
    <x v="5"/>
    <x v="2"/>
    <n v="61816.038248701603"/>
    <n v="283823.481145431"/>
    <n v="77612.845020362598"/>
    <n v="1226085.6406781799"/>
    <n v="366877.77845963702"/>
  </r>
  <r>
    <x v="60"/>
    <x v="5"/>
    <x v="2"/>
    <n v="63026.648821025898"/>
    <n v="296955.117328258"/>
    <n v="79915.254308854695"/>
    <n v="1314197.39282444"/>
    <n v="398624.57221627701"/>
  </r>
  <r>
    <x v="61"/>
    <x v="5"/>
    <x v="2"/>
    <n v="51272.256510679799"/>
    <n v="247895.402523094"/>
    <n v="65644.920279213897"/>
    <n v="1123951.59695226"/>
    <n v="266961.26531156298"/>
  </r>
  <r>
    <x v="62"/>
    <x v="5"/>
    <x v="2"/>
    <n v="43954.532593496697"/>
    <n v="218076.64169928501"/>
    <n v="56816.642248582502"/>
    <n v="1012998.80103828"/>
    <n v="188129.650747776"/>
  </r>
  <r>
    <x v="63"/>
    <x v="5"/>
    <x v="2"/>
    <n v="54747.417947469999"/>
    <n v="278733.11546846502"/>
    <n v="71437.8629264427"/>
    <n v="1326537.6835564999"/>
    <n v="317102.08501752798"/>
  </r>
  <r>
    <x v="64"/>
    <x v="5"/>
    <x v="2"/>
    <n v="41697.739261117"/>
    <n v="217849.65691214401"/>
    <n v="54917.355829673099"/>
    <n v="1062255.75136748"/>
    <n v="190240.459808827"/>
  </r>
  <r>
    <x v="65"/>
    <x v="5"/>
    <x v="2"/>
    <n v="39978.762925297902"/>
    <n v="214335.03477788999"/>
    <n v="53137.088031231397"/>
    <n v="1070818.59378402"/>
    <n v="186421.614450263"/>
  </r>
  <r>
    <x v="0"/>
    <x v="6"/>
    <x v="2"/>
    <n v="99175.856339541104"/>
    <n v="99175.856339541104"/>
    <n v="49587.928169770501"/>
    <n v="148763.78450931201"/>
    <n v="24148.652822588199"/>
  </r>
  <r>
    <x v="1"/>
    <x v="6"/>
    <x v="2"/>
    <n v="95365.630057195405"/>
    <n v="97861.377744297104"/>
    <n v="48915.121183776602"/>
    <n v="146852.98488338399"/>
    <n v="23565.239489088501"/>
  </r>
  <r>
    <x v="2"/>
    <x v="6"/>
    <x v="2"/>
    <n v="91632.3202739236"/>
    <n v="96491.169524205397"/>
    <n v="48184.986328458297"/>
    <n v="144982.57638262899"/>
    <n v="24719.033209964298"/>
  </r>
  <r>
    <x v="3"/>
    <x v="6"/>
    <x v="2"/>
    <n v="88850.653540769898"/>
    <n v="96010.549761935297"/>
    <n v="47871.412315134599"/>
    <n v="144578.19096886099"/>
    <n v="34199.394692797599"/>
  </r>
  <r>
    <x v="4"/>
    <x v="6"/>
    <x v="2"/>
    <n v="83090.289053801898"/>
    <n v="92135.721901925994"/>
    <n v="45842.583277002203"/>
    <n v="139182.647765298"/>
    <n v="34559.506775263697"/>
  </r>
  <r>
    <x v="5"/>
    <x v="6"/>
    <x v="2"/>
    <n v="81431.318951174893"/>
    <n v="92659.2297346587"/>
    <n v="45980.502058717597"/>
    <n v="140556.676896919"/>
    <n v="40968.761771933699"/>
  </r>
  <r>
    <x v="6"/>
    <x v="6"/>
    <x v="2"/>
    <n v="78179.2384409878"/>
    <n v="91286.823524690597"/>
    <n v="45155.079822574902"/>
    <n v="139193.72781695801"/>
    <n v="42752.458232482997"/>
  </r>
  <r>
    <x v="7"/>
    <x v="6"/>
    <x v="2"/>
    <n v="75042.022933009706"/>
    <n v="89916.757224428104"/>
    <n v="44312.999093074599"/>
    <n v="137958.955938584"/>
    <n v="48638.409088437496"/>
  </r>
  <r>
    <x v="8"/>
    <x v="6"/>
    <x v="2"/>
    <n v="73354.0942643702"/>
    <n v="90194.468856905398"/>
    <n v="44263.889610218503"/>
    <n v="139391.727274479"/>
    <n v="45427.490859821897"/>
  </r>
  <r>
    <x v="9"/>
    <x v="6"/>
    <x v="2"/>
    <n v="71441.144763968303"/>
    <n v="90141.212326573106"/>
    <n v="44031.934992654104"/>
    <n v="140467.28197835499"/>
    <n v="47908.890667353902"/>
  </r>
  <r>
    <x v="10"/>
    <x v="6"/>
    <x v="2"/>
    <n v="66811.305791255101"/>
    <n v="86505.633886644297"/>
    <n v="42040.424755480803"/>
    <n v="136059.941765909"/>
    <n v="50725.741272624196"/>
  </r>
  <r>
    <x v="11"/>
    <x v="6"/>
    <x v="2"/>
    <n v="65361.866930286298"/>
    <n v="86843.701259178997"/>
    <n v="41971.1375433098"/>
    <n v="138002.38697854301"/>
    <n v="50384.538722117897"/>
  </r>
  <r>
    <x v="12"/>
    <x v="6"/>
    <x v="2"/>
    <n v="63836.7596867135"/>
    <n v="87037.048226965402"/>
    <n v="41814.329340523102"/>
    <n v="139871.37718980899"/>
    <n v="58059.129718017401"/>
  </r>
  <r>
    <x v="13"/>
    <x v="6"/>
    <x v="2"/>
    <n v="63798.103575876798"/>
    <n v="89260.750118355194"/>
    <n v="42610.447944115302"/>
    <n v="145197.43866028701"/>
    <n v="58429.988366102902"/>
  </r>
  <r>
    <x v="14"/>
    <x v="6"/>
    <x v="2"/>
    <n v="61357.779017989698"/>
    <n v="88093.088644686795"/>
    <n v="41770.038883200701"/>
    <n v="145175.28588550101"/>
    <n v="57827.687547370602"/>
  </r>
  <r>
    <x v="15"/>
    <x v="6"/>
    <x v="2"/>
    <n v="61509.407111692497"/>
    <n v="90621.905607545603"/>
    <n v="42664.157302356798"/>
    <n v="151424.20800444699"/>
    <n v="59918.489260578797"/>
  </r>
  <r>
    <x v="16"/>
    <x v="6"/>
    <x v="2"/>
    <n v="58997.970068662697"/>
    <n v="89196.571600456795"/>
    <n v="41680.299708484403"/>
    <n v="151237.60694105399"/>
    <n v="66517.644871487806"/>
  </r>
  <r>
    <x v="17"/>
    <x v="6"/>
    <x v="2"/>
    <n v="58207.690275822599"/>
    <n v="90304.814018764198"/>
    <n v="41869.523258788598"/>
    <n v="155485.341120906"/>
    <n v="64856.9710847885"/>
  </r>
  <r>
    <x v="18"/>
    <x v="6"/>
    <x v="2"/>
    <n v="57910.2276549249"/>
    <n v="92194.550569545696"/>
    <n v="42398.870130682801"/>
    <n v="161304.84001433101"/>
    <n v="65621.408515181101"/>
  </r>
  <r>
    <x v="19"/>
    <x v="6"/>
    <x v="2"/>
    <n v="56825.912915606197"/>
    <n v="92835.876920955794"/>
    <n v="42334.0406933868"/>
    <n v="165157.38887025099"/>
    <n v="66850.173949548407"/>
  </r>
  <r>
    <x v="20"/>
    <x v="6"/>
    <x v="2"/>
    <n v="55241.0073750464"/>
    <n v="92608.415942370993"/>
    <n v="41861.742061208402"/>
    <n v="167621.402370514"/>
    <n v="54005.409425413003"/>
  </r>
  <r>
    <x v="21"/>
    <x v="6"/>
    <x v="2"/>
    <n v="53673.170199693901"/>
    <n v="92334.830614255305"/>
    <n v="41361.702569920097"/>
    <n v="170129.46020110601"/>
    <n v="53287.582739662197"/>
  </r>
  <r>
    <x v="22"/>
    <x v="6"/>
    <x v="2"/>
    <n v="52240.194194939897"/>
    <n v="92221.575042241398"/>
    <n v="40926.925511388799"/>
    <n v="173062.03151461799"/>
    <n v="55149.902012713297"/>
  </r>
  <r>
    <x v="23"/>
    <x v="6"/>
    <x v="2"/>
    <n v="51640.778514279402"/>
    <n v="93549.178197112793"/>
    <n v="41118.992373853398"/>
    <n v="178882.62164890199"/>
    <n v="53072.967448521304"/>
  </r>
  <r>
    <x v="24"/>
    <x v="6"/>
    <x v="2"/>
    <n v="50753.407241525303"/>
    <n v="94347.814019145997"/>
    <n v="41062.614904512899"/>
    <n v="183910.653791021"/>
    <n v="52641.4884102617"/>
  </r>
  <r>
    <x v="25"/>
    <x v="6"/>
    <x v="2"/>
    <n v="49960.020946924"/>
    <n v="95303.465744958099"/>
    <n v="41060.674573027798"/>
    <n v="189454.08814214199"/>
    <n v="53981.874769635098"/>
  </r>
  <r>
    <x v="26"/>
    <x v="6"/>
    <x v="2"/>
    <n v="49721.458593940297"/>
    <n v="97330.596729393394"/>
    <n v="41501.473389512401"/>
    <n v="197389.81530976301"/>
    <n v="53874.1997194086"/>
  </r>
  <r>
    <x v="27"/>
    <x v="6"/>
    <x v="2"/>
    <n v="49696.529350018704"/>
    <n v="99827.691682340694"/>
    <n v="42117.208253468998"/>
    <n v="206611.146093777"/>
    <n v="49360.348237138001"/>
  </r>
  <r>
    <x v="28"/>
    <x v="6"/>
    <x v="2"/>
    <n v="49833.690216240102"/>
    <n v="102722.94466866599"/>
    <n v="42871.774180406697"/>
    <n v="217036.746151951"/>
    <n v="51127.7548153436"/>
  </r>
  <r>
    <x v="29"/>
    <x v="6"/>
    <x v="2"/>
    <n v="48898.986195636899"/>
    <n v="103434.093051866"/>
    <n v="42694.049749423102"/>
    <n v="223160.68430481001"/>
    <n v="50518.760905876901"/>
  </r>
  <r>
    <x v="30"/>
    <x v="6"/>
    <x v="2"/>
    <n v="49005.087111248598"/>
    <n v="106371.299385234"/>
    <n v="43414.5124409661"/>
    <n v="234413.09759038701"/>
    <n v="51074.695474623899"/>
  </r>
  <r>
    <x v="31"/>
    <x v="6"/>
    <x v="2"/>
    <n v="48793.153763944603"/>
    <n v="108683.003544206"/>
    <n v="43851.949110634101"/>
    <n v="244697.055077342"/>
    <n v="53859.869922047801"/>
  </r>
  <r>
    <x v="32"/>
    <x v="6"/>
    <x v="2"/>
    <n v="48926.178140565004"/>
    <n v="111831.326853926"/>
    <n v="44598.491902008303"/>
    <n v="257299.11226731501"/>
    <n v="51277.069363538998"/>
  </r>
  <r>
    <x v="33"/>
    <x v="6"/>
    <x v="2"/>
    <n v="48395.460773102401"/>
    <n v="113513.171527029"/>
    <n v="44735.003551139402"/>
    <n v="266943.39502856298"/>
    <n v="79657.428566431394"/>
  </r>
  <r>
    <x v="34"/>
    <x v="6"/>
    <x v="2"/>
    <n v="47526.3363482801"/>
    <n v="114391.93577156099"/>
    <n v="44540.857017463"/>
    <n v="275010.89315716003"/>
    <n v="64733.429911274798"/>
  </r>
  <r>
    <x v="35"/>
    <x v="6"/>
    <x v="2"/>
    <n v="47347.378301647397"/>
    <n v="116943.598049632"/>
    <n v="44980.175665620503"/>
    <n v="287468.04590932903"/>
    <n v="85686.762619584202"/>
  </r>
  <r>
    <x v="36"/>
    <x v="6"/>
    <x v="2"/>
    <n v="47299.434184804602"/>
    <n v="119882.531246128"/>
    <n v="45541.125939209902"/>
    <n v="301369.21446707001"/>
    <n v="87734.872920914204"/>
  </r>
  <r>
    <x v="37"/>
    <x v="6"/>
    <x v="2"/>
    <n v="47290.820547170602"/>
    <n v="122997.490740188"/>
    <n v="46139.279004102304"/>
    <n v="316253.20833958703"/>
    <n v="117013.57281257201"/>
  </r>
  <r>
    <x v="38"/>
    <x v="6"/>
    <x v="2"/>
    <n v="47366.785796913202"/>
    <n v="126419.11937687499"/>
    <n v="46820.851302876501"/>
    <n v="332512.578688076"/>
    <n v="76417.873363467093"/>
  </r>
  <r>
    <x v="39"/>
    <x v="6"/>
    <x v="2"/>
    <n v="47572.382551097202"/>
    <n v="130290.6321285"/>
    <n v="47634.178303058397"/>
    <n v="350607.77257694001"/>
    <n v="68789.362671198993"/>
  </r>
  <r>
    <x v="40"/>
    <x v="6"/>
    <x v="2"/>
    <n v="47690.926268323899"/>
    <n v="134033.540418166"/>
    <n v="48364.466105932799"/>
    <n v="369051.61975472601"/>
    <n v="54240.2517542567"/>
  </r>
  <r>
    <x v="41"/>
    <x v="6"/>
    <x v="2"/>
    <n v="49394.295280874001"/>
    <n v="142453.77707844999"/>
    <n v="50725.250200447401"/>
    <n v="401385.15351281501"/>
    <n v="46252.989811601998"/>
  </r>
  <r>
    <x v="42"/>
    <x v="6"/>
    <x v="2"/>
    <n v="48403.418510447103"/>
    <n v="143249.34781705"/>
    <n v="50328.2016892389"/>
    <n v="413084.23660301301"/>
    <n v="61800.955881112801"/>
  </r>
  <r>
    <x v="43"/>
    <x v="6"/>
    <x v="2"/>
    <n v="49068.940787421998"/>
    <n v="149019.37755925601"/>
    <n v="51649.0635676315"/>
    <n v="439834.24918659701"/>
    <n v="54076.3722137976"/>
  </r>
  <r>
    <x v="44"/>
    <x v="6"/>
    <x v="2"/>
    <n v="49645.772423936098"/>
    <n v="154716.90788877499"/>
    <n v="52892.239755081202"/>
    <n v="467437.05045760499"/>
    <n v="48642.636134330001"/>
  </r>
  <r>
    <x v="45"/>
    <x v="6"/>
    <x v="2"/>
    <n v="49228.920556104298"/>
    <n v="157432.81516151401"/>
    <n v="53078.477375109003"/>
    <n v="486917.815254113"/>
    <n v="45355.813209264903"/>
  </r>
  <r>
    <x v="46"/>
    <x v="6"/>
    <x v="2"/>
    <n v="51387.752426328501"/>
    <n v="168637.44543200001"/>
    <n v="56063.690929007003"/>
    <n v="533977.47236074798"/>
    <n v="42168.519917666701"/>
  </r>
  <r>
    <x v="47"/>
    <x v="6"/>
    <x v="2"/>
    <n v="52225.802738975697"/>
    <n v="175872.91383842699"/>
    <n v="57645.764612805702"/>
    <n v="570174.17233645101"/>
    <n v="39136.089066412998"/>
  </r>
  <r>
    <x v="48"/>
    <x v="6"/>
    <x v="2"/>
    <n v="52722.673600066497"/>
    <n v="182192.587492527"/>
    <n v="58867.686734911898"/>
    <n v="604794.65576422296"/>
    <n v="35124.686622797803"/>
  </r>
  <r>
    <x v="49"/>
    <x v="6"/>
    <x v="2"/>
    <n v="53208.670431063401"/>
    <n v="188684.02347340301"/>
    <n v="60089.270593409899"/>
    <n v="641369.11807764403"/>
    <n v="43762.452090387902"/>
  </r>
  <r>
    <x v="50"/>
    <x v="6"/>
    <x v="2"/>
    <n v="53296.211246598097"/>
    <n v="193940.49581177399"/>
    <n v="60867.315572624902"/>
    <n v="675090.93570878601"/>
    <n v="17895.9647083407"/>
  </r>
  <r>
    <x v="51"/>
    <x v="6"/>
    <x v="2"/>
    <n v="53115.492968711696"/>
    <n v="198341.148942903"/>
    <n v="61336.802762639199"/>
    <n v="707051.33814890904"/>
    <n v="26115.6264609067"/>
  </r>
  <r>
    <x v="52"/>
    <x v="6"/>
    <x v="2"/>
    <n v="52341.860291159901"/>
    <n v="200567.33564271801"/>
    <n v="61108.333009146503"/>
    <n v="732258.79959143803"/>
    <n v="22818.522289289202"/>
  </r>
  <r>
    <x v="53"/>
    <x v="6"/>
    <x v="2"/>
    <n v="53651.601868845399"/>
    <n v="210966.34942351401"/>
    <n v="63317.676277575199"/>
    <n v="788867.967049842"/>
    <n v="25649.1449205725"/>
  </r>
  <r>
    <x v="54"/>
    <x v="6"/>
    <x v="2"/>
    <n v="55574.262613927996"/>
    <n v="224245.45368344401"/>
    <n v="66289.829450231293"/>
    <n v="858856.57253483403"/>
    <n v="15086.405697599501"/>
  </r>
  <r>
    <x v="55"/>
    <x v="6"/>
    <x v="2"/>
    <n v="56284.310499523897"/>
    <n v="233054.091341044"/>
    <n v="67847.151128485493"/>
    <n v="914276.30951409705"/>
    <n v="12213.5252652332"/>
  </r>
  <r>
    <x v="56"/>
    <x v="6"/>
    <x v="2"/>
    <n v="57247.888628063702"/>
    <n v="243247.451348881"/>
    <n v="69729.272470630094"/>
    <n v="977483.62240339699"/>
    <n v="9505.9863802367909"/>
  </r>
  <r>
    <x v="57"/>
    <x v="6"/>
    <x v="2"/>
    <n v="57813.2295768154"/>
    <n v="252078.32164594199"/>
    <n v="71143.414227760295"/>
    <n v="1037654.5326222701"/>
    <n v="7682.1170548165401"/>
  </r>
  <r>
    <x v="58"/>
    <x v="6"/>
    <x v="2"/>
    <n v="57691.501871208799"/>
    <n v="258130.638823274"/>
    <n v="71715.261323653394"/>
    <n v="1088497.8752969"/>
    <n v="4481.3071306791198"/>
  </r>
  <r>
    <x v="59"/>
    <x v="6"/>
    <x v="2"/>
    <n v="57686.323867541701"/>
    <n v="264862.22214203997"/>
    <n v="72427.800955361294"/>
    <n v="1144175.1260885601"/>
    <n v="4005.5810105256401"/>
  </r>
  <r>
    <x v="60"/>
    <x v="6"/>
    <x v="2"/>
    <n v="58903.9253355447"/>
    <n v="277530.57454764098"/>
    <n v="74687.806840992504"/>
    <n v="1228232.6055906899"/>
    <n v="2802.3862469367"/>
  </r>
  <r>
    <x v="61"/>
    <x v="6"/>
    <x v="2"/>
    <n v="58788.079365273697"/>
    <n v="284233.53270551999"/>
    <n v="75267.582235192996"/>
    <n v="1288707.77650662"/>
    <n v="2438.2517384242001"/>
  </r>
  <r>
    <x v="62"/>
    <x v="6"/>
    <x v="2"/>
    <n v="59589.9147665817"/>
    <n v="295650.24867004203"/>
    <n v="77027.297735781904"/>
    <n v="1373339.8730635501"/>
    <n v="2529.91766332419"/>
  </r>
  <r>
    <x v="63"/>
    <x v="6"/>
    <x v="2"/>
    <n v="61388.444958188702"/>
    <n v="312544.28351996897"/>
    <n v="80103.491280600501"/>
    <n v="1487450.7077230001"/>
    <n v="2669.8357274125501"/>
  </r>
  <r>
    <x v="64"/>
    <x v="6"/>
    <x v="2"/>
    <n v="64036.342719038301"/>
    <n v="334557.59325205197"/>
    <n v="84338.064399851806"/>
    <n v="1631334.8050806299"/>
    <n v="3226.2895308796401"/>
  </r>
  <r>
    <x v="65"/>
    <x v="6"/>
    <x v="2"/>
    <n v="68717.292198764801"/>
    <n v="368408.67839721899"/>
    <n v="91334.412014111003"/>
    <n v="1840571.0636525"/>
    <n v="3974.30709869773"/>
  </r>
  <r>
    <x v="0"/>
    <x v="7"/>
    <x v="2"/>
    <n v="317052.05832150299"/>
    <n v="317052.05832150299"/>
    <n v="158526.02916075199"/>
    <n v="475578.08748225402"/>
    <n v="882019.80140189803"/>
  </r>
  <r>
    <x v="1"/>
    <x v="7"/>
    <x v="2"/>
    <n v="321414.34522187302"/>
    <n v="329825.85687662498"/>
    <n v="164860.46007668501"/>
    <n v="494944.10042551102"/>
    <n v="1418821.65756085"/>
  </r>
  <r>
    <x v="2"/>
    <x v="7"/>
    <x v="2"/>
    <n v="330290.44787914201"/>
    <n v="347804.26276733202"/>
    <n v="173683.70317264399"/>
    <n v="522592.46459044301"/>
    <n v="1647188.23137699"/>
  </r>
  <r>
    <x v="3"/>
    <x v="7"/>
    <x v="2"/>
    <n v="339729.20681357401"/>
    <n v="367105.7737509"/>
    <n v="183041.050197832"/>
    <n v="552808.92354780994"/>
    <n v="1641854.71813737"/>
  </r>
  <r>
    <x v="4"/>
    <x v="7"/>
    <x v="2"/>
    <n v="348243.44693915098"/>
    <n v="386154.16731283598"/>
    <n v="192132.912266573"/>
    <n v="583334.65395120601"/>
    <n v="1938182.05075106"/>
  </r>
  <r>
    <x v="5"/>
    <x v="7"/>
    <x v="2"/>
    <n v="362957.45366658102"/>
    <n v="413002.74288033298"/>
    <n v="204945.29820337999"/>
    <n v="626492.29067418701"/>
    <n v="1965398.9585553301"/>
  </r>
  <r>
    <x v="6"/>
    <x v="7"/>
    <x v="2"/>
    <n v="384091.85609594401"/>
    <n v="448488.96182542801"/>
    <n v="221845.32322228799"/>
    <n v="683853.90213904995"/>
    <n v="2314375.5554785598"/>
  </r>
  <r>
    <x v="7"/>
    <x v="7"/>
    <x v="2"/>
    <n v="408610.336110848"/>
    <n v="489604.55695963599"/>
    <n v="241288.13091385999"/>
    <n v="751198.503882144"/>
    <n v="2236604.4636009801"/>
  </r>
  <r>
    <x v="8"/>
    <x v="7"/>
    <x v="2"/>
    <n v="445213.75639007398"/>
    <n v="547424.36244482396"/>
    <n v="268654.29617025499"/>
    <n v="846021.14076834696"/>
    <n v="2224295.2180537302"/>
  </r>
  <r>
    <x v="9"/>
    <x v="7"/>
    <x v="2"/>
    <n v="488162.21046945697"/>
    <n v="615941.04642525199"/>
    <n v="300873.21232431399"/>
    <n v="959822.50978394796"/>
    <n v="2147372.7482452998"/>
  </r>
  <r>
    <x v="10"/>
    <x v="7"/>
    <x v="2"/>
    <n v="477347.463781706"/>
    <n v="618057.74411347101"/>
    <n v="300366.68039439898"/>
    <n v="972108.94705704402"/>
    <n v="1918231.0624440501"/>
  </r>
  <r>
    <x v="11"/>
    <x v="7"/>
    <x v="2"/>
    <n v="562807.01871544099"/>
    <n v="747779.20055471198"/>
    <n v="361398.04296043603"/>
    <n v="1188287.8448660099"/>
    <n v="2154354.7130926899"/>
  </r>
  <r>
    <x v="12"/>
    <x v="7"/>
    <x v="2"/>
    <n v="588780.21589982801"/>
    <n v="802761.485668301"/>
    <n v="385662.58653544798"/>
    <n v="1290063.90775756"/>
    <n v="2175134.4692736799"/>
  </r>
  <r>
    <x v="13"/>
    <x v="7"/>
    <x v="2"/>
    <n v="643294.69460332405"/>
    <n v="900041.90985329996"/>
    <n v="429653.44674422301"/>
    <n v="1464067.68735791"/>
    <n v="2172361.9866033802"/>
  </r>
  <r>
    <x v="14"/>
    <x v="7"/>
    <x v="2"/>
    <n v="690525.62497549795"/>
    <n v="991407.05654549599"/>
    <n v="470083.54387495603"/>
    <n v="1633814.9232502501"/>
    <n v="2177480.4326865198"/>
  </r>
  <r>
    <x v="15"/>
    <x v="7"/>
    <x v="2"/>
    <n v="695125.53229176498"/>
    <n v="1024129.53287538"/>
    <n v="482152.99817030301"/>
    <n v="1711263.9860081"/>
    <n v="2218448.0873846798"/>
  </r>
  <r>
    <x v="16"/>
    <x v="7"/>
    <x v="2"/>
    <n v="746814.61305894295"/>
    <n v="1129077.8823144899"/>
    <n v="527602.16771434597"/>
    <n v="1914412.55989307"/>
    <n v="2277095.7804231299"/>
  </r>
  <r>
    <x v="17"/>
    <x v="7"/>
    <x v="2"/>
    <n v="790636.79478863301"/>
    <n v="1226612.9848384601"/>
    <n v="568714.98442546395"/>
    <n v="2111962.0304108202"/>
    <n v="2242568.75640094"/>
  </r>
  <r>
    <x v="18"/>
    <x v="7"/>
    <x v="2"/>
    <n v="788124.87902318395"/>
    <n v="1254714.78798514"/>
    <n v="577024.22776820697"/>
    <n v="2195266.0638752901"/>
    <n v="2292202.2999943099"/>
  </r>
  <r>
    <x v="19"/>
    <x v="7"/>
    <x v="2"/>
    <n v="813954.54826987605"/>
    <n v="1329748.70768301"/>
    <n v="606378.02722498705"/>
    <n v="2365656.8096136702"/>
    <n v="2399170.9124557599"/>
  </r>
  <r>
    <x v="20"/>
    <x v="7"/>
    <x v="2"/>
    <n v="873184.63120496995"/>
    <n v="1463844.5126843201"/>
    <n v="661700.99967846903"/>
    <n v="2649561.2474488202"/>
    <n v="1839143.62561178"/>
  </r>
  <r>
    <x v="21"/>
    <x v="7"/>
    <x v="2"/>
    <n v="904940.50255226297"/>
    <n v="1556783.9147242799"/>
    <n v="697366.66887349403"/>
    <n v="2868417.1000246298"/>
    <n v="1938587.03536606"/>
  </r>
  <r>
    <x v="22"/>
    <x v="7"/>
    <x v="2"/>
    <n v="919769.14931347"/>
    <n v="1623702.99215249"/>
    <n v="720581.61424813594"/>
    <n v="3047023.84739755"/>
    <n v="1847256.7687327999"/>
  </r>
  <r>
    <x v="23"/>
    <x v="7"/>
    <x v="2"/>
    <n v="942228.60616981902"/>
    <n v="1706881.9316235599"/>
    <n v="750249.93786277401"/>
    <n v="3263861.00507067"/>
    <n v="1831936.5051786299"/>
  </r>
  <r>
    <x v="24"/>
    <x v="7"/>
    <x v="2"/>
    <n v="959422.01806529402"/>
    <n v="1783513.1678063399"/>
    <n v="776231.17343129904"/>
    <n v="3476573.10501754"/>
    <n v="1635699.6232079801"/>
  </r>
  <r>
    <x v="25"/>
    <x v="7"/>
    <x v="2"/>
    <n v="946930.58500427206"/>
    <n v="1806359.6623925001"/>
    <n v="778254.44940092997"/>
    <n v="3590868.6008454398"/>
    <n v="1661102.77166274"/>
  </r>
  <r>
    <x v="26"/>
    <x v="7"/>
    <x v="2"/>
    <n v="879227.99074972805"/>
    <n v="1721103.67275682"/>
    <n v="733873.42393574503"/>
    <n v="3490457.7543993001"/>
    <n v="1761115.05557466"/>
  </r>
  <r>
    <x v="27"/>
    <x v="7"/>
    <x v="2"/>
    <n v="904449.15027462703"/>
    <n v="1816808.3787109901"/>
    <n v="766509.72844595904"/>
    <n v="3760207.76432173"/>
    <n v="1750988.87576697"/>
  </r>
  <r>
    <x v="28"/>
    <x v="7"/>
    <x v="2"/>
    <n v="961375.33206673304"/>
    <n v="1981697.6148703501"/>
    <n v="827068.31382811803"/>
    <n v="4187002.2668824601"/>
    <n v="1739214.40605645"/>
  </r>
  <r>
    <x v="29"/>
    <x v="7"/>
    <x v="2"/>
    <n v="983917.164039389"/>
    <n v="2081241.09349446"/>
    <n v="859065.01584192598"/>
    <n v="4490310.42786464"/>
    <n v="1727574.1808549101"/>
  </r>
  <r>
    <x v="30"/>
    <x v="7"/>
    <x v="2"/>
    <n v="1096075.12385271"/>
    <n v="2379159.8387197098"/>
    <n v="971033.21115848096"/>
    <n v="5243014.1464865198"/>
    <n v="1685785.76020305"/>
  </r>
  <r>
    <x v="31"/>
    <x v="7"/>
    <x v="2"/>
    <n v="1040895.01964847"/>
    <n v="2318513.7336458899"/>
    <n v="935485.24557284301"/>
    <n v="5220075.4881490096"/>
    <n v="1449947.98169454"/>
  </r>
  <r>
    <x v="32"/>
    <x v="7"/>
    <x v="2"/>
    <n v="1058370.8641570001"/>
    <n v="2419134.7564931"/>
    <n v="964754.37502632895"/>
    <n v="5565893.2323472695"/>
    <n v="1483435.7671038399"/>
  </r>
  <r>
    <x v="33"/>
    <x v="7"/>
    <x v="2"/>
    <n v="1060569.5331926199"/>
    <n v="2487601.3042228501"/>
    <n v="980351.89820883598"/>
    <n v="5849970.7892366303"/>
    <n v="1499032.10857804"/>
  </r>
  <r>
    <x v="34"/>
    <x v="7"/>
    <x v="2"/>
    <n v="1073652.2901658199"/>
    <n v="2584191.6977907899"/>
    <n v="1006208.27981154"/>
    <n v="6212683.2814332498"/>
    <n v="1453745.14296328"/>
  </r>
  <r>
    <x v="35"/>
    <x v="7"/>
    <x v="2"/>
    <n v="1131941.8028396999"/>
    <n v="2795790.4313839702"/>
    <n v="1075348.6879592999"/>
    <n v="6872547.3261122499"/>
    <n v="1451967.41149988"/>
  </r>
  <r>
    <x v="36"/>
    <x v="7"/>
    <x v="2"/>
    <n v="1102234.15884439"/>
    <n v="2793661.7692281702"/>
    <n v="1061259.72768101"/>
    <n v="7022905.2066847403"/>
    <n v="1431663.6161803999"/>
  </r>
  <r>
    <x v="37"/>
    <x v="7"/>
    <x v="2"/>
    <n v="1113609.07811723"/>
    <n v="2896357.4894474498"/>
    <n v="1086492.46010653"/>
    <n v="7447162.8894528598"/>
    <n v="1408148.7735383699"/>
  </r>
  <r>
    <x v="38"/>
    <x v="7"/>
    <x v="2"/>
    <n v="1144594.13749206"/>
    <n v="3054853.3211875702"/>
    <n v="1131401.9098410599"/>
    <n v="8034996.2912945403"/>
    <n v="1464942.6969753299"/>
  </r>
  <r>
    <x v="39"/>
    <x v="7"/>
    <x v="2"/>
    <n v="1146896.5813497"/>
    <n v="3141105.67007162"/>
    <n v="1148386.3813737"/>
    <n v="8452611.2462671306"/>
    <n v="1521074.32437252"/>
  </r>
  <r>
    <x v="40"/>
    <x v="7"/>
    <x v="2"/>
    <n v="1169244.86898795"/>
    <n v="3286118.3807688402"/>
    <n v="1185758.13599292"/>
    <n v="9048088.3168862797"/>
    <n v="1325363.71317447"/>
  </r>
  <r>
    <x v="41"/>
    <x v="7"/>
    <x v="2"/>
    <n v="1139469.36462802"/>
    <n v="3286244.1691580401"/>
    <n v="1170172.9579869499"/>
    <n v="9259492.0778526701"/>
    <n v="1339934.72415603"/>
  </r>
  <r>
    <x v="42"/>
    <x v="7"/>
    <x v="2"/>
    <n v="1133925.78387206"/>
    <n v="3355840.0214553"/>
    <n v="1179016.8402883301"/>
    <n v="9677144.3259562906"/>
    <n v="1366004.7552875101"/>
  </r>
  <r>
    <x v="43"/>
    <x v="7"/>
    <x v="2"/>
    <n v="1177878.59894722"/>
    <n v="3577145.3966350299"/>
    <n v="1239813.3250019499"/>
    <n v="10558030.006095201"/>
    <n v="1426956.6458975901"/>
  </r>
  <r>
    <x v="44"/>
    <x v="7"/>
    <x v="2"/>
    <n v="1171450.3677167499"/>
    <n v="3650727.3386871298"/>
    <n v="1248054.5811908599"/>
    <n v="11029726.7603593"/>
    <n v="1485363.5427741399"/>
  </r>
  <r>
    <x v="45"/>
    <x v="7"/>
    <x v="2"/>
    <n v="1125134.44204049"/>
    <n v="3598150.8561363001"/>
    <n v="1213116.64670243"/>
    <n v="11128580.480678"/>
    <n v="1469996.9064623499"/>
  </r>
  <r>
    <x v="46"/>
    <x v="7"/>
    <x v="2"/>
    <n v="1183441.4138647199"/>
    <n v="3883659.5770304701"/>
    <n v="1291126.5919757399"/>
    <n v="12297308.697602101"/>
    <n v="1398519.6836612099"/>
  </r>
  <r>
    <x v="47"/>
    <x v="7"/>
    <x v="2"/>
    <n v="1137889.3574449499"/>
    <n v="3831897.3845131299"/>
    <n v="1255978.81917736"/>
    <n v="12422884.638735199"/>
    <n v="1430253.41900898"/>
  </r>
  <r>
    <x v="48"/>
    <x v="7"/>
    <x v="2"/>
    <n v="1107656.82356129"/>
    <n v="3827705.4056327399"/>
    <n v="1236758.1241007401"/>
    <n v="12706201.745235501"/>
    <n v="1473989.2262265999"/>
  </r>
  <r>
    <x v="49"/>
    <x v="7"/>
    <x v="2"/>
    <n v="1148930.00589483"/>
    <n v="4074237.0453029801"/>
    <n v="1297502.1825916001"/>
    <n v="13849025.330719501"/>
    <n v="1444932.8068669301"/>
  </r>
  <r>
    <x v="50"/>
    <x v="7"/>
    <x v="2"/>
    <n v="1147978.83365937"/>
    <n v="4177399.8371325298"/>
    <n v="1311057.3585753499"/>
    <n v="14541185.7027351"/>
    <n v="1434914.2445394001"/>
  </r>
  <r>
    <x v="51"/>
    <x v="7"/>
    <x v="2"/>
    <n v="1159563.96155028"/>
    <n v="4329984.25792915"/>
    <n v="1339043.3190965699"/>
    <n v="15435632.898414999"/>
    <n v="1441206.5181354301"/>
  </r>
  <r>
    <x v="52"/>
    <x v="7"/>
    <x v="2"/>
    <n v="1129947.4688170101"/>
    <n v="4329814.6450315798"/>
    <n v="1319196.6396153099"/>
    <n v="15807882.496241201"/>
    <n v="1354410.1287939399"/>
  </r>
  <r>
    <x v="53"/>
    <x v="7"/>
    <x v="2"/>
    <n v="1179296.3727833999"/>
    <n v="4637174.6972754402"/>
    <n v="1391762.8433491001"/>
    <n v="17339820.242853001"/>
    <n v="1348728.93026372"/>
  </r>
  <r>
    <x v="54"/>
    <x v="7"/>
    <x v="2"/>
    <n v="1183913.2057624401"/>
    <n v="4777160.1720089"/>
    <n v="1412189.75839726"/>
    <n v="18296448.576269999"/>
    <n v="1392289.27569117"/>
  </r>
  <r>
    <x v="55"/>
    <x v="7"/>
    <x v="2"/>
    <n v="1160366.28408348"/>
    <n v="4804680.1597071299"/>
    <n v="1398747.6428493599"/>
    <n v="18848865.598262999"/>
    <n v="1452916.61436912"/>
  </r>
  <r>
    <x v="56"/>
    <x v="7"/>
    <x v="2"/>
    <n v="1160723.1442149701"/>
    <n v="4931936.4140451998"/>
    <n v="1413788.0422415501"/>
    <n v="19818859.538839299"/>
    <n v="1372836.3747799101"/>
  </r>
  <r>
    <x v="57"/>
    <x v="7"/>
    <x v="2"/>
    <n v="1143566.0658609199"/>
    <n v="4986198.0844791997"/>
    <n v="1407241.8184536099"/>
    <n v="20525172.5302242"/>
    <n v="1349127.6803675101"/>
  </r>
  <r>
    <x v="58"/>
    <x v="7"/>
    <x v="2"/>
    <n v="1157740.5774026399"/>
    <n v="5180109.8106913799"/>
    <n v="1439166.34790995"/>
    <n v="21843739.853766698"/>
    <n v="1244496.0694385199"/>
  </r>
  <r>
    <x v="59"/>
    <x v="7"/>
    <x v="2"/>
    <n v="1057879.9551281801"/>
    <n v="4857172.6691779699"/>
    <n v="1328216.3550692501"/>
    <n v="20982441.762533799"/>
    <n v="1025677.82886761"/>
  </r>
  <r>
    <x v="60"/>
    <x v="7"/>
    <x v="2"/>
    <n v="969432.85846872895"/>
    <n v="4567560.76379574"/>
    <n v="1229201.8514245299"/>
    <n v="20214086.564172901"/>
    <n v="912292.42048672505"/>
  </r>
  <r>
    <x v="61"/>
    <x v="7"/>
    <x v="2"/>
    <n v="963386.57812436705"/>
    <n v="4657862.1621566601"/>
    <n v="1233443.57012775"/>
    <n v="21118631.335051801"/>
    <n v="894026.46002241597"/>
  </r>
  <r>
    <x v="62"/>
    <x v="7"/>
    <x v="2"/>
    <n v="963349.52139001596"/>
    <n v="4779575.9848082401"/>
    <n v="1245247.8023906399"/>
    <n v="22201849.333128199"/>
    <n v="830678.47003546997"/>
  </r>
  <r>
    <x v="63"/>
    <x v="7"/>
    <x v="2"/>
    <n v="955462.01466557395"/>
    <n v="4864501.6339408699"/>
    <n v="1246746.73243209"/>
    <n v="23150979.811994299"/>
    <n v="823243.63146886695"/>
  </r>
  <r>
    <x v="64"/>
    <x v="7"/>
    <x v="2"/>
    <n v="971628.98467647203"/>
    <n v="5076271.3928484898"/>
    <n v="1279668.7693727999"/>
    <n v="24752384.552664898"/>
    <n v="934235.54992463195"/>
  </r>
  <r>
    <x v="65"/>
    <x v="7"/>
    <x v="2"/>
    <n v="966886.41934594"/>
    <n v="5183693.0198169202"/>
    <n v="1285120.5245392099"/>
    <n v="25897748.7084205"/>
    <n v="865334.35151520697"/>
  </r>
  <r>
    <x v="0"/>
    <x v="8"/>
    <x v="2"/>
    <n v="118798.99906523401"/>
    <n v="118798.99906523401"/>
    <n v="59399.499532617003"/>
    <n v="178198.49859785099"/>
    <n v="276404.40145315602"/>
  </r>
  <r>
    <x v="1"/>
    <x v="8"/>
    <x v="2"/>
    <n v="119167.784133697"/>
    <n v="122286.441468109"/>
    <n v="61123.767531404097"/>
    <n v="183505.78496127401"/>
    <n v="260802.41822503501"/>
  </r>
  <r>
    <x v="2"/>
    <x v="8"/>
    <x v="2"/>
    <n v="120693.161707487"/>
    <n v="127092.976494709"/>
    <n v="63466.671251242398"/>
    <n v="190963.248380128"/>
    <n v="277658.06165180198"/>
  </r>
  <r>
    <x v="3"/>
    <x v="8"/>
    <x v="2"/>
    <n v="123272.342248888"/>
    <n v="133206.05845995701"/>
    <n v="66417.306881609693"/>
    <n v="200589.32071513101"/>
    <n v="296379.34981697798"/>
  </r>
  <r>
    <x v="4"/>
    <x v="8"/>
    <x v="2"/>
    <n v="121618.854694012"/>
    <n v="134858.61105697401"/>
    <n v="67099.567685386006"/>
    <n v="203720.96916807099"/>
    <n v="321580.90426122898"/>
  </r>
  <r>
    <x v="5"/>
    <x v="8"/>
    <x v="2"/>
    <n v="121157.58782663201"/>
    <n v="137863.034875515"/>
    <n v="68412.089945785498"/>
    <n v="209127.25159184399"/>
    <n v="330073.58443975099"/>
  </r>
  <r>
    <x v="6"/>
    <x v="8"/>
    <x v="2"/>
    <n v="123307.36879973501"/>
    <n v="143981.16737107901"/>
    <n v="71220.367349402906"/>
    <n v="219541.820473106"/>
    <n v="346272.09376295801"/>
  </r>
  <r>
    <x v="7"/>
    <x v="8"/>
    <x v="2"/>
    <n v="124915.980818747"/>
    <n v="149676.66757541199"/>
    <n v="73764.026186675794"/>
    <n v="229648.37060939401"/>
    <n v="386594.13262840302"/>
  </r>
  <r>
    <x v="8"/>
    <x v="8"/>
    <x v="2"/>
    <n v="126798.08452976"/>
    <n v="155907.94216635299"/>
    <n v="76513.471711402395"/>
    <n v="240949.113951279"/>
    <n v="393595.61053126998"/>
  </r>
  <r>
    <x v="9"/>
    <x v="8"/>
    <x v="2"/>
    <n v="128763.24664921399"/>
    <n v="162467.65354073199"/>
    <n v="79361.758894446204"/>
    <n v="253173.76051686599"/>
    <n v="393792.28287388699"/>
  </r>
  <r>
    <x v="10"/>
    <x v="8"/>
    <x v="2"/>
    <n v="131785.28111317201"/>
    <n v="170632.337515497"/>
    <n v="82924.725522178705"/>
    <n v="268378.195299529"/>
    <n v="400868.24117131799"/>
  </r>
  <r>
    <x v="11"/>
    <x v="8"/>
    <x v="2"/>
    <n v="132588.19712338399"/>
    <n v="176164.64036679699"/>
    <n v="85139.512064740004"/>
    <n v="279941.32584560901"/>
    <n v="399857.997765081"/>
  </r>
  <r>
    <x v="12"/>
    <x v="8"/>
    <x v="2"/>
    <n v="137431.51180019"/>
    <n v="187378.450584915"/>
    <n v="90020.335060571801"/>
    <n v="301123.285691628"/>
    <n v="455436.45411125902"/>
  </r>
  <r>
    <x v="13"/>
    <x v="8"/>
    <x v="2"/>
    <n v="139669.66093126801"/>
    <n v="195413.62524473801"/>
    <n v="93284.697865758499"/>
    <n v="317872.72487891099"/>
    <n v="432548.78766397602"/>
  </r>
  <r>
    <x v="14"/>
    <x v="8"/>
    <x v="2"/>
    <n v="141857.08175799501"/>
    <n v="203668.20113419899"/>
    <n v="96570.898029923206"/>
    <n v="335640.284389398"/>
    <n v="529610.88829348702"/>
  </r>
  <r>
    <x v="15"/>
    <x v="8"/>
    <x v="2"/>
    <n v="146963.02605692699"/>
    <n v="216520.85592284001"/>
    <n v="101936.499728205"/>
    <n v="361794.41278302699"/>
    <n v="517490.22163768602"/>
  </r>
  <r>
    <x v="16"/>
    <x v="8"/>
    <x v="2"/>
    <n v="150190.70857390499"/>
    <n v="227067.07155254"/>
    <n v="106105.239544759"/>
    <n v="385004.48952842102"/>
    <n v="533689.81805782998"/>
  </r>
  <r>
    <x v="17"/>
    <x v="8"/>
    <x v="2"/>
    <n v="147623.915806704"/>
    <n v="229027.302036471"/>
    <n v="106187.738203204"/>
    <n v="394335.43571378198"/>
    <n v="535745.40244190895"/>
  </r>
  <r>
    <x v="18"/>
    <x v="8"/>
    <x v="2"/>
    <n v="153412.45664319099"/>
    <n v="244236.52029601499"/>
    <n v="112320.657145448"/>
    <n v="427319.53882987198"/>
    <n v="544952.97973367001"/>
  </r>
  <r>
    <x v="19"/>
    <x v="8"/>
    <x v="2"/>
    <n v="156694.31928971401"/>
    <n v="255989.80805458999"/>
    <n v="116733.781278357"/>
    <n v="455412.38665403501"/>
    <n v="513421.045518542"/>
  </r>
  <r>
    <x v="20"/>
    <x v="8"/>
    <x v="2"/>
    <n v="159985.292220979"/>
    <n v="268206.26905067801"/>
    <n v="121237.16338248699"/>
    <n v="485453.837919162"/>
    <n v="626665.07240405004"/>
  </r>
  <r>
    <x v="21"/>
    <x v="8"/>
    <x v="2"/>
    <n v="162902.65570779101"/>
    <n v="280244.09710527997"/>
    <n v="125536.299945893"/>
    <n v="516357.442233796"/>
    <n v="801489.85137593595"/>
  </r>
  <r>
    <x v="22"/>
    <x v="8"/>
    <x v="2"/>
    <n v="166512.83984745599"/>
    <n v="293951.36431128101"/>
    <n v="130452.39777816"/>
    <n v="551626.01865021698"/>
    <n v="892787.35528092505"/>
  </r>
  <r>
    <x v="23"/>
    <x v="8"/>
    <x v="2"/>
    <n v="171129.33378982899"/>
    <n v="310007.110698984"/>
    <n v="136261.80653145799"/>
    <n v="592788.58200965996"/>
    <n v="982534.56015601102"/>
  </r>
  <r>
    <x v="24"/>
    <x v="8"/>
    <x v="2"/>
    <n v="180074.74741485401"/>
    <n v="334749.12724166299"/>
    <n v="145691.49952702501"/>
    <n v="652521.00949042395"/>
    <n v="995771.66010299895"/>
  </r>
  <r>
    <x v="25"/>
    <x v="8"/>
    <x v="2"/>
    <n v="180114.339279334"/>
    <n v="343585.13944419398"/>
    <n v="148030.68795630601"/>
    <n v="683014.08331558201"/>
    <n v="1013532.56759851"/>
  </r>
  <r>
    <x v="26"/>
    <x v="8"/>
    <x v="2"/>
    <n v="185544.62007777099"/>
    <n v="363206.734130261"/>
    <n v="154870.257842019"/>
    <n v="736595.81445454399"/>
    <n v="862464.38133739401"/>
  </r>
  <r>
    <x v="27"/>
    <x v="8"/>
    <x v="2"/>
    <n v="191386.08768296801"/>
    <n v="384445.98855065898"/>
    <n v="162197.39722643699"/>
    <n v="795679.28464540106"/>
    <n v="916511.95494450105"/>
  </r>
  <r>
    <x v="28"/>
    <x v="8"/>
    <x v="2"/>
    <n v="197287.171922268"/>
    <n v="406671.052399893"/>
    <n v="169725.56209747001"/>
    <n v="859229.28175155795"/>
    <n v="941490.68842888798"/>
  </r>
  <r>
    <x v="29"/>
    <x v="8"/>
    <x v="2"/>
    <n v="204436.24390950901"/>
    <n v="432435.90758936497"/>
    <n v="178494.72651922901"/>
    <n v="932987.27922546596"/>
    <n v="910541.86192241998"/>
  </r>
  <r>
    <x v="30"/>
    <x v="8"/>
    <x v="2"/>
    <n v="209690.19455158999"/>
    <n v="455157.20464203198"/>
    <n v="185768.419091719"/>
    <n v="1003041.335843"/>
    <n v="1123696.87360134"/>
  </r>
  <r>
    <x v="31"/>
    <x v="8"/>
    <x v="2"/>
    <n v="220571.45094352699"/>
    <n v="491305.97092824499"/>
    <n v="198234.53283689299"/>
    <n v="1106163.0642104701"/>
    <n v="1128287.67159959"/>
  </r>
  <r>
    <x v="32"/>
    <x v="8"/>
    <x v="2"/>
    <n v="225459.97397508501"/>
    <n v="515337.371532413"/>
    <n v="205517.27532582401"/>
    <n v="1185677.14381729"/>
    <n v="813612.28814960702"/>
  </r>
  <r>
    <x v="33"/>
    <x v="8"/>
    <x v="2"/>
    <n v="243620.005767831"/>
    <n v="571418.86987693305"/>
    <n v="225193.471640829"/>
    <n v="1343777.91631002"/>
    <n v="1046061.7140423401"/>
  </r>
  <r>
    <x v="34"/>
    <x v="8"/>
    <x v="2"/>
    <n v="234592.85726103699"/>
    <n v="564645.48126783397"/>
    <n v="219856.35156075101"/>
    <n v="1357470.32405082"/>
    <n v="770108.09320539795"/>
  </r>
  <r>
    <x v="35"/>
    <x v="8"/>
    <x v="2"/>
    <n v="250276.20859964201"/>
    <n v="618158.83771634602"/>
    <n v="237763.27711360701"/>
    <n v="1519543.7467597099"/>
    <n v="835222.49727060494"/>
  </r>
  <r>
    <x v="36"/>
    <x v="8"/>
    <x v="2"/>
    <n v="259495.58459743499"/>
    <n v="657703.16421096702"/>
    <n v="249849.10078728301"/>
    <n v="1653380.8878611501"/>
    <n v="880414.47041720396"/>
  </r>
  <r>
    <x v="37"/>
    <x v="8"/>
    <x v="2"/>
    <n v="267533.15519759699"/>
    <n v="695820.16971533804"/>
    <n v="261018.66594167799"/>
    <n v="1789104.47502301"/>
    <n v="1473612.94340931"/>
  </r>
  <r>
    <x v="38"/>
    <x v="8"/>
    <x v="2"/>
    <n v="277490.66758579598"/>
    <n v="740606.00146914902"/>
    <n v="274292.398489432"/>
    <n v="1947971.2606305201"/>
    <n v="1044512.72037248"/>
  </r>
  <r>
    <x v="39"/>
    <x v="8"/>
    <x v="2"/>
    <n v="287233.89941739501"/>
    <n v="786672.52546431997"/>
    <n v="287607.01158566203"/>
    <n v="2116909.69177661"/>
    <n v="1086235.2545560501"/>
  </r>
  <r>
    <x v="40"/>
    <x v="8"/>
    <x v="2"/>
    <n v="297271.164419543"/>
    <n v="835469.33869989996"/>
    <n v="301469.53059684101"/>
    <n v="2300404.1506376402"/>
    <n v="932690.17916835903"/>
  </r>
  <r>
    <x v="41"/>
    <x v="8"/>
    <x v="2"/>
    <n v="306469.69506392902"/>
    <n v="883862.50626076304"/>
    <n v="314727.68004025199"/>
    <n v="2490416.8568610498"/>
    <n v="815985.01014503697"/>
  </r>
  <r>
    <x v="42"/>
    <x v="8"/>
    <x v="2"/>
    <n v="316183.523078044"/>
    <n v="935741.41796722403"/>
    <n v="328756.69962962199"/>
    <n v="2698372.0009146598"/>
    <n v="887852.28371322097"/>
  </r>
  <r>
    <x v="43"/>
    <x v="8"/>
    <x v="2"/>
    <n v="326725.663667102"/>
    <n v="992245.89426610805"/>
    <n v="343905.41758432199"/>
    <n v="2928637.4366949601"/>
    <n v="779717.56433049997"/>
  </r>
  <r>
    <x v="44"/>
    <x v="8"/>
    <x v="2"/>
    <n v="337725.11751009099"/>
    <n v="1052492.15283317"/>
    <n v="359809.84914728202"/>
    <n v="3179832.3419428202"/>
    <n v="806124.40052134602"/>
  </r>
  <r>
    <x v="45"/>
    <x v="8"/>
    <x v="2"/>
    <n v="371979.75544515398"/>
    <n v="1189581.6406553399"/>
    <n v="401067.47843257099"/>
    <n v="3679210.67116825"/>
    <n v="810196.06347854005"/>
  </r>
  <r>
    <x v="46"/>
    <x v="8"/>
    <x v="2"/>
    <n v="355745.314510478"/>
    <n v="1167437.3412119399"/>
    <n v="388115.73615232302"/>
    <n v="3696600.3547016098"/>
    <n v="814248.63031186396"/>
  </r>
  <r>
    <x v="47"/>
    <x v="8"/>
    <x v="2"/>
    <n v="370162.31897945498"/>
    <n v="1246539.4923173001"/>
    <n v="408577.53810063301"/>
    <n v="4041239.8237153799"/>
    <n v="910835.87896961404"/>
  </r>
  <r>
    <x v="48"/>
    <x v="8"/>
    <x v="2"/>
    <n v="374055.98296905501"/>
    <n v="1292617.0611368001"/>
    <n v="417653.52405637701"/>
    <n v="4290887.4684995599"/>
    <n v="914090.54969765095"/>
  </r>
  <r>
    <x v="49"/>
    <x v="8"/>
    <x v="2"/>
    <n v="380546.184141876"/>
    <n v="1349460.2394616599"/>
    <n v="429755.94855008897"/>
    <n v="4587045.0912150303"/>
    <n v="958279.17370028002"/>
  </r>
  <r>
    <x v="50"/>
    <x v="8"/>
    <x v="2"/>
    <n v="392552.47590068"/>
    <n v="1428465.92708176"/>
    <n v="448317.33570905699"/>
    <n v="4972372.5584247001"/>
    <n v="988453.44923333905"/>
  </r>
  <r>
    <x v="51"/>
    <x v="8"/>
    <x v="2"/>
    <n v="407010.38416827098"/>
    <n v="1519837.2963455401"/>
    <n v="470008.170135614"/>
    <n v="5417952.8548515299"/>
    <n v="1029249.88597354"/>
  </r>
  <r>
    <x v="52"/>
    <x v="8"/>
    <x v="2"/>
    <n v="408794.41675134201"/>
    <n v="1566448.0883436"/>
    <n v="477261.32033063797"/>
    <n v="5719004.0098856697"/>
    <n v="998761.64091665996"/>
  </r>
  <r>
    <x v="53"/>
    <x v="8"/>
    <x v="2"/>
    <n v="415471.87494125997"/>
    <n v="1633699.3061039899"/>
    <n v="490324.85077102098"/>
    <n v="6108903.4052050896"/>
    <n v="1089098.52836688"/>
  </r>
  <r>
    <x v="54"/>
    <x v="8"/>
    <x v="2"/>
    <n v="437335.74155860097"/>
    <n v="1764675.7179503399"/>
    <n v="521660.75368032698"/>
    <n v="6758680.3382590497"/>
    <n v="1109452.20510207"/>
  </r>
  <r>
    <x v="55"/>
    <x v="8"/>
    <x v="2"/>
    <n v="431401.22128017002"/>
    <n v="1786285.0008568"/>
    <n v="520026.69300633098"/>
    <n v="7007635.21861469"/>
    <n v="1051535.8952474201"/>
  </r>
  <r>
    <x v="56"/>
    <x v="8"/>
    <x v="2"/>
    <n v="443878.37675086799"/>
    <n v="1886048.3144630301"/>
    <n v="540654.28469111398"/>
    <n v="7579036.6074790396"/>
    <n v="1145325.8915622199"/>
  </r>
  <r>
    <x v="57"/>
    <x v="8"/>
    <x v="2"/>
    <n v="450720.71929747501"/>
    <n v="1965240.8848842899"/>
    <n v="554644.86361913104"/>
    <n v="8089712.3504297398"/>
    <n v="1088964.3302149901"/>
  </r>
  <r>
    <x v="58"/>
    <x v="8"/>
    <x v="2"/>
    <n v="474332.00442692498"/>
    <n v="2122316.4477565801"/>
    <n v="589633.525706938"/>
    <n v="8949487.57195892"/>
    <n v="1208647.11128971"/>
  </r>
  <r>
    <x v="59"/>
    <x v="8"/>
    <x v="2"/>
    <n v="476411.84347030701"/>
    <n v="2187407.5353817199"/>
    <n v="598156.71823489701"/>
    <n v="9449355.4889087807"/>
    <n v="1295487.94420456"/>
  </r>
  <r>
    <x v="60"/>
    <x v="8"/>
    <x v="2"/>
    <n v="480433.38940133899"/>
    <n v="2263600.4957714598"/>
    <n v="609170.20356736297"/>
    <n v="10017735.6655907"/>
    <n v="1327355.3740046499"/>
  </r>
  <r>
    <x v="61"/>
    <x v="8"/>
    <x v="2"/>
    <n v="473452.50014853"/>
    <n v="2289087.8242395702"/>
    <n v="606170.93421216996"/>
    <n v="10378667.3307842"/>
    <n v="1328792.09931596"/>
  </r>
  <r>
    <x v="62"/>
    <x v="8"/>
    <x v="2"/>
    <n v="480161.70067143498"/>
    <n v="2382281.07493371"/>
    <n v="620668.084923652"/>
    <n v="11066053.9058179"/>
    <n v="1349489.33551749"/>
  </r>
  <r>
    <x v="63"/>
    <x v="8"/>
    <x v="2"/>
    <n v="483982.39740098402"/>
    <n v="2464078.2436335301"/>
    <n v="631530.57186216197"/>
    <n v="11726961.9719132"/>
    <n v="1389126.0709508699"/>
  </r>
  <r>
    <x v="64"/>
    <x v="8"/>
    <x v="2"/>
    <n v="488574.35317691503"/>
    <n v="2552554.5773392599"/>
    <n v="643469.21627209103"/>
    <n v="12446500.1179759"/>
    <n v="1367797.1476725"/>
  </r>
  <r>
    <x v="65"/>
    <x v="8"/>
    <x v="2"/>
    <n v="498194.76605546498"/>
    <n v="2670932.8827454099"/>
    <n v="662167.04078746203"/>
    <n v="13343990.153344501"/>
    <n v="1381533.095183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3">
  <r>
    <x v="0"/>
    <x v="0"/>
    <s v="A"/>
    <x v="0"/>
    <n v="95120.987189084393"/>
    <n v="91322.938828436294"/>
    <n v="99250.384742996306"/>
    <x v="0"/>
    <n v="91322.938828436294"/>
    <n v="99250.384742996306"/>
    <n v="91322.938828436294"/>
    <n v="99250.384742996306"/>
  </r>
  <r>
    <x v="1"/>
    <x v="0"/>
    <s v="A"/>
    <x v="1"/>
    <n v="101885.624168885"/>
    <n v="97449.784829668002"/>
    <n v="107429.440682927"/>
    <x v="1"/>
    <n v="97900.490848172907"/>
    <n v="106244.677537532"/>
    <n v="95403.745663991402"/>
    <n v="103535.131500647"/>
  </r>
  <r>
    <x v="2"/>
    <x v="0"/>
    <s v="A"/>
    <x v="2"/>
    <n v="108232.827495613"/>
    <n v="102765.740099066"/>
    <n v="116174.238228214"/>
    <x v="2"/>
    <n v="104066.982174091"/>
    <n v="112820.32737743801"/>
    <n v="98826.650019252702"/>
    <n v="107139.217221996"/>
  </r>
  <r>
    <x v="3"/>
    <x v="0"/>
    <s v="A"/>
    <x v="3"/>
    <n v="115110.73981365"/>
    <n v="108320.38879509"/>
    <n v="126144.957020296"/>
    <x v="3"/>
    <n v="110759.536018471"/>
    <n v="119937.901936757"/>
    <n v="102499.748053888"/>
    <n v="110993.645988002"/>
  </r>
  <r>
    <x v="4"/>
    <x v="0"/>
    <s v="A"/>
    <x v="4"/>
    <n v="119708.210174855"/>
    <n v="111457.356497624"/>
    <n v="134182.795329802"/>
    <x v="4"/>
    <n v="115134.65345480401"/>
    <n v="124817.91259553201"/>
    <n v="103831.298417047"/>
    <n v="112563.902714026"/>
  </r>
  <r>
    <x v="5"/>
    <x v="0"/>
    <s v="A"/>
    <x v="5"/>
    <n v="123917.931793058"/>
    <n v="114076.773909311"/>
    <n v="142191.745942596"/>
    <x v="5"/>
    <n v="119110.866920058"/>
    <n v="129329.84941857"/>
    <n v="104677.699377531"/>
    <n v="113658.404543932"/>
  </r>
  <r>
    <x v="6"/>
    <x v="0"/>
    <s v="A"/>
    <x v="6"/>
    <n v="131803.290554148"/>
    <n v="119955.560230634"/>
    <n v="154844.03730252001"/>
    <x v="6"/>
    <n v="126704.376679261"/>
    <n v="137584.837667093"/>
    <n v="108511.297616194"/>
    <n v="117829.467764655"/>
  </r>
  <r>
    <x v="7"/>
    <x v="0"/>
    <s v="A"/>
    <x v="7"/>
    <n v="140257.31234036101"/>
    <n v="126122.797892691"/>
    <n v="168765.21984257299"/>
    <x v="7"/>
    <n v="134767.15718910901"/>
    <n v="146516.335970085"/>
    <n v="112472.918425645"/>
    <n v="122278.456022218"/>
  </r>
  <r>
    <x v="8"/>
    <x v="0"/>
    <s v="A"/>
    <x v="8"/>
    <n v="147533.71705911701"/>
    <n v="131011.335893658"/>
    <n v="181880.85129477899"/>
    <x v="8"/>
    <n v="141602.91403117299"/>
    <n v="154331.05512777501"/>
    <n v="115163.974416563"/>
    <n v="125515.62096034001"/>
  </r>
  <r>
    <x v="9"/>
    <x v="0"/>
    <s v="A"/>
    <x v="9"/>
    <n v="159499.88560647899"/>
    <n v="139818.36015694001"/>
    <n v="201493.60449465801"/>
    <x v="9"/>
    <n v="152853.14546421601"/>
    <n v="167147.709423872"/>
    <n v="121143.29739847301"/>
    <n v="132472.41076206701"/>
  </r>
  <r>
    <x v="10"/>
    <x v="0"/>
    <s v="A"/>
    <x v="10"/>
    <n v="198096.31919231999"/>
    <n v="171905.96124652101"/>
    <n v="255942.77326958399"/>
    <x v="10"/>
    <n v="190837.31155322399"/>
    <n v="206454.45467311001"/>
    <n v="147390.28437466899"/>
    <n v="159451.94646173899"/>
  </r>
  <r>
    <x v="11"/>
    <x v="0"/>
    <s v="A"/>
    <x v="11"/>
    <n v="216947.20275778099"/>
    <n v="185870.52175413101"/>
    <n v="287173.59855990403"/>
    <x v="11"/>
    <n v="208686.792895958"/>
    <n v="226444.57003532699"/>
    <n v="157065.60394824401"/>
    <n v="170430.781267174"/>
  </r>
  <r>
    <x v="12"/>
    <x v="0"/>
    <s v="A"/>
    <x v="12"/>
    <n v="216435.14784276701"/>
    <n v="182856.89834434801"/>
    <n v="293757.53168058902"/>
    <x v="12"/>
    <n v="207340.658305769"/>
    <n v="226920.439766631"/>
    <n v="152072.663850399"/>
    <n v="166433.32783542"/>
  </r>
  <r>
    <x v="13"/>
    <x v="0"/>
    <s v="A"/>
    <x v="13"/>
    <n v="238552.60926093801"/>
    <n v="199041.27502428999"/>
    <n v="331679.50991799001"/>
    <x v="13"/>
    <n v="228451.183458788"/>
    <n v="250218.49288776799"/>
    <n v="163282.87903709101"/>
    <n v="178840.815304452"/>
  </r>
  <r>
    <x v="14"/>
    <x v="0"/>
    <s v="A"/>
    <x v="14"/>
    <n v="273089.246629795"/>
    <n v="225144.78597099701"/>
    <n v="388862.20059547701"/>
    <x v="14"/>
    <n v="261799.73644827699"/>
    <n v="286136.50470811798"/>
    <n v="182346.31823106299"/>
    <n v="199297.137777444"/>
  </r>
  <r>
    <x v="15"/>
    <x v="0"/>
    <s v="A"/>
    <x v="15"/>
    <n v="318923.86937190098"/>
    <n v="259776.53428124101"/>
    <n v="465086.670379463"/>
    <x v="15"/>
    <n v="305731.344335275"/>
    <n v="334091.22638288402"/>
    <n v="207514.43703869401"/>
    <n v="226763.640846661"/>
  </r>
  <r>
    <x v="16"/>
    <x v="0"/>
    <s v="A"/>
    <x v="16"/>
    <n v="314839.71636856702"/>
    <n v="252968.828125648"/>
    <n v="470722.30426890199"/>
    <x v="16"/>
    <n v="301391.31290438498"/>
    <n v="330503.81542243902"/>
    <n v="199351.55957941301"/>
    <n v="218607.664622079"/>
  </r>
  <r>
    <x v="17"/>
    <x v="0"/>
    <s v="A"/>
    <x v="17"/>
    <n v="341935.80618387501"/>
    <n v="271242.56313448999"/>
    <n v="523830.64546434401"/>
    <x v="17"/>
    <n v="327141.48696641502"/>
    <n v="359216.57575230498"/>
    <n v="210865.28505286999"/>
    <n v="231539.89530377701"/>
  </r>
  <r>
    <x v="18"/>
    <x v="0"/>
    <s v="A"/>
    <x v="18"/>
    <n v="366053.65685745497"/>
    <n v="286871.66413133999"/>
    <n v="574549.23370588501"/>
    <x v="18"/>
    <n v="350390.18691797298"/>
    <n v="384542.00575116498"/>
    <n v="220090.83364602001"/>
    <n v="241542.63954172799"/>
  </r>
  <r>
    <x v="19"/>
    <x v="0"/>
    <s v="A"/>
    <x v="19"/>
    <n v="399939.62909255998"/>
    <n v="309432.76336305903"/>
    <n v="643202.92914702196"/>
    <x v="19"/>
    <n v="382583.320010847"/>
    <n v="420453.86039848003"/>
    <n v="234183.67065580501"/>
    <n v="257364.66599413601"/>
  </r>
  <r>
    <x v="20"/>
    <x v="0"/>
    <s v="A"/>
    <x v="20"/>
    <n v="480775.16187192901"/>
    <n v="367453.52060520003"/>
    <n v="791891.14632558497"/>
    <x v="20"/>
    <n v="461427.06468284002"/>
    <n v="503611.795493602"/>
    <n v="275241.67888858699"/>
    <n v="300404.91056811099"/>
  </r>
  <r>
    <x v="21"/>
    <x v="0"/>
    <s v="A"/>
    <x v="21"/>
    <n v="510338.65798054502"/>
    <n v="384507.64440876502"/>
    <n v="861660.39712963603"/>
    <x v="21"/>
    <n v="486743.08802530798"/>
    <n v="537825.99127123202"/>
    <n v="282938.133240845"/>
    <n v="312632.03468598"/>
  </r>
  <r>
    <x v="22"/>
    <x v="0"/>
    <s v="A"/>
    <x v="22"/>
    <n v="548982.31282587606"/>
    <n v="408404.73369927198"/>
    <n v="949798.519317328"/>
    <x v="22"/>
    <n v="523524.91485876503"/>
    <n v="578790.08283775696"/>
    <n v="296557.971446315"/>
    <n v="327863.69471243903"/>
  </r>
  <r>
    <x v="23"/>
    <x v="0"/>
    <s v="A"/>
    <x v="23"/>
    <n v="595161.16634571704"/>
    <n v="437068.33169061702"/>
    <n v="1055149.9469906599"/>
    <x v="23"/>
    <n v="567149.35720364505"/>
    <n v="628023.82561165805"/>
    <n v="313076.340212824"/>
    <n v="346680.10884891899"/>
  </r>
  <r>
    <x v="24"/>
    <x v="0"/>
    <s v="A"/>
    <x v="24"/>
    <n v="639848.20945824601"/>
    <n v="463888.548210632"/>
    <n v="1162423.1264053299"/>
    <x v="24"/>
    <n v="609466.356681137"/>
    <n v="675628.61565046897"/>
    <n v="327855.971250901"/>
    <n v="363447.25768821401"/>
  </r>
  <r>
    <x v="25"/>
    <x v="0"/>
    <s v="A"/>
    <x v="25"/>
    <n v="624267.23158413498"/>
    <n v="446480.92311287799"/>
    <n v="1162648.67319318"/>
    <x v="25"/>
    <n v="593903.00006016495"/>
    <n v="660648.99910808099"/>
    <n v="311336.06833197997"/>
    <n v="346325.68266018399"/>
  </r>
  <r>
    <x v="26"/>
    <x v="0"/>
    <s v="A"/>
    <x v="26"/>
    <n v="775267.51134912402"/>
    <n v="548053.40297583502"/>
    <n v="1478745.6378973201"/>
    <x v="26"/>
    <n v="738606.88859706302"/>
    <n v="818611.39143044897"/>
    <n v="377318.26437561802"/>
    <n v="418188.66596186103"/>
  </r>
  <r>
    <x v="27"/>
    <x v="0"/>
    <s v="A"/>
    <x v="27"/>
    <n v="869988.30251562095"/>
    <n v="607416.82317421003"/>
    <n v="1700220.6216698701"/>
    <x v="27"/>
    <n v="828942.02415981004"/>
    <n v="918458.36637590104"/>
    <n v="412666.47499182197"/>
    <n v="457229.776549512"/>
  </r>
  <r>
    <x v="28"/>
    <x v="0"/>
    <s v="A"/>
    <x v="28"/>
    <n v="952848.89876026101"/>
    <n v="657669.05961812695"/>
    <n v="1907877.1774238499"/>
    <x v="28"/>
    <n v="909559.11407770496"/>
    <n v="1004341.4403258"/>
    <n v="441251.82811404101"/>
    <n v="487233.30868254602"/>
  </r>
  <r>
    <x v="29"/>
    <x v="0"/>
    <s v="A"/>
    <x v="29"/>
    <n v="1060243.3976307099"/>
    <n v="722760.67655257403"/>
    <n v="2175227.4439278902"/>
    <x v="29"/>
    <n v="1012343.11267429"/>
    <n v="1117163.8247124201"/>
    <n v="478590.28325492202"/>
    <n v="528144.80052998604"/>
  </r>
  <r>
    <x v="30"/>
    <x v="0"/>
    <s v="A"/>
    <x v="30"/>
    <n v="1157937.2518416201"/>
    <n v="779475.25544483599"/>
    <n v="2434437.51476308"/>
    <x v="30"/>
    <n v="1105982.80629541"/>
    <n v="1219856.8358505201"/>
    <n v="509524.50594556902"/>
    <n v="561986.08881903999"/>
  </r>
  <r>
    <x v="31"/>
    <x v="0"/>
    <s v="A"/>
    <x v="31"/>
    <n v="1276929.54296237"/>
    <n v="849002.38209611899"/>
    <n v="2750942.5901724901"/>
    <x v="31"/>
    <n v="1220203.6320970501"/>
    <n v="1344642.63043088"/>
    <n v="547809.51485223405"/>
    <n v="603676.31078103895"/>
  </r>
  <r>
    <x v="32"/>
    <x v="0"/>
    <s v="A"/>
    <x v="32"/>
    <n v="1434636.3931112101"/>
    <n v="941791.45052642003"/>
    <n v="3167031.0046310299"/>
    <x v="32"/>
    <n v="1369823.56741799"/>
    <n v="1511451.4471790399"/>
    <n v="599297.47563648596"/>
    <n v="661259.63838459202"/>
  </r>
  <r>
    <x v="33"/>
    <x v="0"/>
    <s v="A"/>
    <x v="33"/>
    <n v="1528227.19476008"/>
    <n v="990586.35781092301"/>
    <n v="3457389.8603203101"/>
    <x v="33"/>
    <n v="1459470.0022282"/>
    <n v="1610173.7924792799"/>
    <n v="622233.72223844298"/>
    <n v="686485.11501815706"/>
  </r>
  <r>
    <x v="34"/>
    <x v="0"/>
    <s v="A"/>
    <x v="34"/>
    <n v="1600770.6253841899"/>
    <n v="1024295.80058646"/>
    <n v="3711586.2869398301"/>
    <x v="34"/>
    <n v="1528331.9992096501"/>
    <n v="1687661.5385114299"/>
    <n v="634975.01075014903"/>
    <n v="701171.54133596504"/>
  </r>
  <r>
    <x v="35"/>
    <x v="0"/>
    <s v="A"/>
    <x v="35"/>
    <n v="1806426.9522376901"/>
    <n v="1140419.7195558399"/>
    <n v="4292314.6090863599"/>
    <x v="35"/>
    <n v="1722370.3033149701"/>
    <n v="1906535.4493343299"/>
    <n v="697342.305920552"/>
    <n v="771905.91593412706"/>
  </r>
  <r>
    <x v="36"/>
    <x v="0"/>
    <s v="A"/>
    <x v="36"/>
    <n v="2015220.53020785"/>
    <n v="1256498.2679548799"/>
    <n v="4906927.5490611903"/>
    <x v="36"/>
    <n v="1921436.80679428"/>
    <n v="2126520.0547485999"/>
    <n v="758099.38978213398"/>
    <n v="839014.61144279002"/>
  </r>
  <r>
    <x v="37"/>
    <x v="0"/>
    <s v="A"/>
    <x v="37"/>
    <n v="2224312.5606948002"/>
    <n v="1369408.4180789001"/>
    <n v="5550302.8039082596"/>
    <x v="37"/>
    <n v="2119452.8926544902"/>
    <n v="2348236.7098955298"/>
    <n v="814900.09106304101"/>
    <n v="902864.279439023"/>
  </r>
  <r>
    <x v="38"/>
    <x v="0"/>
    <s v="A"/>
    <x v="38"/>
    <n v="2533181.7749748202"/>
    <n v="1540494.5386640499"/>
    <n v="6477286.39621937"/>
    <x v="38"/>
    <n v="2413850.7967714202"/>
    <n v="2673245.1711639701"/>
    <n v="904422.95595751901"/>
    <n v="1001612.98409043"/>
  </r>
  <r>
    <x v="39"/>
    <x v="0"/>
    <s v="A"/>
    <x v="39"/>
    <n v="2783357.7654798799"/>
    <n v="1671573.03135949"/>
    <n v="7293529.1156591102"/>
    <x v="39"/>
    <n v="2652886.9985444001"/>
    <n v="2936289.1051640301"/>
    <n v="968635.680845547"/>
    <n v="1072112.9087294301"/>
  </r>
  <r>
    <x v="40"/>
    <x v="0"/>
    <s v="A"/>
    <x v="40"/>
    <n v="3076423.9728510398"/>
    <n v="1824544.71334611"/>
    <n v="8261490.0266789803"/>
    <x v="40"/>
    <n v="2935918.6559187002"/>
    <n v="3241207.5120234"/>
    <n v="1044639.12325514"/>
    <n v="1153264.98124267"/>
  </r>
  <r>
    <x v="41"/>
    <x v="0"/>
    <s v="A"/>
    <x v="41"/>
    <n v="3354242.04884846"/>
    <n v="1964397.3206299699"/>
    <n v="9231127.4103555102"/>
    <x v="41"/>
    <n v="3200869.2617852599"/>
    <n v="3533837.2039014101"/>
    <n v="1109866.5455885101"/>
    <n v="1225319.55209526"/>
  </r>
  <r>
    <x v="42"/>
    <x v="0"/>
    <s v="A"/>
    <x v="42"/>
    <n v="3682763.3691167599"/>
    <n v="2132227.5725595499"/>
    <n v="10387030.2724884"/>
    <x v="42"/>
    <n v="3522377.2669498199"/>
    <n v="3871218.3417177098"/>
    <n v="1190198.0958517501"/>
    <n v="1308070.1894628799"/>
  </r>
  <r>
    <x v="43"/>
    <x v="0"/>
    <s v="A"/>
    <x v="43"/>
    <n v="4176419.87292116"/>
    <n v="2385886.04378617"/>
    <n v="12071439.843907701"/>
    <x v="43"/>
    <n v="3986739.6030349401"/>
    <n v="4396372.5758664003"/>
    <n v="1312749.3398528199"/>
    <n v="1447632.8457274199"/>
  </r>
  <r>
    <x v="44"/>
    <x v="0"/>
    <s v="A"/>
    <x v="44"/>
    <n v="4544653.7029053904"/>
    <n v="2563969.34817683"/>
    <n v="13462274.280430101"/>
    <x v="44"/>
    <n v="4339000.7197003895"/>
    <n v="4782721.7927867398"/>
    <n v="1392304.4689621101"/>
    <n v="1534686.29209153"/>
  </r>
  <r>
    <x v="45"/>
    <x v="0"/>
    <s v="A"/>
    <x v="45"/>
    <n v="4775021.0750335399"/>
    <n v="2658850.7119227098"/>
    <n v="14496845.326022999"/>
    <x v="45"/>
    <n v="4548706.4151254799"/>
    <n v="5036018.6342764404"/>
    <n v="1422371.22872714"/>
    <n v="1574752.76683271"/>
  </r>
  <r>
    <x v="46"/>
    <x v="0"/>
    <s v="A"/>
    <x v="46"/>
    <n v="5395714.8648451502"/>
    <n v="2969092.1443508598"/>
    <n v="16787781.997901998"/>
    <x v="46"/>
    <n v="5152971.8201903999"/>
    <n v="5675426.3965278501"/>
    <n v="1570230.38078792"/>
    <n v="1729434.4434090899"/>
  </r>
  <r>
    <x v="47"/>
    <x v="0"/>
    <s v="A"/>
    <x v="47"/>
    <n v="5940414.6324999398"/>
    <n v="3228103.9059775202"/>
    <n v="18942149.5031096"/>
    <x v="47"/>
    <n v="5670402.6999879796"/>
    <n v="6249738.5237292899"/>
    <n v="1683837.0752882999"/>
    <n v="1855871.97133904"/>
  </r>
  <r>
    <x v="48"/>
    <x v="0"/>
    <s v="A"/>
    <x v="48"/>
    <n v="6359067.1710299402"/>
    <n v="3411894.7577031301"/>
    <n v="20781698.619630098"/>
    <x v="48"/>
    <n v="6068444.9550264804"/>
    <n v="6691475.2069380004"/>
    <n v="1756079.3610055901"/>
    <n v="1936371.1119850001"/>
  </r>
  <r>
    <x v="49"/>
    <x v="0"/>
    <s v="A"/>
    <x v="49"/>
    <n v="6727964.5801564297"/>
    <n v="3564721.85241669"/>
    <n v="22534806.7712222"/>
    <x v="49"/>
    <n v="6426367.9893196197"/>
    <n v="7073809.0289468402"/>
    <n v="1812228.1373793299"/>
    <n v="1994805.7412850801"/>
  </r>
  <r>
    <x v="50"/>
    <x v="0"/>
    <s v="A"/>
    <x v="50"/>
    <n v="6803836.0658651805"/>
    <n v="3557437.6208077702"/>
    <n v="23357360.9039707"/>
    <x v="50"/>
    <n v="6491091.2629222097"/>
    <n v="7163344.1154976599"/>
    <n v="1783797.4978954699"/>
    <n v="1968537.30631981"/>
  </r>
  <r>
    <x v="51"/>
    <x v="0"/>
    <s v="A"/>
    <x v="51"/>
    <n v="7529314.9614741504"/>
    <n v="3889372.1240146202"/>
    <n v="26490818.035078701"/>
    <x v="51"/>
    <n v="7196358.7017832398"/>
    <n v="7911594.1978291404"/>
    <n v="1927175.18307272"/>
    <n v="2118714.28710471"/>
  </r>
  <r>
    <x v="52"/>
    <x v="0"/>
    <s v="A"/>
    <x v="52"/>
    <n v="7845130.5755364504"/>
    <n v="4000132.4466788201"/>
    <n v="28289686.9746176"/>
    <x v="52"/>
    <n v="7494285.0118492097"/>
    <n v="8247984.8362565199"/>
    <n v="1955776.18765954"/>
    <n v="2152468.4894452798"/>
  </r>
  <r>
    <x v="53"/>
    <x v="0"/>
    <s v="A"/>
    <x v="53"/>
    <n v="8592686.3548316304"/>
    <n v="4330154.9726066599"/>
    <n v="31756255.148432601"/>
    <x v="53"/>
    <n v="8246404.5879579997"/>
    <n v="8993622.6836297307"/>
    <n v="2097172.4495946001"/>
    <n v="2287200.1383123798"/>
  </r>
  <r>
    <x v="54"/>
    <x v="0"/>
    <s v="A"/>
    <x v="54"/>
    <n v="8659502.7712719403"/>
    <n v="4308324.63440808"/>
    <n v="32801190.621771701"/>
    <x v="54"/>
    <n v="8305344.0146755204"/>
    <n v="9071000.4573699702"/>
    <n v="2058295.3267902499"/>
    <n v="2248046.2961829798"/>
  </r>
  <r>
    <x v="55"/>
    <x v="0"/>
    <s v="A"/>
    <x v="55"/>
    <n v="9032557.8164616507"/>
    <n v="4436709.6679114001"/>
    <n v="35067164.6479"/>
    <x v="55"/>
    <n v="8664011.60104925"/>
    <n v="9461158.3403852098"/>
    <n v="2092423.7644527201"/>
    <n v="2284940.6790123102"/>
  </r>
  <r>
    <x v="56"/>
    <x v="0"/>
    <s v="A"/>
    <x v="56"/>
    <n v="9692948.1134644598"/>
    <n v="4701789.81152697"/>
    <n v="38568119.761409298"/>
    <x v="56"/>
    <n v="9298904.8325326908"/>
    <n v="10149849.659453901"/>
    <n v="2188481.9975041598"/>
    <n v="2388750.4665470002"/>
  </r>
  <r>
    <x v="57"/>
    <x v="0"/>
    <s v="A"/>
    <x v="57"/>
    <n v="10197436.5434117"/>
    <n v="4884574.0318352301"/>
    <n v="41586805.587319799"/>
    <x v="57"/>
    <n v="9792866.3089230005"/>
    <n v="10667698.164663799"/>
    <n v="2245957.6231550202"/>
    <n v="2446597.06960489"/>
  </r>
  <r>
    <x v="58"/>
    <x v="0"/>
    <s v="A"/>
    <x v="58"/>
    <n v="11117884.684986699"/>
    <n v="5260248.7100588297"/>
    <n v="46469913.154102698"/>
    <x v="58"/>
    <n v="10682249.888144299"/>
    <n v="11622027.6125781"/>
    <n v="2387454.0512508601"/>
    <n v="2597491.8390735299"/>
  </r>
  <r>
    <x v="59"/>
    <x v="0"/>
    <s v="A"/>
    <x v="59"/>
    <n v="11594700.905966301"/>
    <n v="5413501.2555012098"/>
    <n v="49671479.4363444"/>
    <x v="59"/>
    <n v="11124994.916459801"/>
    <n v="12135940.737580599"/>
    <n v="2422995.8300036201"/>
    <n v="2643177.2797327498"/>
  </r>
  <r>
    <x v="60"/>
    <x v="0"/>
    <s v="A"/>
    <x v="60"/>
    <n v="12401817.6323971"/>
    <n v="5720963.2558848197"/>
    <n v="54453036.487864703"/>
    <x v="60"/>
    <n v="11916646.38022"/>
    <n v="12961222.831501599"/>
    <n v="2529224.9323329101"/>
    <n v="2750928.9856389202"/>
  </r>
  <r>
    <x v="61"/>
    <x v="0"/>
    <s v="A"/>
    <x v="61"/>
    <n v="13378226.673059501"/>
    <n v="6080785.6368698301"/>
    <n v="60206200.464443602"/>
    <x v="61"/>
    <n v="12767405.123689599"/>
    <n v="14066302.234512899"/>
    <n v="2640684.9978454001"/>
    <n v="2909336.1513935602"/>
  </r>
  <r>
    <x v="62"/>
    <x v="0"/>
    <s v="A"/>
    <x v="62"/>
    <n v="14190312.5326169"/>
    <n v="6369581.8376903497"/>
    <n v="65452690.503541"/>
    <x v="62"/>
    <n v="13548592.387025399"/>
    <n v="14912231.804539099"/>
    <n v="2730792.4454041198"/>
    <n v="3005641.38271274"/>
  </r>
  <r>
    <x v="63"/>
    <x v="0"/>
    <s v="A"/>
    <x v="63"/>
    <n v="14403993.979229899"/>
    <n v="6392817.0267638201"/>
    <n v="68093841.762124002"/>
    <x v="63"/>
    <n v="13790310.0437031"/>
    <n v="15100855.2805923"/>
    <n v="2708626.3730052798"/>
    <n v="2966037.3652458298"/>
  </r>
  <r>
    <x v="64"/>
    <x v="0"/>
    <s v="A"/>
    <x v="64"/>
    <n v="15735531.3699663"/>
    <n v="6899641.2172627198"/>
    <n v="76242604.170034006"/>
    <x v="64"/>
    <n v="15094173.4602887"/>
    <n v="16463077.528905701"/>
    <n v="2889115.90787136"/>
    <n v="3151132.40923172"/>
  </r>
  <r>
    <x v="65"/>
    <x v="0"/>
    <s v="A"/>
    <x v="65"/>
    <n v="15831918.826594699"/>
    <n v="6850156.2566935401"/>
    <n v="78623648.621549293"/>
    <x v="65"/>
    <n v="15148459.3750236"/>
    <n v="16604548.549929701"/>
    <n v="2825560.77061857"/>
    <n v="3097157.2643135502"/>
  </r>
  <r>
    <x v="0"/>
    <x v="1"/>
    <s v="A"/>
    <x v="66"/>
    <n v="848858.39548535005"/>
    <n v="738464.65479707695"/>
    <n v="950412.77523856005"/>
    <x v="66"/>
    <n v="738464.65479707695"/>
    <n v="950412.77523856005"/>
    <n v="738464.65479707695"/>
    <n v="950412.77523856005"/>
  </r>
  <r>
    <x v="1"/>
    <x v="1"/>
    <s v="A"/>
    <x v="67"/>
    <n v="934866.41453009599"/>
    <n v="800880.46887078905"/>
    <n v="1061994.68275168"/>
    <x v="67"/>
    <n v="804496.39754237398"/>
    <n v="1053422.80888031"/>
    <n v="783979.41658698395"/>
    <n v="1026557.48571194"/>
  </r>
  <r>
    <x v="2"/>
    <x v="1"/>
    <s v="A"/>
    <x v="68"/>
    <n v="1006113.80106479"/>
    <n v="848410.16346009297"/>
    <n v="1163010.8676906901"/>
    <x v="68"/>
    <n v="856789.02548215701"/>
    <n v="1140524.5722781301"/>
    <n v="813645.090812888"/>
    <n v="1083093.02708838"/>
  </r>
  <r>
    <x v="3"/>
    <x v="1"/>
    <s v="A"/>
    <x v="69"/>
    <n v="1043324.76084505"/>
    <n v="876889.57727530296"/>
    <n v="1221279.93472837"/>
    <x v="69"/>
    <n v="891197.41905975202"/>
    <n v="1180518.75107359"/>
    <n v="824737.21183398401"/>
    <n v="1092482.67831091"/>
  </r>
  <r>
    <x v="4"/>
    <x v="1"/>
    <s v="A"/>
    <x v="70"/>
    <n v="1193517.5172794601"/>
    <n v="982715.45821607497"/>
    <n v="1429066.75955409"/>
    <x v="70"/>
    <n v="1004605.09069299"/>
    <n v="1361651.6797777701"/>
    <n v="905977.89486529306"/>
    <n v="1227971.40270699"/>
  </r>
  <r>
    <x v="5"/>
    <x v="1"/>
    <s v="A"/>
    <x v="71"/>
    <n v="1309793.9445191899"/>
    <n v="1064312.14146769"/>
    <n v="1599306.2768582799"/>
    <x v="71"/>
    <n v="1095066.8020766999"/>
    <n v="1499868.12441066"/>
    <n v="962372.92591475102"/>
    <n v="1318122.75985174"/>
  </r>
  <r>
    <x v="6"/>
    <x v="1"/>
    <s v="A"/>
    <x v="72"/>
    <n v="1473508.4159932199"/>
    <n v="1178312.03221988"/>
    <n v="1837888.1633047599"/>
    <x v="72"/>
    <n v="1220080.34394889"/>
    <n v="1696098.0308264401"/>
    <n v="1044892.88205919"/>
    <n v="1452560.7010019999"/>
  </r>
  <r>
    <x v="7"/>
    <x v="1"/>
    <s v="A"/>
    <x v="73"/>
    <n v="1477861.8080073099"/>
    <n v="1177867.40824954"/>
    <n v="1873633.55513515"/>
    <x v="73"/>
    <n v="1230285.5704085"/>
    <n v="1695965.32284434"/>
    <n v="1026762.09461504"/>
    <n v="1415405.45476765"/>
  </r>
  <r>
    <x v="8"/>
    <x v="1"/>
    <s v="A"/>
    <x v="74"/>
    <n v="1581838.62071443"/>
    <n v="1250627.80223515"/>
    <n v="2043499.3248290401"/>
    <x v="74"/>
    <n v="1317737.0066180499"/>
    <n v="1814019.74847402"/>
    <n v="1071699.9149079099"/>
    <n v="1475320.7964238101"/>
  </r>
  <r>
    <x v="9"/>
    <x v="1"/>
    <s v="A"/>
    <x v="75"/>
    <n v="1674908.6857582501"/>
    <n v="1312329.4925873501"/>
    <n v="2206686.5591938999"/>
    <x v="75"/>
    <n v="1394875.60249717"/>
    <n v="1920751.9233293701"/>
    <n v="1105504.4332519099"/>
    <n v="1522286.11828635"/>
  </r>
  <r>
    <x v="10"/>
    <x v="1"/>
    <s v="A"/>
    <x v="76"/>
    <n v="1769389.82652984"/>
    <n v="1374801.9391203299"/>
    <n v="2377879.5363208"/>
    <x v="76"/>
    <n v="1475251.96561706"/>
    <n v="2027197.2806496699"/>
    <n v="1139388.33536724"/>
    <n v="1565674.8737794801"/>
  </r>
  <r>
    <x v="11"/>
    <x v="1"/>
    <s v="A"/>
    <x v="77"/>
    <n v="1715298.4115712701"/>
    <n v="1333105.8542400301"/>
    <n v="2345630.9686886701"/>
    <x v="77"/>
    <n v="1447862.3336883001"/>
    <n v="1951474.9311760301"/>
    <n v="1089716.1661209799"/>
    <n v="1468754.1286229501"/>
  </r>
  <r>
    <x v="12"/>
    <x v="1"/>
    <s v="A"/>
    <x v="78"/>
    <n v="1913300.3326868101"/>
    <n v="1456892.4597250901"/>
    <n v="2681449.2095439401"/>
    <x v="78"/>
    <n v="1592609.5848767399"/>
    <n v="2193909.9306959701"/>
    <n v="1168089.1920807899"/>
    <n v="1609109.0388879101"/>
  </r>
  <r>
    <x v="13"/>
    <x v="1"/>
    <s v="A"/>
    <x v="79"/>
    <n v="1989051.74463883"/>
    <n v="1499925.65254547"/>
    <n v="2847456.1596969198"/>
    <x v="79"/>
    <n v="1656156.15090671"/>
    <n v="2280020.3704796899"/>
    <n v="1183718.7287051999"/>
    <n v="1629618.5676022"/>
  </r>
  <r>
    <x v="14"/>
    <x v="1"/>
    <s v="A"/>
    <x v="80"/>
    <n v="2053388.27248792"/>
    <n v="1533085.4931753599"/>
    <n v="3004007.5513690901"/>
    <x v="80"/>
    <n v="1710372.1540687999"/>
    <n v="2352906.90994045"/>
    <n v="1191292.5098035601"/>
    <n v="1638824.84370963"/>
  </r>
  <r>
    <x v="15"/>
    <x v="1"/>
    <s v="A"/>
    <x v="81"/>
    <n v="2140142.39639743"/>
    <n v="1582991.7287296299"/>
    <n v="3199513.8419339601"/>
    <x v="81"/>
    <n v="1784614.12453945"/>
    <n v="2450842.1713461601"/>
    <n v="1211302.6755247801"/>
    <n v="1663503.4087308301"/>
  </r>
  <r>
    <x v="16"/>
    <x v="1"/>
    <s v="A"/>
    <x v="82"/>
    <n v="2007829.5952852"/>
    <n v="1485921.8744308499"/>
    <n v="3060526.4222217002"/>
    <x v="82"/>
    <n v="1700089.6332193101"/>
    <n v="2279241.6615057602"/>
    <n v="1124503.2796103901"/>
    <n v="1507576.2320451899"/>
  </r>
  <r>
    <x v="17"/>
    <x v="1"/>
    <s v="A"/>
    <x v="83"/>
    <n v="2334470.4430934298"/>
    <n v="1694764.92934987"/>
    <n v="3646899.9798264802"/>
    <x v="83"/>
    <n v="1953191.2786673801"/>
    <n v="2667548.8851727298"/>
    <n v="1258966.6922350901"/>
    <n v="1719419.5125797701"/>
  </r>
  <r>
    <x v="18"/>
    <x v="1"/>
    <s v="A"/>
    <x v="84"/>
    <n v="2329760.13661303"/>
    <n v="1679314.72280966"/>
    <n v="3720287.8252301202"/>
    <x v="84"/>
    <n v="1960792.8662695701"/>
    <n v="2653096.1738853999"/>
    <n v="1231634.19712284"/>
    <n v="1666491.1588697101"/>
  </r>
  <r>
    <x v="19"/>
    <x v="1"/>
    <s v="A"/>
    <x v="85"/>
    <n v="2461757.5355894002"/>
    <n v="1755137.2105278999"/>
    <n v="4022038.7434598999"/>
    <x v="85"/>
    <n v="2072922.66638315"/>
    <n v="2801848.50402467"/>
    <n v="1268859.91523483"/>
    <n v="1715043.8426729401"/>
  </r>
  <r>
    <x v="20"/>
    <x v="1"/>
    <s v="A"/>
    <x v="86"/>
    <n v="2626331.95680755"/>
    <n v="1853870.6517275299"/>
    <n v="4388952.6352070495"/>
    <x v="86"/>
    <n v="2216903.0285944398"/>
    <n v="2981901.1596695799"/>
    <n v="1322384.7455565601"/>
    <n v="1778706.85160485"/>
  </r>
  <r>
    <x v="21"/>
    <x v="1"/>
    <s v="A"/>
    <x v="87"/>
    <n v="2679788.03822514"/>
    <n v="1871860.7234628501"/>
    <n v="4583117.3367830403"/>
    <x v="87"/>
    <n v="2266296.8674967899"/>
    <n v="3038992.7623061701"/>
    <n v="1317372.1842882701"/>
    <n v="1766531.3802147701"/>
  </r>
  <r>
    <x v="22"/>
    <x v="1"/>
    <s v="A"/>
    <x v="88"/>
    <n v="2808099.0169264502"/>
    <n v="1943440.4675161301"/>
    <n v="4913938.4027190898"/>
    <x v="88"/>
    <n v="2383792.8171200501"/>
    <n v="3176615.4441151"/>
    <n v="1350332.6052478999"/>
    <n v="1799438.01227866"/>
  </r>
  <r>
    <x v="23"/>
    <x v="1"/>
    <s v="A"/>
    <x v="89"/>
    <n v="2890103.1618427299"/>
    <n v="1980231.7782389801"/>
    <n v="5176206.8756734096"/>
    <x v="89"/>
    <n v="2459957.3838641299"/>
    <n v="3263664.7392436699"/>
    <n v="1357939.3946895599"/>
    <n v="1801599.87711519"/>
  </r>
  <r>
    <x v="24"/>
    <x v="1"/>
    <s v="A"/>
    <x v="90"/>
    <n v="3064317.9018200701"/>
    <n v="2082392.42232546"/>
    <n v="5616441.0413760599"/>
    <x v="90"/>
    <n v="2620503.1880219202"/>
    <n v="3451918.4510349301"/>
    <n v="1409671.9342368899"/>
    <n v="1856922.9688178899"/>
  </r>
  <r>
    <x v="25"/>
    <x v="1"/>
    <s v="A"/>
    <x v="91"/>
    <n v="3278982.1882342598"/>
    <n v="2210448.5250561601"/>
    <n v="6150613.7705059499"/>
    <x v="91"/>
    <n v="2819007.5382718798"/>
    <n v="3682648.68777715"/>
    <n v="1477781.25969202"/>
    <n v="1930519.5686573701"/>
  </r>
  <r>
    <x v="26"/>
    <x v="1"/>
    <s v="A"/>
    <x v="92"/>
    <n v="3459005.14922396"/>
    <n v="2310365.8515362102"/>
    <n v="6641981.4684752095"/>
    <x v="92"/>
    <n v="2987628.5112950602"/>
    <n v="3873058.8784546601"/>
    <n v="1526233.8083823901"/>
    <n v="1978557.0327117899"/>
  </r>
  <r>
    <x v="27"/>
    <x v="1"/>
    <s v="A"/>
    <x v="93"/>
    <n v="3620943.0302585498"/>
    <n v="2395185.6743452898"/>
    <n v="7118980.8349844199"/>
    <x v="93"/>
    <n v="3139964.7919676998"/>
    <n v="4044198.4488079599"/>
    <n v="1563146.95664402"/>
    <n v="2013295.3444223399"/>
  </r>
  <r>
    <x v="28"/>
    <x v="1"/>
    <s v="A"/>
    <x v="94"/>
    <n v="3810915.8629863602"/>
    <n v="2497747.8259716299"/>
    <n v="7671275.84484288"/>
    <x v="94"/>
    <n v="3320545.0419584098"/>
    <n v="4242457.2895555403"/>
    <n v="1610886.57946644"/>
    <n v="2058131.2481380899"/>
  </r>
  <r>
    <x v="29"/>
    <x v="1"/>
    <s v="A"/>
    <x v="95"/>
    <n v="3994061.5449151401"/>
    <n v="2591658.0798857301"/>
    <n v="8233521.3206396801"/>
    <x v="95"/>
    <n v="3493067.6733202599"/>
    <n v="4435713.3634448899"/>
    <n v="1651365.2597356299"/>
    <n v="2097005.7369588099"/>
  </r>
  <r>
    <x v="30"/>
    <x v="1"/>
    <s v="A"/>
    <x v="96"/>
    <n v="4226703.9315893296"/>
    <n v="2717281.8085586401"/>
    <n v="8922702.0915580094"/>
    <x v="96"/>
    <n v="3716227.9961873302"/>
    <n v="4677664.5772112496"/>
    <n v="1712060.2806484201"/>
    <n v="2154992.5723221898"/>
  </r>
  <r>
    <x v="31"/>
    <x v="1"/>
    <s v="A"/>
    <x v="97"/>
    <n v="4432390.5956629701"/>
    <n v="2820725.7441956801"/>
    <n v="9583452.8945821896"/>
    <x v="97"/>
    <n v="3911759.0675382698"/>
    <n v="4892615.4608372496"/>
    <n v="1756181.3296065701"/>
    <n v="2196536.0792719"/>
  </r>
  <r>
    <x v="32"/>
    <x v="1"/>
    <s v="A"/>
    <x v="98"/>
    <n v="4663500.7761043198"/>
    <n v="2938415.2747154902"/>
    <n v="10327722.8231916"/>
    <x v="98"/>
    <n v="4134853.3091013501"/>
    <n v="5131013.1063545402"/>
    <n v="1808997.3111956799"/>
    <n v="2244816.97879687"/>
  </r>
  <r>
    <x v="33"/>
    <x v="1"/>
    <s v="A"/>
    <x v="99"/>
    <n v="4887134.4566121502"/>
    <n v="3047699.20794367"/>
    <n v="11086396.465794601"/>
    <x v="99"/>
    <n v="4351600.5502975602"/>
    <n v="5360477.8860482201"/>
    <n v="1855271.1628006001"/>
    <n v="2285398.1944954898"/>
  </r>
  <r>
    <x v="34"/>
    <x v="1"/>
    <s v="A"/>
    <x v="100"/>
    <n v="5112301.1161683695"/>
    <n v="3155172.2115418599"/>
    <n v="11880230.2773475"/>
    <x v="100"/>
    <n v="4570513.8081926098"/>
    <n v="5591493.2226203"/>
    <n v="1898908.12728622"/>
    <n v="2323093.7198061398"/>
  </r>
  <r>
    <x v="35"/>
    <x v="1"/>
    <s v="A"/>
    <x v="101"/>
    <n v="5373176.15982995"/>
    <n v="3282807.7829368101"/>
    <n v="12791508.226936599"/>
    <x v="101"/>
    <n v="4824147.4726701397"/>
    <n v="5860129.6864100797"/>
    <n v="1953170.06814266"/>
    <n v="2372611.9410265898"/>
  </r>
  <r>
    <x v="36"/>
    <x v="1"/>
    <s v="A"/>
    <x v="102"/>
    <n v="5628199.8436154304"/>
    <n v="3402809.7960686199"/>
    <n v="13726875.5827066"/>
    <x v="102"/>
    <n v="5072044.6743984502"/>
    <n v="6122447.6734322105"/>
    <n v="2001165.98110992"/>
    <n v="2415600.5697349701"/>
  </r>
  <r>
    <x v="37"/>
    <x v="1"/>
    <s v="A"/>
    <x v="103"/>
    <n v="5867808.5702094696"/>
    <n v="3510439.22650665"/>
    <n v="14662473.181767801"/>
    <x v="103"/>
    <n v="5308700.8862822102"/>
    <n v="6365360.0548602296"/>
    <n v="2041121.48500724"/>
    <n v="2447392.2050034702"/>
  </r>
  <r>
    <x v="38"/>
    <x v="1"/>
    <s v="A"/>
    <x v="104"/>
    <n v="6120314.4338241704"/>
    <n v="3621501.4409404499"/>
    <n v="15669527.0470435"/>
    <x v="104"/>
    <n v="5556401.6553875403"/>
    <n v="6621818.3396381298"/>
    <n v="2081875.6554358499"/>
    <n v="2481066.5698806099"/>
  </r>
  <r>
    <x v="39"/>
    <x v="1"/>
    <s v="A"/>
    <x v="105"/>
    <n v="6363523.5737414602"/>
    <n v="3725091.5550621799"/>
    <n v="16693279.126724301"/>
    <x v="105"/>
    <n v="5799940.4686006"/>
    <n v="6864942.0839944398"/>
    <n v="2117703.95337197"/>
    <n v="2506562.7948509501"/>
  </r>
  <r>
    <x v="40"/>
    <x v="1"/>
    <s v="A"/>
    <x v="106"/>
    <n v="6545936.5734007796"/>
    <n v="3796023.5011641001"/>
    <n v="17595491.104567401"/>
    <x v="106"/>
    <n v="6002879.2413064297"/>
    <n v="7044623.4753892804"/>
    <n v="2135904.7175925798"/>
    <n v="2506571.2485451801"/>
  </r>
  <r>
    <x v="41"/>
    <x v="1"/>
    <s v="A"/>
    <x v="107"/>
    <n v="6813580.8556987196"/>
    <n v="3902632.1878192602"/>
    <n v="18766455.8855097"/>
    <x v="107"/>
    <n v="6254085.9397343798"/>
    <n v="7312560.3133461699"/>
    <n v="2168536.1662897998"/>
    <n v="2535550.62409969"/>
  </r>
  <r>
    <x v="42"/>
    <x v="1"/>
    <s v="A"/>
    <x v="108"/>
    <n v="6854677.7233113796"/>
    <n v="3882001.29972455"/>
    <n v="19347174.060751501"/>
    <x v="108"/>
    <n v="6307322.5037286105"/>
    <n v="7348352.75002186"/>
    <n v="2131220.6685802499"/>
    <n v="2482980.8927016198"/>
  </r>
  <r>
    <x v="43"/>
    <x v="1"/>
    <s v="A"/>
    <x v="109"/>
    <n v="6937449.1461922601"/>
    <n v="3882800.4905150798"/>
    <n v="20065732.119781401"/>
    <x v="109"/>
    <n v="6394710.5172909498"/>
    <n v="7426814.6553118601"/>
    <n v="2105643.4194330401"/>
    <n v="2445493.5628471901"/>
  </r>
  <r>
    <x v="44"/>
    <x v="1"/>
    <s v="A"/>
    <x v="110"/>
    <n v="7075062.6682883203"/>
    <n v="3915162.8398636798"/>
    <n v="20970443.542046901"/>
    <x v="110"/>
    <n v="6537781.7464285605"/>
    <n v="7559993.06139326"/>
    <n v="2097852.32376729"/>
    <n v="2425860.8847216801"/>
  </r>
  <r>
    <x v="45"/>
    <x v="1"/>
    <s v="A"/>
    <x v="111"/>
    <n v="7476092.97332427"/>
    <n v="4070571.0392791"/>
    <n v="22713550.350054398"/>
    <x v="111"/>
    <n v="6869196.1509638103"/>
    <n v="8017606.0334837297"/>
    <n v="2147983.6414864701"/>
    <n v="2507089.0720437402"/>
  </r>
  <r>
    <x v="46"/>
    <x v="1"/>
    <s v="A"/>
    <x v="112"/>
    <n v="7311635.5595795698"/>
    <n v="3953943.3386972598"/>
    <n v="22759433.742446601"/>
    <x v="112"/>
    <n v="6790655.4097808301"/>
    <n v="7780768.21790352"/>
    <n v="2069270.66593306"/>
    <n v="2370981.0703311302"/>
  </r>
  <r>
    <x v="47"/>
    <x v="1"/>
    <s v="A"/>
    <x v="113"/>
    <n v="7488256.2489813799"/>
    <n v="4004214.5075617"/>
    <n v="23887216.7589425"/>
    <x v="113"/>
    <n v="6973169.5628974801"/>
    <n v="7953142.1508702701"/>
    <n v="2070696.22097625"/>
    <n v="2361700.9809024399"/>
  </r>
  <r>
    <x v="48"/>
    <x v="1"/>
    <s v="A"/>
    <x v="114"/>
    <n v="7403409.8531388203"/>
    <n v="3933314.7309277598"/>
    <n v="24197509.087767299"/>
    <x v="114"/>
    <n v="6972270.4158282103"/>
    <n v="7799248.7762980396"/>
    <n v="2017627.2945252999"/>
    <n v="2256937.3058349402"/>
  </r>
  <r>
    <x v="49"/>
    <x v="1"/>
    <s v="A"/>
    <x v="115"/>
    <n v="7912801.3834741702"/>
    <n v="4136647.7373425998"/>
    <n v="26509822.291306298"/>
    <x v="115"/>
    <n v="7401748.5009644199"/>
    <n v="8377605.6299925596"/>
    <n v="2087284.28274665"/>
    <n v="2362474.8336497601"/>
  </r>
  <r>
    <x v="50"/>
    <x v="1"/>
    <s v="A"/>
    <x v="116"/>
    <n v="8065890.2852789704"/>
    <n v="4168617.8603597698"/>
    <n v="27693995.546839099"/>
    <x v="116"/>
    <n v="7561473.1525590401"/>
    <n v="8526093.6367322691"/>
    <n v="2077945.96372173"/>
    <n v="2343030.45204431"/>
  </r>
  <r>
    <x v="51"/>
    <x v="1"/>
    <s v="A"/>
    <x v="117"/>
    <n v="8113590.6254408304"/>
    <n v="4145158.9878695002"/>
    <n v="28550302.512676101"/>
    <x v="117"/>
    <n v="7625713.2414945299"/>
    <n v="8559942.9771537594"/>
    <n v="2042155.75143519"/>
    <n v="2292341.2183443001"/>
  </r>
  <r>
    <x v="52"/>
    <x v="1"/>
    <s v="A"/>
    <x v="118"/>
    <n v="8140246.1657826202"/>
    <n v="4111086.34223771"/>
    <n v="29356358.040015001"/>
    <x v="118"/>
    <n v="7674362.5518344501"/>
    <n v="8566871.4519297108"/>
    <n v="2002770.8461331101"/>
    <n v="2235688.0158591899"/>
  </r>
  <r>
    <x v="53"/>
    <x v="1"/>
    <s v="A"/>
    <x v="119"/>
    <n v="8353140.0242326604"/>
    <n v="4170774.5770741301"/>
    <n v="30873044.2239144"/>
    <x v="119"/>
    <n v="7898133.6488566101"/>
    <n v="8770065.1385037899"/>
    <n v="2008602.4296923"/>
    <n v="2230346.42472891"/>
  </r>
  <r>
    <x v="54"/>
    <x v="1"/>
    <s v="A"/>
    <x v="120"/>
    <n v="8347751.9971342497"/>
    <n v="4120940.44370664"/>
    <n v="31620648.933486901"/>
    <x v="120"/>
    <n v="7923015.1996795498"/>
    <n v="8736713.63437506"/>
    <n v="1963543.6088827199"/>
    <n v="2165200.7205677899"/>
  </r>
  <r>
    <x v="55"/>
    <x v="1"/>
    <s v="A"/>
    <x v="121"/>
    <n v="8610707.0386105999"/>
    <n v="4202888.4814467896"/>
    <n v="33428153.1783766"/>
    <x v="121"/>
    <n v="8195451.8714928301"/>
    <n v="8992438.9593325295"/>
    <n v="1979263.07650181"/>
    <n v="2171741.4340279899"/>
  </r>
  <r>
    <x v="56"/>
    <x v="1"/>
    <s v="A"/>
    <x v="122"/>
    <n v="8622541.1442002598"/>
    <n v="4159208.8378373398"/>
    <n v="34307594.189441003"/>
    <x v="122"/>
    <n v="8220650.5889571197"/>
    <n v="8993189.4991029408"/>
    <n v="1934716.63015231"/>
    <n v="2116532.3953067898"/>
  </r>
  <r>
    <x v="57"/>
    <x v="1"/>
    <s v="A"/>
    <x v="123"/>
    <n v="8771464.6698315293"/>
    <n v="4181913.6289582402"/>
    <n v="35769209.731530599"/>
    <x v="123"/>
    <n v="8378907.79672518"/>
    <n v="9135451.3751288"/>
    <n v="1921671.4745325299"/>
    <n v="2095181.9426185"/>
  </r>
  <r>
    <x v="58"/>
    <x v="1"/>
    <s v="A"/>
    <x v="124"/>
    <n v="8879367.4091820493"/>
    <n v="4183223.01406086"/>
    <n v="37111163.144609399"/>
    <x v="124"/>
    <n v="8493786.5148964208"/>
    <n v="9238243.3706152402"/>
    <n v="1898338.3873050399"/>
    <n v="2064722.48754407"/>
  </r>
  <r>
    <x v="59"/>
    <x v="1"/>
    <s v="A"/>
    <x v="125"/>
    <n v="8758303.1719234008"/>
    <n v="4075866.26776679"/>
    <n v="37517480.936241001"/>
    <x v="125"/>
    <n v="8382889.9657656299"/>
    <n v="9108884.5181901101"/>
    <n v="1825772.2887025699"/>
    <n v="1983892.07089926"/>
  </r>
  <r>
    <x v="60"/>
    <x v="1"/>
    <s v="A"/>
    <x v="126"/>
    <n v="8931754.8998766206"/>
    <n v="4107897.8617913802"/>
    <n v="39213763.5186617"/>
    <x v="126"/>
    <n v="8564608.14059278"/>
    <n v="9275963.4247493409"/>
    <n v="1817778.2367364899"/>
    <n v="1968758.4255438"/>
  </r>
  <r>
    <x v="61"/>
    <x v="1"/>
    <s v="A"/>
    <x v="127"/>
    <n v="9270475.6229822692"/>
    <n v="4213816.7157671005"/>
    <n v="41715053.759492703"/>
    <x v="127"/>
    <n v="8904901.2623235006"/>
    <n v="9614732.4841726609"/>
    <n v="1841802.53880099"/>
    <n v="1988617.07475249"/>
  </r>
  <r>
    <x v="62"/>
    <x v="1"/>
    <s v="A"/>
    <x v="128"/>
    <n v="9470524.9691902194"/>
    <n v="4253530.8713184996"/>
    <n v="43677396.307956301"/>
    <x v="128"/>
    <n v="9109070.8379749004"/>
    <n v="9812345.0492797196"/>
    <n v="1835982.74406823"/>
    <n v="1977731.48433721"/>
  </r>
  <r>
    <x v="63"/>
    <x v="1"/>
    <s v="A"/>
    <x v="129"/>
    <n v="9680631.1522539891"/>
    <n v="4295738.31156627"/>
    <n v="45759388.1836401"/>
    <x v="129"/>
    <n v="9321058.6586493198"/>
    <n v="10022148.635459701"/>
    <n v="1830797.5112332599"/>
    <n v="1968502.23252091"/>
  </r>
  <r>
    <x v="64"/>
    <x v="1"/>
    <s v="A"/>
    <x v="130"/>
    <n v="9802390.9591594692"/>
    <n v="4297227.7163974103"/>
    <n v="47490230.978707999"/>
    <x v="130"/>
    <n v="9448415.5203884896"/>
    <n v="10139911.6173159"/>
    <n v="1808483.76070079"/>
    <n v="1940840.28748379"/>
  </r>
  <r>
    <x v="65"/>
    <x v="1"/>
    <s v="A"/>
    <x v="131"/>
    <n v="10067456.669660799"/>
    <n v="4360020.08169284"/>
    <n v="49990587.110368401"/>
    <x v="131"/>
    <n v="9713105.9357852098"/>
    <n v="10406299.6630126"/>
    <n v="1811733.48481019"/>
    <n v="1941031.1878704799"/>
  </r>
  <r>
    <x v="0"/>
    <x v="2"/>
    <s v="A"/>
    <x v="132"/>
    <n v="71993.246600982995"/>
    <n v="39749.0975923808"/>
    <n v="103448.328922236"/>
    <x v="132"/>
    <n v="39749.0975923808"/>
    <n v="103448.328922236"/>
    <n v="39749.0975923808"/>
    <n v="103448.328922236"/>
  </r>
  <r>
    <x v="1"/>
    <x v="2"/>
    <s v="A"/>
    <x v="133"/>
    <n v="72326.839762756004"/>
    <n v="39972.969212800999"/>
    <n v="103954.883733589"/>
    <x v="133"/>
    <n v="39986.287110028999"/>
    <n v="103881.777993367"/>
    <n v="38966.521336534599"/>
    <n v="101232.492717245"/>
  </r>
  <r>
    <x v="2"/>
    <x v="2"/>
    <s v="A"/>
    <x v="134"/>
    <n v="73660.497889572405"/>
    <n v="40723.302247904699"/>
    <n v="106047.23617977501"/>
    <x v="134"/>
    <n v="40777.2146306535"/>
    <n v="105743.51692962099"/>
    <n v="38723.862601512301"/>
    <n v="100418.76223456299"/>
  </r>
  <r>
    <x v="3"/>
    <x v="2"/>
    <s v="A"/>
    <x v="135"/>
    <n v="75118.069731494194"/>
    <n v="41540.891774714102"/>
    <n v="108466.691570398"/>
    <x v="135"/>
    <n v="41664.334444329099"/>
    <n v="107761.06862845201"/>
    <n v="38557.255988003199"/>
    <n v="99724.888542256202"/>
  </r>
  <r>
    <x v="4"/>
    <x v="2"/>
    <s v="A"/>
    <x v="136"/>
    <n v="76501.753917780094"/>
    <n v="42242.325592810201"/>
    <n v="110998.409322509"/>
    <x v="136"/>
    <n v="42462.751899334202"/>
    <n v="109716.13832925999"/>
    <n v="38293.967383152398"/>
    <n v="98944.746505042"/>
  </r>
  <r>
    <x v="5"/>
    <x v="2"/>
    <s v="A"/>
    <x v="137"/>
    <n v="77994.378490056595"/>
    <n v="43001.037959358902"/>
    <n v="113845.259489173"/>
    <x v="137"/>
    <n v="43348.709255424103"/>
    <n v="111801.447755863"/>
    <n v="38095.962804877803"/>
    <n v="98253.993449779693"/>
  </r>
  <r>
    <x v="6"/>
    <x v="2"/>
    <s v="A"/>
    <x v="138"/>
    <n v="79691.3719453925"/>
    <n v="43894.997089519602"/>
    <n v="117132.672025735"/>
    <x v="138"/>
    <n v="44403.946277149"/>
    <n v="114126.71361313701"/>
    <n v="38028.124648056299"/>
    <n v="97739.621245934904"/>
  </r>
  <r>
    <x v="7"/>
    <x v="2"/>
    <s v="A"/>
    <x v="139"/>
    <n v="81161.772282800201"/>
    <n v="44560.959190318499"/>
    <n v="120341.14654378701"/>
    <x v="139"/>
    <n v="45255.672768648801"/>
    <n v="116199.287481529"/>
    <n v="37769.1248948988"/>
    <n v="96976.691165852593"/>
  </r>
  <r>
    <x v="8"/>
    <x v="2"/>
    <s v="A"/>
    <x v="140"/>
    <n v="82750.349346174698"/>
    <n v="45273.818689760497"/>
    <n v="123903.455732091"/>
    <x v="140"/>
    <n v="46185.250121359299"/>
    <n v="118431.985080021"/>
    <n v="37561.917420907703"/>
    <n v="96319.332078545805"/>
  </r>
  <r>
    <x v="9"/>
    <x v="2"/>
    <s v="A"/>
    <x v="141"/>
    <n v="96131.950679796806"/>
    <n v="56367.835781993701"/>
    <n v="142430.639380596"/>
    <x v="141"/>
    <n v="58457.8536301391"/>
    <n v="132906.98336292501"/>
    <n v="46330.594807747999"/>
    <n v="105335.027048155"/>
  </r>
  <r>
    <x v="10"/>
    <x v="2"/>
    <s v="A"/>
    <x v="142"/>
    <n v="110473.33758037"/>
    <n v="68023.214489388905"/>
    <n v="163108.43599569"/>
    <x v="142"/>
    <n v="71655.725604378196"/>
    <n v="148376.89496625401"/>
    <n v="55342.205818891904"/>
    <n v="114596.62979798"/>
  </r>
  <r>
    <x v="11"/>
    <x v="2"/>
    <s v="A"/>
    <x v="143"/>
    <n v="121050.87576777099"/>
    <n v="76147.657064554704"/>
    <n v="179843.477545881"/>
    <x v="143"/>
    <n v="81263.513620953003"/>
    <n v="159910.30988190201"/>
    <n v="61162.005839989899"/>
    <n v="120354.570840876"/>
  </r>
  <r>
    <x v="12"/>
    <x v="2"/>
    <s v="A"/>
    <x v="144"/>
    <n v="144253.99173223099"/>
    <n v="94578.197171156993"/>
    <n v="214556.20213061801"/>
    <x v="144"/>
    <n v="102714.528956013"/>
    <n v="184843.804569211"/>
    <n v="75335.306457090293"/>
    <n v="135572.49208512099"/>
  </r>
  <r>
    <x v="13"/>
    <x v="2"/>
    <s v="A"/>
    <x v="145"/>
    <n v="162071.24728826"/>
    <n v="108414.249243335"/>
    <n v="243181.187109455"/>
    <x v="145"/>
    <n v="119509.44322878101"/>
    <n v="203632.00990225899"/>
    <n v="85418.012141904197"/>
    <n v="145543.65767576901"/>
  </r>
  <r>
    <x v="14"/>
    <x v="2"/>
    <s v="A"/>
    <x v="146"/>
    <n v="184933.08986574999"/>
    <n v="125876.250659371"/>
    <n v="280528.93113269901"/>
    <x v="146"/>
    <n v="140901.283512425"/>
    <n v="227986.845949796"/>
    <n v="98139.251899506897"/>
    <n v="158795.27813150201"/>
  </r>
  <r>
    <x v="15"/>
    <x v="2"/>
    <s v="A"/>
    <x v="147"/>
    <n v="196772.896917348"/>
    <n v="133819.48653384601"/>
    <n v="303586.15562574001"/>
    <x v="147"/>
    <n v="151638.436192161"/>
    <n v="240871.230794203"/>
    <n v="102924.23496276001"/>
    <n v="163490.78621870701"/>
  </r>
  <r>
    <x v="16"/>
    <x v="2"/>
    <s v="A"/>
    <x v="148"/>
    <n v="201400.83980274599"/>
    <n v="135672.67117092799"/>
    <n v="317055.50169611501"/>
    <x v="148"/>
    <n v="155417.85372452199"/>
    <n v="246375.2984301"/>
    <n v="102799.21882253401"/>
    <n v="162961.896647185"/>
  </r>
  <r>
    <x v="17"/>
    <x v="2"/>
    <s v="A"/>
    <x v="149"/>
    <n v="234001.84647481999"/>
    <n v="159872.35674571799"/>
    <n v="373613.82853254798"/>
    <x v="149"/>
    <n v="186161.54343203199"/>
    <n v="280816.40669818397"/>
    <n v="119993.973511857"/>
    <n v="181005.57099935901"/>
  </r>
  <r>
    <x v="18"/>
    <x v="2"/>
    <s v="A"/>
    <x v="150"/>
    <n v="201649.288733077"/>
    <n v="131992.093080511"/>
    <n v="331477.50914861698"/>
    <x v="150"/>
    <n v="154142.22713809399"/>
    <n v="248069.73257168999"/>
    <n v="96821.465147993295"/>
    <n v="155820.21495604899"/>
  </r>
  <r>
    <x v="19"/>
    <x v="2"/>
    <s v="A"/>
    <x v="151"/>
    <n v="214486.08562940199"/>
    <n v="140091.918917951"/>
    <n v="359384.50109893503"/>
    <x v="151"/>
    <n v="165730.52542898501"/>
    <n v="262175.65447901998"/>
    <n v="101445.56951299999"/>
    <n v="160480.74735914799"/>
  </r>
  <r>
    <x v="20"/>
    <x v="2"/>
    <s v="A"/>
    <x v="152"/>
    <n v="228794.71993121499"/>
    <n v="149091.424626163"/>
    <n v="390933.91610782401"/>
    <x v="152"/>
    <n v="178733.856997344"/>
    <n v="277786.65817847598"/>
    <n v="106614.914120817"/>
    <n v="165700.003363364"/>
  </r>
  <r>
    <x v="21"/>
    <x v="2"/>
    <s v="A"/>
    <x v="153"/>
    <n v="244469.97412676801"/>
    <n v="158880.214894112"/>
    <n v="426148.316379492"/>
    <x v="153"/>
    <n v="193008.24375507"/>
    <n v="294807.252530572"/>
    <n v="112193.462078118"/>
    <n v="171368.049693857"/>
  </r>
  <r>
    <x v="22"/>
    <x v="2"/>
    <s v="A"/>
    <x v="154"/>
    <n v="261858.138694897"/>
    <n v="169640.45548181899"/>
    <n v="465894.38413671899"/>
    <x v="154"/>
    <n v="208822.275554155"/>
    <n v="313750.88514645299"/>
    <n v="118290.283181366"/>
    <n v="177728.553880992"/>
  </r>
  <r>
    <x v="23"/>
    <x v="2"/>
    <s v="A"/>
    <x v="155"/>
    <n v="300406.23061276"/>
    <n v="195837.04473056601"/>
    <n v="544762.06959950505"/>
    <x v="155"/>
    <n v="245258.91339505601"/>
    <n v="354426.01668934303"/>
    <n v="135387.199218366"/>
    <n v="195649.34487171701"/>
  </r>
  <r>
    <x v="24"/>
    <x v="2"/>
    <s v="A"/>
    <x v="156"/>
    <n v="329926.90093628602"/>
    <n v="214656.21335635701"/>
    <n v="610964.39623095002"/>
    <x v="156"/>
    <n v="272726.05436811602"/>
    <n v="385987.69285080099"/>
    <n v="146710.09229647301"/>
    <n v="207637.991077335"/>
  </r>
  <r>
    <x v="25"/>
    <x v="2"/>
    <s v="A"/>
    <x v="157"/>
    <n v="428604.30037750298"/>
    <n v="283187.59792879003"/>
    <n v="808315.139272884"/>
    <x v="157"/>
    <n v="367873.712559623"/>
    <n v="488172.631895311"/>
    <n v="192846.904796574"/>
    <n v="255910.052426346"/>
  </r>
  <r>
    <x v="26"/>
    <x v="2"/>
    <s v="A"/>
    <x v="158"/>
    <n v="458246.92174381099"/>
    <n v="300308.103751135"/>
    <n v="884122.64510792203"/>
    <x v="158"/>
    <n v="395104.51863269199"/>
    <n v="520203.66167323099"/>
    <n v="201839.64368464"/>
    <n v="265746.69932636397"/>
  </r>
  <r>
    <x v="27"/>
    <x v="2"/>
    <s v="A"/>
    <x v="159"/>
    <n v="493256.81710167998"/>
    <n v="320934.17397157702"/>
    <n v="973611.00136285601"/>
    <x v="159"/>
    <n v="427972.262737868"/>
    <n v="557240.28416846902"/>
    <n v="213054.47173741201"/>
    <n v="277407.07683908002"/>
  </r>
  <r>
    <x v="28"/>
    <x v="2"/>
    <s v="A"/>
    <x v="160"/>
    <n v="536494.42068345298"/>
    <n v="346075.86861475999"/>
    <n v="1083746.4532874399"/>
    <x v="160"/>
    <n v="467379.77801767201"/>
    <n v="604364.33225983405"/>
    <n v="226738.623451597"/>
    <n v="293193.55095131398"/>
  </r>
  <r>
    <x v="29"/>
    <x v="2"/>
    <s v="A"/>
    <x v="161"/>
    <n v="586333.21070477995"/>
    <n v="375194.994242082"/>
    <n v="1212179.1780314001"/>
    <x v="161"/>
    <n v="513501.97187054402"/>
    <n v="657893.231186416"/>
    <n v="242760.632331731"/>
    <n v="311022.324272289"/>
  </r>
  <r>
    <x v="30"/>
    <x v="2"/>
    <s v="A"/>
    <x v="162"/>
    <n v="634955.61375897296"/>
    <n v="404582.247152631"/>
    <n v="1342828.47369487"/>
    <x v="162"/>
    <n v="561411.68197451101"/>
    <n v="707287.53219225095"/>
    <n v="258641.46193040299"/>
    <n v="325846.23228352499"/>
  </r>
  <r>
    <x v="31"/>
    <x v="2"/>
    <s v="A"/>
    <x v="163"/>
    <n v="774561.06236992404"/>
    <n v="489681.872360187"/>
    <n v="1677157.24243187"/>
    <x v="163"/>
    <n v="690410.784109295"/>
    <n v="857324.17405052995"/>
    <n v="309959.409022298"/>
    <n v="384895.05153379001"/>
  </r>
  <r>
    <x v="32"/>
    <x v="2"/>
    <s v="A"/>
    <x v="164"/>
    <n v="713564.68528354703"/>
    <n v="441028.09318203601"/>
    <n v="1584645.1714673601"/>
    <x v="164"/>
    <n v="625504.18435790995"/>
    <n v="800159.28873872501"/>
    <n v="273657.92763541301"/>
    <n v="350069.493075001"/>
  </r>
  <r>
    <x v="33"/>
    <x v="2"/>
    <s v="A"/>
    <x v="165"/>
    <n v="906731.92705106095"/>
    <n v="560118.89094476402"/>
    <n v="2059937.7190870401"/>
    <x v="165"/>
    <n v="809300.48586524697"/>
    <n v="1002538.72256849"/>
    <n v="345038.98878394102"/>
    <n v="427424.61309898703"/>
  </r>
  <r>
    <x v="34"/>
    <x v="2"/>
    <s v="A"/>
    <x v="166"/>
    <n v="1140170.76321418"/>
    <n v="701676.34513346001"/>
    <n v="2651374.42966686"/>
    <x v="166"/>
    <n v="1031364.03332968"/>
    <n v="1247289.0641419401"/>
    <n v="428500.08276309801"/>
    <n v="518210.30202968599"/>
  </r>
  <r>
    <x v="35"/>
    <x v="2"/>
    <s v="A"/>
    <x v="167"/>
    <n v="1187975.4467623199"/>
    <n v="725366.31717120099"/>
    <n v="2829091.0268695401"/>
    <x v="167"/>
    <n v="1080685.7668329601"/>
    <n v="1293691.5149397701"/>
    <n v="437541.16241343698"/>
    <n v="523781.57150157198"/>
  </r>
  <r>
    <x v="36"/>
    <x v="2"/>
    <s v="A"/>
    <x v="168"/>
    <n v="1301157.98871763"/>
    <n v="777897.23747151403"/>
    <n v="3177544.6771697798"/>
    <x v="168"/>
    <n v="1169499.77878867"/>
    <n v="1430762.45819566"/>
    <n v="461424.00599123997"/>
    <n v="564504.71992933203"/>
  </r>
  <r>
    <x v="37"/>
    <x v="2"/>
    <s v="A"/>
    <x v="169"/>
    <n v="1455634.4555058901"/>
    <n v="860445.20309527998"/>
    <n v="3642192.1172956601"/>
    <x v="169"/>
    <n v="1310670.7599994901"/>
    <n v="1598944.75360083"/>
    <n v="503934.635857635"/>
    <n v="614771.96772332501"/>
  </r>
  <r>
    <x v="38"/>
    <x v="2"/>
    <s v="A"/>
    <x v="170"/>
    <n v="1640868.08403095"/>
    <n v="956898.366518558"/>
    <n v="4207208.0498078801"/>
    <x v="170"/>
    <n v="1475773.7327306899"/>
    <n v="1804150.7560006599"/>
    <n v="552943.72107255901"/>
    <n v="675980.206364688"/>
  </r>
  <r>
    <x v="39"/>
    <x v="2"/>
    <s v="A"/>
    <x v="171"/>
    <n v="1878619.9685755"/>
    <n v="1076461.5202449299"/>
    <n v="4938154.4978919504"/>
    <x v="171"/>
    <n v="1678175.5970374199"/>
    <n v="2079064.34011358"/>
    <n v="612744.06445002498"/>
    <n v="759118.61444252601"/>
  </r>
  <r>
    <x v="40"/>
    <x v="2"/>
    <s v="A"/>
    <x v="172"/>
    <n v="2478436.5266100802"/>
    <n v="1411251.63503001"/>
    <n v="6672275.7491132403"/>
    <x v="172"/>
    <n v="2228501.5580609702"/>
    <n v="2728349.4092663401"/>
    <n v="792930.65871985303"/>
    <n v="970783.20922954998"/>
  </r>
  <r>
    <x v="41"/>
    <x v="2"/>
    <s v="A"/>
    <x v="173"/>
    <n v="2541549.1092728698"/>
    <n v="1415774.6309321099"/>
    <n v="7015808.6808448201"/>
    <x v="173"/>
    <n v="2254432.9582377598"/>
    <n v="2828573.9120329102"/>
    <n v="781700.06800736696"/>
    <n v="980777.18892485998"/>
  </r>
  <r>
    <x v="42"/>
    <x v="2"/>
    <s v="A"/>
    <x v="174"/>
    <n v="2751182.6892830902"/>
    <n v="1502660.9884324099"/>
    <n v="7785707.55447903"/>
    <x v="174"/>
    <n v="2417544.8649879298"/>
    <n v="3084863.8891773801"/>
    <n v="816879.36211229104"/>
    <n v="1042363.96291534"/>
  </r>
  <r>
    <x v="43"/>
    <x v="2"/>
    <s v="A"/>
    <x v="175"/>
    <n v="3253383.5013796301"/>
    <n v="1745977.0703653099"/>
    <n v="9437306.7782631703"/>
    <x v="175"/>
    <n v="2861499.43545812"/>
    <n v="3645267.5673011299"/>
    <n v="942231.46453489305"/>
    <n v="1200309.7942285"/>
  </r>
  <r>
    <x v="44"/>
    <x v="2"/>
    <s v="A"/>
    <x v="176"/>
    <n v="3622542.0076627601"/>
    <n v="1916200.96509055"/>
    <n v="10768531.568244901"/>
    <x v="176"/>
    <n v="3177529.2058268799"/>
    <n v="4067456.1416207701"/>
    <n v="1019609.9054429"/>
    <n v="1305170.87438442"/>
  </r>
  <r>
    <x v="45"/>
    <x v="2"/>
    <s v="A"/>
    <x v="177"/>
    <n v="4353927.5533634899"/>
    <n v="2234509.2730635898"/>
    <n v="13275295.0271977"/>
    <x v="177"/>
    <n v="3725917.08438147"/>
    <n v="4981789.8954269001"/>
    <n v="1165086.68130891"/>
    <n v="1557795.55067709"/>
  </r>
  <r>
    <x v="46"/>
    <x v="2"/>
    <s v="A"/>
    <x v="178"/>
    <n v="4382136.38230043"/>
    <n v="2261015.5148632401"/>
    <n v="13677617.1171051"/>
    <x v="178"/>
    <n v="3848107.51141037"/>
    <n v="4916132.7376955999"/>
    <n v="1172607.87246678"/>
    <n v="1498060.0030586801"/>
  </r>
  <r>
    <x v="47"/>
    <x v="2"/>
    <s v="A"/>
    <x v="179"/>
    <n v="5222830.1263586702"/>
    <n v="2621927.2744313902"/>
    <n v="16716979.002666101"/>
    <x v="179"/>
    <n v="4489427.2489847103"/>
    <n v="5956233.0037326198"/>
    <n v="1333144.1254897199"/>
    <n v="1768714.9381404701"/>
  </r>
  <r>
    <x v="48"/>
    <x v="2"/>
    <s v="A"/>
    <x v="180"/>
    <n v="5747603.4001363404"/>
    <n v="2797797.2201690702"/>
    <n v="18866779.3950902"/>
    <x v="180"/>
    <n v="4824983.82545783"/>
    <n v="6670222.9748148499"/>
    <n v="1396248.0628672501"/>
    <n v="1930221.1664086101"/>
  </r>
  <r>
    <x v="49"/>
    <x v="2"/>
    <s v="A"/>
    <x v="181"/>
    <n v="6326916.2986996304"/>
    <n v="3063724.62335398"/>
    <n v="21273824.130426899"/>
    <x v="181"/>
    <n v="5354602.0593387401"/>
    <n v="7299066.2856462598"/>
    <n v="1509991.4185633699"/>
    <n v="2058328.0200307099"/>
  </r>
  <r>
    <x v="50"/>
    <x v="2"/>
    <s v="A"/>
    <x v="182"/>
    <n v="8129975.1723528197"/>
    <n v="3969401.9958532802"/>
    <n v="27987225.0941782"/>
    <x v="182"/>
    <n v="7097862.2473962596"/>
    <n v="9162088.0973093901"/>
    <n v="1950542.4287644799"/>
    <n v="2517806.1995265801"/>
  </r>
  <r>
    <x v="51"/>
    <x v="2"/>
    <s v="A"/>
    <x v="183"/>
    <n v="7641139.0767572997"/>
    <n v="3585118.7986182999"/>
    <n v="26984845.4504968"/>
    <x v="183"/>
    <n v="6410877.9111305801"/>
    <n v="8871400.2423840202"/>
    <n v="1716824.48360703"/>
    <n v="2375749.0551424702"/>
  </r>
  <r>
    <x v="52"/>
    <x v="2"/>
    <s v="A"/>
    <x v="184"/>
    <n v="8410896.5133054107"/>
    <n v="3893043.7107004202"/>
    <n v="30438498.926633801"/>
    <x v="184"/>
    <n v="7049821.6483896403"/>
    <n v="9771971.3782211896"/>
    <n v="1839785.0209015501"/>
    <n v="2550181.75820615"/>
  </r>
  <r>
    <x v="53"/>
    <x v="2"/>
    <s v="A"/>
    <x v="185"/>
    <n v="9361167.3152361903"/>
    <n v="4284975.1074262401"/>
    <n v="34713371.611796997"/>
    <x v="185"/>
    <n v="7866627.3033334399"/>
    <n v="10855707.327138901"/>
    <n v="2000589.9390227201"/>
    <n v="2760753.49984441"/>
  </r>
  <r>
    <x v="54"/>
    <x v="2"/>
    <s v="A"/>
    <x v="186"/>
    <n v="10520218.5786628"/>
    <n v="4771945.9930754201"/>
    <n v="39971977.232657298"/>
    <x v="186"/>
    <n v="8880424.1966590192"/>
    <n v="12160012.960666601"/>
    <n v="2200816.1963670799"/>
    <n v="3013589.5402313001"/>
  </r>
  <r>
    <x v="55"/>
    <x v="2"/>
    <s v="A"/>
    <x v="187"/>
    <n v="11557799.3032753"/>
    <n v="5168674.8626104202"/>
    <n v="45004634.274355799"/>
    <x v="187"/>
    <n v="9725084.4424094893"/>
    <n v="13390473.1383441"/>
    <n v="2348680.8115703198"/>
    <n v="3233899.6647400302"/>
  </r>
  <r>
    <x v="56"/>
    <x v="2"/>
    <s v="A"/>
    <x v="188"/>
    <n v="12429962.859385001"/>
    <n v="5510759.8709279904"/>
    <n v="49593170.674371101"/>
    <x v="188"/>
    <n v="10540722.4104302"/>
    <n v="14319203.3083397"/>
    <n v="2480741.7272634101"/>
    <n v="3370001.0079970299"/>
  </r>
  <r>
    <x v="57"/>
    <x v="2"/>
    <s v="A"/>
    <x v="189"/>
    <n v="12988430.436431499"/>
    <n v="5675215.2313353997"/>
    <n v="53108949.054066099"/>
    <x v="189"/>
    <n v="11007568.8806163"/>
    <n v="14969291.9922467"/>
    <n v="2524545.15970443"/>
    <n v="3433151.6843629102"/>
  </r>
  <r>
    <x v="58"/>
    <x v="2"/>
    <s v="A"/>
    <x v="190"/>
    <n v="13587738.276420901"/>
    <n v="5855051.3373805201"/>
    <n v="56939167.7481995"/>
    <x v="190"/>
    <n v="11510587.324672399"/>
    <n v="15664889.228169501"/>
    <n v="2572585.2351633902"/>
    <n v="3501060.51082897"/>
  </r>
  <r>
    <x v="59"/>
    <x v="2"/>
    <s v="A"/>
    <x v="191"/>
    <n v="12517095.6988778"/>
    <n v="5241733.8870306797"/>
    <n v="53775879.108347103"/>
    <x v="191"/>
    <n v="10397325.163191799"/>
    <n v="14636866.2345638"/>
    <n v="2264511.1932889102"/>
    <n v="3187872.5443907399"/>
  </r>
  <r>
    <x v="60"/>
    <x v="2"/>
    <s v="A"/>
    <x v="192"/>
    <n v="13133749.886678601"/>
    <n v="5453440.7475053798"/>
    <n v="57818000.034431398"/>
    <x v="192"/>
    <n v="10948114.7893769"/>
    <n v="15319384.9839803"/>
    <n v="2323660.86932786"/>
    <n v="3251432.42597201"/>
  </r>
  <r>
    <x v="61"/>
    <x v="2"/>
    <s v="A"/>
    <x v="193"/>
    <n v="14726700.087887101"/>
    <n v="6060962.4553931402"/>
    <n v="66432575.040052198"/>
    <x v="193"/>
    <n v="12328060.711035199"/>
    <n v="17125339.464738902"/>
    <n v="2549815.3036401998"/>
    <n v="3542037.4437430701"/>
  </r>
  <r>
    <x v="62"/>
    <x v="2"/>
    <s v="A"/>
    <x v="194"/>
    <n v="17026434.163692899"/>
    <n v="6999025.3530265298"/>
    <n v="78692668.820086703"/>
    <x v="194"/>
    <n v="14500329.4013332"/>
    <n v="19552538.926052701"/>
    <n v="2922620.2142557502"/>
    <n v="3940920.50764377"/>
  </r>
  <r>
    <x v="63"/>
    <x v="2"/>
    <s v="A"/>
    <x v="195"/>
    <n v="18139840.539402802"/>
    <n v="7380074.3689385103"/>
    <n v="85916398.031069607"/>
    <x v="195"/>
    <n v="15512318.582225701"/>
    <n v="20767150.958200999"/>
    <n v="3046855.0079816198"/>
    <n v="4078983.9096655999"/>
  </r>
  <r>
    <x v="64"/>
    <x v="2"/>
    <s v="A"/>
    <x v="196"/>
    <n v="19348903.7480128"/>
    <n v="7792746.6216251403"/>
    <n v="93914819.798910394"/>
    <x v="196"/>
    <n v="16617611.571694899"/>
    <n v="22080195.9243306"/>
    <n v="3180711.1577802501"/>
    <n v="4226282.7747230502"/>
  </r>
  <r>
    <x v="65"/>
    <x v="2"/>
    <s v="A"/>
    <x v="197"/>
    <n v="21249911.685721401"/>
    <n v="8496763.8798699193"/>
    <n v="105693727.649718"/>
    <x v="197"/>
    <n v="18403257.4293258"/>
    <n v="24096565.942116901"/>
    <n v="3432660.7714071102"/>
    <n v="4494603.03170685"/>
  </r>
  <r>
    <x v="0"/>
    <x v="3"/>
    <s v="A"/>
    <x v="198"/>
    <n v="389938.82148182701"/>
    <n v="368841.91151274502"/>
    <n v="410950.24768642598"/>
    <x v="198"/>
    <n v="368841.91151274502"/>
    <n v="410950.24768642598"/>
    <n v="368841.91151274502"/>
    <n v="410950.24768642598"/>
  </r>
  <r>
    <x v="1"/>
    <x v="3"/>
    <s v="A"/>
    <x v="199"/>
    <n v="418208.96198300598"/>
    <n v="393254.749887552"/>
    <n v="445491.77936429298"/>
    <x v="199"/>
    <n v="394516.10175742698"/>
    <n v="441814.10130785702"/>
    <n v="384454.80207842402"/>
    <n v="430546.56607706298"/>
  </r>
  <r>
    <x v="2"/>
    <x v="3"/>
    <s v="A"/>
    <x v="200"/>
    <n v="436836.684167573"/>
    <n v="407382.674746415"/>
    <n v="473320.02573249402"/>
    <x v="200"/>
    <n v="411261.26162142202"/>
    <n v="462322.09013021202"/>
    <n v="390552.04561178602"/>
    <n v="439041.68683429802"/>
  </r>
  <r>
    <x v="3"/>
    <x v="3"/>
    <s v="A"/>
    <x v="201"/>
    <n v="477475.12552172499"/>
    <n v="440188.545886248"/>
    <n v="528371.52689304797"/>
    <x v="201"/>
    <n v="447737.589691973"/>
    <n v="507120.28900646197"/>
    <n v="414347.98110772698"/>
    <n v="469302.27161215799"/>
  </r>
  <r>
    <x v="4"/>
    <x v="3"/>
    <s v="A"/>
    <x v="202"/>
    <n v="505083.99369395699"/>
    <n v="461408.77797479898"/>
    <n v="570387.506443411"/>
    <x v="202"/>
    <n v="473498.24694992998"/>
    <n v="536574.95068046497"/>
    <n v="427012.51364174503"/>
    <n v="483896.65626679501"/>
  </r>
  <r>
    <x v="5"/>
    <x v="3"/>
    <s v="A"/>
    <x v="203"/>
    <n v="529815.59178601694"/>
    <n v="479205.45629205601"/>
    <n v="611301.90510724299"/>
    <x v="203"/>
    <n v="496457.80328126001"/>
    <n v="563076.10985632904"/>
    <n v="436299.91141264897"/>
    <n v="494845.796007592"/>
  </r>
  <r>
    <x v="6"/>
    <x v="3"/>
    <s v="A"/>
    <x v="204"/>
    <n v="581747.678551274"/>
    <n v="519711.14802113402"/>
    <n v="687075.30542388104"/>
    <x v="204"/>
    <n v="543936.53626981506"/>
    <n v="619459.00480128801"/>
    <n v="465834.41644566797"/>
    <n v="530512.85356290499"/>
  </r>
  <r>
    <x v="7"/>
    <x v="3"/>
    <s v="A"/>
    <x v="205"/>
    <n v="627108.92694346898"/>
    <n v="553304.69501716702"/>
    <n v="758200.652264565"/>
    <x v="205"/>
    <n v="584699.01512054703"/>
    <n v="669416.41051889502"/>
    <n v="487973.52413487597"/>
    <n v="558676.30440129503"/>
  </r>
  <r>
    <x v="8"/>
    <x v="3"/>
    <s v="A"/>
    <x v="206"/>
    <n v="667589.29702830804"/>
    <n v="581736.53161670698"/>
    <n v="826343.74757818098"/>
    <x v="206"/>
    <n v="621364.68060737604"/>
    <n v="713708.80462319904"/>
    <n v="505348.542227534"/>
    <n v="580450.92559611995"/>
  </r>
  <r>
    <x v="9"/>
    <x v="3"/>
    <s v="A"/>
    <x v="207"/>
    <n v="743677.62091298203"/>
    <n v="640979.32404186204"/>
    <n v="941795.22957166901"/>
    <x v="207"/>
    <n v="692422.62246474798"/>
    <n v="794824.75980507198"/>
    <n v="548777.45187334099"/>
    <n v="629935.95561484504"/>
  </r>
  <r>
    <x v="10"/>
    <x v="3"/>
    <s v="A"/>
    <x v="208"/>
    <n v="805061.11395162297"/>
    <n v="685597.28251060902"/>
    <n v="1043790.31530206"/>
    <x v="208"/>
    <n v="749240.755531598"/>
    <n v="860770.79009795201"/>
    <n v="578664.66009240097"/>
    <n v="664803.17974172498"/>
  </r>
  <r>
    <x v="11"/>
    <x v="3"/>
    <s v="A"/>
    <x v="209"/>
    <n v="829476.83842009597"/>
    <n v="695470.72698118503"/>
    <n v="1102649.7147810899"/>
    <x v="209"/>
    <n v="767948.00893050898"/>
    <n v="890892.08904705395"/>
    <n v="577986.82968719001"/>
    <n v="670519.21243837697"/>
  </r>
  <r>
    <x v="12"/>
    <x v="3"/>
    <s v="A"/>
    <x v="210"/>
    <n v="907246.462414284"/>
    <n v="753010.56165050995"/>
    <n v="1233918.61599169"/>
    <x v="210"/>
    <n v="841851.65043750301"/>
    <n v="972524.72313488496"/>
    <n v="617450.64424407005"/>
    <n v="713291.96365042799"/>
  </r>
  <r>
    <x v="13"/>
    <x v="3"/>
    <s v="A"/>
    <x v="211"/>
    <n v="968859.990664882"/>
    <n v="795846.75471867702"/>
    <n v="1348523.00663397"/>
    <x v="211"/>
    <n v="900857.04677529098"/>
    <n v="1036743.3331163001"/>
    <n v="643877.30442576704"/>
    <n v="741000.47848636704"/>
  </r>
  <r>
    <x v="14"/>
    <x v="3"/>
    <s v="A"/>
    <x v="212"/>
    <n v="1067791.23003694"/>
    <n v="868411.42057900399"/>
    <n v="1520942.9970632901"/>
    <x v="212"/>
    <n v="995037.82679499302"/>
    <n v="1140421.90183452"/>
    <n v="693054.49531097"/>
    <n v="794316.05948418099"/>
  </r>
  <r>
    <x v="15"/>
    <x v="3"/>
    <s v="A"/>
    <x v="213"/>
    <n v="1186933.4803774699"/>
    <n v="956136.58891590603"/>
    <n v="1730253.4649116299"/>
    <x v="213"/>
    <n v="1109713.1569419401"/>
    <n v="1264027.8604492201"/>
    <n v="753215.21755617997"/>
    <n v="857955.96271834103"/>
  </r>
  <r>
    <x v="16"/>
    <x v="3"/>
    <s v="A"/>
    <x v="214"/>
    <n v="1228144.9544331799"/>
    <n v="978867.57811954501"/>
    <n v="1833135.2746315"/>
    <x v="214"/>
    <n v="1150711.0063678599"/>
    <n v="1305350.95299084"/>
    <n v="761123.575640033"/>
    <n v="863408.257422972"/>
  </r>
  <r>
    <x v="17"/>
    <x v="3"/>
    <s v="A"/>
    <x v="215"/>
    <n v="1276390.0790294399"/>
    <n v="1006215.6679754"/>
    <n v="1951057.9241055101"/>
    <x v="215"/>
    <n v="1197671.0012671601"/>
    <n v="1354875.24177576"/>
    <n v="771981.68726207397"/>
    <n v="873310.67886676197"/>
  </r>
  <r>
    <x v="18"/>
    <x v="3"/>
    <s v="A"/>
    <x v="216"/>
    <n v="1360045.2176540401"/>
    <n v="1059974.8317919299"/>
    <n v="2129384.31824183"/>
    <x v="216"/>
    <n v="1275840.23394623"/>
    <n v="1444010.16471844"/>
    <n v="801394.42019845801"/>
    <n v="907027.11666011706"/>
  </r>
  <r>
    <x v="19"/>
    <x v="3"/>
    <s v="A"/>
    <x v="217"/>
    <n v="1463618.74651337"/>
    <n v="1127753.4603347401"/>
    <n v="2347334.1964996699"/>
    <x v="217"/>
    <n v="1373012.13917942"/>
    <n v="1553979.0353715899"/>
    <n v="840436.59456690098"/>
    <n v="951208.52266943397"/>
  </r>
  <r>
    <x v="20"/>
    <x v="3"/>
    <s v="A"/>
    <x v="218"/>
    <n v="1565756.85615252"/>
    <n v="1191695.3662014699"/>
    <n v="2573015.5351849198"/>
    <x v="218"/>
    <n v="1469186.65798207"/>
    <n v="1662074.28961743"/>
    <n v="876371.22590900795"/>
    <n v="991428.87993858603"/>
  </r>
  <r>
    <x v="21"/>
    <x v="3"/>
    <s v="A"/>
    <x v="219"/>
    <n v="1624328.30880853"/>
    <n v="1225348.38657352"/>
    <n v="2733176.5197769501"/>
    <x v="219"/>
    <n v="1531426.2010480501"/>
    <n v="1716967.5630743699"/>
    <n v="890200.35657522199"/>
    <n v="998053.40657674498"/>
  </r>
  <r>
    <x v="22"/>
    <x v="3"/>
    <s v="A"/>
    <x v="220"/>
    <n v="1812164.2106583"/>
    <n v="1347949.08665398"/>
    <n v="3125603.3839202099"/>
    <x v="220"/>
    <n v="1702879.68507349"/>
    <n v="1921063.7438097899"/>
    <n v="964619.88854679803"/>
    <n v="1088213.28405543"/>
  </r>
  <r>
    <x v="23"/>
    <x v="3"/>
    <s v="A"/>
    <x v="221"/>
    <n v="1979587.21219669"/>
    <n v="1453983.4640613501"/>
    <n v="3498957.4631807399"/>
    <x v="221"/>
    <n v="1858088.9903171901"/>
    <n v="2100690.3662732001"/>
    <n v="1025697.54067334"/>
    <n v="1159617.7328593901"/>
  </r>
  <r>
    <x v="24"/>
    <x v="3"/>
    <s v="A"/>
    <x v="222"/>
    <n v="2213096.05084721"/>
    <n v="1603452.07642293"/>
    <n v="4009286.0951859201"/>
    <x v="222"/>
    <n v="2071058.39558949"/>
    <n v="2354728.29925679"/>
    <n v="1114103.9277391499"/>
    <n v="1266701.1478514101"/>
  </r>
  <r>
    <x v="25"/>
    <x v="3"/>
    <s v="A"/>
    <x v="223"/>
    <n v="2385567.5130948802"/>
    <n v="1708518.7660916001"/>
    <n v="4428160.7620302299"/>
    <x v="223"/>
    <n v="2235479.0079795499"/>
    <n v="2535111.6016730899"/>
    <n v="1171883.70005291"/>
    <n v="1328957.21821195"/>
  </r>
  <r>
    <x v="26"/>
    <x v="3"/>
    <s v="A"/>
    <x v="224"/>
    <n v="2578671.1068763901"/>
    <n v="1823885.38812993"/>
    <n v="4905269.84450226"/>
    <x v="224"/>
    <n v="2415250.70405692"/>
    <n v="2741532.8456115602"/>
    <n v="1233833.88072339"/>
    <n v="1400515.52592441"/>
  </r>
  <r>
    <x v="27"/>
    <x v="3"/>
    <s v="A"/>
    <x v="225"/>
    <n v="2795319.1020699302"/>
    <n v="1951112.74277328"/>
    <n v="5449828.26334632"/>
    <x v="225"/>
    <n v="2614186.3837552699"/>
    <n v="2975874.4796012798"/>
    <n v="1301402.3279243601"/>
    <n v="1481459.0112739"/>
  </r>
  <r>
    <x v="28"/>
    <x v="3"/>
    <s v="A"/>
    <x v="226"/>
    <n v="2988284.59774744"/>
    <n v="2059450.89081897"/>
    <n v="5970730.6406501699"/>
    <x v="226"/>
    <n v="2793144.3566154102"/>
    <n v="3182693.6419172799"/>
    <n v="1355030.1838190099"/>
    <n v="1544011.1215277901"/>
  </r>
  <r>
    <x v="29"/>
    <x v="3"/>
    <s v="A"/>
    <x v="227"/>
    <n v="3243060.7286254"/>
    <n v="2206914.2537694001"/>
    <n v="6640723.5789630199"/>
    <x v="227"/>
    <n v="3029426.2821696801"/>
    <n v="3455944.84247095"/>
    <n v="1432176.4669820601"/>
    <n v="1633815.25528658"/>
  </r>
  <r>
    <x v="30"/>
    <x v="3"/>
    <s v="A"/>
    <x v="228"/>
    <n v="3567918.4613366402"/>
    <n v="2397286.14853707"/>
    <n v="7487427.4385932898"/>
    <x v="228"/>
    <n v="3326974.2235271302"/>
    <n v="3807946.6259798999"/>
    <n v="1532731.69156621"/>
    <n v="1754314.9063668801"/>
  </r>
  <r>
    <x v="31"/>
    <x v="3"/>
    <s v="A"/>
    <x v="229"/>
    <n v="4038088.92561471"/>
    <n v="2680638.8871503798"/>
    <n v="8684118.4018443804"/>
    <x v="229"/>
    <n v="3764193.8223975399"/>
    <n v="4311047.3273926899"/>
    <n v="1689932.0223408099"/>
    <n v="1935441.4974698001"/>
  </r>
  <r>
    <x v="32"/>
    <x v="3"/>
    <s v="A"/>
    <x v="230"/>
    <n v="4572635.55535057"/>
    <n v="2991747.7946822699"/>
    <n v="10079971.474925"/>
    <x v="230"/>
    <n v="4245207.2252251497"/>
    <n v="4898950.8782665404"/>
    <n v="1857277.1225032399"/>
    <n v="2143289.8107792698"/>
  </r>
  <r>
    <x v="33"/>
    <x v="3"/>
    <s v="A"/>
    <x v="231"/>
    <n v="4877061.4723391403"/>
    <n v="3157305.6451554298"/>
    <n v="11016190.882968601"/>
    <x v="231"/>
    <n v="4539944.3523303801"/>
    <n v="5213027.0421641897"/>
    <n v="1935570.08283356"/>
    <n v="2222533.6701838602"/>
  </r>
  <r>
    <x v="34"/>
    <x v="3"/>
    <s v="A"/>
    <x v="232"/>
    <n v="5265155.6160817901"/>
    <n v="3364717.3297521798"/>
    <n v="12188930.5272213"/>
    <x v="232"/>
    <n v="4896246.8244533204"/>
    <n v="5632718.2758891396"/>
    <n v="2034240.19231448"/>
    <n v="2340221.4634221098"/>
  </r>
  <r>
    <x v="35"/>
    <x v="3"/>
    <s v="A"/>
    <x v="233"/>
    <n v="5748579.4583296496"/>
    <n v="3626505.1024107402"/>
    <n v="13639449.1775811"/>
    <x v="233"/>
    <n v="5343447.40269827"/>
    <n v="6152155.6719163898"/>
    <n v="2163420.91255935"/>
    <n v="2490845.5599700599"/>
  </r>
  <r>
    <x v="36"/>
    <x v="3"/>
    <s v="A"/>
    <x v="234"/>
    <n v="6596155.1540575204"/>
    <n v="4107104.42470945"/>
    <n v="16040347.456045199"/>
    <x v="234"/>
    <n v="6117445.4571313597"/>
    <n v="7073253.5022877399"/>
    <n v="2413626.95441136"/>
    <n v="2790739.2764089899"/>
  </r>
  <r>
    <x v="37"/>
    <x v="3"/>
    <s v="A"/>
    <x v="235"/>
    <n v="7290649.9104493596"/>
    <n v="4479158.7464322401"/>
    <n v="18171275.007497501"/>
    <x v="235"/>
    <n v="6746745.70319374"/>
    <n v="7832712.30681937"/>
    <n v="2594029.6700937501"/>
    <n v="3011568.69030646"/>
  </r>
  <r>
    <x v="38"/>
    <x v="3"/>
    <s v="A"/>
    <x v="236"/>
    <n v="7880805.0645609703"/>
    <n v="4784274.70645326"/>
    <n v="20130082.628823999"/>
    <x v="236"/>
    <n v="7301234.8163434397"/>
    <n v="8458286.3575129695"/>
    <n v="2735630.7123743901"/>
    <n v="3169155.4258568599"/>
  </r>
  <r>
    <x v="39"/>
    <x v="3"/>
    <s v="A"/>
    <x v="237"/>
    <n v="8493801.7736843992"/>
    <n v="5091865.1306844"/>
    <n v="22235857.424961299"/>
    <x v="237"/>
    <n v="7865968.6468751701"/>
    <n v="9119286.7171723992"/>
    <n v="2872062.73767266"/>
    <n v="3329680.6471442999"/>
  </r>
  <r>
    <x v="40"/>
    <x v="3"/>
    <s v="A"/>
    <x v="238"/>
    <n v="9068521.00169871"/>
    <n v="5369554.6282018498"/>
    <n v="24331085.7745841"/>
    <x v="238"/>
    <n v="8400871.9494551308"/>
    <n v="9733500.1115638707"/>
    <n v="2989142.59431733"/>
    <n v="3463309.5171930501"/>
  </r>
  <r>
    <x v="41"/>
    <x v="3"/>
    <s v="A"/>
    <x v="239"/>
    <n v="9711198.1691768207"/>
    <n v="5678425.4581140103"/>
    <n v="26704099.932729799"/>
    <x v="239"/>
    <n v="8998954.3106085006"/>
    <n v="10420483.538107499"/>
    <n v="3120289.3707234198"/>
    <n v="3613189.14392363"/>
  </r>
  <r>
    <x v="42"/>
    <x v="3"/>
    <s v="A"/>
    <x v="240"/>
    <n v="10237688.4578181"/>
    <n v="5907921.7759364797"/>
    <n v="28853828.751134299"/>
    <x v="240"/>
    <n v="9480371.8550344203"/>
    <n v="10991735.532732001"/>
    <n v="3203382.16911085"/>
    <n v="3714066.2994603701"/>
  </r>
  <r>
    <x v="43"/>
    <x v="3"/>
    <s v="A"/>
    <x v="241"/>
    <n v="11446343.544667801"/>
    <n v="6524031.36567662"/>
    <n v="33063398.3947438"/>
    <x v="241"/>
    <n v="10600418.933489"/>
    <n v="12288568.0153403"/>
    <n v="3490494.5751931299"/>
    <n v="4046366.4939626502"/>
  </r>
  <r>
    <x v="44"/>
    <x v="3"/>
    <s v="A"/>
    <x v="242"/>
    <n v="12175690.566821501"/>
    <n v="6850273.1357039399"/>
    <n v="36046106.314738497"/>
    <x v="242"/>
    <n v="11268819.4255167"/>
    <n v="13064972.680535199"/>
    <n v="3615954.1469625002"/>
    <n v="4192306.2532317499"/>
  </r>
  <r>
    <x v="45"/>
    <x v="3"/>
    <s v="A"/>
    <x v="243"/>
    <n v="12807416.8644637"/>
    <n v="7122318.8572492301"/>
    <n v="38859462.254072502"/>
    <x v="243"/>
    <n v="11873905.807553399"/>
    <n v="13725588.0827237"/>
    <n v="3712946.1547836899"/>
    <n v="4291963.4297144804"/>
  </r>
  <r>
    <x v="46"/>
    <x v="3"/>
    <s v="A"/>
    <x v="244"/>
    <n v="13559452.6406048"/>
    <n v="7443101.0926820496"/>
    <n v="42166702.889442302"/>
    <x v="244"/>
    <n v="12587736.6303329"/>
    <n v="14503597.7952212"/>
    <n v="3835776.1641272199"/>
    <n v="4419583.6273646699"/>
  </r>
  <r>
    <x v="47"/>
    <x v="3"/>
    <s v="A"/>
    <x v="245"/>
    <n v="16066300.5056093"/>
    <n v="8705140.6666168403"/>
    <n v="51208126.651632398"/>
    <x v="245"/>
    <n v="14882138.564371699"/>
    <n v="17214637.833386399"/>
    <n v="4419279.8995245704"/>
    <n v="5111920.0796053"/>
  </r>
  <r>
    <x v="48"/>
    <x v="3"/>
    <s v="A"/>
    <x v="246"/>
    <n v="17752145.567554601"/>
    <n v="9499318.1468480993"/>
    <n v="57991336.173498698"/>
    <x v="246"/>
    <n v="16455550.753453"/>
    <n v="19008471.621010199"/>
    <n v="4761887.6444093296"/>
    <n v="5500648.83924961"/>
  </r>
  <r>
    <x v="49"/>
    <x v="3"/>
    <s v="A"/>
    <x v="247"/>
    <n v="19089579.246592999"/>
    <n v="10087816.4940714"/>
    <n v="63915262.012233198"/>
    <x v="247"/>
    <n v="17695657.669340301"/>
    <n v="20463669.0117005"/>
    <n v="4990154.4373287801"/>
    <n v="5770730.3470101198"/>
  </r>
  <r>
    <x v="50"/>
    <x v="3"/>
    <s v="A"/>
    <x v="248"/>
    <n v="21393236.172887899"/>
    <n v="11161653.9112377"/>
    <n v="73414132.347464293"/>
    <x v="248"/>
    <n v="19803461.214900099"/>
    <n v="22963707.8347666"/>
    <n v="5442130.31891739"/>
    <n v="6310588.3000046602"/>
  </r>
  <r>
    <x v="51"/>
    <x v="3"/>
    <s v="A"/>
    <x v="249"/>
    <n v="22453244.508403201"/>
    <n v="11567031.8710864"/>
    <n v="78972717.825628698"/>
    <x v="249"/>
    <n v="20793103.024785601"/>
    <n v="24096489.7626222"/>
    <n v="5568365.0286236499"/>
    <n v="6453007.5548046604"/>
  </r>
  <r>
    <x v="52"/>
    <x v="3"/>
    <s v="A"/>
    <x v="250"/>
    <n v="23963078.507399101"/>
    <n v="12187110.7777647"/>
    <n v="86384918.685981706"/>
    <x v="250"/>
    <n v="22169258.674421798"/>
    <n v="25743376.514322501"/>
    <n v="5785489.62909008"/>
    <n v="6718223.6460263003"/>
  </r>
  <r>
    <x v="53"/>
    <x v="3"/>
    <s v="A"/>
    <x v="251"/>
    <n v="25750778.7495123"/>
    <n v="12931727.1423264"/>
    <n v="95143671.447548106"/>
    <x v="251"/>
    <n v="23821277.598313801"/>
    <n v="27663486.939964"/>
    <n v="6058073.7411647504"/>
    <n v="7035199.64990931"/>
  </r>
  <r>
    <x v="54"/>
    <x v="3"/>
    <s v="A"/>
    <x v="252"/>
    <n v="27277931.6521753"/>
    <n v="13526938.1049549"/>
    <n v="103299278.174353"/>
    <x v="252"/>
    <n v="25240836.175441101"/>
    <n v="29306503.150267001"/>
    <n v="6255381.4811749598"/>
    <n v="7262966.8767687902"/>
  </r>
  <r>
    <x v="55"/>
    <x v="3"/>
    <s v="A"/>
    <x v="253"/>
    <n v="28183755.156995699"/>
    <n v="13798139.8640234"/>
    <n v="109391257.655697"/>
    <x v="253"/>
    <n v="26064933.1982981"/>
    <n v="30295844.364863802"/>
    <n v="6294876.8023794601"/>
    <n v="7316673.5724967197"/>
  </r>
  <r>
    <x v="56"/>
    <x v="3"/>
    <s v="A"/>
    <x v="254"/>
    <n v="30588191.182829998"/>
    <n v="14793864.4138883"/>
    <n v="121682944.38280199"/>
    <x v="254"/>
    <n v="28330065.076327302"/>
    <n v="32839582.130083501"/>
    <n v="6667434.3403057698"/>
    <n v="7728741.7810547398"/>
  </r>
  <r>
    <x v="57"/>
    <x v="3"/>
    <s v="A"/>
    <x v="255"/>
    <n v="32189065.156968798"/>
    <n v="15373070.4242821"/>
    <n v="131244546.680125"/>
    <x v="255"/>
    <n v="29820931.2747363"/>
    <n v="34550822.632348701"/>
    <n v="6839320.1554328101"/>
    <n v="7924103.2226380901"/>
  </r>
  <r>
    <x v="58"/>
    <x v="3"/>
    <s v="A"/>
    <x v="256"/>
    <n v="33412601.3120807"/>
    <n v="15762033.261215501"/>
    <n v="139629609.05867499"/>
    <x v="256"/>
    <n v="31002959.0874919"/>
    <n v="35804606.241063997"/>
    <n v="6929077.7738073803"/>
    <n v="8002232.9676580597"/>
  </r>
  <r>
    <x v="59"/>
    <x v="3"/>
    <s v="A"/>
    <x v="257"/>
    <n v="36702310.113913603"/>
    <n v="17094250.697464101"/>
    <n v="157202743.963498"/>
    <x v="257"/>
    <n v="34046028.265197098"/>
    <n v="39340894.436878003"/>
    <n v="7415139.0750485798"/>
    <n v="8568347.5709399804"/>
  </r>
  <r>
    <x v="60"/>
    <x v="3"/>
    <s v="A"/>
    <x v="258"/>
    <n v="36859763.469577298"/>
    <n v="16936064.326568101"/>
    <n v="161817380.49456799"/>
    <x v="258"/>
    <n v="34146136.0755824"/>
    <n v="39553578.012167796"/>
    <n v="7247278.8022430697"/>
    <n v="8394970.5713682901"/>
  </r>
  <r>
    <x v="61"/>
    <x v="3"/>
    <s v="A"/>
    <x v="259"/>
    <n v="39819710.865420498"/>
    <n v="18065772.188199401"/>
    <n v="179171997.44310701"/>
    <x v="259"/>
    <n v="36950526.165521599"/>
    <n v="42669919.4303886"/>
    <n v="7642484.8403016096"/>
    <n v="8825428.1122503299"/>
  </r>
  <r>
    <x v="62"/>
    <x v="3"/>
    <s v="A"/>
    <x v="260"/>
    <n v="39715959.641108997"/>
    <n v="17771609.620507099"/>
    <n v="183165673.164058"/>
    <x v="260"/>
    <n v="36799463.083964802"/>
    <n v="42610040.497481503"/>
    <n v="7417131.8255063295"/>
    <n v="8588285.2893497497"/>
  </r>
  <r>
    <x v="63"/>
    <x v="3"/>
    <s v="A"/>
    <x v="261"/>
    <n v="42475356.390480898"/>
    <n v="18759854.533774398"/>
    <n v="200778841.345238"/>
    <x v="261"/>
    <n v="39327190.498041399"/>
    <n v="45601934.768953897"/>
    <n v="7724457.6098444797"/>
    <n v="8956912.7005708795"/>
  </r>
  <r>
    <x v="64"/>
    <x v="3"/>
    <s v="A"/>
    <x v="262"/>
    <n v="44725723.518046603"/>
    <n v="19504241.146311801"/>
    <n v="216689639.356558"/>
    <x v="262"/>
    <n v="41423374.247924797"/>
    <n v="48005920.322363302"/>
    <n v="7928683.8601826504"/>
    <n v="9188622.9107037205"/>
  </r>
  <r>
    <x v="65"/>
    <x v="3"/>
    <s v="A"/>
    <x v="263"/>
    <n v="46552761.2954138"/>
    <n v="20045862.369300999"/>
    <n v="231167072.55386999"/>
    <x v="263"/>
    <n v="43114550.585621499"/>
    <n v="49968239.802599996"/>
    <n v="8041925.5689090397"/>
    <n v="9320307.4099981394"/>
  </r>
  <r>
    <x v="0"/>
    <x v="4"/>
    <s v="A"/>
    <x v="264"/>
    <n v="2751628.8798212502"/>
    <n v="2164471.9374396601"/>
    <n v="3328361.3525854601"/>
    <x v="264"/>
    <n v="2164471.9374396601"/>
    <n v="3328361.3525854601"/>
    <n v="2164471.9374396601"/>
    <n v="3328361.3525854601"/>
  </r>
  <r>
    <x v="1"/>
    <x v="4"/>
    <s v="A"/>
    <x v="265"/>
    <n v="2812460.4364253902"/>
    <n v="2190966.4296612702"/>
    <n v="3443528.4456069199"/>
    <x v="265"/>
    <n v="2210645.3422076302"/>
    <n v="3403591.8312849798"/>
    <n v="2154267.5031971"/>
    <n v="3316790.41241509"/>
  </r>
  <r>
    <x v="2"/>
    <x v="4"/>
    <s v="A"/>
    <x v="266"/>
    <n v="2823425.2008124501"/>
    <n v="2145165.3933316302"/>
    <n v="3532245.6680759299"/>
    <x v="266"/>
    <n v="2182253.8759460701"/>
    <n v="3453234.0810186001"/>
    <n v="2072365.6585957201"/>
    <n v="3279345.17586448"/>
  </r>
  <r>
    <x v="3"/>
    <x v="4"/>
    <s v="A"/>
    <x v="267"/>
    <n v="3042613.39139737"/>
    <n v="2278290.2857562602"/>
    <n v="3868398.3906025202"/>
    <x v="267"/>
    <n v="2336796.5417537498"/>
    <n v="3736160.94243553"/>
    <n v="2162532.1429931801"/>
    <n v="3457540.2629399998"/>
  </r>
  <r>
    <x v="4"/>
    <x v="4"/>
    <s v="A"/>
    <x v="268"/>
    <n v="3241623.6574490299"/>
    <n v="2385428.5519576999"/>
    <n v="4195053.3848671801"/>
    <x v="268"/>
    <n v="2465891.3816855298"/>
    <n v="4003870.3520321799"/>
    <n v="2223802.2718010098"/>
    <n v="3610790.0173444701"/>
  </r>
  <r>
    <x v="5"/>
    <x v="4"/>
    <s v="A"/>
    <x v="269"/>
    <n v="3554197.3001177199"/>
    <n v="2576236.5156549602"/>
    <n v="4676333.8878750997"/>
    <x v="269"/>
    <n v="2683540.7111226898"/>
    <n v="4409666.7539343797"/>
    <n v="2358364.7327057002"/>
    <n v="3875328.78199297"/>
  </r>
  <r>
    <x v="6"/>
    <x v="4"/>
    <s v="A"/>
    <x v="270"/>
    <n v="3311452.03694952"/>
    <n v="2397609.8697289401"/>
    <n v="4404238.7412515897"/>
    <x v="270"/>
    <n v="2519481.8922521998"/>
    <n v="4089609.9483248899"/>
    <n v="2157717.4886456798"/>
    <n v="3502395.8435167898"/>
  </r>
  <r>
    <x v="7"/>
    <x v="4"/>
    <s v="A"/>
    <x v="271"/>
    <n v="3734196.1152450801"/>
    <n v="2541493.9831881402"/>
    <n v="5211685.4561903896"/>
    <x v="271"/>
    <n v="2696688.5738459402"/>
    <n v="4803470.9973818501"/>
    <n v="2250581.22699686"/>
    <n v="4008843.1997595201"/>
  </r>
  <r>
    <x v="8"/>
    <x v="4"/>
    <s v="A"/>
    <x v="272"/>
    <n v="3856379.5420387201"/>
    <n v="2599253.5044513899"/>
    <n v="5444837.8717689198"/>
    <x v="272"/>
    <n v="2783451.1000798801"/>
    <n v="4940276.8397184899"/>
    <n v="2263747.84355629"/>
    <n v="4017868.69622496"/>
  </r>
  <r>
    <x v="9"/>
    <x v="4"/>
    <s v="A"/>
    <x v="273"/>
    <n v="4055094.5753066698"/>
    <n v="2718909.3063139701"/>
    <n v="5799137.7934686001"/>
    <x v="273"/>
    <n v="2939854.9871207802"/>
    <n v="5152536.6762049096"/>
    <n v="2329973.1643175902"/>
    <n v="4083627.3341078199"/>
  </r>
  <r>
    <x v="10"/>
    <x v="4"/>
    <s v="A"/>
    <x v="274"/>
    <n v="4267651.7409257498"/>
    <n v="2850622.0976174301"/>
    <n v="6190606.8794751698"/>
    <x v="274"/>
    <n v="3111561.26609116"/>
    <n v="5404485.5103766602"/>
    <n v="2403166.8447104199"/>
    <n v="4174071.88243182"/>
  </r>
  <r>
    <x v="11"/>
    <x v="4"/>
    <s v="A"/>
    <x v="275"/>
    <n v="4661685.7116571404"/>
    <n v="3073674.6929660998"/>
    <n v="6886041.7347167004"/>
    <x v="275"/>
    <n v="3380437.8991153701"/>
    <n v="5922487.6413077796"/>
    <n v="2544245.9144925298"/>
    <n v="4457489.0693815304"/>
  </r>
  <r>
    <x v="12"/>
    <x v="4"/>
    <s v="A"/>
    <x v="276"/>
    <n v="4594949.6073061498"/>
    <n v="3067893.3943058299"/>
    <n v="6849864.7974602003"/>
    <x v="276"/>
    <n v="3413270.4419296598"/>
    <n v="5758675.4519601399"/>
    <n v="2503441.1137086302"/>
    <n v="4223663.2380033201"/>
  </r>
  <r>
    <x v="13"/>
    <x v="4"/>
    <s v="A"/>
    <x v="277"/>
    <n v="5292495.7396000996"/>
    <n v="3442203.1292725899"/>
    <n v="8085413.0044486001"/>
    <x v="277"/>
    <n v="3851893.6650996101"/>
    <n v="6711502.3866586201"/>
    <n v="2753097.08559972"/>
    <n v="4796969.8198373299"/>
  </r>
  <r>
    <x v="14"/>
    <x v="4"/>
    <s v="A"/>
    <x v="278"/>
    <n v="5585024.0042656902"/>
    <n v="3663347.4843332898"/>
    <n v="8633103.2463383507"/>
    <x v="278"/>
    <n v="4142916.1512126098"/>
    <n v="7006821.14533317"/>
    <n v="2885585.4370307201"/>
    <n v="4880325.91510073"/>
  </r>
  <r>
    <x v="15"/>
    <x v="4"/>
    <s v="A"/>
    <x v="279"/>
    <n v="6024086.8183752103"/>
    <n v="3888850.1656050999"/>
    <n v="9513246.38430853"/>
    <x v="279"/>
    <n v="4436064.0157210696"/>
    <n v="7589912.6689038202"/>
    <n v="3010968.1063007498"/>
    <n v="5151635.52525126"/>
  </r>
  <r>
    <x v="16"/>
    <x v="4"/>
    <s v="A"/>
    <x v="280"/>
    <n v="6299228.2139931796"/>
    <n v="3980427.4915298"/>
    <n v="10172889.2421089"/>
    <x v="280"/>
    <n v="4562867.0634612599"/>
    <n v="8013275.5293195704"/>
    <n v="3018052.0350402701"/>
    <n v="5300282.0775268599"/>
  </r>
  <r>
    <x v="17"/>
    <x v="4"/>
    <s v="A"/>
    <x v="281"/>
    <n v="6524356.0604077801"/>
    <n v="4115811.3227522802"/>
    <n v="10715734.0831441"/>
    <x v="281"/>
    <n v="4764240.7696266798"/>
    <n v="8261854.7774895402"/>
    <n v="3070882.25728756"/>
    <n v="5325336.0766792595"/>
  </r>
  <r>
    <x v="18"/>
    <x v="4"/>
    <s v="A"/>
    <x v="282"/>
    <n v="6848510.3568096999"/>
    <n v="4293360.05588648"/>
    <n v="11460149.2293898"/>
    <x v="282"/>
    <n v="5015553.5071211597"/>
    <n v="8660145.0124046393"/>
    <n v="3150423.1390958899"/>
    <n v="5439702.95527073"/>
  </r>
  <r>
    <x v="19"/>
    <x v="4"/>
    <s v="A"/>
    <x v="283"/>
    <n v="7209849.9534964003"/>
    <n v="4453403.0712809097"/>
    <n v="12332662.9111761"/>
    <x v="283"/>
    <n v="5252090.1697632298"/>
    <n v="9145039.6290560905"/>
    <n v="3214865.0770649002"/>
    <n v="5597784.4213501699"/>
  </r>
  <r>
    <x v="20"/>
    <x v="4"/>
    <s v="A"/>
    <x v="284"/>
    <n v="7767824.2591692396"/>
    <n v="4755320.4952216204"/>
    <n v="13566431.164530801"/>
    <x v="284"/>
    <n v="5651381.9917650605"/>
    <n v="9879665.6825999394"/>
    <n v="3371054.68341634"/>
    <n v="5893229.8893344402"/>
  </r>
  <r>
    <x v="21"/>
    <x v="4"/>
    <s v="A"/>
    <x v="285"/>
    <n v="8011862.7801544396"/>
    <n v="4884329.5550234998"/>
    <n v="14256121.521919699"/>
    <x v="285"/>
    <n v="5866124.9905955996"/>
    <n v="10153196.3142628"/>
    <n v="3409910.6798416101"/>
    <n v="5901935.7074793996"/>
  </r>
  <r>
    <x v="22"/>
    <x v="4"/>
    <s v="A"/>
    <x v="286"/>
    <n v="8283191.2370789899"/>
    <n v="5018069.1937055802"/>
    <n v="15039933.789990401"/>
    <x v="286"/>
    <n v="6090815.1765187504"/>
    <n v="10470959.4287243"/>
    <n v="3450226.9938578298"/>
    <n v="5931420.6433076402"/>
  </r>
  <r>
    <x v="23"/>
    <x v="4"/>
    <s v="A"/>
    <x v="287"/>
    <n v="9272575.8490255792"/>
    <n v="5538089.6313857296"/>
    <n v="17204039.699630499"/>
    <x v="287"/>
    <n v="6761835.6266688704"/>
    <n v="11777834.321002999"/>
    <n v="3732651.2394477301"/>
    <n v="6501570.0326864403"/>
  </r>
  <r>
    <x v="24"/>
    <x v="4"/>
    <s v="A"/>
    <x v="288"/>
    <n v="10234254.0306245"/>
    <n v="6014686.2024666602"/>
    <n v="19423690.7631016"/>
    <x v="288"/>
    <n v="7395664.5471719103"/>
    <n v="13066530.961372999"/>
    <n v="3978419.4099945598"/>
    <n v="7029001.9330176199"/>
  </r>
  <r>
    <x v="25"/>
    <x v="4"/>
    <s v="A"/>
    <x v="289"/>
    <n v="10657044.0505285"/>
    <n v="6168459.5566899301"/>
    <n v="20689911.5694203"/>
    <x v="289"/>
    <n v="7665784.5046165204"/>
    <n v="13639942.160452399"/>
    <n v="4018560.6203466798"/>
    <n v="7150335.9371491401"/>
  </r>
  <r>
    <x v="26"/>
    <x v="4"/>
    <s v="A"/>
    <x v="290"/>
    <n v="11109411.7057296"/>
    <n v="6305728.4282144401"/>
    <n v="22085951.1801995"/>
    <x v="290"/>
    <n v="7919898.40047024"/>
    <n v="14290008.5474458"/>
    <n v="4045890.1272540102"/>
    <n v="7300068.9626338901"/>
  </r>
  <r>
    <x v="27"/>
    <x v="4"/>
    <s v="A"/>
    <x v="291"/>
    <n v="11847375.378893301"/>
    <n v="6647448.9104292197"/>
    <n v="24070382.5702626"/>
    <x v="291"/>
    <n v="8426316.4679816104"/>
    <n v="15259203.453441"/>
    <n v="4194814.8515355401"/>
    <n v="7596383.7238157997"/>
  </r>
  <r>
    <x v="28"/>
    <x v="4"/>
    <s v="A"/>
    <x v="292"/>
    <n v="12984508.2916425"/>
    <n v="7116872.95120255"/>
    <n v="27014390.369302802"/>
    <x v="292"/>
    <n v="9093225.4404874705"/>
    <n v="16836483.8811148"/>
    <n v="4411370.6156820599"/>
    <n v="8167835.5772264898"/>
  </r>
  <r>
    <x v="29"/>
    <x v="4"/>
    <s v="A"/>
    <x v="293"/>
    <n v="13449013.6500312"/>
    <n v="7316814.2877586996"/>
    <n v="28588805.4885948"/>
    <x v="293"/>
    <n v="9452066.3526291102"/>
    <n v="17410626.975290801"/>
    <n v="4468511.7688003704"/>
    <n v="8230961.2140672598"/>
  </r>
  <r>
    <x v="30"/>
    <x v="4"/>
    <s v="A"/>
    <x v="294"/>
    <n v="13920501.946990799"/>
    <n v="7491619.7790053999"/>
    <n v="30255813.260960702"/>
    <x v="294"/>
    <n v="9786716.3944617808"/>
    <n v="18024065.167659301"/>
    <n v="4508724.55460726"/>
    <n v="8303657.9297684096"/>
  </r>
  <r>
    <x v="31"/>
    <x v="4"/>
    <s v="A"/>
    <x v="295"/>
    <n v="14335854.126713401"/>
    <n v="7643462.3677358003"/>
    <n v="31855947.117825098"/>
    <x v="295"/>
    <n v="10101060.838837801"/>
    <n v="18537137.123929098"/>
    <n v="4534863.7654084098"/>
    <n v="8322233.9513584003"/>
  </r>
  <r>
    <x v="32"/>
    <x v="4"/>
    <s v="A"/>
    <x v="296"/>
    <n v="15529320.1202762"/>
    <n v="8031434.3245446701"/>
    <n v="35401620.057362199"/>
    <x v="296"/>
    <n v="10711432.526616"/>
    <n v="20304730.078353401"/>
    <n v="4686249.1099868398"/>
    <n v="8883314.44200092"/>
  </r>
  <r>
    <x v="33"/>
    <x v="4"/>
    <s v="A"/>
    <x v="297"/>
    <n v="16467348.627903899"/>
    <n v="8406633.1649604607"/>
    <n v="38407174.020672999"/>
    <x v="297"/>
    <n v="11326096.883179899"/>
    <n v="21577239.7555006"/>
    <n v="4828793.61089624"/>
    <n v="9199288.9118642993"/>
  </r>
  <r>
    <x v="34"/>
    <x v="4"/>
    <s v="A"/>
    <x v="298"/>
    <n v="16664840.8082093"/>
    <n v="8431446.2884405497"/>
    <n v="39756884.604762897"/>
    <x v="298"/>
    <n v="11505315.6574197"/>
    <n v="21802830.557476901"/>
    <n v="4780105.3285751399"/>
    <n v="9058406.5339054707"/>
  </r>
  <r>
    <x v="35"/>
    <x v="4"/>
    <s v="A"/>
    <x v="299"/>
    <n v="16167862.8826958"/>
    <n v="8130795.7339094197"/>
    <n v="39436566.907092802"/>
    <x v="299"/>
    <n v="11255120.386465101"/>
    <n v="21058335.352347799"/>
    <n v="4556901.3751601595"/>
    <n v="8525964.5415339395"/>
  </r>
  <r>
    <x v="36"/>
    <x v="4"/>
    <s v="A"/>
    <x v="300"/>
    <n v="15873181.459870201"/>
    <n v="7927434.2958473498"/>
    <n v="39599154.152420104"/>
    <x v="300"/>
    <n v="11137830.456813799"/>
    <n v="20587049.4491717"/>
    <n v="4394410.7050257903"/>
    <n v="8122582.8347019097"/>
  </r>
  <r>
    <x v="37"/>
    <x v="4"/>
    <s v="A"/>
    <x v="301"/>
    <n v="13305936.868938999"/>
    <n v="6729679.7234983798"/>
    <n v="33898622.171388298"/>
    <x v="301"/>
    <n v="9701144.5512833893"/>
    <n v="16899854.2798688"/>
    <n v="3729954.8414852698"/>
    <n v="6497758.3787526302"/>
  </r>
  <r>
    <x v="38"/>
    <x v="4"/>
    <s v="A"/>
    <x v="302"/>
    <n v="13667073.0694464"/>
    <n v="6854740.7694963701"/>
    <n v="35623371.275869399"/>
    <x v="302"/>
    <n v="10010443.870314199"/>
    <n v="17310928.377401199"/>
    <n v="3750718.6640309002"/>
    <n v="6486068.2501167702"/>
  </r>
  <r>
    <x v="39"/>
    <x v="4"/>
    <s v="A"/>
    <x v="303"/>
    <n v="13291115.7543553"/>
    <n v="6627886.0282472102"/>
    <n v="35443996.225815199"/>
    <x v="303"/>
    <n v="9829637.3807667494"/>
    <n v="16739625.381498"/>
    <n v="3589047.51766964"/>
    <n v="6112057.7082263101"/>
  </r>
  <r>
    <x v="40"/>
    <x v="4"/>
    <s v="A"/>
    <x v="304"/>
    <n v="13853593.010635599"/>
    <n v="6798181.4830408301"/>
    <n v="37834823.787116401"/>
    <x v="304"/>
    <n v="10179404.071294099"/>
    <n v="17514108.313460499"/>
    <n v="3621968.1096610501"/>
    <n v="6231753.9746154202"/>
  </r>
  <r>
    <x v="41"/>
    <x v="4"/>
    <s v="A"/>
    <x v="305"/>
    <n v="11181782.557687599"/>
    <n v="5550053.9009201396"/>
    <n v="31210267.693111699"/>
    <x v="305"/>
    <n v="8537722.16015248"/>
    <n v="13815775.0343499"/>
    <n v="2960362.1473117801"/>
    <n v="4790469.4812338799"/>
  </r>
  <r>
    <x v="42"/>
    <x v="4"/>
    <s v="A"/>
    <x v="306"/>
    <n v="14387890.5449971"/>
    <n v="6855510.09920967"/>
    <n v="41209767.5018664"/>
    <x v="306"/>
    <n v="10496998.6290398"/>
    <n v="18262743.425848201"/>
    <n v="3546896.55127721"/>
    <n v="6170912.6544800801"/>
  </r>
  <r>
    <x v="43"/>
    <x v="4"/>
    <s v="A"/>
    <x v="307"/>
    <n v="13941206.9784096"/>
    <n v="6561773.6257442897"/>
    <n v="40887562.478013299"/>
    <x v="307"/>
    <n v="10177083.371526301"/>
    <n v="17689597.998787802"/>
    <n v="3351099.0954683698"/>
    <n v="5824811.8531475198"/>
  </r>
  <r>
    <x v="44"/>
    <x v="4"/>
    <s v="A"/>
    <x v="308"/>
    <n v="13692265.8843769"/>
    <n v="6374793.1440159297"/>
    <n v="41118716.100355498"/>
    <x v="308"/>
    <n v="10024908.5733457"/>
    <n v="17343725.441748802"/>
    <n v="3216806.33613022"/>
    <n v="5565278.2751016198"/>
  </r>
  <r>
    <x v="45"/>
    <x v="4"/>
    <s v="A"/>
    <x v="309"/>
    <n v="13641024.142678"/>
    <n v="6278293.9158293903"/>
    <n v="41949115.671253301"/>
    <x v="309"/>
    <n v="10005066.6909355"/>
    <n v="17261135.590957299"/>
    <n v="3128563.9704866102"/>
    <n v="5397521.9324103799"/>
  </r>
  <r>
    <x v="46"/>
    <x v="4"/>
    <s v="A"/>
    <x v="310"/>
    <n v="13362762.0155071"/>
    <n v="6068850.5033541098"/>
    <n v="42088295.465460397"/>
    <x v="310"/>
    <n v="9794616.4983845092"/>
    <n v="16916324.072272599"/>
    <n v="2984647.4870420899"/>
    <n v="5154797.4482334601"/>
  </r>
  <r>
    <x v="47"/>
    <x v="4"/>
    <s v="A"/>
    <x v="311"/>
    <n v="12802686.598415099"/>
    <n v="5751731.3416366298"/>
    <n v="41295798.556860201"/>
    <x v="311"/>
    <n v="9413275.5415918101"/>
    <n v="16178244.0603167"/>
    <n v="2795290.4221194698"/>
    <n v="4804160.9393776804"/>
  </r>
  <r>
    <x v="48"/>
    <x v="4"/>
    <s v="A"/>
    <x v="312"/>
    <n v="13045441.145021901"/>
    <n v="5781508.2267389903"/>
    <n v="43098979.788774103"/>
    <x v="312"/>
    <n v="9578422.5114963893"/>
    <n v="16499323.251074901"/>
    <n v="2771792.4786477201"/>
    <n v="4774554.4775475096"/>
  </r>
  <r>
    <x v="49"/>
    <x v="4"/>
    <s v="A"/>
    <x v="313"/>
    <n v="12559318.2973278"/>
    <n v="5476538.9286115803"/>
    <n v="42507753.591573201"/>
    <x v="313"/>
    <n v="9172704.4469904695"/>
    <n v="15933100.0682074"/>
    <n v="2586691.75533171"/>
    <n v="4493115.2880249396"/>
  </r>
  <r>
    <x v="50"/>
    <x v="4"/>
    <s v="A"/>
    <x v="314"/>
    <n v="12330677.1413895"/>
    <n v="5326344.7904234603"/>
    <n v="42741391.204205699"/>
    <x v="314"/>
    <n v="9052316.73405076"/>
    <n v="15596612.878658401"/>
    <n v="2487640.2574391901"/>
    <n v="4286058.83074125"/>
  </r>
  <r>
    <x v="51"/>
    <x v="4"/>
    <s v="A"/>
    <x v="315"/>
    <n v="12114202.917823801"/>
    <n v="5177033.4132085396"/>
    <n v="43010518.015976697"/>
    <x v="315"/>
    <n v="8929343.6750277802"/>
    <n v="15286991.780134499"/>
    <n v="2391266.22848535"/>
    <n v="4093835.8416196802"/>
  </r>
  <r>
    <x v="52"/>
    <x v="4"/>
    <s v="A"/>
    <x v="316"/>
    <n v="11762650.613190699"/>
    <n v="4957302.4731157199"/>
    <n v="42784138.085711703"/>
    <x v="316"/>
    <n v="8665038.9012367707"/>
    <n v="14848524.5377857"/>
    <n v="2261306.6785407499"/>
    <n v="3875004.8426186"/>
  </r>
  <r>
    <x v="53"/>
    <x v="4"/>
    <s v="A"/>
    <x v="317"/>
    <n v="11707023.370761201"/>
    <n v="4895273.6504707197"/>
    <n v="43613680.746231899"/>
    <x v="317"/>
    <n v="8698383.8727436792"/>
    <n v="14704264.756997"/>
    <n v="2212116.9073555302"/>
    <n v="3739493.81345538"/>
  </r>
  <r>
    <x v="54"/>
    <x v="4"/>
    <s v="A"/>
    <x v="318"/>
    <n v="11955911.6097342"/>
    <n v="4933398.1797035299"/>
    <n v="45631242.691211402"/>
    <x v="318"/>
    <n v="8881117.6234254092"/>
    <n v="15019053.353259901"/>
    <n v="2200988.0468130298"/>
    <n v="3722139.2967231502"/>
  </r>
  <r>
    <x v="55"/>
    <x v="4"/>
    <s v="A"/>
    <x v="319"/>
    <n v="12065508.690803001"/>
    <n v="4907383.5479716696"/>
    <n v="47180186.352418102"/>
    <x v="319"/>
    <n v="8948409.8076444399"/>
    <n v="15170799.551801199"/>
    <n v="2161108.0637645298"/>
    <n v="3663861.84248567"/>
  </r>
  <r>
    <x v="56"/>
    <x v="4"/>
    <s v="A"/>
    <x v="320"/>
    <n v="11490310.930918699"/>
    <n v="4674304.9630009597"/>
    <n v="46012555.435997799"/>
    <x v="320"/>
    <n v="8702083.6382920705"/>
    <n v="14267976.6608545"/>
    <n v="2048021.1085234601"/>
    <n v="3357944.9005485899"/>
  </r>
  <r>
    <x v="57"/>
    <x v="4"/>
    <s v="A"/>
    <x v="321"/>
    <n v="11229435.4444759"/>
    <n v="4501917.9309584498"/>
    <n v="46075112.1600997"/>
    <x v="321"/>
    <n v="8488194.3430770505"/>
    <n v="13960291.7273598"/>
    <n v="1946735.9392300199"/>
    <n v="3201741.2101258398"/>
  </r>
  <r>
    <x v="58"/>
    <x v="4"/>
    <s v="A"/>
    <x v="322"/>
    <n v="11102850.713958001"/>
    <n v="4393537.2219658997"/>
    <n v="46675668.988044903"/>
    <x v="322"/>
    <n v="8396540.9421648402"/>
    <n v="13798911.183586201"/>
    <n v="1876604.2639681699"/>
    <n v="3084019.4484372502"/>
  </r>
  <r>
    <x v="59"/>
    <x v="4"/>
    <s v="A"/>
    <x v="323"/>
    <n v="10373798.613825999"/>
    <n v="4095497.7806581398"/>
    <n v="44670549.726530299"/>
    <x v="323"/>
    <n v="7978746.5497886799"/>
    <n v="12759778.240322299"/>
    <n v="1737750.87215462"/>
    <n v="2779047.5141997002"/>
  </r>
  <r>
    <x v="60"/>
    <x v="4"/>
    <s v="A"/>
    <x v="324"/>
    <n v="10829160.7445463"/>
    <n v="4196648.7959997999"/>
    <n v="47787856.747033097"/>
    <x v="324"/>
    <n v="8267213.7612770898"/>
    <n v="13381405.1015258"/>
    <n v="1754658.3576277699"/>
    <n v="2840109.7366288402"/>
  </r>
  <r>
    <x v="61"/>
    <x v="4"/>
    <s v="A"/>
    <x v="325"/>
    <n v="11119810.624858299"/>
    <n v="4235900.5582114002"/>
    <n v="50285272.860707"/>
    <x v="325"/>
    <n v="8440987.6855618209"/>
    <n v="13788484.025560001"/>
    <n v="1745851.1993875999"/>
    <n v="2851874.9547445201"/>
  </r>
  <r>
    <x v="62"/>
    <x v="4"/>
    <s v="A"/>
    <x v="326"/>
    <n v="11408382.4722174"/>
    <n v="4268374.5073787104"/>
    <n v="52868707.846322097"/>
    <x v="326"/>
    <n v="8602726.4656903706"/>
    <n v="14203410.259331601"/>
    <n v="1733926.2833593199"/>
    <n v="2862774.5471405201"/>
  </r>
  <r>
    <x v="63"/>
    <x v="4"/>
    <s v="A"/>
    <x v="327"/>
    <n v="11222653.5985019"/>
    <n v="4154191.1099680499"/>
    <n v="53288864.219439797"/>
    <x v="327"/>
    <n v="8503967.5499381796"/>
    <n v="13931042.001500901"/>
    <n v="1670308.40553591"/>
    <n v="2736268.2672924702"/>
  </r>
  <r>
    <x v="64"/>
    <x v="4"/>
    <s v="A"/>
    <x v="328"/>
    <n v="11351945.442272499"/>
    <n v="4145308.6427256302"/>
    <n v="55234257.545157596"/>
    <x v="328"/>
    <n v="8602148.8538635708"/>
    <n v="14091325.8237965"/>
    <n v="1646503.21271048"/>
    <n v="2697164.8171154801"/>
  </r>
  <r>
    <x v="65"/>
    <x v="4"/>
    <s v="A"/>
    <x v="329"/>
    <n v="12615745.381035799"/>
    <n v="4624060.1079061599"/>
    <n v="62877752.353425503"/>
    <x v="329"/>
    <n v="9661168.2333322708"/>
    <n v="15559774.407059601"/>
    <n v="1802045.82410926"/>
    <n v="2902281.15452789"/>
  </r>
  <r>
    <x v="0"/>
    <x v="5"/>
    <s v="A"/>
    <x v="330"/>
    <n v="546551.09774909401"/>
    <n v="409602.558069402"/>
    <n v="719963.05799488304"/>
    <x v="330"/>
    <n v="409602.558069402"/>
    <n v="719963.05799488304"/>
    <n v="409602.558069402"/>
    <n v="719963.05799488304"/>
  </r>
  <r>
    <x v="1"/>
    <x v="5"/>
    <s v="A"/>
    <x v="331"/>
    <n v="560958.35481640801"/>
    <n v="420641.71969797497"/>
    <n v="739503.35432167596"/>
    <x v="331"/>
    <n v="420847.757039827"/>
    <n v="738742.12955791096"/>
    <n v="410114.924123879"/>
    <n v="719902.07228806405"/>
  </r>
  <r>
    <x v="2"/>
    <x v="5"/>
    <s v="A"/>
    <x v="332"/>
    <n v="596180.03123455599"/>
    <n v="446087.75625132199"/>
    <n v="783317.39495936595"/>
    <x v="332"/>
    <n v="446971.18012702197"/>
    <n v="779980.55999581702"/>
    <n v="424463.77769665897"/>
    <n v="740704.344588154"/>
  </r>
  <r>
    <x v="3"/>
    <x v="5"/>
    <s v="A"/>
    <x v="333"/>
    <n v="652213.85215981805"/>
    <n v="490948.22353714198"/>
    <n v="854288.628383426"/>
    <x v="333"/>
    <n v="493249.64419967303"/>
    <n v="845545.22466390603"/>
    <n v="456466.01706335001"/>
    <n v="782489.48679023702"/>
  </r>
  <r>
    <x v="4"/>
    <x v="5"/>
    <s v="A"/>
    <x v="334"/>
    <n v="673597.13116213901"/>
    <n v="510923.19749256998"/>
    <n v="901593.15243037301"/>
    <x v="334"/>
    <n v="515190.07537933497"/>
    <n v="885591.304798319"/>
    <n v="464611.24303649802"/>
    <n v="798648.29818723898"/>
  </r>
  <r>
    <x v="5"/>
    <x v="5"/>
    <s v="A"/>
    <x v="335"/>
    <n v="737167.08676883695"/>
    <n v="555593.37445444602"/>
    <n v="983394.06766009296"/>
    <x v="335"/>
    <n v="562772.18678102503"/>
    <n v="956213.28527529899"/>
    <n v="494578.70057681203"/>
    <n v="840344.87704659195"/>
  </r>
  <r>
    <x v="6"/>
    <x v="5"/>
    <s v="A"/>
    <x v="336"/>
    <n v="794921.85199453204"/>
    <n v="602547.34370011999"/>
    <n v="1078254.5737648101"/>
    <x v="336"/>
    <n v="613834.64826390299"/>
    <n v="1036011.23863626"/>
    <n v="525696.080519045"/>
    <n v="887253.67501674802"/>
  </r>
  <r>
    <x v="7"/>
    <x v="5"/>
    <s v="A"/>
    <x v="337"/>
    <n v="837462.13634952402"/>
    <n v="632584.28405934502"/>
    <n v="1154591.1061940601"/>
    <x v="337"/>
    <n v="648282.74543967703"/>
    <n v="1095634.2404050201"/>
    <n v="541038.73573792703"/>
    <n v="914385.84233470797"/>
  </r>
  <r>
    <x v="8"/>
    <x v="5"/>
    <s v="A"/>
    <x v="338"/>
    <n v="990300.755328984"/>
    <n v="741534.01066871104"/>
    <n v="1394202.16682169"/>
    <x v="338"/>
    <n v="765262.997697004"/>
    <n v="1305649.4181205099"/>
    <n v="622379.34079039597"/>
    <n v="1061869.2222133901"/>
  </r>
  <r>
    <x v="9"/>
    <x v="5"/>
    <s v="A"/>
    <x v="339"/>
    <n v="980603.26248151902"/>
    <n v="823740.445391285"/>
    <n v="1309907.85877415"/>
    <x v="339"/>
    <n v="905829.88343985204"/>
    <n v="1111106.59919937"/>
    <n v="717912.73008292797"/>
    <n v="880604.16931182495"/>
  </r>
  <r>
    <x v="10"/>
    <x v="5"/>
    <s v="A"/>
    <x v="340"/>
    <n v="1067389.9727493201"/>
    <n v="878840.84893294901"/>
    <n v="1466076.0906293399"/>
    <x v="340"/>
    <n v="974976.24259621301"/>
    <n v="1227130.30887174"/>
    <n v="753008.017589494"/>
    <n v="947755.36145057296"/>
  </r>
  <r>
    <x v="11"/>
    <x v="5"/>
    <s v="A"/>
    <x v="341"/>
    <n v="1219634.5127848899"/>
    <n v="991607.94489547994"/>
    <n v="1710627.7201871299"/>
    <x v="341"/>
    <n v="1112600.5288035099"/>
    <n v="1404147.88171286"/>
    <n v="837385.40223186195"/>
    <n v="1056815.0097731899"/>
  </r>
  <r>
    <x v="12"/>
    <x v="5"/>
    <s v="A"/>
    <x v="342"/>
    <n v="1367596.1301635001"/>
    <n v="1098691.0651106399"/>
    <n v="1964815.8669372499"/>
    <x v="342"/>
    <n v="1246759.11741063"/>
    <n v="1583086.0092523601"/>
    <n v="914427.40518747806"/>
    <n v="1161104.18717913"/>
  </r>
  <r>
    <x v="13"/>
    <x v="5"/>
    <s v="A"/>
    <x v="343"/>
    <n v="1491162.23569735"/>
    <n v="1183049.30826192"/>
    <n v="2190697.94135857"/>
    <x v="343"/>
    <n v="1357307.0123010499"/>
    <n v="1732151.41471878"/>
    <n v="970119.71376251499"/>
    <n v="1238035.4771700001"/>
  </r>
  <r>
    <x v="14"/>
    <x v="5"/>
    <s v="A"/>
    <x v="344"/>
    <n v="1695722.1649765"/>
    <n v="1330980.7793455799"/>
    <n v="2541677.73633077"/>
    <x v="344"/>
    <n v="1544278.3595458199"/>
    <n v="1967782.9971439301"/>
    <n v="1075606.4043735999"/>
    <n v="1370581.9168300601"/>
  </r>
  <r>
    <x v="15"/>
    <x v="5"/>
    <s v="A"/>
    <x v="345"/>
    <n v="1892041.1999407001"/>
    <n v="1471176.53002839"/>
    <n v="2906945.1625407799"/>
    <x v="345"/>
    <n v="1727818.5479235901"/>
    <n v="2205300.3012186098"/>
    <n v="1172752.8103372499"/>
    <n v="1496842.43695598"/>
  </r>
  <r>
    <x v="16"/>
    <x v="5"/>
    <s v="A"/>
    <x v="346"/>
    <n v="2113254.9296599398"/>
    <n v="1616079.0817444001"/>
    <n v="3306324.2637640499"/>
    <x v="346"/>
    <n v="1918131.6391968101"/>
    <n v="2459694.3565344801"/>
    <n v="1268724.47008388"/>
    <n v="1626934.43728881"/>
  </r>
  <r>
    <x v="17"/>
    <x v="5"/>
    <s v="A"/>
    <x v="347"/>
    <n v="2355991.2257344299"/>
    <n v="1782751.09281114"/>
    <n v="3779989.5024383599"/>
    <x v="347"/>
    <n v="2141449.2841763701"/>
    <n v="2757862.03788121"/>
    <n v="1380311.98036485"/>
    <n v="1777632.57771709"/>
  </r>
  <r>
    <x v="18"/>
    <x v="5"/>
    <s v="A"/>
    <x v="348"/>
    <n v="2553996.3504349901"/>
    <n v="1907879.1574502301"/>
    <n v="4209559.7537527801"/>
    <x v="348"/>
    <n v="2318075.8556868499"/>
    <n v="3020158.5408539302"/>
    <n v="1456054.6116329001"/>
    <n v="1897054.3006539701"/>
  </r>
  <r>
    <x v="19"/>
    <x v="5"/>
    <s v="A"/>
    <x v="349"/>
    <n v="2985672.3811855698"/>
    <n v="2177346.9678719002"/>
    <n v="4967991.5422033202"/>
    <x v="349"/>
    <n v="2670370.1428150199"/>
    <n v="3479126.1486047902"/>
    <n v="1634564.4186378999"/>
    <n v="2129613.3143801498"/>
  </r>
  <r>
    <x v="20"/>
    <x v="5"/>
    <s v="A"/>
    <x v="350"/>
    <n v="3159675.9590054001"/>
    <n v="2274544.2257733699"/>
    <n v="5380776.0508640697"/>
    <x v="350"/>
    <n v="2819493.9460142301"/>
    <n v="3696443.1550994199"/>
    <n v="1681830.79562222"/>
    <n v="2204931.8251956101"/>
  </r>
  <r>
    <x v="21"/>
    <x v="5"/>
    <s v="A"/>
    <x v="351"/>
    <n v="3514389.2322172602"/>
    <n v="2490770.3610864598"/>
    <n v="6126521.3026729999"/>
    <x v="351"/>
    <n v="3121442.2071494102"/>
    <n v="4132644.1078715599"/>
    <n v="1814458.2898814899"/>
    <n v="2402258.2713473602"/>
  </r>
  <r>
    <x v="22"/>
    <x v="5"/>
    <s v="A"/>
    <x v="352"/>
    <n v="3957883.4373961301"/>
    <n v="2761900.3321004198"/>
    <n v="7060304.3891860899"/>
    <x v="352"/>
    <n v="3499167.8444930501"/>
    <n v="4670865.0146276196"/>
    <n v="1982152.3069116699"/>
    <n v="2645876.4699120801"/>
  </r>
  <r>
    <x v="23"/>
    <x v="5"/>
    <s v="A"/>
    <x v="353"/>
    <n v="4503548.9916327102"/>
    <n v="3105625.6063598501"/>
    <n v="8225883.4554567896"/>
    <x v="353"/>
    <n v="3982182.6590145901"/>
    <n v="5336352.6779089104"/>
    <n v="2198234.3047875501"/>
    <n v="2945759.78137754"/>
  </r>
  <r>
    <x v="24"/>
    <x v="5"/>
    <s v="A"/>
    <x v="354"/>
    <n v="5052903.8292220999"/>
    <n v="3431436.5693477001"/>
    <n v="9451545.7688054293"/>
    <x v="354"/>
    <n v="4446329.7965755202"/>
    <n v="6023407.5575608304"/>
    <n v="2391856.0195780601"/>
    <n v="3240228.2970597302"/>
  </r>
  <r>
    <x v="25"/>
    <x v="5"/>
    <s v="A"/>
    <x v="355"/>
    <n v="5748616.5837048199"/>
    <n v="3844966.2960761301"/>
    <n v="11015343.213462399"/>
    <x v="355"/>
    <n v="5034669.0908768997"/>
    <n v="6903215.3452088898"/>
    <n v="2639276.2453588699"/>
    <n v="3618806.3104725899"/>
  </r>
  <r>
    <x v="26"/>
    <x v="5"/>
    <s v="A"/>
    <x v="356"/>
    <n v="6453178.4203171702"/>
    <n v="4252321.3554986799"/>
    <n v="12661742.506284401"/>
    <x v="356"/>
    <n v="5627930.7658033799"/>
    <n v="7792161.8190771099"/>
    <n v="2875035.55864821"/>
    <n v="3980635.7328899498"/>
  </r>
  <r>
    <x v="27"/>
    <x v="5"/>
    <s v="A"/>
    <x v="357"/>
    <n v="7223019.3226704197"/>
    <n v="4691492.1222346798"/>
    <n v="14511906.532894"/>
    <x v="357"/>
    <n v="6277425.6449057199"/>
    <n v="8766527.0088274293"/>
    <n v="3125047.3946379302"/>
    <n v="4364179.5122163696"/>
  </r>
  <r>
    <x v="28"/>
    <x v="5"/>
    <s v="A"/>
    <x v="358"/>
    <n v="8133861.07858238"/>
    <n v="5212233.6457888596"/>
    <n v="16730234.0463534"/>
    <x v="358"/>
    <n v="7056445.7696199398"/>
    <n v="9902451.5759140309"/>
    <n v="3423273.4823284699"/>
    <n v="4803948.1910018399"/>
  </r>
  <r>
    <x v="29"/>
    <x v="5"/>
    <s v="A"/>
    <x v="359"/>
    <n v="9227503.0070880894"/>
    <n v="5815270.9074348602"/>
    <n v="19442428.732912"/>
    <x v="359"/>
    <n v="7949896.6300679296"/>
    <n v="11327230.499958901"/>
    <n v="3758353.4993196302"/>
    <n v="5355005.0230976297"/>
  </r>
  <r>
    <x v="30"/>
    <x v="5"/>
    <s v="A"/>
    <x v="360"/>
    <n v="10172058.7857219"/>
    <n v="6295910.9221266396"/>
    <n v="21961921.265273198"/>
    <x v="360"/>
    <n v="8684016.6505291108"/>
    <n v="12617244.585699299"/>
    <n v="4000712.5502293799"/>
    <n v="5812744.3549115499"/>
  </r>
  <r>
    <x v="31"/>
    <x v="5"/>
    <s v="A"/>
    <x v="361"/>
    <n v="11230362.5633172"/>
    <n v="6840518.6894263504"/>
    <n v="24840317.526158001"/>
    <x v="361"/>
    <n v="9523906.9725813698"/>
    <n v="14052320.6792445"/>
    <n v="4275750.9655836197"/>
    <n v="6308778.9376721503"/>
  </r>
  <r>
    <x v="32"/>
    <x v="5"/>
    <s v="A"/>
    <x v="362"/>
    <n v="12708063.4050829"/>
    <n v="7641559.3411869099"/>
    <n v="28770119.847141001"/>
    <x v="362"/>
    <n v="10754816.178938899"/>
    <n v="15951973.413324799"/>
    <n v="4705229.4472648501"/>
    <n v="6978984.4658941897"/>
  </r>
  <r>
    <x v="33"/>
    <x v="5"/>
    <s v="A"/>
    <x v="363"/>
    <n v="14608870.6040802"/>
    <n v="8693382.2605950106"/>
    <n v="33834218.993638799"/>
    <x v="363"/>
    <n v="12397517.172777399"/>
    <n v="18297627.219196402"/>
    <n v="5285585.34615649"/>
    <n v="7801051.5292193796"/>
  </r>
  <r>
    <x v="34"/>
    <x v="5"/>
    <s v="A"/>
    <x v="364"/>
    <n v="16622521.380485499"/>
    <n v="9787340.5725434404"/>
    <n v="39391781.690497503"/>
    <x v="364"/>
    <n v="14142859.1603374"/>
    <n v="20775840.373426601"/>
    <n v="5875923.6553426199"/>
    <n v="8631723.6511975192"/>
  </r>
  <r>
    <x v="35"/>
    <x v="5"/>
    <s v="A"/>
    <x v="365"/>
    <n v="18562143.010034699"/>
    <n v="10819834.151443699"/>
    <n v="45041844.833684102"/>
    <x v="365"/>
    <n v="15837157.556799101"/>
    <n v="23247764.554561399"/>
    <n v="6412047.3678799598"/>
    <n v="9412406.6762960907"/>
  </r>
  <r>
    <x v="36"/>
    <x v="5"/>
    <s v="A"/>
    <x v="366"/>
    <n v="20602365.404178701"/>
    <n v="11855024.1271255"/>
    <n v="51149219.120402403"/>
    <x v="366"/>
    <n v="17552493.765237302"/>
    <n v="25799091.366202101"/>
    <n v="6925304.4209045097"/>
    <n v="10178984.472709401"/>
  </r>
  <r>
    <x v="37"/>
    <x v="5"/>
    <s v="A"/>
    <x v="367"/>
    <n v="22892280.603574298"/>
    <n v="12993622.7549488"/>
    <n v="58224223.286400601"/>
    <x v="367"/>
    <n v="19446956.4832904"/>
    <n v="28846582.446318399"/>
    <n v="7477083.6681746496"/>
    <n v="11091108.8157856"/>
  </r>
  <r>
    <x v="38"/>
    <x v="5"/>
    <s v="A"/>
    <x v="368"/>
    <n v="24932966.6972223"/>
    <n v="13977577.5080889"/>
    <n v="64929957.365142398"/>
    <x v="368"/>
    <n v="21173300.022203099"/>
    <n v="31474205.979169399"/>
    <n v="7933223.8011849597"/>
    <n v="11792772.9610174"/>
  </r>
  <r>
    <x v="39"/>
    <x v="5"/>
    <s v="A"/>
    <x v="369"/>
    <n v="26990618.826482501"/>
    <n v="14947677.408325"/>
    <n v="71978897.777174801"/>
    <x v="369"/>
    <n v="22928730.906919599"/>
    <n v="34113241.0145569"/>
    <n v="8371855.5992526198"/>
    <n v="12455601.1824529"/>
  </r>
  <r>
    <x v="40"/>
    <x v="5"/>
    <s v="A"/>
    <x v="370"/>
    <n v="29030947.474008299"/>
    <n v="15881031.817498799"/>
    <n v="79276977.073099896"/>
    <x v="370"/>
    <n v="24667074.920331899"/>
    <n v="36732377.747548103"/>
    <n v="8776875.1583415195"/>
    <n v="13069871.267692801"/>
  </r>
  <r>
    <x v="41"/>
    <x v="5"/>
    <s v="A"/>
    <x v="371"/>
    <n v="30206667.1672584"/>
    <n v="16268081.9442399"/>
    <n v="84520738.944652006"/>
    <x v="371"/>
    <n v="25535391.153727099"/>
    <n v="38498614.7032177"/>
    <n v="8854118.6946922"/>
    <n v="13348975.236424301"/>
  </r>
  <r>
    <x v="42"/>
    <x v="5"/>
    <s v="A"/>
    <x v="372"/>
    <n v="31331839.438563999"/>
    <n v="16700221.795269299"/>
    <n v="89991881.272119597"/>
    <x v="372"/>
    <n v="26544724.416004401"/>
    <n v="40531385.146442004"/>
    <n v="8969363.0353786591"/>
    <n v="13695403.350505499"/>
  </r>
  <r>
    <x v="43"/>
    <x v="5"/>
    <s v="A"/>
    <x v="373"/>
    <n v="31326180.377133802"/>
    <n v="16577499.8177139"/>
    <n v="92177192.115023702"/>
    <x v="373"/>
    <n v="26774899.0343844"/>
    <n v="40349170.202088997"/>
    <n v="8816410.0322120097"/>
    <n v="13286131.480992399"/>
  </r>
  <r>
    <x v="44"/>
    <x v="5"/>
    <s v="A"/>
    <x v="374"/>
    <n v="31711832.256533001"/>
    <n v="16628030.6121301"/>
    <n v="95493677.012595505"/>
    <x v="374"/>
    <n v="27261887.201441798"/>
    <n v="40574664.7215968"/>
    <n v="8747831.5480734706"/>
    <n v="13019653.756226899"/>
  </r>
  <r>
    <x v="45"/>
    <x v="5"/>
    <s v="A"/>
    <x v="375"/>
    <n v="33573443.019590303"/>
    <n v="17294120.300221302"/>
    <n v="103216375.605046"/>
    <x v="375"/>
    <n v="28674360.774445798"/>
    <n v="42285281.713520601"/>
    <n v="8966414.1946141701"/>
    <n v="13222521.442126101"/>
  </r>
  <r>
    <x v="46"/>
    <x v="5"/>
    <s v="A"/>
    <x v="376"/>
    <n v="34351393.208512597"/>
    <n v="17410701.9318964"/>
    <n v="108165858.906836"/>
    <x v="376"/>
    <n v="29175956.382613901"/>
    <n v="43412491.028527603"/>
    <n v="8890592.5937764496"/>
    <n v="13228795.867189201"/>
  </r>
  <r>
    <x v="47"/>
    <x v="5"/>
    <s v="A"/>
    <x v="377"/>
    <n v="35265754.253224902"/>
    <n v="17618821.392688502"/>
    <n v="113732658.206378"/>
    <x v="377"/>
    <n v="29877248.1487354"/>
    <n v="44646074.529224001"/>
    <n v="8872106.7624590099"/>
    <n v="13257738.3892949"/>
  </r>
  <r>
    <x v="48"/>
    <x v="5"/>
    <s v="A"/>
    <x v="378"/>
    <n v="36771172.369405396"/>
    <n v="18234568.669137299"/>
    <n v="122164623.132175"/>
    <x v="378"/>
    <n v="31323697.9025326"/>
    <n v="48320753.215691097"/>
    <n v="9064414.3276688103"/>
    <n v="13983001.9155128"/>
  </r>
  <r>
    <x v="49"/>
    <x v="5"/>
    <s v="A"/>
    <x v="379"/>
    <n v="39697105.724453501"/>
    <n v="19141628.0142457"/>
    <n v="134501205.65160701"/>
    <x v="379"/>
    <n v="33084976.345178399"/>
    <n v="51426093.454297602"/>
    <n v="9329924.0188095309"/>
    <n v="14502097.2512413"/>
  </r>
  <r>
    <x v="50"/>
    <x v="5"/>
    <s v="A"/>
    <x v="380"/>
    <n v="41433827.493346199"/>
    <n v="19685148.224112298"/>
    <n v="143843595.32148999"/>
    <x v="380"/>
    <n v="34409162.725899003"/>
    <n v="53974190.319050603"/>
    <n v="9455879.74178393"/>
    <n v="14832486.8257534"/>
  </r>
  <r>
    <x v="51"/>
    <x v="5"/>
    <s v="A"/>
    <x v="381"/>
    <n v="42584344.230922103"/>
    <n v="19924367.0872951"/>
    <n v="151490745.13665101"/>
    <x v="381"/>
    <n v="35208334.628822803"/>
    <n v="55839695.803840101"/>
    <n v="9428744.6673793197"/>
    <n v="14953795.446136501"/>
  </r>
  <r>
    <x v="52"/>
    <x v="5"/>
    <s v="A"/>
    <x v="382"/>
    <n v="42404370.708787799"/>
    <n v="19793677.027943"/>
    <n v="155304102.61906001"/>
    <x v="382"/>
    <n v="35578230.879607499"/>
    <n v="57209651.948865503"/>
    <n v="9284815.9155105501"/>
    <n v="14929946.5938343"/>
  </r>
  <r>
    <x v="53"/>
    <x v="5"/>
    <s v="A"/>
    <x v="383"/>
    <n v="43604385.5813388"/>
    <n v="20123640.717146099"/>
    <n v="163632749.032417"/>
    <x v="383"/>
    <n v="36767171.7134417"/>
    <n v="58789523.164785802"/>
    <n v="9350390.06933292"/>
    <n v="14950972.5106178"/>
  </r>
  <r>
    <x v="54"/>
    <x v="5"/>
    <s v="A"/>
    <x v="384"/>
    <n v="46737331.899354801"/>
    <n v="21080787.504093099"/>
    <n v="178738944.34039399"/>
    <x v="384"/>
    <n v="38864335.3747124"/>
    <n v="61200589.934445903"/>
    <n v="9631663.6299748197"/>
    <n v="15167208.9724748"/>
  </r>
  <r>
    <x v="55"/>
    <x v="5"/>
    <s v="A"/>
    <x v="385"/>
    <n v="47576217.9702361"/>
    <n v="21334176.4732976"/>
    <n v="186749961.06940499"/>
    <x v="385"/>
    <n v="39956470.152086399"/>
    <n v="63101997.610553198"/>
    <n v="9649787.1355280895"/>
    <n v="15239605.562020499"/>
  </r>
  <r>
    <x v="56"/>
    <x v="5"/>
    <s v="A"/>
    <x v="386"/>
    <n v="48276847.348041698"/>
    <n v="21385413.759382401"/>
    <n v="193766027.42177299"/>
    <x v="386"/>
    <n v="40643580.963104002"/>
    <n v="62861792.671358198"/>
    <n v="9565400.1039636396"/>
    <n v="14794419.7805751"/>
  </r>
  <r>
    <x v="57"/>
    <x v="5"/>
    <s v="A"/>
    <x v="387"/>
    <n v="49277583.185891598"/>
    <n v="21572803.401032198"/>
    <n v="202633302.718353"/>
    <x v="387"/>
    <n v="41563552.636370398"/>
    <n v="64199420.357244402"/>
    <n v="9532446.8796232995"/>
    <n v="14723899.316598"/>
  </r>
  <r>
    <x v="58"/>
    <x v="5"/>
    <s v="A"/>
    <x v="388"/>
    <n v="50300221.656982303"/>
    <n v="21742438.971303102"/>
    <n v="211665833.63520199"/>
    <x v="388"/>
    <n v="42532171.879150599"/>
    <n v="64415420.1178587"/>
    <n v="9505825.7506290097"/>
    <n v="14396672.7359646"/>
  </r>
  <r>
    <x v="59"/>
    <x v="5"/>
    <s v="A"/>
    <x v="389"/>
    <n v="51295495.188842997"/>
    <n v="21920859.8761019"/>
    <n v="221063123.954386"/>
    <x v="389"/>
    <n v="43499466.342392698"/>
    <n v="65151186.968455598"/>
    <n v="9474074.0419628192"/>
    <n v="14189764.1778508"/>
  </r>
  <r>
    <x v="60"/>
    <x v="5"/>
    <s v="A"/>
    <x v="390"/>
    <n v="52491175.1720699"/>
    <n v="22215295.437565401"/>
    <n v="231902528.08944201"/>
    <x v="390"/>
    <n v="44702827.726124004"/>
    <n v="67096958.416501701"/>
    <n v="9487862.8452351503"/>
    <n v="14240860.6159871"/>
  </r>
  <r>
    <x v="61"/>
    <x v="5"/>
    <s v="A"/>
    <x v="391"/>
    <n v="53339455.085230097"/>
    <n v="22241482.7990123"/>
    <n v="241464085.76921099"/>
    <x v="391"/>
    <n v="45309760.529196098"/>
    <n v="68333552.780411094"/>
    <n v="9371426.9834995903"/>
    <n v="14133442.6164556"/>
  </r>
  <r>
    <x v="62"/>
    <x v="5"/>
    <s v="A"/>
    <x v="392"/>
    <n v="55730010.504847199"/>
    <n v="22944684.2898295"/>
    <n v="258488265.97520399"/>
    <x v="392"/>
    <n v="47383891.924479902"/>
    <n v="71268436.737344697"/>
    <n v="9550480.9949946292"/>
    <n v="14364540.8377978"/>
  </r>
  <r>
    <x v="63"/>
    <x v="5"/>
    <s v="A"/>
    <x v="393"/>
    <n v="56210830.1657212"/>
    <n v="22114341.464658"/>
    <n v="267242939.49454901"/>
    <x v="393"/>
    <n v="43081594.705580302"/>
    <n v="76481548.263108596"/>
    <n v="8461879.6271330006"/>
    <n v="15022137.8647193"/>
  </r>
  <r>
    <x v="64"/>
    <x v="5"/>
    <s v="A"/>
    <x v="394"/>
    <n v="56588229.811600097"/>
    <n v="21956615.063870002"/>
    <n v="275667828.726605"/>
    <x v="394"/>
    <n v="43344761.5765156"/>
    <n v="76997700.775621399"/>
    <n v="8296448.9922595099"/>
    <n v="14737824.682194401"/>
  </r>
  <r>
    <x v="65"/>
    <x v="5"/>
    <s v="A"/>
    <x v="395"/>
    <n v="57201757.676756002"/>
    <n v="21877985.246812198"/>
    <n v="285554400.76154602"/>
    <x v="395"/>
    <n v="43765189.340151697"/>
    <n v="77991875.8346892"/>
    <n v="8163285.7214586698"/>
    <n v="14547405.734789999"/>
  </r>
  <r>
    <x v="0"/>
    <x v="6"/>
    <s v="A"/>
    <x v="396"/>
    <n v="158125.22538203001"/>
    <n v="149466.048473692"/>
    <n v="166784.40229036799"/>
    <x v="396"/>
    <n v="149466.048473692"/>
    <n v="166784.40229036799"/>
    <n v="149466.048473692"/>
    <n v="166784.40229036799"/>
  </r>
  <r>
    <x v="1"/>
    <x v="6"/>
    <s v="A"/>
    <x v="397"/>
    <n v="167555.46684052801"/>
    <n v="158189.63069478399"/>
    <n v="177672.14702886701"/>
    <x v="397"/>
    <n v="158500.51427865401"/>
    <n v="176610.41940240099"/>
    <n v="154458.293526878"/>
    <n v="172106.343781339"/>
  </r>
  <r>
    <x v="2"/>
    <x v="6"/>
    <s v="A"/>
    <x v="398"/>
    <n v="175799.26559537899"/>
    <n v="165239.007484084"/>
    <n v="188980.698845045"/>
    <x v="398"/>
    <n v="166367.21065643401"/>
    <n v="185231.32053432299"/>
    <n v="157989.726988701"/>
    <n v="175903.927495718"/>
  </r>
  <r>
    <x v="3"/>
    <x v="6"/>
    <s v="A"/>
    <x v="399"/>
    <n v="184484.04086559001"/>
    <n v="172270.83785729599"/>
    <n v="201959.506728184"/>
    <x v="399"/>
    <n v="174658.350438233"/>
    <n v="194309.73129294801"/>
    <n v="161633.368637812"/>
    <n v="179819.26629436499"/>
  </r>
  <r>
    <x v="4"/>
    <x v="6"/>
    <s v="A"/>
    <x v="400"/>
    <n v="193621.54212515801"/>
    <n v="179326.53208044"/>
    <n v="216390.3058375"/>
    <x v="400"/>
    <n v="183353.93374436899"/>
    <n v="203889.15050594701"/>
    <n v="165353.14468136599"/>
    <n v="183872.31467623799"/>
  </r>
  <r>
    <x v="5"/>
    <x v="6"/>
    <s v="A"/>
    <x v="401"/>
    <n v="202035.68758908499"/>
    <n v="185357.495018986"/>
    <n v="230833.91833197101"/>
    <x v="401"/>
    <n v="191290.76211799501"/>
    <n v="212780.61306017599"/>
    <n v="168111.25137831"/>
    <n v="186997.086187181"/>
  </r>
  <r>
    <x v="6"/>
    <x v="6"/>
    <s v="A"/>
    <x v="402"/>
    <n v="212000.14402343199"/>
    <n v="192526.533046308"/>
    <n v="247814.12021796001"/>
    <x v="402"/>
    <n v="200713.24533112199"/>
    <n v="223287.04271574301"/>
    <n v="171893.46785368299"/>
    <n v="191225.96536109701"/>
  </r>
  <r>
    <x v="7"/>
    <x v="6"/>
    <s v="A"/>
    <x v="403"/>
    <n v="223185.24125916799"/>
    <n v="200523.47317291901"/>
    <n v="267042.07683683001"/>
    <x v="403"/>
    <n v="211291.33159580399"/>
    <n v="235079.15092253301"/>
    <n v="176337.864493748"/>
    <n v="196190.51641920899"/>
  </r>
  <r>
    <x v="8"/>
    <x v="6"/>
    <s v="A"/>
    <x v="404"/>
    <n v="235702.822909493"/>
    <n v="209494.01539652899"/>
    <n v="288732.19899533002"/>
    <x v="404"/>
    <n v="223320.34921944601"/>
    <n v="248085.29659953999"/>
    <n v="181623.79750563999"/>
    <n v="201764.83617014601"/>
  </r>
  <r>
    <x v="9"/>
    <x v="6"/>
    <s v="A"/>
    <x v="405"/>
    <n v="248760.402887934"/>
    <n v="218610.58049657501"/>
    <n v="312076.77441779798"/>
    <x v="405"/>
    <n v="235737.795333799"/>
    <n v="261783.01044206999"/>
    <n v="186833.27556951399"/>
    <n v="207475.33190460599"/>
  </r>
  <r>
    <x v="10"/>
    <x v="6"/>
    <s v="A"/>
    <x v="406"/>
    <n v="263143.63460413"/>
    <n v="228590.369713411"/>
    <n v="338139.93066510401"/>
    <x v="406"/>
    <n v="249414.47468074501"/>
    <n v="276872.79452751501"/>
    <n v="192631.46211374499"/>
    <n v="213838.47628579999"/>
  </r>
  <r>
    <x v="11"/>
    <x v="6"/>
    <s v="A"/>
    <x v="407"/>
    <n v="277306.055968008"/>
    <n v="238092.396079425"/>
    <n v="365032.53168991598"/>
    <x v="407"/>
    <n v="262926.988782142"/>
    <n v="291685.12315387401"/>
    <n v="197888.83481452099"/>
    <n v="219533.29865834699"/>
  </r>
  <r>
    <x v="12"/>
    <x v="6"/>
    <s v="A"/>
    <x v="408"/>
    <n v="291818.06159531203"/>
    <n v="247597.400011338"/>
    <n v="393547.13302030897"/>
    <x v="408"/>
    <n v="276770.807709013"/>
    <n v="306865.31548161001"/>
    <n v="202995.757553092"/>
    <n v="225068.37949632999"/>
  </r>
  <r>
    <x v="13"/>
    <x v="6"/>
    <s v="A"/>
    <x v="409"/>
    <n v="307710.42541690002"/>
    <n v="257976.88486140699"/>
    <n v="425175.89203323098"/>
    <x v="409"/>
    <n v="291950.65359859198"/>
    <n v="323470.19723520899"/>
    <n v="208668.40142650501"/>
    <n v="231196.63591845101"/>
  </r>
  <r>
    <x v="14"/>
    <x v="6"/>
    <s v="A"/>
    <x v="410"/>
    <n v="324492.88785764098"/>
    <n v="268761.18968791701"/>
    <n v="459418.371008416"/>
    <x v="410"/>
    <n v="307899.986756981"/>
    <n v="341085.788958302"/>
    <n v="214455.63593843"/>
    <n v="237569.90232788699"/>
  </r>
  <r>
    <x v="15"/>
    <x v="6"/>
    <s v="A"/>
    <x v="411"/>
    <n v="341900.22737714299"/>
    <n v="279695.35882753698"/>
    <n v="496035.46691266698"/>
    <x v="411"/>
    <n v="324170.52384716098"/>
    <n v="359629.93090712599"/>
    <n v="220029.98713442899"/>
    <n v="244097.97698929001"/>
  </r>
  <r>
    <x v="16"/>
    <x v="6"/>
    <s v="A"/>
    <x v="412"/>
    <n v="362500.39049788902"/>
    <n v="292943.94148616801"/>
    <n v="538921.86522137199"/>
    <x v="412"/>
    <n v="343888.355475683"/>
    <n v="381112.42552009498"/>
    <n v="227460.703245371"/>
    <n v="252082.10439239399"/>
  </r>
  <r>
    <x v="17"/>
    <x v="6"/>
    <s v="A"/>
    <x v="413"/>
    <n v="384097.84579665097"/>
    <n v="306573.57205483603"/>
    <n v="585175.91573358898"/>
    <x v="413"/>
    <n v="364313.85851843102"/>
    <n v="403881.83307487197"/>
    <n v="234825.44613207801"/>
    <n v="260329.738819558"/>
  </r>
  <r>
    <x v="18"/>
    <x v="6"/>
    <s v="A"/>
    <x v="414"/>
    <n v="407747.962409575"/>
    <n v="321415.02246920799"/>
    <n v="636614.42221706104"/>
    <x v="414"/>
    <n v="386616.96100019303"/>
    <n v="428878.96381895698"/>
    <n v="242845.98263633301"/>
    <n v="269392.04408214003"/>
  </r>
  <r>
    <x v="19"/>
    <x v="6"/>
    <s v="A"/>
    <x v="415"/>
    <n v="432158.905557213"/>
    <n v="336430.81079393899"/>
    <n v="691470.65304801299"/>
    <x v="415"/>
    <n v="409652.39494414098"/>
    <n v="454665.41617028503"/>
    <n v="250752.96418631199"/>
    <n v="278305.95457216399"/>
  </r>
  <r>
    <x v="20"/>
    <x v="6"/>
    <s v="A"/>
    <x v="416"/>
    <n v="453351.674786216"/>
    <n v="348545.37575644202"/>
    <n v="743389.76449907199"/>
    <x v="416"/>
    <n v="429633.84606948"/>
    <n v="477069.50350295298"/>
    <n v="256276.994026792"/>
    <n v="284572.40838474099"/>
  </r>
  <r>
    <x v="21"/>
    <x v="6"/>
    <s v="A"/>
    <x v="417"/>
    <n v="478300.20933113201"/>
    <n v="363136.50042041199"/>
    <n v="803787.53966754605"/>
    <x v="417"/>
    <n v="453148.14006218099"/>
    <n v="503452.27860008401"/>
    <n v="263409.77814581298"/>
    <n v="292650.99266402097"/>
  </r>
  <r>
    <x v="22"/>
    <x v="6"/>
    <s v="A"/>
    <x v="418"/>
    <n v="512388.420606478"/>
    <n v="384123.734356614"/>
    <n v="882488.27855167002"/>
    <x v="418"/>
    <n v="485121.786203389"/>
    <n v="539655.05500956695"/>
    <n v="274803.98494444601"/>
    <n v="305695.11374174402"/>
  </r>
  <r>
    <x v="23"/>
    <x v="6"/>
    <s v="A"/>
    <x v="419"/>
    <n v="549720.11231905594"/>
    <n v="406952.72171249799"/>
    <n v="970327.88298138196"/>
    <x v="419"/>
    <n v="520377.18398539902"/>
    <n v="579063.04065271304"/>
    <n v="287257.28456376499"/>
    <n v="319652.90133435797"/>
  </r>
  <r>
    <x v="24"/>
    <x v="6"/>
    <s v="A"/>
    <x v="420"/>
    <n v="583876.59774805699"/>
    <n v="426779.64028291003"/>
    <n v="1056268.7614311699"/>
    <x v="420"/>
    <n v="552240.80516996095"/>
    <n v="615512.39032615197"/>
    <n v="297072.09193517902"/>
    <n v="331108.37101205601"/>
  </r>
  <r>
    <x v="25"/>
    <x v="6"/>
    <s v="A"/>
    <x v="421"/>
    <n v="623542.56236524601"/>
    <n v="450085.24831793102"/>
    <n v="1156083.78170142"/>
    <x v="421"/>
    <n v="589920.53814719699"/>
    <n v="657164.58658329502"/>
    <n v="309248.380554448"/>
    <n v="344499.08253221097"/>
  </r>
  <r>
    <x v="26"/>
    <x v="6"/>
    <s v="A"/>
    <x v="422"/>
    <n v="671475.52864349796"/>
    <n v="478625.33250724402"/>
    <n v="1275929.67016459"/>
    <x v="422"/>
    <n v="635275.17654400505"/>
    <n v="707675.88074299099"/>
    <n v="324531.128419063"/>
    <n v="361517.11984384299"/>
  </r>
  <r>
    <x v="27"/>
    <x v="6"/>
    <s v="A"/>
    <x v="423"/>
    <n v="724860.71835341502"/>
    <n v="510254.06193616398"/>
    <n v="1411637.7482711601"/>
    <x v="423"/>
    <n v="686029.04260226001"/>
    <n v="763692.39410457003"/>
    <n v="341521.09375758999"/>
    <n v="380183.70292255899"/>
  </r>
  <r>
    <x v="28"/>
    <x v="6"/>
    <s v="A"/>
    <x v="424"/>
    <n v="778617.40743329399"/>
    <n v="541292.76307091198"/>
    <n v="1554054.7312424399"/>
    <x v="424"/>
    <n v="737311.53095889802"/>
    <n v="819923.28390769195"/>
    <n v="357689.84763026802"/>
    <n v="397767.052561939"/>
  </r>
  <r>
    <x v="29"/>
    <x v="6"/>
    <s v="A"/>
    <x v="425"/>
    <n v="871286.09359206597"/>
    <n v="598372.81848978298"/>
    <n v="1782239.7159239301"/>
    <x v="425"/>
    <n v="827260.25263860705"/>
    <n v="915311.934545525"/>
    <n v="391091.43301222898"/>
    <n v="432718.30719877"/>
  </r>
  <r>
    <x v="30"/>
    <x v="6"/>
    <s v="A"/>
    <x v="426"/>
    <n v="915677.69938940101"/>
    <n v="620862.79484213598"/>
    <n v="1919726.7650695499"/>
    <x v="426"/>
    <n v="868115.29098422197"/>
    <n v="963240.10779458098"/>
    <n v="399939.32294855698"/>
    <n v="443763.17356591899"/>
  </r>
  <r>
    <x v="31"/>
    <x v="6"/>
    <s v="A"/>
    <x v="427"/>
    <n v="985001.45489924599"/>
    <n v="659607.39467251801"/>
    <n v="2116469.1617215201"/>
    <x v="427"/>
    <n v="934703.56790903897"/>
    <n v="1035299.34188945"/>
    <n v="419634.47296654002"/>
    <n v="464796.87102110602"/>
  </r>
  <r>
    <x v="32"/>
    <x v="6"/>
    <s v="A"/>
    <x v="428"/>
    <n v="1102016.0038854301"/>
    <n v="728903.89226748596"/>
    <n v="2426834.31158316"/>
    <x v="428"/>
    <n v="1047205.72652602"/>
    <n v="1156826.28124484"/>
    <n v="458152.24917035899"/>
    <n v="506111.21504264901"/>
  </r>
  <r>
    <x v="33"/>
    <x v="6"/>
    <s v="A"/>
    <x v="429"/>
    <n v="1181395.1602103801"/>
    <n v="771713.950699626"/>
    <n v="2666436.6473737201"/>
    <x v="429"/>
    <n v="1123441.99869437"/>
    <n v="1239348.3217263799"/>
    <n v="478970.787682758"/>
    <n v="528386.55004928098"/>
  </r>
  <r>
    <x v="34"/>
    <x v="6"/>
    <s v="A"/>
    <x v="430"/>
    <n v="1271066.8036323001"/>
    <n v="820019.18257595506"/>
    <n v="2940280.8043512399"/>
    <x v="430"/>
    <n v="1210157.9422869899"/>
    <n v="1331975.6649776101"/>
    <n v="502783.46119196102"/>
    <n v="553394.98395994399"/>
  </r>
  <r>
    <x v="35"/>
    <x v="6"/>
    <s v="A"/>
    <x v="431"/>
    <n v="1312400.26643549"/>
    <n v="836176.71977086505"/>
    <n v="3111530.73119281"/>
    <x v="431"/>
    <n v="1250825.7264008"/>
    <n v="1373974.8064701799"/>
    <n v="506426.34436642198"/>
    <n v="556286.15865971998"/>
  </r>
  <r>
    <x v="36"/>
    <x v="6"/>
    <s v="A"/>
    <x v="432"/>
    <n v="1399340.9974160001"/>
    <n v="880225.12114672002"/>
    <n v="3400396.71448929"/>
    <x v="432"/>
    <n v="1333616.7925076999"/>
    <n v="1465065.2023243001"/>
    <n v="526176.07460640895"/>
    <n v="578038.80509925401"/>
  </r>
  <r>
    <x v="37"/>
    <x v="6"/>
    <s v="A"/>
    <x v="433"/>
    <n v="1401566.0652474801"/>
    <n v="870701.63994161901"/>
    <n v="3490667.2348832302"/>
    <x v="433"/>
    <n v="1337480.82215799"/>
    <n v="1465651.3083369699"/>
    <n v="514242.73101279698"/>
    <n v="563522.49619221396"/>
  </r>
  <r>
    <x v="38"/>
    <x v="6"/>
    <s v="A"/>
    <x v="434"/>
    <n v="1566587.72778711"/>
    <n v="960732.72057126602"/>
    <n v="3999001.35587171"/>
    <x v="434"/>
    <n v="1493740.1679251499"/>
    <n v="1639435.2876490699"/>
    <n v="559675.394980627"/>
    <n v="614264.52328364097"/>
  </r>
  <r>
    <x v="39"/>
    <x v="6"/>
    <s v="A"/>
    <x v="435"/>
    <n v="1629587.9260744699"/>
    <n v="986786.92621572199"/>
    <n v="4263539.7407635702"/>
    <x v="435"/>
    <n v="1554151.53138312"/>
    <n v="1705024.3207658201"/>
    <n v="567459.762728089"/>
    <n v="622547.20789441699"/>
  </r>
  <r>
    <x v="40"/>
    <x v="6"/>
    <s v="A"/>
    <x v="436"/>
    <n v="1731328.0303483999"/>
    <n v="1034376.60681843"/>
    <n v="4642877.4427695097"/>
    <x v="436"/>
    <n v="1648403.9050648501"/>
    <n v="1814252.1556319401"/>
    <n v="586524.15545840398"/>
    <n v="645535.18109309999"/>
  </r>
  <r>
    <x v="41"/>
    <x v="6"/>
    <s v="A"/>
    <x v="437"/>
    <n v="1847017.2407522099"/>
    <n v="1088844.3764289401"/>
    <n v="5076803.1408929797"/>
    <x v="437"/>
    <n v="1755648.3055318701"/>
    <n v="1938386.1759725399"/>
    <n v="608751.92354535405"/>
    <n v="672114.28933628497"/>
  </r>
  <r>
    <x v="42"/>
    <x v="6"/>
    <s v="A"/>
    <x v="438"/>
    <n v="1840250.77250297"/>
    <n v="1070876.7725702799"/>
    <n v="5184397.4787765797"/>
    <x v="438"/>
    <n v="1749327.66404108"/>
    <n v="1931173.8809648601"/>
    <n v="591091.27074437705"/>
    <n v="652536.42687552399"/>
  </r>
  <r>
    <x v="43"/>
    <x v="6"/>
    <s v="A"/>
    <x v="439"/>
    <n v="2037839.75988356"/>
    <n v="1170644.59943167"/>
    <n v="5884259.1988301799"/>
    <x v="439"/>
    <n v="1935210.9588295601"/>
    <n v="2140468.5609375602"/>
    <n v="637224.18859398796"/>
    <n v="704811.19163324498"/>
  </r>
  <r>
    <x v="44"/>
    <x v="6"/>
    <s v="A"/>
    <x v="440"/>
    <n v="2132426.6266173101"/>
    <n v="1209376.4527417501"/>
    <n v="6310949.5172790103"/>
    <x v="440"/>
    <n v="2024242.4199085799"/>
    <n v="2240610.8333260398"/>
    <n v="649541.668593226"/>
    <n v="718970.26019856904"/>
  </r>
  <r>
    <x v="45"/>
    <x v="6"/>
    <s v="A"/>
    <x v="441"/>
    <n v="2255274.4428900601"/>
    <n v="1263104.43158942"/>
    <n v="6840915.6210703999"/>
    <x v="441"/>
    <n v="2142460.07897523"/>
    <n v="2368088.8068048898"/>
    <n v="669942.90176601196"/>
    <n v="740496.54527486896"/>
  </r>
  <r>
    <x v="46"/>
    <x v="6"/>
    <s v="A"/>
    <x v="442"/>
    <n v="2317712.7618564698"/>
    <n v="1281584.8094903701"/>
    <n v="7205654.98823178"/>
    <x v="442"/>
    <n v="2200579.4839336402"/>
    <n v="2434846.0397792999"/>
    <n v="670567.75809876795"/>
    <n v="741954.22711652599"/>
  </r>
  <r>
    <x v="47"/>
    <x v="6"/>
    <s v="A"/>
    <x v="443"/>
    <n v="2434846.0673157098"/>
    <n v="1329508.8757223999"/>
    <n v="7758568.2515633898"/>
    <x v="443"/>
    <n v="2311945.42610315"/>
    <n v="2557746.7085282798"/>
    <n v="686536.67657923501"/>
    <n v="759527.84394407202"/>
  </r>
  <r>
    <x v="48"/>
    <x v="6"/>
    <s v="A"/>
    <x v="444"/>
    <n v="2591934.4367831498"/>
    <n v="1397797.5966831199"/>
    <n v="8465032.4100084193"/>
    <x v="444"/>
    <n v="2462541.1749303001"/>
    <n v="2721327.6986360098"/>
    <n v="712607.22721718601"/>
    <n v="787494.56269669195"/>
  </r>
  <r>
    <x v="49"/>
    <x v="6"/>
    <s v="A"/>
    <x v="445"/>
    <n v="2685503.4321931899"/>
    <n v="1430239.83761889"/>
    <n v="8989322.1985769104"/>
    <x v="445"/>
    <n v="2552606.8008879102"/>
    <n v="2818400.0634984602"/>
    <n v="719832.08492308599"/>
    <n v="794785.46917204699"/>
  </r>
  <r>
    <x v="50"/>
    <x v="6"/>
    <s v="A"/>
    <x v="446"/>
    <n v="2748102.2596491198"/>
    <n v="1445152.0296000701"/>
    <n v="9428299.3989730105"/>
    <x v="446"/>
    <n v="2610192.6833830802"/>
    <n v="2886011.8359151599"/>
    <n v="717299.29360871494"/>
    <n v="793096.335158378"/>
  </r>
  <r>
    <x v="51"/>
    <x v="6"/>
    <s v="A"/>
    <x v="447"/>
    <n v="2847939.5653510499"/>
    <n v="1478983.9931538701"/>
    <n v="10014502.1911991"/>
    <x v="447"/>
    <n v="2708667.6589112999"/>
    <n v="2987211.4717907999"/>
    <n v="725377.55659011798"/>
    <n v="799971.21510894701"/>
  </r>
  <r>
    <x v="52"/>
    <x v="6"/>
    <s v="A"/>
    <x v="448"/>
    <n v="3022624.9456232898"/>
    <n v="1550734.89252297"/>
    <n v="10893739.2674885"/>
    <x v="448"/>
    <n v="2884512.6148077101"/>
    <n v="3160737.2764388798"/>
    <n v="752768.41968576901"/>
    <n v="824854.49791850103"/>
  </r>
  <r>
    <x v="53"/>
    <x v="6"/>
    <s v="A"/>
    <x v="449"/>
    <n v="3106566.37699041"/>
    <n v="1574079.43897472"/>
    <n v="11475503.257432301"/>
    <x v="449"/>
    <n v="2966145.4132418199"/>
    <n v="3246987.3407389899"/>
    <n v="754330.97852436302"/>
    <n v="825752.88691558805"/>
  </r>
  <r>
    <x v="54"/>
    <x v="6"/>
    <s v="A"/>
    <x v="450"/>
    <n v="3163125.2439149902"/>
    <n v="1582192.14256391"/>
    <n v="11975981.25821"/>
    <x v="450"/>
    <n v="3014898.5216265498"/>
    <n v="3311351.96620342"/>
    <n v="747175.73731389805"/>
    <n v="820645.14911733905"/>
  </r>
  <r>
    <x v="55"/>
    <x v="6"/>
    <s v="A"/>
    <x v="451"/>
    <n v="3273823.8567760899"/>
    <n v="1617163.5657325799"/>
    <n v="12704281.031249"/>
    <x v="451"/>
    <n v="3121434.09879993"/>
    <n v="3426213.61475226"/>
    <n v="753849.73938758799"/>
    <n v="827456.27772830694"/>
  </r>
  <r>
    <x v="56"/>
    <x v="6"/>
    <s v="A"/>
    <x v="452"/>
    <n v="3484178.5634790901"/>
    <n v="1699980.7445173799"/>
    <n v="13857783.7908205"/>
    <x v="452"/>
    <n v="3328119.8928995398"/>
    <n v="3640237.23405864"/>
    <n v="783267.55702072801"/>
    <n v="856723.86123472999"/>
  </r>
  <r>
    <x v="57"/>
    <x v="6"/>
    <s v="A"/>
    <x v="453"/>
    <n v="3644100.7490615398"/>
    <n v="1755813.34930742"/>
    <n v="14855420.610359101"/>
    <x v="453"/>
    <n v="3480136.5334565202"/>
    <n v="3808064.9646665701"/>
    <n v="798156.42635854403"/>
    <n v="873365.59767689195"/>
  </r>
  <r>
    <x v="58"/>
    <x v="6"/>
    <s v="A"/>
    <x v="454"/>
    <n v="3780666.9857252901"/>
    <n v="1798982.8195394999"/>
    <n v="15796615.600335401"/>
    <x v="454"/>
    <n v="3613251.9386811098"/>
    <n v="3948082.03276947"/>
    <n v="807552.06716970005"/>
    <n v="882385.69051520596"/>
  </r>
  <r>
    <x v="59"/>
    <x v="6"/>
    <s v="A"/>
    <x v="455"/>
    <n v="3928890.8404202801"/>
    <n v="1846624.8584034799"/>
    <n v="16825407.775384899"/>
    <x v="455"/>
    <n v="3763707.73513579"/>
    <n v="4094073.9457047801"/>
    <n v="819726.05075925298"/>
    <n v="891678.97807236598"/>
  </r>
  <r>
    <x v="60"/>
    <x v="6"/>
    <s v="A"/>
    <x v="456"/>
    <n v="4010711.12265395"/>
    <n v="1861299.40183429"/>
    <n v="17604361.137090199"/>
    <x v="456"/>
    <n v="3839052.5116617801"/>
    <n v="4182369.7336461199"/>
    <n v="814812.07205638103"/>
    <n v="887678.75365762203"/>
  </r>
  <r>
    <x v="61"/>
    <x v="6"/>
    <s v="A"/>
    <x v="457"/>
    <n v="4682986.92070569"/>
    <n v="2146263.08697887"/>
    <n v="21068031.8979543"/>
    <x v="457"/>
    <n v="4480717.0717549203"/>
    <n v="4885256.7696564496"/>
    <n v="926747.62305605202"/>
    <n v="1010418.65103176"/>
  </r>
  <r>
    <x v="62"/>
    <x v="6"/>
    <s v="A"/>
    <x v="458"/>
    <n v="4642014.8514530202"/>
    <n v="2100831.93918022"/>
    <n v="21404772.233614601"/>
    <x v="458"/>
    <n v="4447814.0953465505"/>
    <n v="4836215.6075595003"/>
    <n v="896481.10911992704"/>
    <n v="974765.54524706199"/>
  </r>
  <r>
    <x v="63"/>
    <x v="6"/>
    <s v="A"/>
    <x v="459"/>
    <n v="4965916.0235055704"/>
    <n v="2219245.8153867"/>
    <n v="23469657.399430498"/>
    <x v="459"/>
    <n v="4759033.6480099997"/>
    <n v="5172798.3990011401"/>
    <n v="934746.50012712099"/>
    <n v="1016016.18247674"/>
  </r>
  <r>
    <x v="64"/>
    <x v="6"/>
    <s v="A"/>
    <x v="460"/>
    <n v="5216643.80841156"/>
    <n v="2301966.2518195198"/>
    <n v="25269828.678027101"/>
    <x v="460"/>
    <n v="5000882.2261056304"/>
    <n v="5432405.3907174896"/>
    <n v="957199.04311716906"/>
    <n v="1039795.18147314"/>
  </r>
  <r>
    <x v="65"/>
    <x v="6"/>
    <s v="A"/>
    <x v="461"/>
    <n v="5458093.85800594"/>
    <n v="2378024.1704174699"/>
    <n v="27099196.379292998"/>
    <x v="461"/>
    <n v="5231837.9376139799"/>
    <n v="5684349.7783979001"/>
    <n v="975866.63229461305"/>
    <n v="1060271.2356873199"/>
  </r>
  <r>
    <x v="0"/>
    <x v="7"/>
    <s v="A"/>
    <x v="462"/>
    <n v="128649.95736548099"/>
    <n v="102257.868470653"/>
    <n v="158651.36509699901"/>
    <x v="462"/>
    <n v="102558.443813119"/>
    <n v="158651.36509699901"/>
    <n v="102558.443813119"/>
    <n v="158651.36509699901"/>
  </r>
  <r>
    <x v="1"/>
    <x v="7"/>
    <s v="A"/>
    <x v="463"/>
    <n v="143543.215906186"/>
    <n v="114581.217014914"/>
    <n v="177000.03965035701"/>
    <x v="463"/>
    <n v="115184.980103113"/>
    <n v="176649.669848055"/>
    <n v="112247.430537519"/>
    <n v="172144.593227301"/>
  </r>
  <r>
    <x v="2"/>
    <x v="7"/>
    <s v="A"/>
    <x v="464"/>
    <n v="157912.031309443"/>
    <n v="125454.374901039"/>
    <n v="196140.13216185599"/>
    <x v="464"/>
    <n v="126496.647481408"/>
    <n v="194746.489635039"/>
    <n v="120126.861066663"/>
    <n v="184939.956666021"/>
  </r>
  <r>
    <x v="3"/>
    <x v="7"/>
    <s v="A"/>
    <x v="465"/>
    <n v="165121.56862955299"/>
    <n v="130094.258474417"/>
    <n v="206814.65240534701"/>
    <x v="465"/>
    <n v="131564.517948533"/>
    <n v="203781.59008648401"/>
    <n v="121753.218073312"/>
    <n v="188584.770149288"/>
  </r>
  <r>
    <x v="4"/>
    <x v="7"/>
    <s v="A"/>
    <x v="466"/>
    <n v="195423.74256682099"/>
    <n v="152371.969017241"/>
    <n v="247925.51160283599"/>
    <x v="466"/>
    <n v="154869.730698336"/>
    <n v="242055.47388687101"/>
    <n v="139665.380850944"/>
    <n v="218291.65580016701"/>
  </r>
  <r>
    <x v="5"/>
    <x v="7"/>
    <s v="A"/>
    <x v="467"/>
    <n v="209800.38919009501"/>
    <n v="162070.688070879"/>
    <n v="269720.73343122"/>
    <x v="467"/>
    <n v="165653.668947311"/>
    <n v="260493.33475413101"/>
    <n v="145580.71322316601"/>
    <n v="228928.25558514701"/>
  </r>
  <r>
    <x v="6"/>
    <x v="7"/>
    <s v="A"/>
    <x v="468"/>
    <n v="243944.36554537399"/>
    <n v="187132.31566995801"/>
    <n v="319012.03043205902"/>
    <x v="468"/>
    <n v="192955.40936888201"/>
    <n v="304534.04398309498"/>
    <n v="165249.55492013699"/>
    <n v="260806.967738484"/>
  </r>
  <r>
    <x v="7"/>
    <x v="7"/>
    <s v="A"/>
    <x v="469"/>
    <n v="285761.44320320297"/>
    <n v="217749.23090262499"/>
    <n v="380827.49298296199"/>
    <x v="469"/>
    <n v="226870.74253072901"/>
    <n v="359137.23736510199"/>
    <n v="189340.00723943699"/>
    <n v="299725.94246457098"/>
  </r>
  <r>
    <x v="8"/>
    <x v="7"/>
    <s v="A"/>
    <x v="470"/>
    <n v="317846.97394317802"/>
    <n v="241321.546954285"/>
    <n v="427578.18245229201"/>
    <x v="470"/>
    <n v="252958.55755846601"/>
    <n v="396098.37551878998"/>
    <n v="205728.201643512"/>
    <n v="322142.12183971202"/>
  </r>
  <r>
    <x v="9"/>
    <x v="7"/>
    <s v="A"/>
    <x v="471"/>
    <n v="388120.44123021798"/>
    <n v="293428.95168270398"/>
    <n v="532764.91461829597"/>
    <x v="471"/>
    <n v="311321.60262885102"/>
    <n v="486263.95087130403"/>
    <n v="246736.993074606"/>
    <n v="385387.02121998201"/>
  </r>
  <r>
    <x v="10"/>
    <x v="7"/>
    <s v="A"/>
    <x v="472"/>
    <n v="454534.45837459801"/>
    <n v="340490.25699723099"/>
    <n v="636475.54219201603"/>
    <x v="472"/>
    <n v="365215.57135893102"/>
    <n v="572298.59365101799"/>
    <n v="282068.67138577002"/>
    <n v="442006.08245270298"/>
  </r>
  <r>
    <x v="11"/>
    <x v="7"/>
    <s v="A"/>
    <x v="473"/>
    <n v="513464.87086920202"/>
    <n v="383592.68989158602"/>
    <n v="732229.74325845996"/>
    <x v="473"/>
    <n v="415933.40946540597"/>
    <n v="647538.75298214902"/>
    <n v="313047.27651119902"/>
    <n v="487362.25184954598"/>
  </r>
  <r>
    <x v="12"/>
    <x v="7"/>
    <s v="A"/>
    <x v="474"/>
    <n v="571892.33217374398"/>
    <n v="422465.89619140601"/>
    <n v="831178.61268252705"/>
    <x v="474"/>
    <n v="462229.54496461299"/>
    <n v="722418.98735404899"/>
    <n v="339019.26803697803"/>
    <n v="529853.53051703796"/>
  </r>
  <r>
    <x v="13"/>
    <x v="7"/>
    <s v="A"/>
    <x v="475"/>
    <n v="655072.52659771498"/>
    <n v="474025.89465511602"/>
    <n v="970596.5616902"/>
    <x v="475"/>
    <n v="522068.81437092798"/>
    <n v="827836.24283274496"/>
    <n v="373142.733494938"/>
    <n v="591686.51724390604"/>
  </r>
  <r>
    <x v="14"/>
    <x v="7"/>
    <s v="A"/>
    <x v="476"/>
    <n v="709891.28342578898"/>
    <n v="508691.20906408801"/>
    <n v="1071967.86370606"/>
    <x v="476"/>
    <n v="565204.41854984395"/>
    <n v="897364.23195268598"/>
    <n v="393670.92636800598"/>
    <n v="625023.79119524697"/>
  </r>
  <r>
    <x v="15"/>
    <x v="7"/>
    <s v="A"/>
    <x v="477"/>
    <n v="829100.27166776103"/>
    <n v="586964.65485452197"/>
    <n v="1277719.2015689299"/>
    <x v="477"/>
    <n v="657278.71468726103"/>
    <n v="1049426.2095546001"/>
    <n v="446126.39489874599"/>
    <n v="712295.59259896597"/>
  </r>
  <r>
    <x v="16"/>
    <x v="7"/>
    <s v="A"/>
    <x v="478"/>
    <n v="942631.47172915703"/>
    <n v="656091.22786319896"/>
    <n v="1482925.0767602799"/>
    <x v="478"/>
    <n v="740560.36515770701"/>
    <n v="1194655.65069752"/>
    <n v="489834.50230937602"/>
    <n v="790190.21760080999"/>
  </r>
  <r>
    <x v="17"/>
    <x v="7"/>
    <s v="A"/>
    <x v="479"/>
    <n v="1092928.8184563301"/>
    <n v="758287.35642707499"/>
    <n v="1750341.1500864299"/>
    <x v="479"/>
    <n v="862669.85638174298"/>
    <n v="1378250.17473192"/>
    <n v="556050.30978883302"/>
    <n v="888377.43773797504"/>
  </r>
  <r>
    <x v="18"/>
    <x v="7"/>
    <s v="A"/>
    <x v="480"/>
    <n v="1169528.1977009899"/>
    <n v="803546.84970765805"/>
    <n v="1914189.1073344599"/>
    <x v="480"/>
    <n v="926084.53918701096"/>
    <n v="1475951.48966225"/>
    <n v="581702.13055674196"/>
    <n v="927090.44348007801"/>
  </r>
  <r>
    <x v="19"/>
    <x v="7"/>
    <s v="A"/>
    <x v="481"/>
    <n v="1286924.8746571401"/>
    <n v="874434.67757284804"/>
    <n v="2149394.2106926902"/>
    <x v="481"/>
    <n v="1017042.63938186"/>
    <n v="1620329.7671242999"/>
    <n v="622543.55076734198"/>
    <n v="991822.57221060898"/>
  </r>
  <r>
    <x v="20"/>
    <x v="7"/>
    <s v="A"/>
    <x v="482"/>
    <n v="1594588.2347754701"/>
    <n v="1076766.75148291"/>
    <n v="2717955.1639892501"/>
    <x v="482"/>
    <n v="1268376.74223939"/>
    <n v="2001047.8991034001"/>
    <n v="756587.92194420705"/>
    <n v="1193626.9574136699"/>
  </r>
  <r>
    <x v="21"/>
    <x v="7"/>
    <s v="A"/>
    <x v="483"/>
    <n v="1605874.48770837"/>
    <n v="1065942.6507982099"/>
    <n v="2789513.0623337398"/>
    <x v="483"/>
    <n v="1258214.0184075299"/>
    <n v="2002421.8484903399"/>
    <n v="731385.27149907697"/>
    <n v="1163984.6845510399"/>
  </r>
  <r>
    <x v="22"/>
    <x v="7"/>
    <s v="A"/>
    <x v="484"/>
    <n v="1785076.1132108499"/>
    <n v="1175756.8141751201"/>
    <n v="3172691.9329657201"/>
    <x v="484"/>
    <n v="1408185.0587060601"/>
    <n v="2228582.64514643"/>
    <n v="797686.01756716904"/>
    <n v="1262411.64400625"/>
  </r>
  <r>
    <x v="23"/>
    <x v="7"/>
    <s v="A"/>
    <x v="485"/>
    <n v="2064277.34105502"/>
    <n v="1348741.8562975901"/>
    <n v="3757652.1175877298"/>
    <x v="485"/>
    <n v="1641474.0832020401"/>
    <n v="2589164.7926333402"/>
    <n v="906122.33267252997"/>
    <n v="1429264.1386076401"/>
  </r>
  <r>
    <x v="24"/>
    <x v="7"/>
    <s v="A"/>
    <x v="486"/>
    <n v="2149507.3265236602"/>
    <n v="1384089.56276266"/>
    <n v="3996672.6816178299"/>
    <x v="486"/>
    <n v="1694297.32378497"/>
    <n v="2688021.5052504302"/>
    <n v="911429.29972743895"/>
    <n v="1445992.69785167"/>
  </r>
  <r>
    <x v="25"/>
    <x v="7"/>
    <s v="A"/>
    <x v="487"/>
    <n v="2251957.0156839299"/>
    <n v="1435674.4114354099"/>
    <n v="4280171.4365895102"/>
    <x v="487"/>
    <n v="1776053.6288076199"/>
    <n v="2806767.5532954899"/>
    <n v="931043.54395195097"/>
    <n v="1471364.8098700701"/>
  </r>
  <r>
    <x v="26"/>
    <x v="7"/>
    <s v="A"/>
    <x v="488"/>
    <n v="2673291.5997577701"/>
    <n v="1682767.7013135401"/>
    <n v="5203091.9567895997"/>
    <x v="488"/>
    <n v="2107642.14980795"/>
    <n v="3348373.8067542599"/>
    <n v="1076691.6612448101"/>
    <n v="1710520.9993980001"/>
  </r>
  <r>
    <x v="27"/>
    <x v="7"/>
    <s v="A"/>
    <x v="489"/>
    <n v="2571788.4808214698"/>
    <n v="1610039.0141547599"/>
    <n v="5120266.08807489"/>
    <x v="489"/>
    <n v="2047564.1740735299"/>
    <n v="3207175.6107978201"/>
    <n v="1019324.71199164"/>
    <n v="1596606.0537576501"/>
  </r>
  <r>
    <x v="28"/>
    <x v="7"/>
    <s v="A"/>
    <x v="490"/>
    <n v="3208878.4485691399"/>
    <n v="1990903.4078582099"/>
    <n v="6537875.6454833904"/>
    <x v="490"/>
    <n v="2561050.7534137298"/>
    <n v="4001418.5817842698"/>
    <n v="1242435.2736903101"/>
    <n v="1941196.8248508601"/>
  </r>
  <r>
    <x v="29"/>
    <x v="7"/>
    <s v="A"/>
    <x v="491"/>
    <n v="3710218.2928633201"/>
    <n v="2280523.7031673701"/>
    <n v="7739207.2036535703"/>
    <x v="491"/>
    <n v="2970999.0717478301"/>
    <n v="4639209.4647957003"/>
    <n v="1404554.7102520601"/>
    <n v="2193209.5393726798"/>
  </r>
  <r>
    <x v="30"/>
    <x v="7"/>
    <s v="A"/>
    <x v="492"/>
    <n v="4044672.6275410298"/>
    <n v="2471548.4648652901"/>
    <n v="8638628.3179875799"/>
    <x v="492"/>
    <n v="3272261.3929549102"/>
    <n v="5055237.4873390496"/>
    <n v="1507525.5782274599"/>
    <n v="2328939.8067604001"/>
  </r>
  <r>
    <x v="31"/>
    <x v="7"/>
    <s v="A"/>
    <x v="493"/>
    <n v="4500332.8209247403"/>
    <n v="2699636.4067533799"/>
    <n v="9828091.9436902795"/>
    <x v="493"/>
    <n v="3558998.44595946"/>
    <n v="5609585.2729881499"/>
    <n v="1597809.71040892"/>
    <n v="2518419.1442182702"/>
  </r>
  <r>
    <x v="32"/>
    <x v="7"/>
    <s v="A"/>
    <x v="494"/>
    <n v="5205372.0961176101"/>
    <n v="3100382.5633629598"/>
    <n v="11640396.512804201"/>
    <x v="494"/>
    <n v="4167788.7252503401"/>
    <n v="6487037.1628785003"/>
    <n v="1823406.5477036501"/>
    <n v="2838077.1717930902"/>
  </r>
  <r>
    <x v="33"/>
    <x v="7"/>
    <s v="A"/>
    <x v="495"/>
    <n v="5473693.8375242297"/>
    <n v="3223211.9244395299"/>
    <n v="12524046.0885156"/>
    <x v="495"/>
    <n v="4362878.4571725596"/>
    <n v="6792192.1049316898"/>
    <n v="1860079.41097506"/>
    <n v="2895798.4536563298"/>
  </r>
  <r>
    <x v="34"/>
    <x v="7"/>
    <s v="A"/>
    <x v="496"/>
    <n v="5750003.4047633996"/>
    <n v="3346557.6903438"/>
    <n v="13462971.166322799"/>
    <x v="496"/>
    <n v="4575717.5349739501"/>
    <n v="7104155.1564218998"/>
    <n v="1901070.11595794"/>
    <n v="2951558.29960537"/>
  </r>
  <r>
    <x v="35"/>
    <x v="7"/>
    <s v="A"/>
    <x v="497"/>
    <n v="6268532.0017271601"/>
    <n v="3594806.33244535"/>
    <n v="15033717.3837735"/>
    <x v="497"/>
    <n v="4964539.3982602898"/>
    <n v="7767190.9747520396"/>
    <n v="2010011.0557835"/>
    <n v="3144730.7553051799"/>
  </r>
  <r>
    <x v="36"/>
    <x v="7"/>
    <s v="A"/>
    <x v="498"/>
    <n v="6500004.5931863096"/>
    <n v="3683638.5278957598"/>
    <n v="15967911.981551601"/>
    <x v="498"/>
    <n v="5144110.6104292599"/>
    <n v="8054090.4726789901"/>
    <n v="2029599.4648112"/>
    <n v="3177726.7152360398"/>
  </r>
  <r>
    <x v="37"/>
    <x v="7"/>
    <s v="A"/>
    <x v="499"/>
    <n v="6772558.8919020696"/>
    <n v="3779503.66236082"/>
    <n v="17042811.394527901"/>
    <x v="499"/>
    <n v="5335818.3979734397"/>
    <n v="8406397.3225553408"/>
    <n v="2051547.79022175"/>
    <n v="3232142.5814200402"/>
  </r>
  <r>
    <x v="38"/>
    <x v="7"/>
    <s v="A"/>
    <x v="500"/>
    <n v="7394404.4529058104"/>
    <n v="4078519.3275173898"/>
    <n v="19049260.141354099"/>
    <x v="500"/>
    <n v="5835490.1154811103"/>
    <n v="9129082.8405409902"/>
    <n v="2186444.6745272898"/>
    <n v="3420489.8243364799"/>
  </r>
  <r>
    <x v="39"/>
    <x v="7"/>
    <s v="A"/>
    <x v="501"/>
    <n v="8165693.5268958304"/>
    <n v="4454490.9441458797"/>
    <n v="21554279.713728201"/>
    <x v="501"/>
    <n v="6459828.1187626896"/>
    <n v="10100736.0720744"/>
    <n v="2358645.51011639"/>
    <n v="3688032.4595745299"/>
  </r>
  <r>
    <x v="40"/>
    <x v="7"/>
    <s v="A"/>
    <x v="502"/>
    <n v="9600787.5870031007"/>
    <n v="5237944.9325300604"/>
    <n v="25929189.702708799"/>
    <x v="502"/>
    <n v="7869847.8538297303"/>
    <n v="11696977.730257301"/>
    <n v="2800197.1190865501"/>
    <n v="4161941.1138103302"/>
  </r>
  <r>
    <x v="41"/>
    <x v="7"/>
    <s v="A"/>
    <x v="503"/>
    <n v="8782365.3419909999"/>
    <n v="4688106.8258698098"/>
    <n v="24305423.182100099"/>
    <x v="503"/>
    <n v="6980805.90512079"/>
    <n v="10745933.0732676"/>
    <n v="2420518.39724907"/>
    <n v="3726035.2247254602"/>
  </r>
  <r>
    <x v="42"/>
    <x v="7"/>
    <s v="A"/>
    <x v="504"/>
    <n v="9162229.0731781591"/>
    <n v="4819424.9621228604"/>
    <n v="25967261.674364101"/>
    <x v="504"/>
    <n v="7268496.6744043799"/>
    <n v="11161685.802294999"/>
    <n v="2455997.82361532"/>
    <n v="3771491.8594994098"/>
  </r>
  <r>
    <x v="43"/>
    <x v="7"/>
    <s v="A"/>
    <x v="505"/>
    <n v="10386491.640320299"/>
    <n v="5410037.5029932996"/>
    <n v="30165361.212153599"/>
    <x v="505"/>
    <n v="8305117.4738681996"/>
    <n v="12663371.9050579"/>
    <n v="2734700.1727729999"/>
    <n v="4169781.5167111699"/>
  </r>
  <r>
    <x v="44"/>
    <x v="7"/>
    <s v="A"/>
    <x v="506"/>
    <n v="11090483.259135099"/>
    <n v="5708053.5597999496"/>
    <n v="33001378.1107761"/>
    <x v="506"/>
    <n v="8862015.8810841106"/>
    <n v="13514304.9475281"/>
    <n v="2843655.7429514802"/>
    <n v="4336488.6039150897"/>
  </r>
  <r>
    <x v="45"/>
    <x v="7"/>
    <s v="A"/>
    <x v="507"/>
    <n v="11693408.0941971"/>
    <n v="5956077.1329687098"/>
    <n v="35650131.575678602"/>
    <x v="507"/>
    <n v="9346928.5903751701"/>
    <n v="14239927.1006565"/>
    <n v="2922765.5272955201"/>
    <n v="4452796.1927362299"/>
  </r>
  <r>
    <x v="46"/>
    <x v="7"/>
    <s v="A"/>
    <x v="508"/>
    <n v="12470530.6578981"/>
    <n v="6281819.2777227098"/>
    <n v="38955997.660889298"/>
    <x v="508"/>
    <n v="9975021.2376207393"/>
    <n v="15191577.7710301"/>
    <n v="3039621.0076184901"/>
    <n v="4629227.1296163602"/>
  </r>
  <r>
    <x v="47"/>
    <x v="7"/>
    <s v="A"/>
    <x v="509"/>
    <n v="12924244.7497086"/>
    <n v="6439527.79567088"/>
    <n v="41363678.230644897"/>
    <x v="509"/>
    <n v="10366060.9754756"/>
    <n v="15723326.979216401"/>
    <n v="3078221.9039296601"/>
    <n v="4669072.4301717496"/>
  </r>
  <r>
    <x v="48"/>
    <x v="7"/>
    <s v="A"/>
    <x v="510"/>
    <n v="13236067.6461879"/>
    <n v="6531840.7865655599"/>
    <n v="43399749.554094397"/>
    <x v="510"/>
    <n v="10668055.327581801"/>
    <n v="16074391.449199401"/>
    <n v="3087109.1229582299"/>
    <n v="4651588.2196941702"/>
  </r>
  <r>
    <x v="49"/>
    <x v="7"/>
    <s v="A"/>
    <x v="511"/>
    <n v="14467111.0093293"/>
    <n v="7081411.7135859197"/>
    <n v="48595224.264454201"/>
    <x v="511"/>
    <n v="11711695.354583999"/>
    <n v="17460271.9636412"/>
    <n v="3302684.1745237401"/>
    <n v="4923775.9479995398"/>
  </r>
  <r>
    <x v="50"/>
    <x v="7"/>
    <s v="A"/>
    <x v="512"/>
    <n v="15578433.9085283"/>
    <n v="7555318.8236133903"/>
    <n v="53614445.977197699"/>
    <x v="512"/>
    <n v="12697734.275641801"/>
    <n v="18737751.205123901"/>
    <n v="3489426.6175568299"/>
    <n v="5149265.7185104303"/>
  </r>
  <r>
    <x v="51"/>
    <x v="7"/>
    <s v="A"/>
    <x v="513"/>
    <n v="15849485.2828077"/>
    <n v="7587284.1424999395"/>
    <n v="55895151.548846997"/>
    <x v="513"/>
    <n v="12872191.255541001"/>
    <n v="19051958.479326501"/>
    <n v="3447155.5084236399"/>
    <n v="5102088.8607444996"/>
  </r>
  <r>
    <x v="52"/>
    <x v="7"/>
    <s v="A"/>
    <x v="514"/>
    <n v="17491430.090185098"/>
    <n v="8318287.2559450604"/>
    <n v="63202989.465448603"/>
    <x v="514"/>
    <n v="14330555.997798599"/>
    <n v="20914386.922116399"/>
    <n v="3739831.1022468498"/>
    <n v="5458006.9822672"/>
  </r>
  <r>
    <x v="53"/>
    <x v="7"/>
    <s v="A"/>
    <x v="515"/>
    <n v="18440124.784138002"/>
    <n v="8680140.7336492408"/>
    <n v="68275374.000505894"/>
    <x v="515"/>
    <n v="15132426.2495434"/>
    <n v="21993460.536999501"/>
    <n v="3848381.0838491698"/>
    <n v="5593235.0902107405"/>
  </r>
  <r>
    <x v="54"/>
    <x v="7"/>
    <s v="A"/>
    <x v="516"/>
    <n v="19872117.460097302"/>
    <n v="9264349.4043621793"/>
    <n v="75399086.209667295"/>
    <x v="516"/>
    <n v="16370187.205976799"/>
    <n v="23650035.047450401"/>
    <n v="4056987.8580833199"/>
    <n v="5861136.7007287703"/>
  </r>
  <r>
    <x v="55"/>
    <x v="7"/>
    <s v="A"/>
    <x v="517"/>
    <n v="20306553.358450498"/>
    <n v="9353346.11379686"/>
    <n v="78953332.005754307"/>
    <x v="517"/>
    <n v="16716371.057758899"/>
    <n v="24133272.897845201"/>
    <n v="4037128.9498767802"/>
    <n v="5828366.3562221499"/>
  </r>
  <r>
    <x v="56"/>
    <x v="7"/>
    <s v="A"/>
    <x v="518"/>
    <n v="21679943.041621599"/>
    <n v="9879009.1891243104"/>
    <n v="86381187.569673702"/>
    <x v="518"/>
    <n v="17881983.594383299"/>
    <n v="25714435.1665271"/>
    <n v="4208495.5035843598"/>
    <n v="6051850.1319692703"/>
  </r>
  <r>
    <x v="57"/>
    <x v="7"/>
    <s v="A"/>
    <x v="519"/>
    <n v="22835197.635629199"/>
    <n v="10284389.8682833"/>
    <n v="93248414.512998104"/>
    <x v="519"/>
    <n v="18869412.7955993"/>
    <n v="27106494.925336"/>
    <n v="4327629.94774264"/>
    <n v="6216774.23075807"/>
  </r>
  <r>
    <x v="58"/>
    <x v="7"/>
    <s v="A"/>
    <x v="520"/>
    <n v="24885145.997809201"/>
    <n v="11097632.616047399"/>
    <n v="104140067.69644"/>
    <x v="520"/>
    <n v="20623283.464188401"/>
    <n v="29468053.2861716"/>
    <n v="4609248.2550251205"/>
    <n v="6586030.4652326703"/>
  </r>
  <r>
    <x v="59"/>
    <x v="7"/>
    <s v="A"/>
    <x v="521"/>
    <n v="28090153.529386502"/>
    <n v="12392559.8671917"/>
    <n v="120482477.11205"/>
    <x v="521"/>
    <n v="23389637.9666247"/>
    <n v="33291973.815730099"/>
    <n v="5094204.1487656096"/>
    <n v="7250907.91805714"/>
  </r>
  <r>
    <x v="60"/>
    <x v="7"/>
    <s v="A"/>
    <x v="522"/>
    <n v="28558663.049369499"/>
    <n v="12440993.689381899"/>
    <n v="125538824.023267"/>
    <x v="522"/>
    <n v="23766203.429436602"/>
    <n v="33850139.925324798"/>
    <n v="5044210.6229149504"/>
    <n v="7184455.6874824604"/>
  </r>
  <r>
    <x v="61"/>
    <x v="7"/>
    <s v="A"/>
    <x v="523"/>
    <n v="30042190.794429701"/>
    <n v="12922411.213084999"/>
    <n v="135349669.055085"/>
    <x v="523"/>
    <n v="25006058.347067699"/>
    <n v="35665685.604304902"/>
    <n v="5172008.1326334402"/>
    <n v="7376741.0057668304"/>
  </r>
  <r>
    <x v="62"/>
    <x v="7"/>
    <s v="A"/>
    <x v="524"/>
    <n v="32488561.225026701"/>
    <n v="13811752.071693501"/>
    <n v="150013950.761567"/>
    <x v="524"/>
    <n v="27060292.2316215"/>
    <n v="38564611.756771199"/>
    <n v="5454148.9983347002"/>
    <n v="7772907.1358131804"/>
  </r>
  <r>
    <x v="63"/>
    <x v="7"/>
    <s v="A"/>
    <x v="525"/>
    <n v="33667688.025246903"/>
    <n v="14128909.880392101"/>
    <n v="159333539.458543"/>
    <x v="525"/>
    <n v="28060290.0312737"/>
    <n v="40022805.538024701"/>
    <n v="5511467.20936778"/>
    <n v="7861086.97037277"/>
  </r>
  <r>
    <x v="64"/>
    <x v="7"/>
    <s v="A"/>
    <x v="526"/>
    <n v="36227867.316725701"/>
    <n v="15022619.766721601"/>
    <n v="175717148.45692801"/>
    <x v="526"/>
    <n v="30224838.5723751"/>
    <n v="43059558.694176003"/>
    <n v="5785216.5381583301"/>
    <n v="8241859.4391113296"/>
  </r>
  <r>
    <x v="65"/>
    <x v="7"/>
    <s v="A"/>
    <x v="527"/>
    <n v="36167181.295431398"/>
    <n v="14807846.461103201"/>
    <n v="179778518.23076901"/>
    <x v="527"/>
    <n v="30163975.235906899"/>
    <n v="42908588.3924409"/>
    <n v="5626324.3015335202"/>
    <n v="8003508.5471595395"/>
  </r>
  <r>
    <x v="0"/>
    <x v="8"/>
    <s v="A"/>
    <x v="528"/>
    <n v="89304.116266479599"/>
    <n v="88015.510271467007"/>
    <n v="90592.722261492105"/>
    <x v="528"/>
    <n v="88015.510271467007"/>
    <n v="90592.722261492105"/>
    <n v="88015.510271467007"/>
    <n v="90592.722261492105"/>
  </r>
  <r>
    <x v="1"/>
    <x v="8"/>
    <s v="A"/>
    <x v="529"/>
    <n v="102589.657637062"/>
    <n v="100128.96417307699"/>
    <n v="106071.803111266"/>
    <x v="529"/>
    <n v="101003.81675459001"/>
    <n v="104175.498519535"/>
    <n v="98427.927799578698"/>
    <n v="101518.72252193801"/>
  </r>
  <r>
    <x v="2"/>
    <x v="8"/>
    <s v="A"/>
    <x v="530"/>
    <n v="111369.082939609"/>
    <n v="107596.242758193"/>
    <n v="117651.452683378"/>
    <x v="530"/>
    <n v="109672.14638401799"/>
    <n v="113066.0194952"/>
    <n v="104149.56407039901"/>
    <n v="107372.537420462"/>
  </r>
  <r>
    <x v="3"/>
    <x v="8"/>
    <s v="A"/>
    <x v="531"/>
    <n v="121359.78547100299"/>
    <n v="115971.68444410199"/>
    <n v="131183.109021785"/>
    <x v="531"/>
    <n v="119529.16295399499"/>
    <n v="123190.40798801"/>
    <n v="110615.388329483"/>
    <n v="114003.599467236"/>
  </r>
  <r>
    <x v="4"/>
    <x v="8"/>
    <s v="A"/>
    <x v="532"/>
    <n v="131253.615664115"/>
    <n v="123998.038769915"/>
    <n v="145273.42672671101"/>
    <x v="532"/>
    <n v="129297.701172129"/>
    <n v="133209.53015609999"/>
    <n v="116603.887641106"/>
    <n v="120131.672460039"/>
  </r>
  <r>
    <x v="5"/>
    <x v="8"/>
    <s v="A"/>
    <x v="533"/>
    <n v="142401.19393527199"/>
    <n v="132948.328036288"/>
    <n v="161443.85553873799"/>
    <x v="533"/>
    <n v="140288.280740922"/>
    <n v="144514.10712962301"/>
    <n v="123288.956392575"/>
    <n v="127002.721523972"/>
  </r>
  <r>
    <x v="6"/>
    <x v="8"/>
    <s v="A"/>
    <x v="534"/>
    <n v="154155.24370407799"/>
    <n v="142198.56685227601"/>
    <n v="179054.990388743"/>
    <x v="534"/>
    <n v="151877.552786719"/>
    <n v="156432.934621436"/>
    <n v="130069.937310669"/>
    <n v="133971.22633459701"/>
  </r>
  <r>
    <x v="7"/>
    <x v="8"/>
    <s v="A"/>
    <x v="535"/>
    <n v="165419.80226094901"/>
    <n v="150735.93828879099"/>
    <n v="196874.67000224299"/>
    <x v="535"/>
    <n v="162976.783070042"/>
    <n v="167862.82145185501"/>
    <n v="136015.88702942699"/>
    <n v="140093.63867014099"/>
  </r>
  <r>
    <x v="8"/>
    <x v="8"/>
    <s v="A"/>
    <x v="536"/>
    <n v="174355.46295007999"/>
    <n v="156966.356482654"/>
    <n v="212624.211368266"/>
    <x v="536"/>
    <n v="171925.30994490601"/>
    <n v="176785.615955254"/>
    <n v="139824.82021306499"/>
    <n v="143777.64958004499"/>
  </r>
  <r>
    <x v="9"/>
    <x v="8"/>
    <s v="A"/>
    <x v="537"/>
    <n v="205672.64881994401"/>
    <n v="182867.82495241199"/>
    <n v="257034.931999247"/>
    <x v="537"/>
    <n v="202726.20702430099"/>
    <n v="208619.09061558699"/>
    <n v="160670.041257075"/>
    <n v="165340.42829599199"/>
  </r>
  <r>
    <x v="10"/>
    <x v="8"/>
    <s v="A"/>
    <x v="538"/>
    <n v="222498.41205491099"/>
    <n v="195398.904834157"/>
    <n v="284954.45875701797"/>
    <x v="538"/>
    <n v="219404.49094263901"/>
    <n v="225592.333167184"/>
    <n v="169453.70928732699"/>
    <n v="174232.79476971101"/>
  </r>
  <r>
    <x v="11"/>
    <x v="8"/>
    <s v="A"/>
    <x v="539"/>
    <n v="246214.536643659"/>
    <n v="213505.03339608799"/>
    <n v="323177.73783413199"/>
    <x v="539"/>
    <n v="242616.599359816"/>
    <n v="249812.47392750101"/>
    <n v="182602.464571474"/>
    <n v="188018.35299078899"/>
  </r>
  <r>
    <x v="12"/>
    <x v="8"/>
    <s v="A"/>
    <x v="540"/>
    <n v="255894.45287060001"/>
    <n v="219195.35824267601"/>
    <n v="344209.02469378698"/>
    <x v="540"/>
    <n v="252499.58412783101"/>
    <n v="259289.32161336899"/>
    <n v="185194.18570963899"/>
    <n v="190174.07472276301"/>
  </r>
  <r>
    <x v="13"/>
    <x v="8"/>
    <s v="A"/>
    <x v="541"/>
    <n v="283924.10180263501"/>
    <n v="240024.093820396"/>
    <n v="391475.51304016"/>
    <x v="541"/>
    <n v="279181.98838389601"/>
    <n v="288666.21522137499"/>
    <n v="199542.14352689401"/>
    <n v="206320.88653893801"/>
  </r>
  <r>
    <x v="14"/>
    <x v="8"/>
    <s v="A"/>
    <x v="542"/>
    <n v="297161.18454890797"/>
    <n v="248088.19213395999"/>
    <n v="419917.36583005497"/>
    <x v="542"/>
    <n v="292217.92805663001"/>
    <n v="302104.44104118698"/>
    <n v="203532.91422340201"/>
    <n v="210418.97632313799"/>
  </r>
  <r>
    <x v="15"/>
    <x v="8"/>
    <s v="A"/>
    <x v="543"/>
    <n v="322370.02709978097"/>
    <n v="265774.38248536701"/>
    <n v="466877.67349053302"/>
    <x v="543"/>
    <n v="317125.797005695"/>
    <n v="327614.25719386601"/>
    <n v="215248.39521824301"/>
    <n v="222367.41311313101"/>
  </r>
  <r>
    <x v="16"/>
    <x v="8"/>
    <s v="A"/>
    <x v="544"/>
    <n v="341591.15778868902"/>
    <n v="278088.079628415"/>
    <n v="507036.98696734"/>
    <x v="544"/>
    <n v="335926.89716354501"/>
    <n v="347255.41841383401"/>
    <n v="222194.69502583501"/>
    <n v="229687.80541846901"/>
  </r>
  <r>
    <x v="17"/>
    <x v="8"/>
    <s v="A"/>
    <x v="545"/>
    <n v="371362.89552481199"/>
    <n v="298519.23893207801"/>
    <n v="564965.26817684004"/>
    <x v="545"/>
    <n v="365035.73602024902"/>
    <n v="377690.055029376"/>
    <n v="235290.746044375"/>
    <n v="243447.32871982001"/>
  </r>
  <r>
    <x v="18"/>
    <x v="8"/>
    <s v="A"/>
    <x v="546"/>
    <n v="383343.24741451902"/>
    <n v="304338.70861351403"/>
    <n v="597701.02100926905"/>
    <x v="546"/>
    <n v="377201.277252717"/>
    <n v="389485.21757632098"/>
    <n v="236931.70260595501"/>
    <n v="244647.62264943699"/>
  </r>
  <r>
    <x v="19"/>
    <x v="8"/>
    <s v="A"/>
    <x v="547"/>
    <n v="426416.21799441398"/>
    <n v="334222.04258780298"/>
    <n v="681451.52830738202"/>
    <x v="547"/>
    <n v="419027.41344709502"/>
    <n v="433805.02254173398"/>
    <n v="256491.52133361701"/>
    <n v="265537.06660517002"/>
  </r>
  <r>
    <x v="20"/>
    <x v="8"/>
    <s v="A"/>
    <x v="548"/>
    <n v="464916.25849747"/>
    <n v="359790.22523453197"/>
    <n v="761506.48290569196"/>
    <x v="548"/>
    <n v="456540.08795340301"/>
    <n v="473292.42904153798"/>
    <n v="272326.59266445198"/>
    <n v="282319.37990934798"/>
  </r>
  <r>
    <x v="21"/>
    <x v="8"/>
    <s v="A"/>
    <x v="549"/>
    <n v="497764.52797551802"/>
    <n v="380367.35481492901"/>
    <n v="835633.52058463905"/>
    <x v="549"/>
    <n v="488705.66885184997"/>
    <n v="506823.38709918701"/>
    <n v="284078.95879965997"/>
    <n v="294610.57908477099"/>
  </r>
  <r>
    <x v="22"/>
    <x v="8"/>
    <s v="A"/>
    <x v="550"/>
    <n v="543209.64600555098"/>
    <n v="409859.230926672"/>
    <n v="934664.56131313997"/>
    <x v="550"/>
    <n v="533087.51974530995"/>
    <n v="553331.77226579096"/>
    <n v="301974.84202192398"/>
    <n v="313442.48050583497"/>
  </r>
  <r>
    <x v="23"/>
    <x v="8"/>
    <s v="A"/>
    <x v="551"/>
    <n v="590006.261862871"/>
    <n v="439550.24430555"/>
    <n v="1040500.61912268"/>
    <x v="551"/>
    <n v="578749.37213899102"/>
    <n v="601263.15158675099"/>
    <n v="319479.750842218"/>
    <n v="331907.74989456101"/>
  </r>
  <r>
    <x v="24"/>
    <x v="8"/>
    <s v="A"/>
    <x v="552"/>
    <n v="650301.32202185597"/>
    <n v="478353.70191794401"/>
    <n v="1175434.6651351301"/>
    <x v="552"/>
    <n v="637563.35493285197"/>
    <n v="663039.28911085904"/>
    <n v="342970.453863548"/>
    <n v="356674.96281944501"/>
  </r>
  <r>
    <x v="25"/>
    <x v="8"/>
    <s v="A"/>
    <x v="553"/>
    <n v="713339.01003844105"/>
    <n v="518078.18235463201"/>
    <n v="1321540.9777675399"/>
    <x v="553"/>
    <n v="698823.04386773496"/>
    <n v="727854.97620914702"/>
    <n v="366337.29567880102"/>
    <n v="381556.42686746299"/>
  </r>
  <r>
    <x v="26"/>
    <x v="8"/>
    <s v="A"/>
    <x v="554"/>
    <n v="798918.61389632698"/>
    <n v="572902.57057856303"/>
    <n v="1517003.07310086"/>
    <x v="554"/>
    <n v="782240.03788269195"/>
    <n v="815597.18990996201"/>
    <n v="399608.313943077"/>
    <n v="416648.85729808197"/>
  </r>
  <r>
    <x v="27"/>
    <x v="8"/>
    <s v="A"/>
    <x v="555"/>
    <n v="858899.56923267897"/>
    <n v="608143.33923272695"/>
    <n v="1671572.26728532"/>
    <x v="555"/>
    <n v="840681.72314477002"/>
    <n v="877117.415320587"/>
    <n v="418510.76814669999"/>
    <n v="436649.29679630202"/>
  </r>
  <r>
    <x v="28"/>
    <x v="8"/>
    <s v="A"/>
    <x v="556"/>
    <n v="898895.01474419795"/>
    <n v="628423.95223190403"/>
    <n v="1793046.5535168799"/>
    <x v="556"/>
    <n v="879523.62127740798"/>
    <n v="918266.40821098897"/>
    <n v="426680.79485044"/>
    <n v="445475.97297144699"/>
  </r>
  <r>
    <x v="29"/>
    <x v="8"/>
    <s v="A"/>
    <x v="557"/>
    <n v="979815.42653824203"/>
    <n v="676354.5379004"/>
    <n v="2003209.32719151"/>
    <x v="557"/>
    <n v="958424.68503615202"/>
    <n v="1001206.1680403301"/>
    <n v="453100.07619673398"/>
    <n v="473325.236829228"/>
  </r>
  <r>
    <x v="30"/>
    <x v="8"/>
    <s v="A"/>
    <x v="558"/>
    <n v="1112445.3853099199"/>
    <n v="758152.09431675402"/>
    <n v="2331117.85001883"/>
    <x v="558"/>
    <n v="1086976.1523207601"/>
    <n v="1137914.6182990801"/>
    <n v="500768.17092753202"/>
    <n v="524235.44054826698"/>
  </r>
  <r>
    <x v="31"/>
    <x v="8"/>
    <s v="A"/>
    <x v="559"/>
    <n v="1184448.99482191"/>
    <n v="797130.59824963298"/>
    <n v="2543885.0079532699"/>
    <x v="559"/>
    <n v="1158149.6362618799"/>
    <n v="1210748.3533819399"/>
    <n v="519950.41948576301"/>
    <n v="543564.57449189702"/>
  </r>
  <r>
    <x v="32"/>
    <x v="8"/>
    <s v="A"/>
    <x v="560"/>
    <n v="1268545.87369828"/>
    <n v="842951.32832619001"/>
    <n v="2792467.2140188599"/>
    <x v="560"/>
    <n v="1240009.53834237"/>
    <n v="1297082.20905419"/>
    <n v="542503.86967315897"/>
    <n v="567473.14914751705"/>
  </r>
  <r>
    <x v="33"/>
    <x v="8"/>
    <s v="A"/>
    <x v="561"/>
    <n v="1357715.2461353799"/>
    <n v="890820.96681020595"/>
    <n v="3063313.82500736"/>
    <x v="561"/>
    <n v="1326888.47074413"/>
    <n v="1388542.02152663"/>
    <n v="565708.61400774505"/>
    <n v="591994.12747088296"/>
  </r>
  <r>
    <x v="34"/>
    <x v="8"/>
    <s v="A"/>
    <x v="562"/>
    <n v="1453223.2825470299"/>
    <n v="941463.92120709503"/>
    <n v="3360593.4985196101"/>
    <x v="562"/>
    <n v="1419997.2143184501"/>
    <n v="1486449.3507755999"/>
    <n v="589965.23457816499"/>
    <n v="617574.05653770803"/>
  </r>
  <r>
    <x v="35"/>
    <x v="8"/>
    <s v="A"/>
    <x v="563"/>
    <n v="1542394.6458223099"/>
    <n v="986724.45315331197"/>
    <n v="3655758.2975075799"/>
    <x v="563"/>
    <n v="1507816.46580543"/>
    <n v="1576972.8258392001"/>
    <n v="610475.11626624595"/>
    <n v="638474.70234956499"/>
  </r>
  <r>
    <x v="36"/>
    <x v="8"/>
    <s v="A"/>
    <x v="564"/>
    <n v="1594550.4808807999"/>
    <n v="1007217.22262559"/>
    <n v="3873665.8371871798"/>
    <x v="564"/>
    <n v="1558714.9175933001"/>
    <n v="1630386.04416831"/>
    <n v="614988.12955668697"/>
    <n v="643265.841906833"/>
  </r>
  <r>
    <x v="37"/>
    <x v="8"/>
    <s v="A"/>
    <x v="565"/>
    <n v="1717271.5999996001"/>
    <n v="1070971.52234368"/>
    <n v="4275893.8974269098"/>
    <x v="565"/>
    <n v="1677446.7719234701"/>
    <n v="1757096.4280757301"/>
    <n v="644954.89941360196"/>
    <n v="675579.08185076003"/>
  </r>
  <r>
    <x v="38"/>
    <x v="8"/>
    <s v="A"/>
    <x v="566"/>
    <n v="1786615.88961941"/>
    <n v="1099955.7296620801"/>
    <n v="4559600.1276771501"/>
    <x v="566"/>
    <n v="1745443.83039253"/>
    <n v="1827787.9488462899"/>
    <n v="653983.86290191102"/>
    <n v="684836.60289614694"/>
  </r>
  <r>
    <x v="39"/>
    <x v="8"/>
    <s v="A"/>
    <x v="567"/>
    <n v="1881096.82350659"/>
    <n v="1143791.2909085699"/>
    <n v="4920419.9252771698"/>
    <x v="567"/>
    <n v="1838488.9418468799"/>
    <n v="1923704.7051663101"/>
    <n v="671278.49353929097"/>
    <n v="702392.90925582196"/>
  </r>
  <r>
    <x v="40"/>
    <x v="8"/>
    <s v="A"/>
    <x v="568"/>
    <n v="2077746.5090256301"/>
    <n v="1247541.6627853301"/>
    <n v="5570369.3183944002"/>
    <x v="568"/>
    <n v="2032639.03341401"/>
    <n v="2122853.9846372502"/>
    <n v="723240.15295149304"/>
    <n v="755339.83914694004"/>
  </r>
  <r>
    <x v="41"/>
    <x v="8"/>
    <s v="A"/>
    <x v="569"/>
    <n v="2166421.5295664901"/>
    <n v="1284367.40156105"/>
    <n v="5953021.2068154002"/>
    <x v="569"/>
    <n v="2119409.0888953302"/>
    <n v="2213433.97023765"/>
    <n v="734882.01229099499"/>
    <n v="767484.11556982796"/>
  </r>
  <r>
    <x v="42"/>
    <x v="8"/>
    <s v="A"/>
    <x v="570"/>
    <n v="2233890.4338722499"/>
    <n v="1307676.5707116299"/>
    <n v="6291571.1125728404"/>
    <x v="570"/>
    <n v="2185855.0204759398"/>
    <n v="2281925.84726856"/>
    <n v="738592.23076104105"/>
    <n v="771054.203585007"/>
  </r>
  <r>
    <x v="43"/>
    <x v="8"/>
    <s v="A"/>
    <x v="571"/>
    <n v="2383832.78754126"/>
    <n v="1377564.25986146"/>
    <n v="6881454.1600341499"/>
    <x v="571"/>
    <n v="2327979.6966563701"/>
    <n v="2439685.87842615"/>
    <n v="766554.65725676797"/>
    <n v="803337.14896104694"/>
  </r>
  <r>
    <x v="44"/>
    <x v="8"/>
    <s v="A"/>
    <x v="572"/>
    <n v="2601480.2234300501"/>
    <n v="1484530.6556375001"/>
    <n v="7697082.9637019103"/>
    <x v="572"/>
    <n v="2543730.4365709401"/>
    <n v="2659230.0102891601"/>
    <n v="816235.69191692001"/>
    <n v="853297.35266313201"/>
  </r>
  <r>
    <x v="45"/>
    <x v="8"/>
    <s v="A"/>
    <x v="573"/>
    <n v="2750650.1130342199"/>
    <n v="1549923.2759281499"/>
    <n v="8341489.0552476998"/>
    <x v="573"/>
    <n v="2690906.8117988198"/>
    <n v="2810393.4142696299"/>
    <n v="841441.07774493995"/>
    <n v="878804.29490217404"/>
  </r>
  <r>
    <x v="46"/>
    <x v="8"/>
    <s v="A"/>
    <x v="574"/>
    <n v="2798249.4234594302"/>
    <n v="1556895.3578081201"/>
    <n v="8697566.9205649793"/>
    <x v="574"/>
    <n v="2737998.83110409"/>
    <n v="2858500.01581477"/>
    <n v="834331.93449961406"/>
    <n v="871051.44855017797"/>
  </r>
  <r>
    <x v="47"/>
    <x v="8"/>
    <s v="A"/>
    <x v="575"/>
    <n v="2981780.8572778702"/>
    <n v="1637948.65614964"/>
    <n v="9499310.0385363493"/>
    <x v="575"/>
    <n v="2915993.25490432"/>
    <n v="3047568.4596514101"/>
    <n v="865909.85044305504"/>
    <n v="904981.36258491303"/>
  </r>
  <r>
    <x v="48"/>
    <x v="8"/>
    <s v="A"/>
    <x v="576"/>
    <n v="3107116.7184732798"/>
    <n v="1685202.5370907299"/>
    <n v="10145611.149742501"/>
    <x v="576"/>
    <n v="3037397.6313851802"/>
    <n v="3176835.8055613702"/>
    <n v="878958.50274207594"/>
    <n v="919308.95522566896"/>
  </r>
  <r>
    <x v="49"/>
    <x v="8"/>
    <s v="A"/>
    <x v="577"/>
    <n v="3582101.20136926"/>
    <n v="1918580.2307275699"/>
    <n v="11988377.357651399"/>
    <x v="577"/>
    <n v="3507421.8960282598"/>
    <n v="3656780.5067102602"/>
    <n v="989088.80727132701"/>
    <n v="1031207.75802044"/>
  </r>
  <r>
    <x v="50"/>
    <x v="8"/>
    <s v="A"/>
    <x v="578"/>
    <n v="3760048.52888409"/>
    <n v="1988309.4596581799"/>
    <n v="12897966.5275016"/>
    <x v="578"/>
    <n v="3680273.4231740902"/>
    <n v="3839823.6345940898"/>
    <n v="1011365.00134089"/>
    <n v="1055210.5207445901"/>
  </r>
  <r>
    <x v="51"/>
    <x v="8"/>
    <s v="A"/>
    <x v="579"/>
    <n v="3958840.7251059902"/>
    <n v="2066584.9424365801"/>
    <n v="13918836.264419399"/>
    <x v="579"/>
    <n v="3873883.0399131598"/>
    <n v="4043798.4102988299"/>
    <n v="1037420.66870527"/>
    <n v="1082923.7764017701"/>
  </r>
  <r>
    <x v="52"/>
    <x v="8"/>
    <s v="A"/>
    <x v="580"/>
    <n v="4171482.00371037"/>
    <n v="2150301.74258431"/>
    <n v="15032386.866653901"/>
    <x v="580"/>
    <n v="4080141.0010645799"/>
    <n v="4262823.0063561602"/>
    <n v="1064790.38354674"/>
    <n v="1112464.72676937"/>
  </r>
  <r>
    <x v="53"/>
    <x v="8"/>
    <s v="A"/>
    <x v="581"/>
    <n v="4409880.7359874798"/>
    <n v="2244274.1643224601"/>
    <n v="16288077.511723399"/>
    <x v="581"/>
    <n v="4311257.0904351398"/>
    <n v="4508504.38153983"/>
    <n v="1096411.10822806"/>
    <n v="1146573.7676331"/>
  </r>
  <r>
    <x v="54"/>
    <x v="8"/>
    <s v="A"/>
    <x v="582"/>
    <n v="4649396.9963741396"/>
    <n v="2336160.83696657"/>
    <n v="17601292.774668701"/>
    <x v="582"/>
    <n v="4544055.3855682705"/>
    <n v="4754738.6071800003"/>
    <n v="1126143.3539976799"/>
    <n v="1178356.51816165"/>
  </r>
  <r>
    <x v="55"/>
    <x v="8"/>
    <s v="A"/>
    <x v="583"/>
    <n v="4847842.2369702198"/>
    <n v="2405804.9361825199"/>
    <n v="18810393.253508601"/>
    <x v="583"/>
    <n v="4736266.4280853104"/>
    <n v="4959418.0458551403"/>
    <n v="1143843.8549303301"/>
    <n v="1197736.6438136101"/>
  </r>
  <r>
    <x v="56"/>
    <x v="8"/>
    <s v="A"/>
    <x v="584"/>
    <n v="5191445.7623716397"/>
    <n v="2541846.3271221998"/>
    <n v="20646651.176853601"/>
    <x v="584"/>
    <n v="5062711.1847448004"/>
    <n v="5320180.3399984902"/>
    <n v="1191500.7719634101"/>
    <n v="1252095.7152748001"/>
  </r>
  <r>
    <x v="57"/>
    <x v="8"/>
    <s v="A"/>
    <x v="585"/>
    <n v="5523739.3131925799"/>
    <n v="2670674.7375416299"/>
    <n v="22516342.975712601"/>
    <x v="585"/>
    <n v="5387114.1867028"/>
    <n v="5660364.4396823496"/>
    <n v="1235514.6892393699"/>
    <n v="1298183.62286397"/>
  </r>
  <r>
    <x v="58"/>
    <x v="8"/>
    <s v="A"/>
    <x v="586"/>
    <n v="5890223.79016604"/>
    <n v="2811630.8910778002"/>
    <n v="24609439.787726201"/>
    <x v="586"/>
    <n v="5740680.72997104"/>
    <n v="6039766.8503610501"/>
    <n v="1283026.66659373"/>
    <n v="1349871.60818142"/>
  </r>
  <r>
    <x v="59"/>
    <x v="8"/>
    <s v="A"/>
    <x v="587"/>
    <n v="6201597.7211396201"/>
    <n v="2922340.6008884199"/>
    <n v="26557028.062050201"/>
    <x v="587"/>
    <n v="6042226.63206694"/>
    <n v="6360968.8102123002"/>
    <n v="1315981.7189466001"/>
    <n v="1385402.9613194701"/>
  </r>
  <r>
    <x v="60"/>
    <x v="8"/>
    <s v="A"/>
    <x v="588"/>
    <n v="6756884.8114406802"/>
    <n v="3143407.6177099501"/>
    <n v="29657030.177189801"/>
    <x v="588"/>
    <n v="6570321.4700618004"/>
    <n v="6943448.1528195599"/>
    <n v="1394504.8250408601"/>
    <n v="1473698.3564118999"/>
  </r>
  <r>
    <x v="61"/>
    <x v="8"/>
    <s v="A"/>
    <x v="589"/>
    <n v="7447109.8512188904"/>
    <n v="3420258.5109236501"/>
    <n v="33502295.125424702"/>
    <x v="589"/>
    <n v="7243887.0212523798"/>
    <n v="7650332.6811853899"/>
    <n v="1498254.6255711"/>
    <n v="1582319.86406134"/>
  </r>
  <r>
    <x v="62"/>
    <x v="8"/>
    <s v="A"/>
    <x v="590"/>
    <n v="7670577.4070467101"/>
    <n v="3477070.8384815701"/>
    <n v="35368928.149794199"/>
    <x v="590"/>
    <n v="7449817.1151037598"/>
    <n v="7891337.6989896595"/>
    <n v="1501551.1365630699"/>
    <n v="1590542.01033979"/>
  </r>
  <r>
    <x v="63"/>
    <x v="8"/>
    <s v="A"/>
    <x v="591"/>
    <n v="8126406.0328962002"/>
    <n v="3636717.8773435499"/>
    <n v="38405868.725712702"/>
    <x v="591"/>
    <n v="7886806.3678890802"/>
    <n v="8366005.6979033099"/>
    <n v="1549088.5744519399"/>
    <n v="1643210.60209958"/>
  </r>
  <r>
    <x v="64"/>
    <x v="8"/>
    <s v="A"/>
    <x v="592"/>
    <n v="8735962.9002960492"/>
    <n v="3859522.65230239"/>
    <n v="42317037.650721699"/>
    <x v="592"/>
    <n v="8470415.9535214696"/>
    <n v="9001509.8470706306"/>
    <n v="1621288.7404527101"/>
    <n v="1722943.3173305399"/>
  </r>
  <r>
    <x v="65"/>
    <x v="8"/>
    <s v="A"/>
    <x v="593"/>
    <n v="9052716.5263211094"/>
    <n v="3948205.8719227398"/>
    <n v="44945783.482277997"/>
    <x v="593"/>
    <n v="8773037.5420474503"/>
    <n v="9332395.5105947591"/>
    <n v="1636387.5760755199"/>
    <n v="1740721.6138500799"/>
  </r>
  <r>
    <x v="0"/>
    <x v="0"/>
    <s v="I"/>
    <x v="594"/>
    <n v="84936.744684004705"/>
    <n v="73145.666955897599"/>
    <n v="101461.365977918"/>
    <x v="594"/>
    <n v="73145.666955897599"/>
    <n v="101461.365977918"/>
    <n v="73145.666955897599"/>
    <n v="101461.365977918"/>
  </r>
  <r>
    <x v="1"/>
    <x v="0"/>
    <s v="I"/>
    <x v="595"/>
    <n v="99876.427649491801"/>
    <n v="86573.938480974102"/>
    <n v="118684.63753745799"/>
    <x v="595"/>
    <n v="86825.289725313298"/>
    <n v="117946.30270225101"/>
    <n v="84610.994147132398"/>
    <n v="114938.331437627"/>
  </r>
  <r>
    <x v="2"/>
    <x v="0"/>
    <s v="I"/>
    <x v="596"/>
    <n v="107648.239733062"/>
    <n v="92846.977695383495"/>
    <n v="129096.48259858"/>
    <x v="596"/>
    <n v="93629.580887823802"/>
    <n v="126846.83361900999"/>
    <n v="88914.828013086604"/>
    <n v="120459.41344917"/>
  </r>
  <r>
    <x v="3"/>
    <x v="0"/>
    <s v="I"/>
    <x v="597"/>
    <n v="110877.572530715"/>
    <n v="94729.236877501506"/>
    <n v="135067.95686735201"/>
    <x v="597"/>
    <n v="96207.6808281423"/>
    <n v="130948.260203446"/>
    <n v="89033.083743587398"/>
    <n v="121182.917168503"/>
  </r>
  <r>
    <x v="4"/>
    <x v="0"/>
    <s v="I"/>
    <x v="598"/>
    <n v="118451.198044105"/>
    <n v="100141.277927984"/>
    <n v="146755.98139229501"/>
    <x v="598"/>
    <n v="102498.73930867"/>
    <n v="140256.001635033"/>
    <n v="92435.916287422195"/>
    <n v="126486.35596289601"/>
  </r>
  <r>
    <x v="5"/>
    <x v="0"/>
    <s v="I"/>
    <x v="599"/>
    <n v="132725.89090207199"/>
    <n v="111788.719228752"/>
    <n v="166183.81794107601"/>
    <x v="599"/>
    <n v="115416.743073622"/>
    <n v="156185.33996199799"/>
    <n v="101431.20814243599"/>
    <n v="137259.701708765"/>
  </r>
  <r>
    <x v="6"/>
    <x v="0"/>
    <s v="I"/>
    <x v="600"/>
    <n v="142812.27802822899"/>
    <n v="119291.130061141"/>
    <n v="181592.34574167"/>
    <x v="600"/>
    <n v="124275.882524189"/>
    <n v="167798.896237123"/>
    <n v="106431.503224503"/>
    <n v="143705.185617599"/>
  </r>
  <r>
    <x v="7"/>
    <x v="0"/>
    <s v="I"/>
    <x v="601"/>
    <n v="151471.08353875499"/>
    <n v="124981.439780828"/>
    <n v="196424.564327097"/>
    <x v="601"/>
    <n v="131436.48336305501"/>
    <n v="178513.11239625799"/>
    <n v="109693.23075282099"/>
    <n v="148982.075063575"/>
  </r>
  <r>
    <x v="8"/>
    <x v="0"/>
    <s v="I"/>
    <x v="602"/>
    <n v="165666.270978357"/>
    <n v="135665.938289899"/>
    <n v="218221.602428388"/>
    <x v="602"/>
    <n v="144080.63082374001"/>
    <n v="194605.92223663599"/>
    <n v="117179.072165526"/>
    <n v="158270.693813814"/>
  </r>
  <r>
    <x v="9"/>
    <x v="0"/>
    <s v="I"/>
    <x v="603"/>
    <n v="173313.36849544101"/>
    <n v="141002.37213553599"/>
    <n v="232307.03646882699"/>
    <x v="603"/>
    <n v="151355.84713118299"/>
    <n v="202971.025905396"/>
    <n v="119956.618140405"/>
    <n v="160864.071719656"/>
  </r>
  <r>
    <x v="10"/>
    <x v="0"/>
    <s v="I"/>
    <x v="604"/>
    <n v="185621.90499956199"/>
    <n v="149138.414208248"/>
    <n v="254237.122011523"/>
    <x v="604"/>
    <n v="161673.57849681299"/>
    <n v="218268.848294845"/>
    <n v="124866.120343923"/>
    <n v="168576.613024316"/>
  </r>
  <r>
    <x v="11"/>
    <x v="0"/>
    <s v="I"/>
    <x v="605"/>
    <n v="207196.74423277899"/>
    <n v="164759.33367993799"/>
    <n v="289279.89307574398"/>
    <x v="605"/>
    <n v="180437.11590373001"/>
    <n v="243535.44999708899"/>
    <n v="135803.824433815"/>
    <n v="183294.02644886301"/>
  </r>
  <r>
    <x v="12"/>
    <x v="0"/>
    <s v="I"/>
    <x v="606"/>
    <n v="220382.15571000701"/>
    <n v="173474.15580757699"/>
    <n v="313629.300800481"/>
    <x v="606"/>
    <n v="191954.80517236801"/>
    <n v="258706.744742935"/>
    <n v="140788.00945253001"/>
    <n v="189746.787487792"/>
  </r>
  <r>
    <x v="13"/>
    <x v="0"/>
    <s v="I"/>
    <x v="607"/>
    <n v="241520.05836169401"/>
    <n v="188769.66439457299"/>
    <n v="349700.54568691098"/>
    <x v="607"/>
    <n v="211327.56544947199"/>
    <n v="281739.93279301899"/>
    <n v="151043.96827392199"/>
    <n v="201370.40513278701"/>
  </r>
  <r>
    <x v="14"/>
    <x v="0"/>
    <s v="I"/>
    <x v="608"/>
    <n v="262789.967402498"/>
    <n v="203652.89133225"/>
    <n v="387811.93893910502"/>
    <x v="608"/>
    <n v="230600.73135358799"/>
    <n v="305269.28872547502"/>
    <n v="160615.87728918501"/>
    <n v="212623.326605615"/>
  </r>
  <r>
    <x v="15"/>
    <x v="0"/>
    <s v="I"/>
    <x v="609"/>
    <n v="291986.28664022603"/>
    <n v="223901.11093604501"/>
    <n v="439990.07422447501"/>
    <x v="609"/>
    <n v="256370.286732384"/>
    <n v="338777.95717060799"/>
    <n v="174010.734294806"/>
    <n v="229944.748439933"/>
  </r>
  <r>
    <x v="16"/>
    <x v="0"/>
    <s v="I"/>
    <x v="610"/>
    <n v="319993.18879627599"/>
    <n v="243517.956840998"/>
    <n v="491542.186888367"/>
    <x v="610"/>
    <n v="282288.08780493698"/>
    <n v="368973.497927038"/>
    <n v="186715.96739902601"/>
    <n v="244052.960738658"/>
  </r>
  <r>
    <x v="17"/>
    <x v="0"/>
    <s v="I"/>
    <x v="611"/>
    <n v="347579.57965033402"/>
    <n v="262002.76756296799"/>
    <n v="545143.339318902"/>
    <x v="611"/>
    <n v="307316.71253992699"/>
    <n v="399455.47649932798"/>
    <n v="198086.84857477399"/>
    <n v="257476.64626409201"/>
  </r>
  <r>
    <x v="18"/>
    <x v="0"/>
    <s v="I"/>
    <x v="612"/>
    <n v="381579.30741627997"/>
    <n v="284423.07687113801"/>
    <n v="611621.25903626299"/>
    <x v="612"/>
    <n v="337492.58496380702"/>
    <n v="437809.06506014097"/>
    <n v="211989.45389250701"/>
    <n v="275001.31483256601"/>
  </r>
  <r>
    <x v="19"/>
    <x v="0"/>
    <s v="I"/>
    <x v="613"/>
    <n v="414990.79504081298"/>
    <n v="306247.79078574502"/>
    <n v="679776.09442612203"/>
    <x v="613"/>
    <n v="367797.79325564799"/>
    <n v="474787.063905816"/>
    <n v="225133.27889274"/>
    <n v="290622.64764235797"/>
  </r>
  <r>
    <x v="20"/>
    <x v="0"/>
    <s v="I"/>
    <x v="614"/>
    <n v="459525.03491823998"/>
    <n v="333885.72829304897"/>
    <n v="771079.316401324"/>
    <x v="614"/>
    <n v="404820.54577778903"/>
    <n v="529118.50349861803"/>
    <n v="241475.83702108799"/>
    <n v="315619.68592821498"/>
  </r>
  <r>
    <x v="21"/>
    <x v="0"/>
    <s v="I"/>
    <x v="615"/>
    <n v="505458.54675927898"/>
    <n v="363530.82249215798"/>
    <n v="867078.52342743904"/>
    <x v="615"/>
    <n v="446250.642233903"/>
    <n v="580229.60908492398"/>
    <n v="259400.34235190501"/>
    <n v="337280.76778979797"/>
  </r>
  <r>
    <x v="22"/>
    <x v="0"/>
    <s v="I"/>
    <x v="616"/>
    <n v="549371.256839348"/>
    <n v="390906.00915206701"/>
    <n v="963927.18450509501"/>
    <x v="616"/>
    <n v="485728.33126181999"/>
    <n v="629290.48289930401"/>
    <n v="275147.57083121798"/>
    <n v="356470.34890294803"/>
  </r>
  <r>
    <x v="23"/>
    <x v="0"/>
    <s v="I"/>
    <x v="617"/>
    <n v="601917.74518831202"/>
    <n v="423313.87674919702"/>
    <n v="1080242.0527143199"/>
    <x v="617"/>
    <n v="532202.40638864099"/>
    <n v="688533.06847060495"/>
    <n v="293785.01364462601"/>
    <n v="380082.26660985302"/>
  </r>
  <r>
    <x v="24"/>
    <x v="0"/>
    <s v="I"/>
    <x v="618"/>
    <n v="687159.22468254098"/>
    <n v="475045.42962989199"/>
    <n v="1264178.02840185"/>
    <x v="618"/>
    <n v="602635.11577605701"/>
    <n v="792734.52219511499"/>
    <n v="324181.17756092502"/>
    <n v="426443.13975541497"/>
  </r>
  <r>
    <x v="25"/>
    <x v="0"/>
    <s v="I"/>
    <x v="619"/>
    <n v="775090.45448702702"/>
    <n v="530127.95570524002"/>
    <n v="1459473.1150117901"/>
    <x v="619"/>
    <n v="681170.50404551998"/>
    <n v="892673.70157574199"/>
    <n v="357083.47418982902"/>
    <n v="467957.76502862002"/>
  </r>
  <r>
    <x v="26"/>
    <x v="0"/>
    <s v="I"/>
    <x v="620"/>
    <n v="822676.70533419901"/>
    <n v="555933.39432317601"/>
    <n v="1585079.84528375"/>
    <x v="620"/>
    <n v="722373.88715743402"/>
    <n v="946547.67838179995"/>
    <n v="369025.615033501"/>
    <n v="483545.08016324497"/>
  </r>
  <r>
    <x v="27"/>
    <x v="0"/>
    <s v="I"/>
    <x v="621"/>
    <n v="909085.72038727498"/>
    <n v="605698.81093984598"/>
    <n v="1794642.97495461"/>
    <x v="621"/>
    <n v="795590.221482347"/>
    <n v="1050027.77726642"/>
    <n v="396063.17772325699"/>
    <n v="522728.06644979102"/>
  </r>
  <r>
    <x v="28"/>
    <x v="0"/>
    <s v="I"/>
    <x v="622"/>
    <n v="1013012.12817698"/>
    <n v="665619.47954531002"/>
    <n v="2048182.3138228001"/>
    <x v="622"/>
    <n v="883642.62789539795"/>
    <n v="1173101.27345974"/>
    <n v="428679.03682511899"/>
    <n v="569103.28692808503"/>
  </r>
  <r>
    <x v="29"/>
    <x v="0"/>
    <s v="I"/>
    <x v="623"/>
    <n v="1112267.47737142"/>
    <n v="721895.213692524"/>
    <n v="2302853.7783092898"/>
    <x v="623"/>
    <n v="969732.53830989497"/>
    <n v="1288254.3955711101"/>
    <n v="458445.92053896398"/>
    <n v="609028.72589517199"/>
  </r>
  <r>
    <x v="30"/>
    <x v="0"/>
    <s v="I"/>
    <x v="624"/>
    <n v="1261612.0046338299"/>
    <n v="807017.85489711701"/>
    <n v="2676117.8797074598"/>
    <x v="624"/>
    <n v="1095434.0694114901"/>
    <n v="1466050.0356812"/>
    <n v="504664.719773005"/>
    <n v="675406.90132793004"/>
  </r>
  <r>
    <x v="31"/>
    <x v="0"/>
    <s v="I"/>
    <x v="625"/>
    <n v="1369977.7391657201"/>
    <n v="865646.234802761"/>
    <n v="2975523.5025541801"/>
    <x v="625"/>
    <n v="1189084.7428502699"/>
    <n v="1591482.2114130701"/>
    <n v="533838.71262496803"/>
    <n v="714494.75742981001"/>
  </r>
  <r>
    <x v="32"/>
    <x v="0"/>
    <s v="I"/>
    <x v="626"/>
    <n v="1555262.48900491"/>
    <n v="966813.05439848697"/>
    <n v="3461637.6223217999"/>
    <x v="626"/>
    <n v="1339838.67680178"/>
    <n v="1818391.0054804301"/>
    <n v="586179.09332729399"/>
    <n v="795545.62005282205"/>
  </r>
  <r>
    <x v="33"/>
    <x v="0"/>
    <s v="I"/>
    <x v="627"/>
    <n v="1731781.3487757901"/>
    <n v="1064396.58135765"/>
    <n v="3947109.2776813898"/>
    <x v="627"/>
    <n v="1494045.2393362001"/>
    <n v="2020946.7255653201"/>
    <n v="636974.60656641203"/>
    <n v="861614.97089646105"/>
  </r>
  <r>
    <x v="34"/>
    <x v="0"/>
    <s v="I"/>
    <x v="628"/>
    <n v="1709049.1642062201"/>
    <n v="1048269.72350452"/>
    <n v="3985085.8101752601"/>
    <x v="628"/>
    <n v="1500311.17880365"/>
    <n v="1964453.6870158601"/>
    <n v="623333.22038802004"/>
    <n v="816170.17878060602"/>
  </r>
  <r>
    <x v="35"/>
    <x v="0"/>
    <s v="I"/>
    <x v="629"/>
    <n v="1847875.66639045"/>
    <n v="1120983.5357027"/>
    <n v="4413179.4565729201"/>
    <x v="629"/>
    <n v="1625844.77185105"/>
    <n v="2119276.5433735698"/>
    <n v="658261.66422480205"/>
    <n v="858039.17357091804"/>
  </r>
  <r>
    <x v="36"/>
    <x v="0"/>
    <s v="I"/>
    <x v="630"/>
    <n v="2139419.6770339799"/>
    <n v="1273784.9981832099"/>
    <n v="5237473.9278781097"/>
    <x v="630"/>
    <n v="1861820.9981142499"/>
    <n v="2477117.9321260699"/>
    <n v="734578.08113337099"/>
    <n v="977342.36490256398"/>
  </r>
  <r>
    <x v="37"/>
    <x v="0"/>
    <s v="I"/>
    <x v="631"/>
    <n v="2316917.98374211"/>
    <n v="1362801.4371329001"/>
    <n v="5811389.24218868"/>
    <x v="631"/>
    <n v="2016818.59098453"/>
    <n v="2686610.84466322"/>
    <n v="775438.63284101605"/>
    <n v="1032964.41716382"/>
  </r>
  <r>
    <x v="38"/>
    <x v="0"/>
    <s v="I"/>
    <x v="632"/>
    <n v="2546695.1730945799"/>
    <n v="1479160.3506002901"/>
    <n v="6543980.0007410496"/>
    <x v="632"/>
    <n v="2216716.43333031"/>
    <n v="2953516.5588044599"/>
    <n v="830560.54327539401"/>
    <n v="1106625.22313154"/>
  </r>
  <r>
    <x v="39"/>
    <x v="0"/>
    <s v="I"/>
    <x v="633"/>
    <n v="2710190.5178724299"/>
    <n v="1553222.7469730999"/>
    <n v="7135214.2519431897"/>
    <x v="633"/>
    <n v="2355438.6818321701"/>
    <n v="3148108.2455206001"/>
    <n v="860029.828831119"/>
    <n v="1149453.39754331"/>
  </r>
  <r>
    <x v="40"/>
    <x v="0"/>
    <s v="I"/>
    <x v="634"/>
    <n v="2891981.72440485"/>
    <n v="1636505.99564486"/>
    <n v="7800506.6365731601"/>
    <x v="634"/>
    <n v="2516326.4751667799"/>
    <n v="3356251.3010140602"/>
    <n v="895342.61364586605"/>
    <n v="1194199.0999809001"/>
  </r>
  <r>
    <x v="41"/>
    <x v="0"/>
    <s v="I"/>
    <x v="635"/>
    <n v="3038756.8065379299"/>
    <n v="1696640.0847129601"/>
    <n v="8398397.0304143205"/>
    <x v="635"/>
    <n v="2639365.0138506601"/>
    <n v="3533150.5890381499"/>
    <n v="915171.06476125703"/>
    <n v="1225081.4758715499"/>
  </r>
  <r>
    <x v="42"/>
    <x v="0"/>
    <s v="I"/>
    <x v="636"/>
    <n v="3186670.5326943598"/>
    <n v="1760446.86050279"/>
    <n v="9022641.8943964094"/>
    <x v="636"/>
    <n v="2778393.1802366599"/>
    <n v="3693902.02263577"/>
    <n v="938808.65734427504"/>
    <n v="1248155.66885915"/>
  </r>
  <r>
    <x v="43"/>
    <x v="0"/>
    <s v="I"/>
    <x v="637"/>
    <n v="3360958.8640891798"/>
    <n v="1832940.7036359201"/>
    <n v="9749693.3362838104"/>
    <x v="637"/>
    <n v="2930205.18041339"/>
    <n v="3892640.0811487902"/>
    <n v="964854.81853209599"/>
    <n v="1281764.3502281001"/>
  </r>
  <r>
    <x v="44"/>
    <x v="0"/>
    <s v="I"/>
    <x v="638"/>
    <n v="3545330.4821709502"/>
    <n v="1910219.3321948701"/>
    <n v="10537600.921435401"/>
    <x v="638"/>
    <n v="3094044.75135373"/>
    <n v="4100981.5769429998"/>
    <n v="992821.29982592596"/>
    <n v="1315928.56179644"/>
  </r>
  <r>
    <x v="45"/>
    <x v="0"/>
    <s v="I"/>
    <x v="639"/>
    <n v="3650965.3534317398"/>
    <n v="1946978.42226342"/>
    <n v="11117225.2227719"/>
    <x v="639"/>
    <n v="3205335.8073424501"/>
    <n v="4197728.4559468497"/>
    <n v="1002301.97658228"/>
    <n v="1312621.1359550401"/>
  </r>
  <r>
    <x v="46"/>
    <x v="0"/>
    <s v="I"/>
    <x v="640"/>
    <n v="3873337.9579702602"/>
    <n v="2040239.11556353"/>
    <n v="12085228.263056399"/>
    <x v="640"/>
    <n v="3402751.8015121599"/>
    <n v="4451396.4836474797"/>
    <n v="1036897.62790471"/>
    <n v="1356444.0558686201"/>
  </r>
  <r>
    <x v="47"/>
    <x v="0"/>
    <s v="I"/>
    <x v="641"/>
    <n v="4139348.5759133501"/>
    <n v="2156361.2885652198"/>
    <n v="13233224.0817641"/>
    <x v="641"/>
    <n v="3648109.0183004499"/>
    <n v="4742971.7163250698"/>
    <n v="1083313.0457773099"/>
    <n v="1408434.6466272699"/>
  </r>
  <r>
    <x v="48"/>
    <x v="0"/>
    <s v="I"/>
    <x v="642"/>
    <n v="4196572.96659509"/>
    <n v="2153829.4854904399"/>
    <n v="13749578.542746801"/>
    <x v="642"/>
    <n v="3687455.4290819699"/>
    <n v="4821732.6499356199"/>
    <n v="1067071.4526750799"/>
    <n v="1395307.24157352"/>
  </r>
  <r>
    <x v="49"/>
    <x v="0"/>
    <s v="I"/>
    <x v="643"/>
    <n v="4142645.2242253101"/>
    <n v="2094492.2706387001"/>
    <n v="13910769.5043303"/>
    <x v="643"/>
    <n v="3634381.1309421002"/>
    <n v="4770656.0117856096"/>
    <n v="1024891.1606680501"/>
    <n v="1345319.3269797601"/>
  </r>
  <r>
    <x v="50"/>
    <x v="0"/>
    <s v="I"/>
    <x v="644"/>
    <n v="4650937.8722590199"/>
    <n v="2333326.5613563601"/>
    <n v="15999711.762352901"/>
    <x v="644"/>
    <n v="4115363.0170214502"/>
    <n v="5309490.7462496702"/>
    <n v="1130930.67950328"/>
    <n v="1459085.37172463"/>
  </r>
  <r>
    <x v="51"/>
    <x v="0"/>
    <s v="I"/>
    <x v="645"/>
    <n v="4902047.8704692796"/>
    <n v="2424229.5104265101"/>
    <n v="17282675.115424801"/>
    <x v="645"/>
    <n v="4324894.3994880104"/>
    <n v="5612116.09166566"/>
    <n v="1158200.90430431"/>
    <n v="1502917.142485"/>
  </r>
  <r>
    <x v="52"/>
    <x v="0"/>
    <s v="I"/>
    <x v="646"/>
    <n v="5027543.1917226603"/>
    <n v="2454194.52817368"/>
    <n v="18164736.335795298"/>
    <x v="646"/>
    <n v="4431653.08212048"/>
    <n v="5760327.8287517196"/>
    <n v="1156524.1455689699"/>
    <n v="1503267.08722349"/>
  </r>
  <r>
    <x v="53"/>
    <x v="0"/>
    <s v="I"/>
    <x v="647"/>
    <n v="5211881.8496875903"/>
    <n v="2512996.7364013698"/>
    <n v="19297375.097390398"/>
    <x v="647"/>
    <n v="4598900.7073644204"/>
    <n v="5965866.0171087198"/>
    <n v="1169562.7784246299"/>
    <n v="1517200.5830666199"/>
  </r>
  <r>
    <x v="54"/>
    <x v="0"/>
    <s v="I"/>
    <x v="648"/>
    <n v="5480218.0220776899"/>
    <n v="2612312.6999465199"/>
    <n v="20793293.948777001"/>
    <x v="648"/>
    <n v="4848428.8661324503"/>
    <n v="6257948.2159461202"/>
    <n v="1201575.57107829"/>
    <n v="1550893.68308129"/>
  </r>
  <r>
    <x v="55"/>
    <x v="0"/>
    <s v="I"/>
    <x v="649"/>
    <n v="5900632.1506377496"/>
    <n v="2784612.8373820302"/>
    <n v="22941919.505260602"/>
    <x v="649"/>
    <n v="5258330.5132768098"/>
    <n v="6693141.3028831901"/>
    <n v="1269926.2459430201"/>
    <n v="1616443.80985094"/>
  </r>
  <r>
    <x v="56"/>
    <x v="0"/>
    <s v="I"/>
    <x v="650"/>
    <n v="6208472.9511360899"/>
    <n v="2895782.8110812502"/>
    <n v="24737349.767090801"/>
    <x v="650"/>
    <n v="5544246.23258474"/>
    <n v="7027366.35337268"/>
    <n v="1304829.2555153801"/>
    <n v="1653879.14288761"/>
  </r>
  <r>
    <x v="57"/>
    <x v="0"/>
    <s v="I"/>
    <x v="651"/>
    <n v="6757768.0286993096"/>
    <n v="3120183.2088131802"/>
    <n v="27592417.476235099"/>
    <x v="651"/>
    <n v="6065249.0565657699"/>
    <n v="7609562.48594434"/>
    <n v="1391042.4103835099"/>
    <n v="1745224.9765330199"/>
  </r>
  <r>
    <x v="58"/>
    <x v="0"/>
    <s v="I"/>
    <x v="652"/>
    <n v="7037173.9570473898"/>
    <n v="3208952.7683449201"/>
    <n v="29446857.336247701"/>
    <x v="652"/>
    <n v="6317940.2270531897"/>
    <n v="7919104.7206234504"/>
    <n v="1412042.60793222"/>
    <n v="1769898.5555950699"/>
  </r>
  <r>
    <x v="59"/>
    <x v="0"/>
    <s v="I"/>
    <x v="653"/>
    <n v="7041757.4224157901"/>
    <n v="3166547.4229504899"/>
    <n v="30200417.486306701"/>
    <x v="653"/>
    <n v="6313165.6816721996"/>
    <n v="7939152.0458766101"/>
    <n v="1374991.56050684"/>
    <n v="1729127.2890797099"/>
  </r>
  <r>
    <x v="60"/>
    <x v="0"/>
    <s v="I"/>
    <x v="654"/>
    <n v="7272997.2529127402"/>
    <n v="3227869.09768961"/>
    <n v="31967796.928812802"/>
    <x v="654"/>
    <n v="6514812.4008734198"/>
    <n v="8206831.38026518"/>
    <n v="1382723.4129486999"/>
    <n v="1741842.6191509999"/>
  </r>
  <r>
    <x v="61"/>
    <x v="0"/>
    <s v="I"/>
    <x v="655"/>
    <n v="7493833.1080538398"/>
    <n v="3283657.71925453"/>
    <n v="33757660.160958298"/>
    <x v="655"/>
    <n v="6710531.5630178601"/>
    <n v="8456850.5813126098"/>
    <n v="1387940.60769244"/>
    <n v="1749132.1253412799"/>
  </r>
  <r>
    <x v="62"/>
    <x v="0"/>
    <s v="I"/>
    <x v="656"/>
    <n v="7880258.4513188498"/>
    <n v="3411174.3489095098"/>
    <n v="36380604.339512996"/>
    <x v="656"/>
    <n v="7064495.7995373597"/>
    <n v="8883302.3412201498"/>
    <n v="1423887.5308139101"/>
    <n v="1790477.8762755799"/>
  </r>
  <r>
    <x v="63"/>
    <x v="0"/>
    <s v="I"/>
    <x v="657"/>
    <n v="8068600.5330154803"/>
    <n v="3445602.82306968"/>
    <n v="38177710.060634002"/>
    <x v="657"/>
    <n v="7199179.0932781901"/>
    <n v="9132639.7542792205"/>
    <n v="1414028.1323802001"/>
    <n v="1793789.17625513"/>
  </r>
  <r>
    <x v="64"/>
    <x v="0"/>
    <s v="I"/>
    <x v="658"/>
    <n v="8307492.0348752001"/>
    <n v="3502284.3113212399"/>
    <n v="40286271.498235501"/>
    <x v="658"/>
    <n v="7411888.9470509803"/>
    <n v="9402871.0296575706"/>
    <n v="1418680.2822054799"/>
    <n v="1799766.2702709399"/>
  </r>
  <r>
    <x v="65"/>
    <x v="0"/>
    <s v="I"/>
    <x v="659"/>
    <n v="8604668.7950536106"/>
    <n v="3577614.85539799"/>
    <n v="42766812.380595401"/>
    <x v="659"/>
    <n v="7661439.8206359502"/>
    <n v="9759997.6476935707"/>
    <n v="1429047.22306853"/>
    <n v="1820479.94399493"/>
  </r>
  <r>
    <x v="0"/>
    <x v="1"/>
    <s v="I"/>
    <x v="660"/>
    <n v="2368005.3903948301"/>
    <n v="2269490.2386930301"/>
    <n v="2455069.0093918499"/>
    <x v="660"/>
    <n v="2269490.2386930301"/>
    <n v="2455069.0093918499"/>
    <n v="2269490.2386930301"/>
    <n v="2455069.0093918499"/>
  </r>
  <r>
    <x v="1"/>
    <x v="1"/>
    <s v="I"/>
    <x v="661"/>
    <n v="2480828.4551659101"/>
    <n v="2353185.03356806"/>
    <n v="2618359.3911057902"/>
    <x v="661"/>
    <n v="2373239.7719034101"/>
    <n v="2575785.0312112002"/>
    <n v="2312715.3054776299"/>
    <n v="2510095.0758652501"/>
  </r>
  <r>
    <x v="2"/>
    <x v="1"/>
    <s v="I"/>
    <x v="662"/>
    <n v="2558704.6334355799"/>
    <n v="2400382.3128211601"/>
    <n v="2755978.19318379"/>
    <x v="662"/>
    <n v="2443661.6287904498"/>
    <n v="2659832.4801406399"/>
    <n v="2320610.12540896"/>
    <n v="2525895.6119719399"/>
  </r>
  <r>
    <x v="3"/>
    <x v="1"/>
    <s v="I"/>
    <x v="663"/>
    <n v="2712028.40906718"/>
    <n v="2514595.1204013401"/>
    <n v="2985474.1194698801"/>
    <x v="663"/>
    <n v="2584697.3508280902"/>
    <n v="2823820.8430450899"/>
    <n v="2391945.9829738601"/>
    <n v="2613237.06622579"/>
  </r>
  <r>
    <x v="4"/>
    <x v="1"/>
    <s v="I"/>
    <x v="664"/>
    <n v="2808360.6812698501"/>
    <n v="2572424.5284112999"/>
    <n v="3162065.5560359899"/>
    <x v="664"/>
    <n v="2671426.3434609598"/>
    <n v="2928052.99234046"/>
    <n v="2409158.8200762002"/>
    <n v="2640591.1244434798"/>
  </r>
  <r>
    <x v="5"/>
    <x v="1"/>
    <s v="I"/>
    <x v="665"/>
    <n v="2980414.1669595698"/>
    <n v="2695139.7541851099"/>
    <n v="3434186.0112005398"/>
    <x v="665"/>
    <n v="2827187.54396124"/>
    <n v="3114166.5396785201"/>
    <n v="2484605.27123272"/>
    <n v="2736809.8082169099"/>
  </r>
  <r>
    <x v="6"/>
    <x v="1"/>
    <s v="I"/>
    <x v="666"/>
    <n v="3138307.8771532802"/>
    <n v="2800055.6646220698"/>
    <n v="3700956.1415562201"/>
    <x v="666"/>
    <n v="2967731.76269595"/>
    <n v="3285150.6054227599"/>
    <n v="2541604.58373213"/>
    <n v="2813446.2628819202"/>
  </r>
  <r>
    <x v="7"/>
    <x v="1"/>
    <s v="I"/>
    <x v="667"/>
    <n v="3319504.68705511"/>
    <n v="2924255.51132788"/>
    <n v="4008857.7262768601"/>
    <x v="667"/>
    <n v="3132381.52917596"/>
    <n v="3482121.60162945"/>
    <n v="2614198.4409052799"/>
    <n v="2906081.7710852199"/>
  </r>
  <r>
    <x v="8"/>
    <x v="1"/>
    <s v="I"/>
    <x v="668"/>
    <n v="3528343.13458812"/>
    <n v="3066835.3363556601"/>
    <n v="4363507.9724028604"/>
    <x v="668"/>
    <n v="3319799.57821284"/>
    <n v="3709344.6643345202"/>
    <n v="2699953.7142947302"/>
    <n v="3016766.12341181"/>
  </r>
  <r>
    <x v="9"/>
    <x v="1"/>
    <s v="I"/>
    <x v="669"/>
    <n v="3790573.3992212298"/>
    <n v="3249510.7656395501"/>
    <n v="4801474.05249405"/>
    <x v="669"/>
    <n v="3554030.4332622802"/>
    <n v="3995720.6751582799"/>
    <n v="2816736.0536307101"/>
    <n v="3166796.3168297899"/>
  </r>
  <r>
    <x v="10"/>
    <x v="1"/>
    <s v="I"/>
    <x v="670"/>
    <n v="4108401.34874949"/>
    <n v="3477861.9357625898"/>
    <n v="5328477.9321596501"/>
    <x v="670"/>
    <n v="3846898.9827890401"/>
    <n v="4334820.2200852996"/>
    <n v="2971093.7049947302"/>
    <n v="3347932.2243189602"/>
  </r>
  <r>
    <x v="11"/>
    <x v="1"/>
    <s v="I"/>
    <x v="671"/>
    <n v="4393233.34439536"/>
    <n v="3674180.7056490602"/>
    <n v="5834279.3414072199"/>
    <x v="671"/>
    <n v="4110777.8635233101"/>
    <n v="4636851.8417876502"/>
    <n v="3093927.50193473"/>
    <n v="3489870.7524438198"/>
  </r>
  <r>
    <x v="12"/>
    <x v="1"/>
    <s v="I"/>
    <x v="672"/>
    <n v="4634791.6012137104"/>
    <n v="3820535.5610835701"/>
    <n v="6306666.4767556395"/>
    <x v="672"/>
    <n v="4319106.7943129595"/>
    <n v="4906207.8178515099"/>
    <n v="3167820.92346264"/>
    <n v="3598426.3692461601"/>
  </r>
  <r>
    <x v="13"/>
    <x v="1"/>
    <s v="I"/>
    <x v="673"/>
    <n v="5005100.4523353297"/>
    <n v="4069980.59142577"/>
    <n v="6976791.6110420004"/>
    <x v="673"/>
    <n v="4648491.3370075598"/>
    <n v="5312700.9959888496"/>
    <n v="3322456.1903943699"/>
    <n v="3797192.4721710598"/>
  </r>
  <r>
    <x v="14"/>
    <x v="1"/>
    <s v="I"/>
    <x v="674"/>
    <n v="5382657.5866282396"/>
    <n v="4318375.7333655199"/>
    <n v="7685981.5319673698"/>
    <x v="674"/>
    <n v="4985123.7025077399"/>
    <n v="5726135.0713221598"/>
    <n v="3472192.0098582199"/>
    <n v="3988314.3585809199"/>
  </r>
  <r>
    <x v="15"/>
    <x v="1"/>
    <s v="I"/>
    <x v="675"/>
    <n v="5719236.3020047396"/>
    <n v="4528674.6249202201"/>
    <n v="8364945.7512528598"/>
    <x v="675"/>
    <n v="5285613.6638913704"/>
    <n v="6093250.7801459497"/>
    <n v="3587597.9489483298"/>
    <n v="4135779.7582931099"/>
  </r>
  <r>
    <x v="16"/>
    <x v="1"/>
    <s v="I"/>
    <x v="676"/>
    <n v="6249840.2282404397"/>
    <n v="4881547.0048536202"/>
    <n v="9364780.2279364597"/>
    <x v="676"/>
    <n v="5753496.77223399"/>
    <n v="6679585.9628691198"/>
    <n v="3805579.3431041501"/>
    <n v="4418129.5944158696"/>
  </r>
  <r>
    <x v="17"/>
    <x v="1"/>
    <s v="I"/>
    <x v="677"/>
    <n v="6782232.0104343602"/>
    <n v="5226513.9406705396"/>
    <n v="10411870.080182301"/>
    <x v="677"/>
    <n v="6223278.9709654599"/>
    <n v="7267219.7331362199"/>
    <n v="4011333.1584596098"/>
    <n v="4684225.0879874798"/>
  </r>
  <r>
    <x v="18"/>
    <x v="1"/>
    <s v="I"/>
    <x v="678"/>
    <n v="7539285.7176566999"/>
    <n v="5717603.61533703"/>
    <n v="11862889.703466401"/>
    <x v="678"/>
    <n v="6869541.8998067202"/>
    <n v="8119358.4378930395"/>
    <n v="4314970.1673827702"/>
    <n v="5100018.3052645503"/>
  </r>
  <r>
    <x v="19"/>
    <x v="1"/>
    <s v="I"/>
    <x v="679"/>
    <n v="8201216.0833969796"/>
    <n v="6148071.4507253701"/>
    <n v="13216023.5954854"/>
    <x v="679"/>
    <n v="7467278.3937683003"/>
    <n v="8838631.2959721498"/>
    <n v="4570807.3838970801"/>
    <n v="5410228.34033994"/>
  </r>
  <r>
    <x v="20"/>
    <x v="1"/>
    <s v="I"/>
    <x v="680"/>
    <n v="8795704.7337166108"/>
    <n v="6501771.8487884197"/>
    <n v="14523003.3165238"/>
    <x v="680"/>
    <n v="7979669.8483745297"/>
    <n v="9503830.0008055307"/>
    <n v="4759880.5838423902"/>
    <n v="5669043.5509920102"/>
  </r>
  <r>
    <x v="21"/>
    <x v="1"/>
    <s v="I"/>
    <x v="681"/>
    <n v="9468530.5993662309"/>
    <n v="6915079.6311660996"/>
    <n v="16013497.216286"/>
    <x v="681"/>
    <n v="8582512.6208374705"/>
    <n v="10238700.6244068"/>
    <n v="4988915.4241661904"/>
    <n v="5951638.3750495398"/>
  </r>
  <r>
    <x v="22"/>
    <x v="1"/>
    <s v="I"/>
    <x v="682"/>
    <n v="10076686.1591982"/>
    <n v="7273407.1443734597"/>
    <n v="17456386.901077799"/>
    <x v="682"/>
    <n v="9136715.2964783609"/>
    <n v="10894733.521585001"/>
    <n v="5175619.4922205796"/>
    <n v="6171473.3738718797"/>
  </r>
  <r>
    <x v="23"/>
    <x v="1"/>
    <s v="I"/>
    <x v="683"/>
    <n v="11199035.104747299"/>
    <n v="7983422.6920644203"/>
    <n v="19875195.712576602"/>
    <x v="683"/>
    <n v="10135639.5896085"/>
    <n v="12126168.4583552"/>
    <n v="5595049.8896385496"/>
    <n v="6693856.5538792703"/>
  </r>
  <r>
    <x v="24"/>
    <x v="1"/>
    <s v="I"/>
    <x v="684"/>
    <n v="12716982.204113699"/>
    <n v="8917853.5334049705"/>
    <n v="23134359.334428601"/>
    <x v="684"/>
    <n v="11417044.8114674"/>
    <n v="13848498.4025949"/>
    <n v="6141678.3296490498"/>
    <n v="7449653.0356059102"/>
  </r>
  <r>
    <x v="25"/>
    <x v="1"/>
    <s v="I"/>
    <x v="685"/>
    <n v="13645788.440021601"/>
    <n v="9470687.75650304"/>
    <n v="25424223.1808732"/>
    <x v="685"/>
    <n v="12282509.962131299"/>
    <n v="14839219.6466037"/>
    <n v="6438742.28699122"/>
    <n v="7779021.6608103402"/>
  </r>
  <r>
    <x v="26"/>
    <x v="1"/>
    <s v="I"/>
    <x v="686"/>
    <n v="14991103.3799362"/>
    <n v="10242446.4459255"/>
    <n v="28628049.4528636"/>
    <x v="686"/>
    <n v="13406242.5265899"/>
    <n v="16371426.723497501"/>
    <n v="6848595.97172138"/>
    <n v="8363364.0736765498"/>
  </r>
  <r>
    <x v="27"/>
    <x v="1"/>
    <s v="I"/>
    <x v="687"/>
    <n v="15975345.774427"/>
    <n v="10774384.2165481"/>
    <n v="31258940.364722401"/>
    <x v="687"/>
    <n v="14262567.1490296"/>
    <n v="17467648.433064099"/>
    <n v="7100235.1650463501"/>
    <n v="8695798.61459562"/>
  </r>
  <r>
    <x v="28"/>
    <x v="1"/>
    <s v="I"/>
    <x v="688"/>
    <n v="16946078.557605699"/>
    <n v="11285138.2116271"/>
    <n v="33973930.240217499"/>
    <x v="688"/>
    <n v="15113247.0854128"/>
    <n v="18542354.825983901"/>
    <n v="7331846.6078367401"/>
    <n v="8995399.9007541109"/>
  </r>
  <r>
    <x v="29"/>
    <x v="1"/>
    <s v="I"/>
    <x v="689"/>
    <n v="18027989.496137999"/>
    <n v="11862438.506217301"/>
    <n v="37030768.775888599"/>
    <x v="689"/>
    <n v="16082014.4869984"/>
    <n v="19725968.480413102"/>
    <n v="7602852.9974487396"/>
    <n v="9325550.5216796603"/>
  </r>
  <r>
    <x v="30"/>
    <x v="1"/>
    <s v="I"/>
    <x v="690"/>
    <n v="19636817.654398099"/>
    <n v="12739890.442631399"/>
    <n v="41336165.560286902"/>
    <x v="690"/>
    <n v="17451826.121336199"/>
    <n v="21536449.128101699"/>
    <n v="8040028.3184390999"/>
    <n v="9921807.5899156108"/>
  </r>
  <r>
    <x v="31"/>
    <x v="1"/>
    <s v="I"/>
    <x v="691"/>
    <n v="20131402.1645872"/>
    <n v="12931149.863835"/>
    <n v="43410142.556729101"/>
    <x v="691"/>
    <n v="17972867.181500699"/>
    <n v="22018275.6671369"/>
    <n v="8068905.3795722602"/>
    <n v="9885088.5162237007"/>
  </r>
  <r>
    <x v="32"/>
    <x v="1"/>
    <s v="I"/>
    <x v="692"/>
    <n v="20865370.1068523"/>
    <n v="13250810.999631001"/>
    <n v="46099661.235009797"/>
    <x v="692"/>
    <n v="18667439.688049398"/>
    <n v="22787827.771230198"/>
    <n v="8167000.2967839604"/>
    <n v="9969669.0751781091"/>
  </r>
  <r>
    <x v="33"/>
    <x v="1"/>
    <s v="I"/>
    <x v="693"/>
    <n v="21722689.214492399"/>
    <n v="13634852.7169769"/>
    <n v="49174810.764640398"/>
    <x v="693"/>
    <n v="19462924.236627199"/>
    <n v="23694608.412865698"/>
    <n v="8297866.87969747"/>
    <n v="10102012.6259604"/>
  </r>
  <r>
    <x v="34"/>
    <x v="1"/>
    <s v="I"/>
    <x v="694"/>
    <n v="21895386.147770301"/>
    <n v="13603330.514647501"/>
    <n v="50784462.853948899"/>
    <x v="694"/>
    <n v="19712699.707853701"/>
    <n v="23801469.298364401"/>
    <n v="8190021.3535945099"/>
    <n v="9888779.5527501795"/>
  </r>
  <r>
    <x v="35"/>
    <x v="1"/>
    <s v="I"/>
    <x v="695"/>
    <n v="22833614.327908602"/>
    <n v="14022261.5079649"/>
    <n v="54267588.283067599"/>
    <x v="695"/>
    <n v="20590867.5271574"/>
    <n v="24794223.684611201"/>
    <n v="8336699.1492228303"/>
    <n v="10038527.188061301"/>
  </r>
  <r>
    <x v="36"/>
    <x v="1"/>
    <s v="I"/>
    <x v="696"/>
    <n v="24325044.410945199"/>
    <n v="14752590.4188952"/>
    <n v="59244639.432290301"/>
    <x v="696"/>
    <n v="21933204.418169599"/>
    <n v="26417568.829018101"/>
    <n v="8653705.8239883203"/>
    <n v="10423003.628320901"/>
  </r>
  <r>
    <x v="37"/>
    <x v="1"/>
    <s v="I"/>
    <x v="697"/>
    <n v="25505344.2582325"/>
    <n v="15290716.593369201"/>
    <n v="63655304.886611"/>
    <x v="697"/>
    <n v="23041884.874998301"/>
    <n v="27662909.598639"/>
    <n v="8859283.5198065508"/>
    <n v="10636003.106804799"/>
  </r>
  <r>
    <x v="38"/>
    <x v="1"/>
    <s v="I"/>
    <x v="698"/>
    <n v="25697822.828090299"/>
    <n v="15260910.645793799"/>
    <n v="65715527.971421801"/>
    <x v="698"/>
    <n v="23377532.323387999"/>
    <n v="27734699.983974401"/>
    <n v="8759106.7829008009"/>
    <n v="10391652.7797208"/>
  </r>
  <r>
    <x v="39"/>
    <x v="1"/>
    <s v="I"/>
    <x v="699"/>
    <n v="26523980.161289498"/>
    <n v="15572114.698201699"/>
    <n v="69507713.902447"/>
    <x v="699"/>
    <n v="24190133.324207298"/>
    <n v="28575375.204310399"/>
    <n v="8832425.3068805896"/>
    <n v="10433587.269880399"/>
  </r>
  <r>
    <x v="40"/>
    <x v="1"/>
    <s v="I"/>
    <x v="700"/>
    <n v="27661023.079696398"/>
    <n v="16057637.4636868"/>
    <n v="74282633.405375406"/>
    <x v="700"/>
    <n v="25307255.691776"/>
    <n v="29729152.974551301"/>
    <n v="9004660.0387086794"/>
    <n v="10578030.2311322"/>
  </r>
  <r>
    <x v="41"/>
    <x v="1"/>
    <s v="I"/>
    <x v="701"/>
    <n v="28120570.181456"/>
    <n v="16134815.406816101"/>
    <n v="77389242.322530001"/>
    <x v="701"/>
    <n v="25780785.590645"/>
    <n v="30171365.865272701"/>
    <n v="8939206.5423153993"/>
    <n v="10461592.4206478"/>
  </r>
  <r>
    <x v="42"/>
    <x v="1"/>
    <s v="I"/>
    <x v="702"/>
    <n v="28378477.421479899"/>
    <n v="16074231.9881547"/>
    <n v="80041027.103158295"/>
    <x v="702"/>
    <n v="26002788.366519898"/>
    <n v="30458008.064233199"/>
    <n v="8786244.8724771496"/>
    <n v="10291646.934480401"/>
  </r>
  <r>
    <x v="43"/>
    <x v="1"/>
    <s v="I"/>
    <x v="703"/>
    <n v="27458623.7421108"/>
    <n v="15397854.1682234"/>
    <n v="79363958.368961707"/>
    <x v="703"/>
    <n v="25297566.9920629"/>
    <n v="29360372.085418001"/>
    <n v="8329955.7220722903"/>
    <n v="9667751.8249811493"/>
  </r>
  <r>
    <x v="44"/>
    <x v="1"/>
    <s v="I"/>
    <x v="704"/>
    <n v="27120181.443849102"/>
    <n v="15043914.240874199"/>
    <n v="80329508.082692593"/>
    <x v="704"/>
    <n v="25069053.755508501"/>
    <n v="28933791.213920102"/>
    <n v="8044192.1611057203"/>
    <n v="9284314.3879310992"/>
  </r>
  <r>
    <x v="45"/>
    <x v="1"/>
    <s v="I"/>
    <x v="705"/>
    <n v="26834839.095102899"/>
    <n v="14720223.8888459"/>
    <n v="81457523.981071696"/>
    <x v="705"/>
    <n v="24883117.721420899"/>
    <n v="28561110.944133501"/>
    <n v="7780900.2160019604"/>
    <n v="8931001.2034044694"/>
  </r>
  <r>
    <x v="46"/>
    <x v="1"/>
    <s v="I"/>
    <x v="706"/>
    <n v="26775189.715214401"/>
    <n v="14528401.883600499"/>
    <n v="83294471.490343705"/>
    <x v="706"/>
    <n v="24910109.763395101"/>
    <n v="28433182.224588402"/>
    <n v="7590689.8978150198"/>
    <n v="8664252.0295944791"/>
  </r>
  <r>
    <x v="47"/>
    <x v="1"/>
    <s v="I"/>
    <x v="707"/>
    <n v="26575567.564360701"/>
    <n v="14263652.422188001"/>
    <n v="84727256.952159598"/>
    <x v="707"/>
    <n v="24811447.160026401"/>
    <n v="28147680.816039901"/>
    <n v="7367807.3375101797"/>
    <n v="8358508.3898061505"/>
  </r>
  <r>
    <x v="48"/>
    <x v="1"/>
    <s v="I"/>
    <x v="708"/>
    <n v="26639902.506657399"/>
    <n v="14141732.675868999"/>
    <n v="87043057.635564893"/>
    <x v="708"/>
    <n v="24938959.5879151"/>
    <n v="28165972.973853599"/>
    <n v="7216806.3716249"/>
    <n v="8150635.6551947501"/>
  </r>
  <r>
    <x v="49"/>
    <x v="1"/>
    <s v="I"/>
    <x v="709"/>
    <n v="26389287.589104101"/>
    <n v="13855926.4957848"/>
    <n v="88368297.6048145"/>
    <x v="709"/>
    <n v="24798536.410263199"/>
    <n v="27820688.300700001"/>
    <n v="6993157.8028514003"/>
    <n v="7845401.0451285299"/>
  </r>
  <r>
    <x v="50"/>
    <x v="1"/>
    <s v="I"/>
    <x v="710"/>
    <n v="26329302.533411998"/>
    <n v="13673754.962977"/>
    <n v="90359915.919635504"/>
    <x v="710"/>
    <n v="24841542.396290101"/>
    <n v="27671280.840118501"/>
    <n v="6826630.4347749604"/>
    <n v="7604262.4463032298"/>
  </r>
  <r>
    <x v="51"/>
    <x v="1"/>
    <s v="I"/>
    <x v="711"/>
    <n v="25930562.1427157"/>
    <n v="13338470.876308"/>
    <n v="91201895.846172407"/>
    <x v="711"/>
    <n v="24616972.991461299"/>
    <n v="27126240.0642704"/>
    <n v="6592392.2635707296"/>
    <n v="7264370.6113455603"/>
  </r>
  <r>
    <x v="52"/>
    <x v="1"/>
    <s v="I"/>
    <x v="712"/>
    <n v="25888176.881464802"/>
    <n v="13153962.168756001"/>
    <n v="93322228.064048901"/>
    <x v="712"/>
    <n v="24606804.0056637"/>
    <n v="27054952.740743902"/>
    <n v="6421613.4364507599"/>
    <n v="7060504.4036808899"/>
  </r>
  <r>
    <x v="53"/>
    <x v="1"/>
    <s v="I"/>
    <x v="713"/>
    <n v="25928187.718612701"/>
    <n v="13008488.552436899"/>
    <n v="95797056.366928801"/>
    <x v="713"/>
    <n v="24651412.237050802"/>
    <n v="27088901.731795099"/>
    <n v="6269188.2305454398"/>
    <n v="6889074.8441635398"/>
  </r>
  <r>
    <x v="54"/>
    <x v="1"/>
    <s v="I"/>
    <x v="714"/>
    <n v="25884211.177376501"/>
    <n v="12836201.074575"/>
    <n v="98016806.202074394"/>
    <x v="714"/>
    <n v="24671912.8307124"/>
    <n v="26989404.030771799"/>
    <n v="6114386.4471718296"/>
    <n v="6688725.2462066403"/>
  </r>
  <r>
    <x v="55"/>
    <x v="1"/>
    <s v="I"/>
    <x v="715"/>
    <n v="25313605.522089198"/>
    <n v="12411161.004739"/>
    <n v="98243907.681971297"/>
    <x v="715"/>
    <n v="24203463.362653799"/>
    <n v="26328773.608861599"/>
    <n v="5845317.8797618598"/>
    <n v="6358596.2398071801"/>
  </r>
  <r>
    <x v="56"/>
    <x v="1"/>
    <s v="I"/>
    <x v="716"/>
    <n v="25438059.745032702"/>
    <n v="12317979.4179214"/>
    <n v="101189048.789151"/>
    <x v="716"/>
    <n v="24333494.567115299"/>
    <n v="26449549.248693801"/>
    <n v="5726848.02732764"/>
    <n v="6224858.0252542002"/>
  </r>
  <r>
    <x v="57"/>
    <x v="1"/>
    <s v="I"/>
    <x v="717"/>
    <n v="25033788.078481998"/>
    <n v="11975791.0908339"/>
    <n v="102063475.609405"/>
    <x v="717"/>
    <n v="23985922.600379702"/>
    <n v="25992528.280872401"/>
    <n v="5501082.5240862304"/>
    <n v="5961290.1060750103"/>
  </r>
  <r>
    <x v="58"/>
    <x v="1"/>
    <s v="I"/>
    <x v="718"/>
    <n v="24904757.398448501"/>
    <n v="11765360.138377501"/>
    <n v="104069982.605876"/>
    <x v="718"/>
    <n v="23856346.792100899"/>
    <n v="25866705.478680301"/>
    <n v="5331829.19265531"/>
    <n v="5781138.9392910004"/>
  </r>
  <r>
    <x v="59"/>
    <x v="1"/>
    <s v="I"/>
    <x v="719"/>
    <n v="24378980.763524599"/>
    <n v="11368630.110920399"/>
    <n v="104414409.665793"/>
    <x v="719"/>
    <n v="23327562.721068799"/>
    <n v="25343577.8904454"/>
    <n v="5080684.3168683602"/>
    <n v="5519767.3353600204"/>
  </r>
  <r>
    <x v="60"/>
    <x v="1"/>
    <s v="I"/>
    <x v="720"/>
    <n v="24396373.7482883"/>
    <n v="11235418.036389099"/>
    <n v="107095134.51728401"/>
    <x v="720"/>
    <n v="23346787.541494299"/>
    <n v="25363703.287803601"/>
    <n v="4955192.53116717"/>
    <n v="5383268.80608691"/>
  </r>
  <r>
    <x v="61"/>
    <x v="1"/>
    <s v="I"/>
    <x v="721"/>
    <n v="24900909.075242698"/>
    <n v="11321964.1785044"/>
    <n v="112037015.93694501"/>
    <x v="721"/>
    <n v="23814909.0987942"/>
    <n v="25903074.184416998"/>
    <n v="4925642.4914058102"/>
    <n v="5357538.1006707801"/>
  </r>
  <r>
    <x v="62"/>
    <x v="1"/>
    <s v="I"/>
    <x v="722"/>
    <n v="24981089.798959799"/>
    <n v="11216714.8201482"/>
    <n v="115201562.577746"/>
    <x v="722"/>
    <n v="23896672.2106122"/>
    <n v="25982724.3690545"/>
    <n v="4816504.1857433598"/>
    <n v="5236959.3380031995"/>
  </r>
  <r>
    <x v="63"/>
    <x v="1"/>
    <s v="I"/>
    <x v="723"/>
    <n v="25194102.145744599"/>
    <n v="11170342.504171001"/>
    <n v="119082092.437847"/>
    <x v="723"/>
    <n v="24099492.743438601"/>
    <n v="26205070.969675701"/>
    <n v="4733506.45591419"/>
    <n v="5147074.0041373298"/>
  </r>
  <r>
    <x v="64"/>
    <x v="1"/>
    <s v="I"/>
    <x v="724"/>
    <n v="25502174.266369801"/>
    <n v="11164746.699306499"/>
    <n v="123545216.896147"/>
    <x v="724"/>
    <n v="24399280.8763806"/>
    <n v="26518438.380480099"/>
    <n v="4670169.6324102096"/>
    <n v="5075789.1698089596"/>
  </r>
  <r>
    <x v="65"/>
    <x v="1"/>
    <s v="I"/>
    <x v="725"/>
    <n v="25834739.011272799"/>
    <n v="11166342.3134732"/>
    <n v="128279093.54319701"/>
    <x v="725"/>
    <n v="24712194.966075599"/>
    <n v="26871404.3356007"/>
    <n v="4609433.0072368896"/>
    <n v="5012178.7346434202"/>
  </r>
  <r>
    <x v="0"/>
    <x v="2"/>
    <s v="I"/>
    <x v="726"/>
    <n v="165.15830191195599"/>
    <n v="112.962173454172"/>
    <n v="216.452761552178"/>
    <x v="726"/>
    <n v="112.962173454172"/>
    <n v="216.452761552178"/>
    <n v="112.962173454172"/>
    <n v="216.452761552178"/>
  </r>
  <r>
    <x v="1"/>
    <x v="2"/>
    <s v="I"/>
    <x v="727"/>
    <n v="693.86424955203802"/>
    <n v="468.42105425282602"/>
    <n v="920.95024177695097"/>
    <x v="727"/>
    <n v="468.59134898539497"/>
    <n v="920.28219389946196"/>
    <n v="456.64091662502301"/>
    <n v="896.81234082926903"/>
  </r>
  <r>
    <x v="2"/>
    <x v="2"/>
    <s v="I"/>
    <x v="728"/>
    <n v="2859.0962467842601"/>
    <n v="1929.8300685152001"/>
    <n v="3798.5044850315699"/>
    <x v="728"/>
    <n v="1932.61007090817"/>
    <n v="3786.86183725812"/>
    <n v="1835.2927615582801"/>
    <n v="3596.17298055122"/>
  </r>
  <r>
    <x v="3"/>
    <x v="2"/>
    <s v="I"/>
    <x v="729"/>
    <n v="10086.213824653099"/>
    <n v="6793.7400525613302"/>
    <n v="13414.393345300699"/>
    <x v="729"/>
    <n v="6815.63025235642"/>
    <n v="13299.8154593421"/>
    <n v="6307.3610526725597"/>
    <n v="12307.9942617169"/>
  </r>
  <r>
    <x v="4"/>
    <x v="2"/>
    <s v="I"/>
    <x v="730"/>
    <n v="23709.491941535802"/>
    <n v="15980.562161837301"/>
    <n v="31852.665411738701"/>
    <x v="730"/>
    <n v="16071.465129211299"/>
    <n v="31385.866358303501"/>
    <n v="14493.6475835693"/>
    <n v="28304.556084027601"/>
  </r>
  <r>
    <x v="5"/>
    <x v="2"/>
    <s v="I"/>
    <x v="731"/>
    <n v="34229.415432428599"/>
    <n v="23002.8425369053"/>
    <n v="46348.404708789902"/>
    <x v="731"/>
    <n v="23205.4778433028"/>
    <n v="45315.636888943001"/>
    <n v="20393.571941874201"/>
    <n v="39824.549497618696"/>
  </r>
  <r>
    <x v="6"/>
    <x v="2"/>
    <s v="I"/>
    <x v="732"/>
    <n v="37312.438982438602"/>
    <n v="25043.801754489999"/>
    <n v="50914.781598134803"/>
    <x v="732"/>
    <n v="25361.1408597347"/>
    <n v="49314.373667909698"/>
    <n v="21719.615184905699"/>
    <n v="42233.479364179097"/>
  </r>
  <r>
    <x v="7"/>
    <x v="2"/>
    <s v="I"/>
    <x v="733"/>
    <n v="40483.0851702453"/>
    <n v="27074.154387856099"/>
    <n v="55808.285506681801"/>
    <x v="733"/>
    <n v="27534.824472129301"/>
    <n v="53493.552443521803"/>
    <n v="22979.798129692499"/>
    <n v="44644.229987248102"/>
  </r>
  <r>
    <x v="8"/>
    <x v="2"/>
    <s v="I"/>
    <x v="734"/>
    <n v="52202.256655027501"/>
    <n v="34744.473945653401"/>
    <n v="72814.195703982201"/>
    <x v="734"/>
    <n v="35504.695625699598"/>
    <n v="68947.385051373596"/>
    <n v="28875.548830907599"/>
    <n v="56074.092418729"/>
  </r>
  <r>
    <x v="9"/>
    <x v="2"/>
    <s v="I"/>
    <x v="735"/>
    <n v="68356.497563399098"/>
    <n v="45647.892150781699"/>
    <n v="96296.056017736395"/>
    <x v="735"/>
    <n v="46972.554747392503"/>
    <n v="89801.807714734401"/>
    <n v="37227.955970730101"/>
    <n v="71172.150667016598"/>
  </r>
  <r>
    <x v="10"/>
    <x v="2"/>
    <s v="I"/>
    <x v="736"/>
    <n v="90212.314893273899"/>
    <n v="60344.482910967803"/>
    <n v="128625.884036262"/>
    <x v="736"/>
    <n v="62571.038072867101"/>
    <n v="117954.93426552899"/>
    <n v="48325.786085107502"/>
    <n v="91100.692853466899"/>
  </r>
  <r>
    <x v="11"/>
    <x v="2"/>
    <s v="I"/>
    <x v="737"/>
    <n v="112811.312144571"/>
    <n v="75035.710080772798"/>
    <n v="163329.75899995799"/>
    <x v="737"/>
    <n v="78331.348971672705"/>
    <n v="147444.32517565601"/>
    <n v="58955.147393779996"/>
    <n v="110972.197430823"/>
  </r>
  <r>
    <x v="12"/>
    <x v="2"/>
    <s v="I"/>
    <x v="738"/>
    <n v="140758.07312828599"/>
    <n v="93327.693707087295"/>
    <n v="206933.46975740799"/>
    <x v="738"/>
    <n v="98213.511661807803"/>
    <n v="183493.42861317401"/>
    <n v="72034.064454872307"/>
    <n v="134582.067580289"/>
  </r>
  <r>
    <x v="13"/>
    <x v="2"/>
    <s v="I"/>
    <x v="739"/>
    <n v="151480.10450815901"/>
    <n v="100004.694095549"/>
    <n v="226371.697422881"/>
    <x v="739"/>
    <n v="106119.19106215599"/>
    <n v="197054.327277095"/>
    <n v="75847.482054483902"/>
    <n v="140842.33400491701"/>
  </r>
  <r>
    <x v="14"/>
    <x v="2"/>
    <s v="I"/>
    <x v="740"/>
    <n v="164704.15043365501"/>
    <n v="108296.755732337"/>
    <n v="250348.320461764"/>
    <x v="740"/>
    <n v="115965.567014524"/>
    <n v="213674.569423815"/>
    <n v="80771.258495341797"/>
    <n v="148826.62436040401"/>
  </r>
  <r>
    <x v="15"/>
    <x v="2"/>
    <s v="I"/>
    <x v="741"/>
    <n v="174302.522200462"/>
    <n v="113968.336137069"/>
    <n v="269801.99249056401"/>
    <x v="741"/>
    <n v="123157.790908772"/>
    <n v="225732.95920604901"/>
    <n v="83593.063390112598"/>
    <n v="153215.719678883"/>
  </r>
  <r>
    <x v="16"/>
    <x v="2"/>
    <s v="I"/>
    <x v="742"/>
    <n v="178948.96303802801"/>
    <n v="116417.624546251"/>
    <n v="282141.38276957098"/>
    <x v="742"/>
    <n v="127054.655138402"/>
    <n v="231126.050228351"/>
    <n v="84038.731606376197"/>
    <n v="152875.46986156399"/>
  </r>
  <r>
    <x v="17"/>
    <x v="2"/>
    <s v="I"/>
    <x v="743"/>
    <n v="210689.702402964"/>
    <n v="135737.50486362199"/>
    <n v="338898.257408006"/>
    <x v="743"/>
    <n v="149397.30410093101"/>
    <n v="272218.97431625798"/>
    <n v="96296.881840019603"/>
    <n v="175463.93197720801"/>
  </r>
  <r>
    <x v="18"/>
    <x v="2"/>
    <s v="I"/>
    <x v="744"/>
    <n v="235573.939880897"/>
    <n v="149408.38181799001"/>
    <n v="387249.64620027703"/>
    <x v="744"/>
    <n v="165470.37557584801"/>
    <n v="306006.77846418897"/>
    <n v="103937.022964442"/>
    <n v="192212.25219210601"/>
  </r>
  <r>
    <x v="19"/>
    <x v="2"/>
    <s v="I"/>
    <x v="745"/>
    <n v="432584.80594228802"/>
    <n v="270019.07921990397"/>
    <n v="726959.16315996298"/>
    <x v="745"/>
    <n v="300851.11625319999"/>
    <n v="565161.95299974701"/>
    <n v="184154.444378477"/>
    <n v="345942.16147408501"/>
  </r>
  <r>
    <x v="20"/>
    <x v="2"/>
    <s v="I"/>
    <x v="746"/>
    <n v="311092.18769436498"/>
    <n v="193932.69598121199"/>
    <n v="533063.86021335004"/>
    <x v="746"/>
    <n v="218956.739874202"/>
    <n v="403986.45365603903"/>
    <n v="130607.901659107"/>
    <n v="240978.300284495"/>
  </r>
  <r>
    <x v="21"/>
    <x v="2"/>
    <s v="I"/>
    <x v="747"/>
    <n v="357381.80806368298"/>
    <n v="220716.14655744101"/>
    <n v="625379.91872737196"/>
    <x v="747"/>
    <n v="251671.86516225699"/>
    <n v="463644.89766194299"/>
    <n v="146293.94740279901"/>
    <n v="269511.42205904698"/>
  </r>
  <r>
    <x v="22"/>
    <x v="2"/>
    <s v="I"/>
    <x v="748"/>
    <n v="422984.58667738398"/>
    <n v="260681.57555645099"/>
    <n v="755361.46397438005"/>
    <x v="748"/>
    <n v="301610.37425904302"/>
    <n v="545054.35952905798"/>
    <n v="170851.39258664701"/>
    <n v="308753.62490343902"/>
  </r>
  <r>
    <x v="23"/>
    <x v="2"/>
    <s v="I"/>
    <x v="749"/>
    <n v="530425.04309781396"/>
    <n v="329949.43889717699"/>
    <n v="965425.42729835596"/>
    <x v="749"/>
    <n v="390830.58990451699"/>
    <n v="671078.93556979694"/>
    <n v="215745.30443589899"/>
    <n v="370447.28072691697"/>
  </r>
  <r>
    <x v="24"/>
    <x v="2"/>
    <s v="I"/>
    <x v="750"/>
    <n v="672413.43707909796"/>
    <n v="421874.22198987298"/>
    <n v="1247958.3225698699"/>
    <x v="750"/>
    <n v="511325.92339891999"/>
    <n v="834738.09932431695"/>
    <n v="275062.36464734602"/>
    <n v="449038.51917996298"/>
  </r>
  <r>
    <x v="25"/>
    <x v="2"/>
    <s v="I"/>
    <x v="751"/>
    <n v="747529.36570770305"/>
    <n v="461906.80012597999"/>
    <n v="1420184.70926104"/>
    <x v="751"/>
    <n v="564653.15224338404"/>
    <n v="931873.58111543802"/>
    <n v="296002.70140562602"/>
    <n v="488507.141566101"/>
  </r>
  <r>
    <x v="26"/>
    <x v="2"/>
    <s v="I"/>
    <x v="752"/>
    <n v="871998.32222886395"/>
    <n v="535262.17352662096"/>
    <n v="1693987.0751308701"/>
    <x v="752"/>
    <n v="663395.05479435797"/>
    <n v="1082443.33644318"/>
    <n v="338896.20383290102"/>
    <n v="552967.54917554697"/>
  </r>
  <r>
    <x v="27"/>
    <x v="2"/>
    <s v="I"/>
    <x v="753"/>
    <n v="853733.69812158297"/>
    <n v="520673.97316757601"/>
    <n v="1696130.3633091301"/>
    <x v="753"/>
    <n v="654510.19380414602"/>
    <n v="1054642.66987848"/>
    <n v="325830.28324222099"/>
    <n v="525025.466522631"/>
  </r>
  <r>
    <x v="28"/>
    <x v="2"/>
    <s v="I"/>
    <x v="754"/>
    <n v="1085031.8873775301"/>
    <n v="647406.55834456696"/>
    <n v="2209128.89358661"/>
    <x v="754"/>
    <n v="817005.52370128699"/>
    <n v="1355625.4506510401"/>
    <n v="396351.56784506002"/>
    <n v="657650.72228893999"/>
  </r>
  <r>
    <x v="29"/>
    <x v="2"/>
    <s v="I"/>
    <x v="755"/>
    <n v="1211066.64323615"/>
    <n v="712637.65456253802"/>
    <n v="2524411.1533840601"/>
    <x v="755"/>
    <n v="907803.67127407598"/>
    <n v="1517218.45100744"/>
    <n v="429168.73808445799"/>
    <n v="717272.63132066804"/>
  </r>
  <r>
    <x v="30"/>
    <x v="2"/>
    <s v="I"/>
    <x v="756"/>
    <n v="1337396.0985544701"/>
    <n v="774242.70772931003"/>
    <n v="2855048.3106495598"/>
    <x v="756"/>
    <n v="995506.00837637205"/>
    <n v="1680787.0906050401"/>
    <n v="458628.022241003"/>
    <n v="774335.91830312996"/>
  </r>
  <r>
    <x v="31"/>
    <x v="2"/>
    <s v="I"/>
    <x v="757"/>
    <n v="1484862.47372085"/>
    <n v="848574.08942376706"/>
    <n v="3245316.3883316298"/>
    <x v="757"/>
    <n v="1100505.48552766"/>
    <n v="1873186.6833883999"/>
    <n v="494071.12080386002"/>
    <n v="840965.77100915206"/>
  </r>
  <r>
    <x v="32"/>
    <x v="2"/>
    <s v="I"/>
    <x v="758"/>
    <n v="1738451.3879289201"/>
    <n v="988981.75644751196"/>
    <n v="3887362.2155213901"/>
    <x v="758"/>
    <n v="1304932.84666515"/>
    <n v="2176603.7091052202"/>
    <n v="570907.80118175899"/>
    <n v="952263.59025675897"/>
  </r>
  <r>
    <x v="33"/>
    <x v="2"/>
    <s v="I"/>
    <x v="759"/>
    <n v="2072395.0791649399"/>
    <n v="1176807.3312373799"/>
    <n v="4740741.5578595502"/>
    <x v="759"/>
    <n v="1583226.16543668"/>
    <n v="2566925.7669905699"/>
    <n v="674996.20311547304"/>
    <n v="1094388.90300301"/>
  </r>
  <r>
    <x v="34"/>
    <x v="2"/>
    <s v="I"/>
    <x v="760"/>
    <n v="2437228.9315515398"/>
    <n v="1378365.9687992199"/>
    <n v="5705654.20510682"/>
    <x v="760"/>
    <n v="1888542.0706410599"/>
    <n v="2992333.7144678198"/>
    <n v="784631.23341495695"/>
    <n v="1243222.76409498"/>
  </r>
  <r>
    <x v="35"/>
    <x v="2"/>
    <s v="I"/>
    <x v="761"/>
    <n v="2994510.55160583"/>
    <n v="1657528.26635141"/>
    <n v="7184727.9414185099"/>
    <x v="761"/>
    <n v="2275298.45301111"/>
    <n v="3724847.8080044799"/>
    <n v="921208.32949015405"/>
    <n v="1508092.62946399"/>
  </r>
  <r>
    <x v="36"/>
    <x v="2"/>
    <s v="I"/>
    <x v="762"/>
    <n v="2661326.2023646398"/>
    <n v="1441051.3275728801"/>
    <n v="6544451.8199007995"/>
    <x v="762"/>
    <n v="1989420.1471074701"/>
    <n v="3341537.9999688598"/>
    <n v="784922.09278466494"/>
    <n v="1318397.72703044"/>
  </r>
  <r>
    <x v="37"/>
    <x v="2"/>
    <s v="I"/>
    <x v="763"/>
    <n v="2933968.0716970302"/>
    <n v="1570160.9761797499"/>
    <n v="7388341.1676127203"/>
    <x v="763"/>
    <n v="2195185.3718913002"/>
    <n v="3678333.3988884101"/>
    <n v="844018.17358348495"/>
    <n v="1414267.9141881"/>
  </r>
  <r>
    <x v="38"/>
    <x v="2"/>
    <s v="I"/>
    <x v="764"/>
    <n v="3232990.5198221998"/>
    <n v="1709066.5530207199"/>
    <n v="8338608.4255701201"/>
    <x v="764"/>
    <n v="2417798.8894341602"/>
    <n v="4054331.4736677902"/>
    <n v="905902.22950715502"/>
    <n v="1519079.1662644199"/>
  </r>
  <r>
    <x v="39"/>
    <x v="2"/>
    <s v="I"/>
    <x v="765"/>
    <n v="3581914.4433954498"/>
    <n v="1868948.0628394999"/>
    <n v="9466287.8086210005"/>
    <x v="765"/>
    <n v="2671546.5333429002"/>
    <n v="4513315.5506514004"/>
    <n v="975448.74570798699"/>
    <n v="1647924.8771903"/>
  </r>
  <r>
    <x v="40"/>
    <x v="2"/>
    <s v="I"/>
    <x v="766"/>
    <n v="3904651.5498990798"/>
    <n v="2011032.1894318"/>
    <n v="10570533.697721601"/>
    <x v="766"/>
    <n v="2907399.0536129"/>
    <n v="4925590.3213820299"/>
    <n v="1034491.46732868"/>
    <n v="1752590.9120368401"/>
  </r>
  <r>
    <x v="41"/>
    <x v="2"/>
    <s v="I"/>
    <x v="767"/>
    <n v="4247910.1803630097"/>
    <n v="2160143.17532008"/>
    <n v="11780118.660144599"/>
    <x v="767"/>
    <n v="3160488.7838423499"/>
    <n v="5361873.8593611401"/>
    <n v="1095865.05477513"/>
    <n v="1859171.34736436"/>
  </r>
  <r>
    <x v="42"/>
    <x v="2"/>
    <s v="I"/>
    <x v="768"/>
    <n v="4535701.2879853202"/>
    <n v="2271431.7419479098"/>
    <n v="12886944.2436406"/>
    <x v="768"/>
    <n v="3354958.58280977"/>
    <n v="5745994.9474214101"/>
    <n v="1133627.9490525599"/>
    <n v="1941550.18809692"/>
  </r>
  <r>
    <x v="43"/>
    <x v="2"/>
    <s v="I"/>
    <x v="769"/>
    <n v="4407251.5507517699"/>
    <n v="2182460.0955833402"/>
    <n v="12827018.566862199"/>
    <x v="769"/>
    <n v="3266281.0158993201"/>
    <n v="5577487.1745812697"/>
    <n v="1075517.5091273901"/>
    <n v="1836548.99379316"/>
  </r>
  <r>
    <x v="44"/>
    <x v="2"/>
    <s v="I"/>
    <x v="770"/>
    <n v="5233327.1605731603"/>
    <n v="2551318.8017526502"/>
    <n v="15606049.1546048"/>
    <x v="770"/>
    <n v="3854983.6237299899"/>
    <n v="6647944.1516523603"/>
    <n v="1236992.40304935"/>
    <n v="2133201.3866075701"/>
  </r>
  <r>
    <x v="45"/>
    <x v="2"/>
    <s v="I"/>
    <x v="771"/>
    <n v="5063393.2290668804"/>
    <n v="2453897.2010707599"/>
    <n v="15464887.5667307"/>
    <x v="771"/>
    <n v="3773158.4590563099"/>
    <n v="6394026.6743092202"/>
    <n v="1179858.9629227701"/>
    <n v="1999399.1142205601"/>
  </r>
  <r>
    <x v="46"/>
    <x v="2"/>
    <s v="I"/>
    <x v="772"/>
    <n v="6255449.2914043702"/>
    <n v="2969542.0816312199"/>
    <n v="19580377.272642601"/>
    <x v="772"/>
    <n v="4592933.9244426601"/>
    <n v="7963949.4515534304"/>
    <n v="1399573.8064884001"/>
    <n v="2426800.6533415201"/>
  </r>
  <r>
    <x v="47"/>
    <x v="2"/>
    <s v="I"/>
    <x v="773"/>
    <n v="6415620.0258230101"/>
    <n v="3011726.7110695699"/>
    <n v="20573328.144643299"/>
    <x v="773"/>
    <n v="4722422.3256966705"/>
    <n v="8156765.2665636903"/>
    <n v="1402332.46523992"/>
    <n v="2422167.2598831202"/>
  </r>
  <r>
    <x v="48"/>
    <x v="2"/>
    <s v="I"/>
    <x v="774"/>
    <n v="6871444.6289196303"/>
    <n v="3189431.79131892"/>
    <n v="22575286.975947201"/>
    <x v="774"/>
    <n v="5070442.7889019102"/>
    <n v="8724840.5254589599"/>
    <n v="1467278.6848589601"/>
    <n v="2524783.9419113202"/>
  </r>
  <r>
    <x v="49"/>
    <x v="2"/>
    <s v="I"/>
    <x v="775"/>
    <n v="7239125.1287837401"/>
    <n v="3314499.8244527602"/>
    <n v="24368955.841988102"/>
    <x v="775"/>
    <n v="5330992.8468659101"/>
    <n v="9204084.3414254393"/>
    <n v="1503333.64869776"/>
    <n v="2595540.8482777602"/>
  </r>
  <r>
    <x v="50"/>
    <x v="2"/>
    <s v="I"/>
    <x v="776"/>
    <n v="7290672.6400224604"/>
    <n v="3324251.0641635899"/>
    <n v="25139557.114811599"/>
    <x v="776"/>
    <n v="5455656.2901913403"/>
    <n v="9181249.0801891498"/>
    <n v="1499252.69043897"/>
    <n v="2523071.7722837199"/>
  </r>
  <r>
    <x v="51"/>
    <x v="2"/>
    <s v="I"/>
    <x v="777"/>
    <n v="8308249.6127650701"/>
    <n v="3728188.30988371"/>
    <n v="29357475.6332739"/>
    <x v="777"/>
    <n v="6179864.0551499603"/>
    <n v="10502889.759841399"/>
    <n v="1654959.28363007"/>
    <n v="2812659.75398078"/>
  </r>
  <r>
    <x v="52"/>
    <x v="2"/>
    <s v="I"/>
    <x v="778"/>
    <n v="8678012.0347426496"/>
    <n v="3841451.2909742901"/>
    <n v="31421021.386081502"/>
    <x v="778"/>
    <n v="6444700.11626219"/>
    <n v="10982358.137231501"/>
    <n v="1681867.0499004901"/>
    <n v="2866055.20008726"/>
  </r>
  <r>
    <x v="53"/>
    <x v="2"/>
    <s v="I"/>
    <x v="779"/>
    <n v="9169228.1990754399"/>
    <n v="4013200.3959095501"/>
    <n v="34017567.445412599"/>
    <x v="779"/>
    <n v="6828127.2486482896"/>
    <n v="11586337.360919099"/>
    <n v="1736485.3004062099"/>
    <n v="2946562.61960644"/>
  </r>
  <r>
    <x v="54"/>
    <x v="2"/>
    <s v="I"/>
    <x v="780"/>
    <n v="9695630.8734063692"/>
    <n v="4198167.3513411498"/>
    <n v="36856965.321869403"/>
    <x v="780"/>
    <n v="7250538.3808670798"/>
    <n v="12221843.9639233"/>
    <n v="1796885.1428287399"/>
    <n v="3028912.9831650499"/>
  </r>
  <r>
    <x v="55"/>
    <x v="2"/>
    <s v="I"/>
    <x v="781"/>
    <n v="10223225.5838998"/>
    <n v="4393371.1777655799"/>
    <n v="39818004.887185797"/>
    <x v="781"/>
    <n v="7719154.86217169"/>
    <n v="12815100.850756999"/>
    <n v="1864233.7774735601"/>
    <n v="3094942.94314365"/>
  </r>
  <r>
    <x v="56"/>
    <x v="2"/>
    <s v="I"/>
    <x v="782"/>
    <n v="10840572.7563968"/>
    <n v="4596730.24710273"/>
    <n v="43267385.744150102"/>
    <x v="782"/>
    <n v="8173559.1084834998"/>
    <n v="13599242.7128147"/>
    <n v="1923633.72747631"/>
    <n v="3200559.4629339399"/>
  </r>
  <r>
    <x v="57"/>
    <x v="2"/>
    <s v="I"/>
    <x v="783"/>
    <n v="11496153.178869501"/>
    <n v="4828663.0311706103"/>
    <n v="47016196.010852702"/>
    <x v="783"/>
    <n v="8723655.2285270896"/>
    <n v="14365880.0871526"/>
    <n v="2000738.02135275"/>
    <n v="3294761.3984755501"/>
  </r>
  <r>
    <x v="58"/>
    <x v="2"/>
    <s v="I"/>
    <x v="784"/>
    <n v="12037865.620304201"/>
    <n v="4999494.47539418"/>
    <n v="50449282.861825198"/>
    <x v="784"/>
    <n v="9162231.0370798092"/>
    <n v="15016348.195936101"/>
    <n v="2047733.93592391"/>
    <n v="3356113.3385552098"/>
  </r>
  <r>
    <x v="59"/>
    <x v="2"/>
    <s v="I"/>
    <x v="785"/>
    <n v="12595592.7827588"/>
    <n v="5172769.1833674498"/>
    <n v="54092903.718931302"/>
    <x v="785"/>
    <n v="9615155.2222290505"/>
    <n v="15684797.755709801"/>
    <n v="2094156.55317101"/>
    <n v="3416109.38628892"/>
  </r>
  <r>
    <x v="60"/>
    <x v="2"/>
    <s v="I"/>
    <x v="786"/>
    <n v="14523810.3552988"/>
    <n v="5866358.3906056797"/>
    <n v="63924240.100484401"/>
    <x v="786"/>
    <n v="11029525.996135101"/>
    <n v="18138953.908855598"/>
    <n v="2340939.8291403898"/>
    <n v="3849866.2298870701"/>
  </r>
  <r>
    <x v="61"/>
    <x v="2"/>
    <s v="I"/>
    <x v="787"/>
    <n v="13766797.805134499"/>
    <n v="5530072.1713875802"/>
    <n v="62087106.227624997"/>
    <x v="787"/>
    <n v="10583337.0707887"/>
    <n v="17070766.946854699"/>
    <n v="2188953.7583574699"/>
    <n v="3530750.1987723601"/>
  </r>
  <r>
    <x v="62"/>
    <x v="2"/>
    <s v="I"/>
    <x v="788"/>
    <n v="14289591.5014241"/>
    <n v="5672318.5449428903"/>
    <n v="66042827.909235097"/>
    <x v="788"/>
    <n v="11007199.0795005"/>
    <n v="17698640.883504201"/>
    <n v="2218560.80932394"/>
    <n v="3567257.2794261398"/>
  </r>
  <r>
    <x v="63"/>
    <x v="2"/>
    <s v="I"/>
    <x v="789"/>
    <n v="15162441.263618199"/>
    <n v="5966716.7324422896"/>
    <n v="71811684.660056904"/>
    <x v="789"/>
    <n v="11767808.9229484"/>
    <n v="18689995.5149353"/>
    <n v="2311376.4302739101"/>
    <n v="3670999.0277716601"/>
  </r>
  <r>
    <x v="64"/>
    <x v="2"/>
    <s v="I"/>
    <x v="790"/>
    <n v="16426092.7900404"/>
    <n v="6425932.8749820096"/>
    <n v="79720303.268042699"/>
    <x v="790"/>
    <n v="12912362.790503699"/>
    <n v="20079062.635312401"/>
    <n v="2471504.1763894502"/>
    <n v="3843253.78447829"/>
  </r>
  <r>
    <x v="65"/>
    <x v="2"/>
    <s v="I"/>
    <x v="791"/>
    <n v="17280516.270662598"/>
    <n v="6693614.2521788003"/>
    <n v="85947227.498073503"/>
    <x v="791"/>
    <n v="13659081.518019499"/>
    <n v="21047755.402603801"/>
    <n v="2547755.1178326998"/>
    <n v="3925924.7757714498"/>
  </r>
  <r>
    <x v="0"/>
    <x v="3"/>
    <s v="I"/>
    <x v="792"/>
    <n v="269557.701713285"/>
    <n v="245942.86945397401"/>
    <n v="293314.14654557302"/>
    <x v="792"/>
    <n v="245942.86945397401"/>
    <n v="293314.14654557302"/>
    <n v="245942.86945397401"/>
    <n v="293314.14654557302"/>
  </r>
  <r>
    <x v="1"/>
    <x v="3"/>
    <s v="I"/>
    <x v="793"/>
    <n v="292448.73094397201"/>
    <n v="266693.83922480402"/>
    <n v="319818.23054671899"/>
    <x v="793"/>
    <n v="267185.66062460002"/>
    <n v="318204.72350170597"/>
    <n v="260371.65483497299"/>
    <n v="310089.58430165"/>
  </r>
  <r>
    <x v="2"/>
    <x v="3"/>
    <s v="I"/>
    <x v="794"/>
    <n v="336435.65661746397"/>
    <n v="303620.68167821498"/>
    <n v="374427.56437700201"/>
    <x v="794"/>
    <n v="305396.25983525999"/>
    <n v="368653.92679143301"/>
    <n v="290017.915936473"/>
    <n v="350090.21920413198"/>
  </r>
  <r>
    <x v="3"/>
    <x v="3"/>
    <s v="I"/>
    <x v="795"/>
    <n v="391310.11973137798"/>
    <n v="349117.54353788501"/>
    <n v="444093.91248882998"/>
    <x v="795"/>
    <n v="353021.61839438701"/>
    <n v="431468.73663379898"/>
    <n v="326695.36406297202"/>
    <n v="399292.36242663697"/>
  </r>
  <r>
    <x v="4"/>
    <x v="3"/>
    <s v="I"/>
    <x v="796"/>
    <n v="413879.96013950597"/>
    <n v="365023.87756733299"/>
    <n v="480629.95680453902"/>
    <x v="796"/>
    <n v="371711.87297203502"/>
    <n v="459379.820960704"/>
    <n v="335219.026154185"/>
    <n v="414280.16540358501"/>
  </r>
  <r>
    <x v="5"/>
    <x v="3"/>
    <s v="I"/>
    <x v="797"/>
    <n v="487143.94270702603"/>
    <n v="424257.40325524902"/>
    <n v="578478.86928882496"/>
    <x v="797"/>
    <n v="435001.20524314197"/>
    <n v="543985.67037698696"/>
    <n v="382290.26929899101"/>
    <n v="478068.62582592497"/>
  </r>
  <r>
    <x v="6"/>
    <x v="3"/>
    <s v="I"/>
    <x v="798"/>
    <n v="473412.084314554"/>
    <n v="407637.76400439098"/>
    <n v="575973.518464703"/>
    <x v="798"/>
    <n v="421858.69211634202"/>
    <n v="531107.47276169201"/>
    <n v="361285.34224269999"/>
    <n v="454847.43742448598"/>
  </r>
  <r>
    <x v="7"/>
    <x v="3"/>
    <s v="I"/>
    <x v="799"/>
    <n v="570164.216808495"/>
    <n v="485001.58154349698"/>
    <n v="709682.87068207702"/>
    <x v="799"/>
    <n v="506530.64968269598"/>
    <n v="641942.80743110296"/>
    <n v="422736.38199481898"/>
    <n v="535747.599935001"/>
  </r>
  <r>
    <x v="8"/>
    <x v="3"/>
    <s v="I"/>
    <x v="800"/>
    <n v="688279.70328013506"/>
    <n v="577846.56068187801"/>
    <n v="876351.36211300199"/>
    <x v="800"/>
    <n v="608410.71295468602"/>
    <n v="778528.08828489098"/>
    <n v="494813.23361786001"/>
    <n v="633167.68200179504"/>
  </r>
  <r>
    <x v="9"/>
    <x v="3"/>
    <s v="I"/>
    <x v="801"/>
    <n v="777947.06313465198"/>
    <n v="646806.93555894005"/>
    <n v="1012962.81834545"/>
    <x v="801"/>
    <n v="689023.79255593196"/>
    <n v="879732.53109519603"/>
    <n v="546083.71952520998"/>
    <n v="697229.35253907705"/>
  </r>
  <r>
    <x v="10"/>
    <x v="3"/>
    <s v="I"/>
    <x v="802"/>
    <n v="848979.94069929596"/>
    <n v="687447.77048681199"/>
    <n v="1145761.1845517801"/>
    <x v="802"/>
    <n v="739513.40356462903"/>
    <n v="980694.93959184503"/>
    <n v="571151.88829240506"/>
    <n v="757424.76591600606"/>
  </r>
  <r>
    <x v="11"/>
    <x v="3"/>
    <s v="I"/>
    <x v="803"/>
    <n v="901751.89707401895"/>
    <n v="718938.58332624205"/>
    <n v="1248091.4025870799"/>
    <x v="803"/>
    <n v="781573.85121898504"/>
    <n v="1048305.54029441"/>
    <n v="588242.15595218202"/>
    <n v="788994.55266783806"/>
  </r>
  <r>
    <x v="12"/>
    <x v="3"/>
    <s v="I"/>
    <x v="804"/>
    <n v="972369.74762723094"/>
    <n v="759765.61214221804"/>
    <n v="1384853.1471490101"/>
    <x v="804"/>
    <n v="835109.57102733897"/>
    <n v="1143643.70504423"/>
    <n v="612505.70973787003"/>
    <n v="838798.07338770397"/>
  </r>
  <r>
    <x v="13"/>
    <x v="3"/>
    <s v="I"/>
    <x v="805"/>
    <n v="1157988.13632672"/>
    <n v="879557.46126725303"/>
    <n v="1704284.3422884301"/>
    <x v="805"/>
    <n v="975155.48579753703"/>
    <n v="1392046.8000262701"/>
    <n v="696981.26671582297"/>
    <n v="994949.58100605896"/>
  </r>
  <r>
    <x v="14"/>
    <x v="3"/>
    <s v="I"/>
    <x v="806"/>
    <n v="1253420.0047339899"/>
    <n v="939588.34204061504"/>
    <n v="1885390.6837220599"/>
    <x v="806"/>
    <n v="1051478.4248635201"/>
    <n v="1512043.3020321301"/>
    <n v="732365.97589600703"/>
    <n v="1053154.3418340001"/>
  </r>
  <r>
    <x v="15"/>
    <x v="3"/>
    <s v="I"/>
    <x v="807"/>
    <n v="1337069.0004338201"/>
    <n v="994161.47477839701"/>
    <n v="2049758.9121924201"/>
    <x v="807"/>
    <n v="1125065.52834842"/>
    <n v="1607422.6231464799"/>
    <n v="763635.60384844197"/>
    <n v="1091034.3571436601"/>
  </r>
  <r>
    <x v="16"/>
    <x v="3"/>
    <s v="I"/>
    <x v="808"/>
    <n v="1440368.4264932801"/>
    <n v="1064307.7727825399"/>
    <n v="2248899.5190330599"/>
    <x v="808"/>
    <n v="1219271.2863958699"/>
    <n v="1720544.10638221"/>
    <n v="806471.92565408896"/>
    <n v="1138032.63812476"/>
  </r>
  <r>
    <x v="17"/>
    <x v="3"/>
    <s v="I"/>
    <x v="809"/>
    <n v="1513579.73145272"/>
    <n v="1109419.36254387"/>
    <n v="2410441.1354529602"/>
    <x v="809"/>
    <n v="1286622.5165164899"/>
    <n v="1800091.91491932"/>
    <n v="829317.08300433995"/>
    <n v="1160283.5772394601"/>
  </r>
  <r>
    <x v="18"/>
    <x v="3"/>
    <s v="I"/>
    <x v="810"/>
    <n v="1651709.1378377799"/>
    <n v="1203206.1779827799"/>
    <n v="2680907.63870672"/>
    <x v="810"/>
    <n v="1413603.4071870199"/>
    <n v="1949947.4492243"/>
    <n v="887927.69874425698"/>
    <n v="1224821.85771423"/>
  </r>
  <r>
    <x v="19"/>
    <x v="3"/>
    <s v="I"/>
    <x v="811"/>
    <n v="1737797.4900541599"/>
    <n v="1255371.7858030801"/>
    <n v="2879396.9179889001"/>
    <x v="811"/>
    <n v="1493283.44819566"/>
    <n v="2042697.89424014"/>
    <n v="914056.05246486701"/>
    <n v="1250358.9829804299"/>
  </r>
  <r>
    <x v="20"/>
    <x v="3"/>
    <s v="I"/>
    <x v="812"/>
    <n v="1843348.8436289099"/>
    <n v="1320436.6693639201"/>
    <n v="3119269.4932707101"/>
    <x v="812"/>
    <n v="1590348.4336973401"/>
    <n v="2157826.5298134899"/>
    <n v="948644.33929458098"/>
    <n v="1287145.55836561"/>
  </r>
  <r>
    <x v="21"/>
    <x v="3"/>
    <s v="I"/>
    <x v="813"/>
    <n v="1972821.1964601299"/>
    <n v="1401076.51749356"/>
    <n v="3409383.0152371698"/>
    <x v="813"/>
    <n v="1708329.8710423899"/>
    <n v="2299053.8630160899"/>
    <n v="993032.41599842405"/>
    <n v="1336413.4473094"/>
  </r>
  <r>
    <x v="22"/>
    <x v="3"/>
    <s v="I"/>
    <x v="814"/>
    <n v="2088581.4549864701"/>
    <n v="1470887.79170682"/>
    <n v="3687519.1905307798"/>
    <x v="814"/>
    <n v="1816978.6512233"/>
    <n v="2421635.0996497101"/>
    <n v="1029252.83529898"/>
    <n v="1371768.8926592099"/>
  </r>
  <r>
    <x v="23"/>
    <x v="3"/>
    <s v="I"/>
    <x v="815"/>
    <n v="2316632.9670146601"/>
    <n v="1619172.65180392"/>
    <n v="4176862.6644472401"/>
    <x v="815"/>
    <n v="2023692.74589998"/>
    <n v="2670661.87917451"/>
    <n v="1117113.70303839"/>
    <n v="1474251.9522553801"/>
  </r>
  <r>
    <x v="24"/>
    <x v="3"/>
    <s v="I"/>
    <x v="816"/>
    <n v="2544655.1206918699"/>
    <n v="1764563.4785150299"/>
    <n v="4687786.5296421396"/>
    <x v="816"/>
    <n v="2232676.2349082502"/>
    <n v="2916932.7274991102"/>
    <n v="1201044.5325821601"/>
    <n v="1569133.065286"/>
  </r>
  <r>
    <x v="25"/>
    <x v="3"/>
    <s v="I"/>
    <x v="817"/>
    <n v="2612684.5506966598"/>
    <n v="1793365.5939005101"/>
    <n v="4924565.6855589002"/>
    <x v="817"/>
    <n v="2299859.2492307299"/>
    <n v="2985329.9284242899"/>
    <n v="1205633.1358822901"/>
    <n v="1564970.84960887"/>
  </r>
  <r>
    <x v="26"/>
    <x v="3"/>
    <s v="I"/>
    <x v="818"/>
    <n v="2913732.99516958"/>
    <n v="1982710.0824677499"/>
    <n v="5614606.0146905798"/>
    <x v="818"/>
    <n v="2571644.4096291699"/>
    <n v="3314708.64053137"/>
    <n v="1313727.8032643499"/>
    <n v="1693323.10660111"/>
  </r>
  <r>
    <x v="27"/>
    <x v="3"/>
    <s v="I"/>
    <x v="819"/>
    <n v="3340560.3226548699"/>
    <n v="2256580.1434187801"/>
    <n v="6580327.0702669304"/>
    <x v="819"/>
    <n v="2965493.3618746502"/>
    <n v="3772845.1861594701"/>
    <n v="1476291.0512310199"/>
    <n v="1878209.4263351399"/>
  </r>
  <r>
    <x v="28"/>
    <x v="3"/>
    <s v="I"/>
    <x v="820"/>
    <n v="3355433.0241186498"/>
    <n v="2239229.96464505"/>
    <n v="6768747.0223074602"/>
    <x v="820"/>
    <n v="2976990.9849520102"/>
    <n v="3790466.1220192402"/>
    <n v="1444219.17614567"/>
    <n v="1838858.0575560499"/>
  </r>
  <r>
    <x v="29"/>
    <x v="3"/>
    <s v="I"/>
    <x v="821"/>
    <n v="3616996.6168316999"/>
    <n v="2390138.90813941"/>
    <n v="7467455.3540372504"/>
    <x v="821"/>
    <n v="3218236.7579492298"/>
    <n v="4071134.0758249601"/>
    <n v="1521437.5662610601"/>
    <n v="1924649.0504298999"/>
  </r>
  <r>
    <x v="30"/>
    <x v="3"/>
    <s v="I"/>
    <x v="822"/>
    <n v="4369226.1760638002"/>
    <n v="2861179.2118803798"/>
    <n v="9228205.6536260098"/>
    <x v="822"/>
    <n v="3888564.6501357299"/>
    <n v="4904017.3849579701"/>
    <n v="1791455.5008630101"/>
    <n v="2259272.9480025899"/>
  </r>
  <r>
    <x v="31"/>
    <x v="3"/>
    <s v="I"/>
    <x v="823"/>
    <n v="4745327.3304018397"/>
    <n v="3078126.4842002098"/>
    <n v="10260691.338894799"/>
    <x v="823"/>
    <n v="4235847.5301973596"/>
    <n v="5307508.96530334"/>
    <n v="1901680.6043410399"/>
    <n v="2382802.2101195101"/>
  </r>
  <r>
    <x v="32"/>
    <x v="3"/>
    <s v="I"/>
    <x v="824"/>
    <n v="4857123.2245381298"/>
    <n v="3119241.8321231799"/>
    <n v="10756021.3366924"/>
    <x v="824"/>
    <n v="4349437.5471708598"/>
    <n v="5416420.4160901699"/>
    <n v="1902877.8628559399"/>
    <n v="2369682.6069851601"/>
  </r>
  <r>
    <x v="33"/>
    <x v="3"/>
    <s v="I"/>
    <x v="825"/>
    <n v="5160380.8048118502"/>
    <n v="3277177.1751529998"/>
    <n v="11704974.3658274"/>
    <x v="825"/>
    <n v="4628777.2068896303"/>
    <n v="5743081.0693597496"/>
    <n v="1973443.28177912"/>
    <n v="2448518.0959177501"/>
  </r>
  <r>
    <x v="34"/>
    <x v="3"/>
    <s v="I"/>
    <x v="826"/>
    <n v="5322760.47435629"/>
    <n v="3341694.0118678999"/>
    <n v="12368424.8672143"/>
    <x v="826"/>
    <n v="4784850.1581131201"/>
    <n v="5911391.6807824802"/>
    <n v="1987958.2984305101"/>
    <n v="2456001.70512316"/>
  </r>
  <r>
    <x v="35"/>
    <x v="3"/>
    <s v="I"/>
    <x v="827"/>
    <n v="5631491.8021601597"/>
    <n v="3489859.1703079799"/>
    <n v="13407903.701894101"/>
    <x v="827"/>
    <n v="5060123.9721096698"/>
    <n v="6254468.5509268502"/>
    <n v="2048710.7285601799"/>
    <n v="2532269.3460381399"/>
  </r>
  <r>
    <x v="36"/>
    <x v="3"/>
    <s v="I"/>
    <x v="828"/>
    <n v="5894406.0405457802"/>
    <n v="3609921.2243462601"/>
    <n v="14378074.2356527"/>
    <x v="828"/>
    <n v="5302315.8763773199"/>
    <n v="6538059.62656077"/>
    <n v="2092019.0641191001"/>
    <n v="2579579.5082765799"/>
  </r>
  <r>
    <x v="37"/>
    <x v="3"/>
    <s v="I"/>
    <x v="829"/>
    <n v="6116972.4708388997"/>
    <n v="3701590.7086811401"/>
    <n v="15287994.493565099"/>
    <x v="829"/>
    <n v="5508745.4631767403"/>
    <n v="6776859.3403905304"/>
    <n v="2118035.83610842"/>
    <n v="2605607.9437977602"/>
  </r>
  <r>
    <x v="38"/>
    <x v="3"/>
    <s v="I"/>
    <x v="830"/>
    <n v="6367360.0672859196"/>
    <n v="3811954.7783304602"/>
    <n v="16303479.8762103"/>
    <x v="830"/>
    <n v="5754698.7957573496"/>
    <n v="7029906.6403161203"/>
    <n v="2156173.7380228401"/>
    <n v="2633969.3208230101"/>
  </r>
  <r>
    <x v="39"/>
    <x v="3"/>
    <s v="I"/>
    <x v="831"/>
    <n v="6741694.9076530803"/>
    <n v="3987107.8095881301"/>
    <n v="17687541.8237748"/>
    <x v="831"/>
    <n v="6093751.2230370799"/>
    <n v="7439945.9626329998"/>
    <n v="2224981.6400278602"/>
    <n v="2716511.1544228098"/>
  </r>
  <r>
    <x v="40"/>
    <x v="3"/>
    <s v="I"/>
    <x v="832"/>
    <n v="6879760.1942362804"/>
    <n v="4022014.51104814"/>
    <n v="18495222.045751099"/>
    <x v="832"/>
    <n v="6234749.5325485403"/>
    <n v="7575000.6567499097"/>
    <n v="2218407.2682895302"/>
    <n v="2695286.5430286098"/>
  </r>
  <r>
    <x v="41"/>
    <x v="3"/>
    <s v="I"/>
    <x v="833"/>
    <n v="7249475.0213956796"/>
    <n v="4186577.4800032899"/>
    <n v="19971542.147521999"/>
    <x v="833"/>
    <n v="6575726.3643683903"/>
    <n v="7975610.27340429"/>
    <n v="2280061.4795139502"/>
    <n v="2765455.9743456598"/>
  </r>
  <r>
    <x v="42"/>
    <x v="3"/>
    <s v="I"/>
    <x v="834"/>
    <n v="7540106.0173988799"/>
    <n v="4303618.36142377"/>
    <n v="21286610.4078178"/>
    <x v="834"/>
    <n v="6855083.0838650595"/>
    <n v="8279977.1530240504"/>
    <n v="2316306.9185904898"/>
    <n v="2797773.2918310901"/>
  </r>
  <r>
    <x v="43"/>
    <x v="3"/>
    <s v="I"/>
    <x v="835"/>
    <n v="7974054.8182952199"/>
    <n v="4499541.1459334604"/>
    <n v="23065956.967648"/>
    <x v="835"/>
    <n v="7260063.3638473302"/>
    <n v="8738986.0640442595"/>
    <n v="2390585.8764703302"/>
    <n v="2877563.9567289199"/>
  </r>
  <r>
    <x v="44"/>
    <x v="3"/>
    <s v="I"/>
    <x v="836"/>
    <n v="8728182.8020871691"/>
    <n v="4858470.3046531295"/>
    <n v="25880079.289223801"/>
    <x v="836"/>
    <n v="7932224.2087242203"/>
    <n v="9591375.1124538798"/>
    <n v="2545302.9229685902"/>
    <n v="3077693.5278968201"/>
  </r>
  <r>
    <x v="45"/>
    <x v="3"/>
    <s v="I"/>
    <x v="837"/>
    <n v="9129017.8450570498"/>
    <n v="5019411.2892636703"/>
    <n v="27740315.292444799"/>
    <x v="837"/>
    <n v="8307329.04246464"/>
    <n v="10021225.5722987"/>
    <n v="2597684.8666864601"/>
    <n v="3133616.8197676698"/>
  </r>
  <r>
    <x v="46"/>
    <x v="3"/>
    <s v="I"/>
    <x v="838"/>
    <n v="9389038.9698035903"/>
    <n v="5099674.8352847304"/>
    <n v="29234028.9751078"/>
    <x v="838"/>
    <n v="8561404.8000641596"/>
    <n v="10277561.955226401"/>
    <n v="2608859.1958936001"/>
    <n v="3131812.20190144"/>
  </r>
  <r>
    <x v="47"/>
    <x v="3"/>
    <s v="I"/>
    <x v="839"/>
    <n v="9758905.9830846991"/>
    <n v="5234240.0522589404"/>
    <n v="31141791.891935401"/>
    <x v="839"/>
    <n v="8907547.2621490601"/>
    <n v="10676413.347097799"/>
    <n v="2645113.4290552498"/>
    <n v="3170381.6423803698"/>
  </r>
  <r>
    <x v="48"/>
    <x v="3"/>
    <s v="I"/>
    <x v="840"/>
    <n v="10069107.1636784"/>
    <n v="5332683.3582542101"/>
    <n v="32930799.980640799"/>
    <x v="840"/>
    <n v="9195147.4600953907"/>
    <n v="11012676.967315"/>
    <n v="2660880.8015472898"/>
    <n v="3186835.32190646"/>
  </r>
  <r>
    <x v="49"/>
    <x v="3"/>
    <s v="I"/>
    <x v="841"/>
    <n v="10659452.0860832"/>
    <n v="5575009.1912734797"/>
    <n v="35729942.752263203"/>
    <x v="841"/>
    <n v="9740469.5989961307"/>
    <n v="11657454.059051299"/>
    <n v="2746800.85359657"/>
    <n v="3287388.19363133"/>
  </r>
  <r>
    <x v="50"/>
    <x v="3"/>
    <s v="I"/>
    <x v="842"/>
    <n v="11160809.6353529"/>
    <n v="5766239.9604206998"/>
    <n v="38339984.887952797"/>
    <x v="842"/>
    <n v="10210588.5235595"/>
    <n v="12193293.8591948"/>
    <n v="2805941.48543309"/>
    <n v="3350802.8459523199"/>
  </r>
  <r>
    <x v="51"/>
    <x v="3"/>
    <s v="I"/>
    <x v="843"/>
    <n v="11301828.6631961"/>
    <n v="5761745.1211916003"/>
    <n v="39791584.251591802"/>
    <x v="843"/>
    <n v="10328986.0090375"/>
    <n v="12360574.321615299"/>
    <n v="2766088.5633716099"/>
    <n v="3310145.1815124401"/>
  </r>
  <r>
    <x v="52"/>
    <x v="3"/>
    <s v="I"/>
    <x v="844"/>
    <n v="11822125.9153919"/>
    <n v="5946590.7842517998"/>
    <n v="42662776.900415502"/>
    <x v="844"/>
    <n v="10802881.1067758"/>
    <n v="12941126.587221701"/>
    <n v="2819217.2559949001"/>
    <n v="3377233.07570482"/>
  </r>
  <r>
    <x v="53"/>
    <x v="3"/>
    <s v="I"/>
    <x v="845"/>
    <n v="12872261.1763118"/>
    <n v="6389824.7062511202"/>
    <n v="47612254.943746902"/>
    <x v="845"/>
    <n v="11770941.399480499"/>
    <n v="14094209.740235601"/>
    <n v="2993509.9285367299"/>
    <n v="3584348.5546649802"/>
  </r>
  <r>
    <x v="54"/>
    <x v="3"/>
    <s v="I"/>
    <x v="846"/>
    <n v="12807846.759505101"/>
    <n v="6272548.5464826897"/>
    <n v="48554514.938284799"/>
    <x v="846"/>
    <n v="11695668.1182872"/>
    <n v="14044205.8984855"/>
    <n v="2898511.96880263"/>
    <n v="3480544.9742062399"/>
  </r>
  <r>
    <x v="55"/>
    <x v="3"/>
    <s v="I"/>
    <x v="847"/>
    <n v="12694732.3796589"/>
    <n v="6135349.9632315803"/>
    <n v="49324692.8032405"/>
    <x v="847"/>
    <n v="11586867.5084821"/>
    <n v="13930016.2898436"/>
    <n v="2798315.3816849398"/>
    <n v="3364203.3813242302"/>
  </r>
  <r>
    <x v="56"/>
    <x v="3"/>
    <s v="I"/>
    <x v="848"/>
    <n v="13827223.8717792"/>
    <n v="6609005.7484335098"/>
    <n v="55057421.186892197"/>
    <x v="848"/>
    <n v="12669293.147777401"/>
    <n v="15116262.7713261"/>
    <n v="2981697.3583825799"/>
    <n v="3557587.6450366098"/>
  </r>
  <r>
    <x v="57"/>
    <x v="3"/>
    <s v="I"/>
    <x v="849"/>
    <n v="14187032.554225201"/>
    <n v="6698287.6211237004"/>
    <n v="57894840.689396597"/>
    <x v="849"/>
    <n v="13010043.3145137"/>
    <n v="15496369.735213701"/>
    <n v="2983805.2555853301"/>
    <n v="3554035.01284596"/>
  </r>
  <r>
    <x v="58"/>
    <x v="3"/>
    <s v="I"/>
    <x v="850"/>
    <n v="14411857.268266801"/>
    <n v="6717143.1942261802"/>
    <n v="60276785.300326802"/>
    <x v="850"/>
    <n v="13214066.498571901"/>
    <n v="15745190.339353999"/>
    <n v="2953308.23804517"/>
    <n v="3519007.5926913801"/>
  </r>
  <r>
    <x v="59"/>
    <x v="3"/>
    <s v="I"/>
    <x v="851"/>
    <n v="15614169.075401001"/>
    <n v="7192817.0970417904"/>
    <n v="66928511.475732699"/>
    <x v="851"/>
    <n v="14350967.7837411"/>
    <n v="17019049.6385541"/>
    <n v="3125604.5829804498"/>
    <n v="3706706.0807218398"/>
  </r>
  <r>
    <x v="60"/>
    <x v="3"/>
    <s v="I"/>
    <x v="852"/>
    <n v="15774148.243248601"/>
    <n v="7178277.6583347404"/>
    <n v="69295591.932773098"/>
    <x v="852"/>
    <n v="14501526.1433727"/>
    <n v="17183459.717537899"/>
    <n v="3077847.6014506398"/>
    <n v="3647069.2638386898"/>
  </r>
  <r>
    <x v="61"/>
    <x v="3"/>
    <s v="I"/>
    <x v="853"/>
    <n v="16272562.3448484"/>
    <n v="7316205.2736636102"/>
    <n v="73263344.355577603"/>
    <x v="853"/>
    <n v="14981412.370085901"/>
    <n v="17698793.603010699"/>
    <n v="3098608.5668117902"/>
    <n v="3660645.0797674898"/>
  </r>
  <r>
    <x v="62"/>
    <x v="3"/>
    <s v="I"/>
    <x v="854"/>
    <n v="16957871.204569399"/>
    <n v="7532183.4948324701"/>
    <n v="78249226.129738793"/>
    <x v="854"/>
    <n v="15637099.930855"/>
    <n v="18416539.6417634"/>
    <n v="3151742.4939361699"/>
    <n v="3711953.6766324299"/>
  </r>
  <r>
    <x v="63"/>
    <x v="3"/>
    <s v="I"/>
    <x v="855"/>
    <n v="16016320.048622301"/>
    <n v="7032512.58155197"/>
    <n v="75747198.542730302"/>
    <x v="855"/>
    <n v="14859854.423382699"/>
    <n v="17314416.207347501"/>
    <n v="2918701.1359887598"/>
    <n v="3400814.35615191"/>
  </r>
  <r>
    <x v="64"/>
    <x v="3"/>
    <s v="I"/>
    <x v="856"/>
    <n v="16742105.895504"/>
    <n v="7262786.2989214901"/>
    <n v="81150506.731474802"/>
    <x v="856"/>
    <n v="15550146.482042"/>
    <n v="18076407.794968199"/>
    <n v="2976391.8964621602"/>
    <n v="3459933.5601257598"/>
  </r>
  <r>
    <x v="65"/>
    <x v="3"/>
    <s v="I"/>
    <x v="857"/>
    <n v="17501659.712457199"/>
    <n v="7505565.0605006795"/>
    <n v="86941834.072547302"/>
    <x v="857"/>
    <n v="16287221.5110581"/>
    <n v="18851698.319236498"/>
    <n v="3037967.9559954498"/>
    <n v="3516306.0421969602"/>
  </r>
  <r>
    <x v="0"/>
    <x v="4"/>
    <s v="I"/>
    <x v="858"/>
    <n v="1104884.19998335"/>
    <n v="783843.34946111904"/>
    <n v="1425254.88406467"/>
    <x v="858"/>
    <n v="783843.34946111904"/>
    <n v="1425254.88406467"/>
    <n v="783843.34946111904"/>
    <n v="1425254.88406467"/>
  </r>
  <r>
    <x v="1"/>
    <x v="4"/>
    <s v="I"/>
    <x v="859"/>
    <n v="1116016.0072314099"/>
    <n v="796144.39393515803"/>
    <n v="1436424.40736514"/>
    <x v="859"/>
    <n v="796561.46176867106"/>
    <n v="1434775.5417601501"/>
    <n v="776246.844586008"/>
    <n v="1398184.6228256701"/>
  </r>
  <r>
    <x v="2"/>
    <x v="4"/>
    <s v="I"/>
    <x v="860"/>
    <n v="1125098.07976491"/>
    <n v="803215.35359904706"/>
    <n v="1451319.60955525"/>
    <x v="860"/>
    <n v="804873.16537089704"/>
    <n v="1444734.6786521799"/>
    <n v="764343.47342687601"/>
    <n v="1371984.5187687499"/>
  </r>
  <r>
    <x v="3"/>
    <x v="4"/>
    <s v="I"/>
    <x v="861"/>
    <n v="1118223.5680038501"/>
    <n v="799128.23748721997"/>
    <n v="1447617.9331626699"/>
    <x v="861"/>
    <n v="802791.78322298196"/>
    <n v="1433081.2731604101"/>
    <n v="742924.34293300204"/>
    <n v="1326210.58845163"/>
  </r>
  <r>
    <x v="4"/>
    <x v="4"/>
    <s v="I"/>
    <x v="862"/>
    <n v="1223256.53201322"/>
    <n v="871407.44171824399"/>
    <n v="1595344.91957243"/>
    <x v="862"/>
    <n v="878351.95286380895"/>
    <n v="1567604.4282560099"/>
    <n v="792119.67028501199"/>
    <n v="1413704.7214375599"/>
  </r>
  <r>
    <x v="5"/>
    <x v="4"/>
    <s v="I"/>
    <x v="863"/>
    <n v="1316355.77247955"/>
    <n v="932167.82365372498"/>
    <n v="1733895.83050703"/>
    <x v="863"/>
    <n v="943191.08135541203"/>
    <n v="1689005.3338103299"/>
    <n v="828900.62865510106"/>
    <n v="1484341.4136033901"/>
  </r>
  <r>
    <x v="6"/>
    <x v="4"/>
    <s v="I"/>
    <x v="864"/>
    <n v="1289869.001125"/>
    <n v="891960.26929596695"/>
    <n v="1732487.1140068599"/>
    <x v="864"/>
    <n v="906243.29254092195"/>
    <n v="1673094.1415241"/>
    <n v="776118.69618773402"/>
    <n v="1432859.8671094601"/>
  </r>
  <r>
    <x v="7"/>
    <x v="4"/>
    <s v="I"/>
    <x v="865"/>
    <n v="1397170.2298934599"/>
    <n v="968748.198419358"/>
    <n v="1892466.68728323"/>
    <x v="865"/>
    <n v="989998.23354900104"/>
    <n v="1803556.1567597301"/>
    <n v="826224.97117189295"/>
    <n v="1505197.7701856601"/>
  </r>
  <r>
    <x v="8"/>
    <x v="4"/>
    <s v="I"/>
    <x v="866"/>
    <n v="1441240.08665403"/>
    <n v="1002087.37088172"/>
    <n v="1971189.3703651801"/>
    <x v="866"/>
    <n v="1030778.39182482"/>
    <n v="1850995.6001000199"/>
    <n v="838319.86903268902"/>
    <n v="1505392.8190218101"/>
  </r>
  <r>
    <x v="9"/>
    <x v="4"/>
    <s v="I"/>
    <x v="867"/>
    <n v="1549494.13321921"/>
    <n v="1065045.1447508701"/>
    <n v="2154302.1645126599"/>
    <x v="867"/>
    <n v="1102004.7885322"/>
    <n v="1996260.9763831301"/>
    <n v="873390.55683974095"/>
    <n v="1582130.58954395"/>
  </r>
  <r>
    <x v="10"/>
    <x v="4"/>
    <s v="I"/>
    <x v="868"/>
    <n v="1599589.2636389299"/>
    <n v="1093474.4623503401"/>
    <n v="2257608.80719354"/>
    <x v="868"/>
    <n v="1139574.22753617"/>
    <n v="2058934.77486877"/>
    <n v="880132.75860761595"/>
    <n v="1590186.8429548"/>
  </r>
  <r>
    <x v="11"/>
    <x v="4"/>
    <s v="I"/>
    <x v="869"/>
    <n v="1658382.0148072101"/>
    <n v="1124871.2328965501"/>
    <n v="2381236.9349780702"/>
    <x v="869"/>
    <n v="1180837.8603787699"/>
    <n v="2135309.6912481599"/>
    <n v="888743.40887403698"/>
    <n v="1607115.14906282"/>
  </r>
  <r>
    <x v="12"/>
    <x v="4"/>
    <s v="I"/>
    <x v="870"/>
    <n v="1676186.0467468"/>
    <n v="1136445.57133363"/>
    <n v="2443486.5660713301"/>
    <x v="870"/>
    <n v="1203916.4748940601"/>
    <n v="2148010.6572875502"/>
    <n v="883004.74632682605"/>
    <n v="1575444.5138832501"/>
  </r>
  <r>
    <x v="13"/>
    <x v="4"/>
    <s v="I"/>
    <x v="871"/>
    <n v="1764656.6025330799"/>
    <n v="1184311.7504115701"/>
    <n v="2620717.1003311002"/>
    <x v="871"/>
    <n v="1263355.82425455"/>
    <n v="2265453.8935632501"/>
    <n v="902969.17314842297"/>
    <n v="1619207.3442838001"/>
  </r>
  <r>
    <x v="14"/>
    <x v="4"/>
    <s v="I"/>
    <x v="872"/>
    <n v="1903301.00985375"/>
    <n v="1285491.50635461"/>
    <n v="2868979.0404277998"/>
    <x v="872"/>
    <n v="1388312.9102394199"/>
    <n v="2417908.49540484"/>
    <n v="966974.79978107696"/>
    <n v="1684099.1436360299"/>
  </r>
  <r>
    <x v="15"/>
    <x v="4"/>
    <s v="I"/>
    <x v="873"/>
    <n v="2053138.2612303901"/>
    <n v="1374011.1702351901"/>
    <n v="3155675.89202483"/>
    <x v="873"/>
    <n v="1496874.5808131299"/>
    <n v="2608963.8948939298"/>
    <n v="1016000.13119469"/>
    <n v="1770828.15986796"/>
  </r>
  <r>
    <x v="16"/>
    <x v="4"/>
    <s v="I"/>
    <x v="874"/>
    <n v="2187758.5566521399"/>
    <n v="1440793.32028964"/>
    <n v="3436870.4370178101"/>
    <x v="874"/>
    <n v="1581313.09859112"/>
    <n v="2793659.5100518102"/>
    <n v="1045940.0085214199"/>
    <n v="1847831.5612214301"/>
  </r>
  <r>
    <x v="17"/>
    <x v="4"/>
    <s v="I"/>
    <x v="875"/>
    <n v="2334050.5567859798"/>
    <n v="1520708.65268178"/>
    <n v="3742520.2520180498"/>
    <x v="875"/>
    <n v="1684633.7868721201"/>
    <n v="2983265.0430888501"/>
    <n v="1085862.83865291"/>
    <n v="1922920.38387591"/>
  </r>
  <r>
    <x v="18"/>
    <x v="4"/>
    <s v="I"/>
    <x v="876"/>
    <n v="2505357.0895373798"/>
    <n v="1622500.08047565"/>
    <n v="4097909.81361038"/>
    <x v="876"/>
    <n v="1814673.0388066201"/>
    <n v="3195869.6399009302"/>
    <n v="1139851.8475045201"/>
    <n v="2007423.8364285801"/>
  </r>
  <r>
    <x v="19"/>
    <x v="4"/>
    <s v="I"/>
    <x v="877"/>
    <n v="2454062.8518226901"/>
    <n v="1577351.3114197301"/>
    <n v="4097610.8875986701"/>
    <x v="877"/>
    <n v="1784492.9911386101"/>
    <n v="3123005.8981588702"/>
    <n v="1092308.7784186399"/>
    <n v="1911627.9943669101"/>
  </r>
  <r>
    <x v="20"/>
    <x v="4"/>
    <s v="I"/>
    <x v="878"/>
    <n v="2715237.8787674299"/>
    <n v="1721333.1660853201"/>
    <n v="4635253.8875758601"/>
    <x v="878"/>
    <n v="1964979.1562087401"/>
    <n v="3464672.1077794801"/>
    <n v="1172111.91828923"/>
    <n v="2066680.1770701399"/>
  </r>
  <r>
    <x v="21"/>
    <x v="4"/>
    <s v="I"/>
    <x v="879"/>
    <n v="2929186.4260271499"/>
    <n v="1839902.4991629501"/>
    <n v="5109106.8498989204"/>
    <x v="879"/>
    <n v="2121037.03397536"/>
    <n v="3736458.9401996201"/>
    <n v="1232934.3213939599"/>
    <n v="2171960.41090198"/>
  </r>
  <r>
    <x v="22"/>
    <x v="4"/>
    <s v="I"/>
    <x v="880"/>
    <n v="3196864.3147446299"/>
    <n v="1988635.77338744"/>
    <n v="5697044.7868226403"/>
    <x v="880"/>
    <n v="2314924.4778561001"/>
    <n v="4078806.0919012702"/>
    <n v="1311321.1763563"/>
    <n v="2310496.4562449399"/>
  </r>
  <r>
    <x v="23"/>
    <x v="4"/>
    <s v="I"/>
    <x v="881"/>
    <n v="3493606.4506210098"/>
    <n v="2108374.8345406"/>
    <n v="6384633.6311961599"/>
    <x v="881"/>
    <n v="2476031.1178608802"/>
    <n v="4512837.2535156198"/>
    <n v="1366812.3762936899"/>
    <n v="2491164.8992655901"/>
  </r>
  <r>
    <x v="24"/>
    <x v="4"/>
    <s v="I"/>
    <x v="882"/>
    <n v="3856973.26025608"/>
    <n v="2305978.4149257899"/>
    <n v="7204926.5407707496"/>
    <x v="882"/>
    <n v="2735122.1509195799"/>
    <n v="4981619.4428063203"/>
    <n v="1471329.9913103201"/>
    <n v="2679809.4151046402"/>
  </r>
  <r>
    <x v="25"/>
    <x v="4"/>
    <s v="I"/>
    <x v="883"/>
    <n v="4091185.6364589599"/>
    <n v="2424569.30165633"/>
    <n v="7812770.0329340901"/>
    <x v="883"/>
    <n v="2906667.17743961"/>
    <n v="5281023.7650162904"/>
    <n v="1523734.23081208"/>
    <n v="2768420.39121097"/>
  </r>
  <r>
    <x v="26"/>
    <x v="4"/>
    <s v="I"/>
    <x v="884"/>
    <n v="4350583.0873111701"/>
    <n v="2548904.7424225998"/>
    <n v="8500388.0752507504"/>
    <x v="884"/>
    <n v="3088319.4092585002"/>
    <n v="5620081.2458690898"/>
    <n v="1577671.8811170701"/>
    <n v="2871025.6214495301"/>
  </r>
  <r>
    <x v="27"/>
    <x v="4"/>
    <s v="I"/>
    <x v="885"/>
    <n v="4717517.4600371802"/>
    <n v="2708212.05249563"/>
    <n v="9446036.1216488108"/>
    <x v="885"/>
    <n v="3310478.1765485201"/>
    <n v="6134157.1613710597"/>
    <n v="1648032.45563318"/>
    <n v="3053725.03631305"/>
  </r>
  <r>
    <x v="28"/>
    <x v="4"/>
    <s v="I"/>
    <x v="886"/>
    <n v="5375348.1922789197"/>
    <n v="3042194.5572703201"/>
    <n v="11018222.7191945"/>
    <x v="886"/>
    <n v="3752015.24942117"/>
    <n v="7007025.7256323304"/>
    <n v="1820204.49500703"/>
    <n v="3399298.4768368001"/>
  </r>
  <r>
    <x v="29"/>
    <x v="4"/>
    <s v="I"/>
    <x v="887"/>
    <n v="5777848.4592929697"/>
    <n v="3213135.2115333099"/>
    <n v="12141962.0999474"/>
    <x v="887"/>
    <n v="3998200.32028013"/>
    <n v="7563190.19848797"/>
    <n v="1890169.25174501"/>
    <n v="3575536.09451955"/>
  </r>
  <r>
    <x v="30"/>
    <x v="4"/>
    <s v="I"/>
    <x v="888"/>
    <n v="6157223.81414798"/>
    <n v="3392499.7874528202"/>
    <n v="13238421.9142545"/>
    <x v="888"/>
    <n v="4267020.1754474696"/>
    <n v="8055958.8785635"/>
    <n v="1965809.35470161"/>
    <n v="3711367.3414752302"/>
  </r>
  <r>
    <x v="31"/>
    <x v="4"/>
    <s v="I"/>
    <x v="889"/>
    <n v="6524974.0096904999"/>
    <n v="3551752.8365080599"/>
    <n v="14358827.3285056"/>
    <x v="889"/>
    <n v="4516014.7242426705"/>
    <n v="8542747.3947725296"/>
    <n v="2027461.45813485"/>
    <n v="3835260.1014576498"/>
  </r>
  <r>
    <x v="32"/>
    <x v="4"/>
    <s v="I"/>
    <x v="890"/>
    <n v="7028612.5725819599"/>
    <n v="3786773.0173055599"/>
    <n v="15826577.6629149"/>
    <x v="890"/>
    <n v="4866020.3114622999"/>
    <n v="9202288.0998753794"/>
    <n v="2128882.6958584399"/>
    <n v="4025998.7924796701"/>
  </r>
  <r>
    <x v="33"/>
    <x v="4"/>
    <s v="I"/>
    <x v="891"/>
    <n v="7375596.7941701999"/>
    <n v="3930119.9321239698"/>
    <n v="16995879.104982998"/>
    <x v="891"/>
    <n v="5108382.7664602399"/>
    <n v="9653343.1118370797"/>
    <n v="2177919.39439689"/>
    <n v="4115628.0069838902"/>
  </r>
  <r>
    <x v="34"/>
    <x v="4"/>
    <s v="I"/>
    <x v="892"/>
    <n v="8527484.7731833309"/>
    <n v="4440909.8785083201"/>
    <n v="20140302.681707799"/>
    <x v="892"/>
    <n v="5824282.8754164297"/>
    <n v="11242652.5495458"/>
    <n v="2419810.6715961802"/>
    <n v="4670976.8736110497"/>
  </r>
  <r>
    <x v="35"/>
    <x v="4"/>
    <s v="I"/>
    <x v="893"/>
    <n v="9102012.6146648508"/>
    <n v="4678928.6188663496"/>
    <n v="22007718.008533299"/>
    <x v="893"/>
    <n v="6205182.7029641597"/>
    <n v="12014811.5552999"/>
    <n v="2512314.8061802499"/>
    <n v="4864480.29151926"/>
  </r>
  <r>
    <x v="36"/>
    <x v="4"/>
    <s v="I"/>
    <x v="894"/>
    <n v="10427131.5008115"/>
    <n v="5289421.4328836398"/>
    <n v="25813458.134288002"/>
    <x v="894"/>
    <n v="7091152.8530633003"/>
    <n v="13783387.8006062"/>
    <n v="2797801.43263108"/>
    <n v="5438210.5327749401"/>
  </r>
  <r>
    <x v="37"/>
    <x v="4"/>
    <s v="I"/>
    <x v="895"/>
    <n v="9051468.6878789198"/>
    <n v="4558732.0382346101"/>
    <n v="22923355.776235498"/>
    <x v="895"/>
    <n v="6202529.4104453698"/>
    <n v="11891261.400265699"/>
    <n v="2384786.0921611502"/>
    <n v="4572024.2386678299"/>
  </r>
  <r>
    <x v="38"/>
    <x v="4"/>
    <s v="I"/>
    <x v="896"/>
    <n v="9346333.7274653409"/>
    <n v="4661582.4004523903"/>
    <n v="24230841.513282198"/>
    <x v="896"/>
    <n v="6421008.7246909002"/>
    <n v="12261937.7197912"/>
    <n v="2405827.1119248001"/>
    <n v="4594309.6288857805"/>
  </r>
  <r>
    <x v="39"/>
    <x v="4"/>
    <s v="I"/>
    <x v="897"/>
    <n v="11219548.623237301"/>
    <n v="5503797.88285226"/>
    <n v="29796097.047086999"/>
    <x v="897"/>
    <n v="7656118.6033114102"/>
    <n v="14770029.564223601"/>
    <n v="2795441.21555945"/>
    <n v="5392908.8012042996"/>
  </r>
  <r>
    <x v="40"/>
    <x v="4"/>
    <s v="I"/>
    <x v="898"/>
    <n v="13217568.4853136"/>
    <n v="6351417.5840226803"/>
    <n v="35966661.608018599"/>
    <x v="898"/>
    <n v="8923463.4547668602"/>
    <n v="17496525.2693974"/>
    <n v="3175087.6411355999"/>
    <n v="6225497.6923791096"/>
  </r>
  <r>
    <x v="41"/>
    <x v="4"/>
    <s v="I"/>
    <x v="899"/>
    <n v="13668425.608860999"/>
    <n v="6488048.5583874304"/>
    <n v="38090882.907844201"/>
    <x v="899"/>
    <n v="9228190.5786819197"/>
    <n v="18099421.846345998"/>
    <n v="3199774.5493303002"/>
    <n v="6275777.3463541297"/>
  </r>
  <r>
    <x v="42"/>
    <x v="4"/>
    <s v="I"/>
    <x v="900"/>
    <n v="13310044.5118974"/>
    <n v="6240378.8063044399"/>
    <n v="37987253.733686998"/>
    <x v="900"/>
    <n v="8988607.4612853006"/>
    <n v="17622681.458207998"/>
    <n v="3037216.8209127202"/>
    <n v="5954638.1110742902"/>
  </r>
  <r>
    <x v="43"/>
    <x v="4"/>
    <s v="I"/>
    <x v="901"/>
    <n v="15521678.7199325"/>
    <n v="7165659.9174261102"/>
    <n v="45379770.713958003"/>
    <x v="901"/>
    <n v="10431016.1792577"/>
    <n v="20603262.035539601"/>
    <n v="3434713.8180006701"/>
    <n v="6784220.02163863"/>
  </r>
  <r>
    <x v="44"/>
    <x v="4"/>
    <s v="I"/>
    <x v="902"/>
    <n v="14691673.090805599"/>
    <n v="6696647.9390821503"/>
    <n v="43996072.853160702"/>
    <x v="902"/>
    <n v="9872333.72211916"/>
    <n v="19503552.483526599"/>
    <n v="3167847.9097696501"/>
    <n v="6258326.5220860001"/>
  </r>
  <r>
    <x v="45"/>
    <x v="4"/>
    <s v="I"/>
    <x v="903"/>
    <n v="14189637.4290858"/>
    <n v="6384506.4146252703"/>
    <n v="43522682.910793103"/>
    <x v="903"/>
    <n v="9536447.6790211909"/>
    <n v="18837924.835715201"/>
    <n v="2982027.7601994299"/>
    <n v="5890580.7167830598"/>
  </r>
  <r>
    <x v="46"/>
    <x v="4"/>
    <s v="I"/>
    <x v="904"/>
    <n v="13327253.267983699"/>
    <n v="5924998.0814458104"/>
    <n v="41868550.905102298"/>
    <x v="904"/>
    <n v="8968274.3771026209"/>
    <n v="17681019.500710599"/>
    <n v="2732841.8205182599"/>
    <n v="5387817.9334374201"/>
  </r>
  <r>
    <x v="47"/>
    <x v="4"/>
    <s v="I"/>
    <x v="905"/>
    <n v="13156717.6202283"/>
    <n v="5774151.2271614298"/>
    <n v="42338428.4998549"/>
    <x v="905"/>
    <n v="8851356.1737305503"/>
    <n v="17457226.851450201"/>
    <n v="2628427.3764085602"/>
    <n v="5183957.3588402197"/>
  </r>
  <r>
    <x v="48"/>
    <x v="4"/>
    <s v="I"/>
    <x v="906"/>
    <n v="12835240.318357199"/>
    <n v="5563688.8385403901"/>
    <n v="42308596.358410001"/>
    <x v="906"/>
    <n v="8640843.1782807503"/>
    <n v="17024737.055057898"/>
    <n v="2500476.8897996098"/>
    <n v="4926598.0972886402"/>
  </r>
  <r>
    <x v="49"/>
    <x v="4"/>
    <s v="I"/>
    <x v="907"/>
    <n v="12931370.484201999"/>
    <n v="5526248.9342744797"/>
    <n v="43667130.419083796"/>
    <x v="907"/>
    <n v="8690560.0471893996"/>
    <n v="17167578.3865376"/>
    <n v="2450727.6074566599"/>
    <n v="4841236.7070256397"/>
  </r>
  <r>
    <x v="50"/>
    <x v="4"/>
    <s v="I"/>
    <x v="908"/>
    <n v="12784736.708098801"/>
    <n v="5397952.5398236299"/>
    <n v="44227577.047039002"/>
    <x v="908"/>
    <n v="8605934.9399116095"/>
    <n v="16959021.600746199"/>
    <n v="2364971.4032759699"/>
    <n v="4660458.3224651003"/>
  </r>
  <r>
    <x v="51"/>
    <x v="4"/>
    <s v="I"/>
    <x v="909"/>
    <n v="12653441.396608001"/>
    <n v="5276490.8159153396"/>
    <n v="44843230.588328697"/>
    <x v="909"/>
    <n v="8524765.6243260205"/>
    <n v="16777931.984245799"/>
    <n v="2282920.7705615899"/>
    <n v="4493107.62334684"/>
  </r>
  <r>
    <x v="52"/>
    <x v="4"/>
    <s v="I"/>
    <x v="910"/>
    <n v="12612244.6001941"/>
    <n v="5197864.9139962504"/>
    <n v="45789777.574320696"/>
    <x v="910"/>
    <n v="8517257.2855794393"/>
    <n v="16702398.021791499"/>
    <n v="2222740.2556705899"/>
    <n v="4358808.3821449401"/>
  </r>
  <r>
    <x v="53"/>
    <x v="4"/>
    <s v="I"/>
    <x v="911"/>
    <n v="12590031.044713501"/>
    <n v="5125842.27397855"/>
    <n v="46828765.767937601"/>
    <x v="911"/>
    <n v="8519062.5193519797"/>
    <n v="16656778.0232126"/>
    <n v="2166513.0568597298"/>
    <n v="4236044.3993137097"/>
  </r>
  <r>
    <x v="54"/>
    <x v="4"/>
    <s v="I"/>
    <x v="912"/>
    <n v="12561502.346170999"/>
    <n v="5049148.3101315396"/>
    <n v="47870162.532140099"/>
    <x v="912"/>
    <n v="8506501.8743979502"/>
    <n v="16612661.413443901"/>
    <n v="2108147.8412534799"/>
    <n v="4117079.7130642501"/>
  </r>
  <r>
    <x v="55"/>
    <x v="4"/>
    <s v="I"/>
    <x v="913"/>
    <n v="12561201.202354001"/>
    <n v="4982107.1006661402"/>
    <n v="49046458.3177296"/>
    <x v="913"/>
    <n v="8506613.1188575402"/>
    <n v="16612854.7491272"/>
    <n v="2054410.85082887"/>
    <n v="4012128.9851764799"/>
  </r>
  <r>
    <x v="56"/>
    <x v="4"/>
    <s v="I"/>
    <x v="914"/>
    <n v="12618837.9179007"/>
    <n v="4941447.0974761704"/>
    <n v="50482804.401095197"/>
    <x v="914"/>
    <n v="8552554.2938863803"/>
    <n v="16681939.347339099"/>
    <n v="2012829.62262013"/>
    <n v="3926067.05871238"/>
  </r>
  <r>
    <x v="57"/>
    <x v="4"/>
    <s v="I"/>
    <x v="915"/>
    <n v="12670033.102379"/>
    <n v="4889518.1020437898"/>
    <n v="51937352.209380999"/>
    <x v="915"/>
    <n v="8572402.10760938"/>
    <n v="16764576.488870399"/>
    <n v="1966048.6781885701"/>
    <n v="3844893.5353927901"/>
  </r>
  <r>
    <x v="58"/>
    <x v="4"/>
    <s v="I"/>
    <x v="916"/>
    <n v="12837507.9020463"/>
    <n v="4886953.0586755397"/>
    <n v="53921902.850229003"/>
    <x v="916"/>
    <n v="8686700.0423261207"/>
    <n v="16985412.3674157"/>
    <n v="1941454.0406014801"/>
    <n v="3796193.8723938302"/>
  </r>
  <r>
    <x v="59"/>
    <x v="4"/>
    <s v="I"/>
    <x v="917"/>
    <n v="12985422.9832811"/>
    <n v="4876417.5840854803"/>
    <n v="55888325.3196624"/>
    <x v="917"/>
    <n v="8784443.1821945198"/>
    <n v="17183260.751052499"/>
    <n v="1913229.5663227399"/>
    <n v="3742470.8468014402"/>
  </r>
  <r>
    <x v="60"/>
    <x v="4"/>
    <s v="I"/>
    <x v="918"/>
    <n v="13199540.6458306"/>
    <n v="4889865.4163342901"/>
    <n v="58212013.174754098"/>
    <x v="918"/>
    <n v="8929690.0875648707"/>
    <n v="17466354.203511801"/>
    <n v="1895264.3291457701"/>
    <n v="3707111.6418966898"/>
  </r>
  <r>
    <x v="61"/>
    <x v="4"/>
    <s v="I"/>
    <x v="919"/>
    <n v="13533138.6769049"/>
    <n v="4953113.8798805801"/>
    <n v="61155543.906524204"/>
    <x v="919"/>
    <n v="9177750.1926534902"/>
    <n v="17885417.236861199"/>
    <n v="1898235.938542"/>
    <n v="3699244.4839046798"/>
  </r>
  <r>
    <x v="62"/>
    <x v="4"/>
    <s v="I"/>
    <x v="920"/>
    <n v="13670097.063465999"/>
    <n v="4920212.52311341"/>
    <n v="63304334.2560151"/>
    <x v="920"/>
    <n v="9227999.0775069799"/>
    <n v="18109303.767969701"/>
    <n v="1859953.37723677"/>
    <n v="3650028.6161430199"/>
  </r>
  <r>
    <x v="63"/>
    <x v="4"/>
    <s v="I"/>
    <x v="921"/>
    <n v="13974862.3177287"/>
    <n v="4957173.9609251004"/>
    <n v="66316078.704631299"/>
    <x v="921"/>
    <n v="9424237.8465869296"/>
    <n v="18521431.201214802"/>
    <n v="1851063.4710780601"/>
    <n v="3637890.43599643"/>
  </r>
  <r>
    <x v="64"/>
    <x v="4"/>
    <s v="I"/>
    <x v="922"/>
    <n v="14284733.067671999"/>
    <n v="4996728.2686469797"/>
    <n v="69463424.684688598"/>
    <x v="922"/>
    <n v="9631014.2198597491"/>
    <n v="18933321.9911438"/>
    <n v="1843434.2539349501"/>
    <n v="3623952.1095591001"/>
  </r>
  <r>
    <x v="65"/>
    <x v="4"/>
    <s v="I"/>
    <x v="923"/>
    <n v="14546475.914499201"/>
    <n v="5012608.2210971499"/>
    <n v="72487998.472152799"/>
    <x v="923"/>
    <n v="9790202.5339985006"/>
    <n v="19297903.983802501"/>
    <n v="1826113.8992184601"/>
    <n v="3599534.3884078199"/>
  </r>
  <r>
    <x v="0"/>
    <x v="5"/>
    <s v="I"/>
    <x v="924"/>
    <n v="1248999.8105096701"/>
    <n v="971748.62632605003"/>
    <n v="1661018.6980947"/>
    <x v="924"/>
    <n v="971748.62632605003"/>
    <n v="1661018.6980947"/>
    <n v="971748.62632605003"/>
    <n v="1661018.6980947"/>
  </r>
  <r>
    <x v="1"/>
    <x v="5"/>
    <s v="I"/>
    <x v="925"/>
    <n v="1286461.4493877201"/>
    <n v="999583.71562808403"/>
    <n v="1716267.7347881501"/>
    <x v="925"/>
    <n v="1000712.520131"/>
    <n v="1712644.1819460299"/>
    <n v="975191.46151586203"/>
    <n v="1668966.8103982001"/>
  </r>
  <r>
    <x v="2"/>
    <x v="5"/>
    <s v="I"/>
    <x v="926"/>
    <n v="1295658.4221572999"/>
    <n v="1015595.53024659"/>
    <n v="1710953.1085610399"/>
    <x v="926"/>
    <n v="1019788.28606851"/>
    <n v="1698251.89864558"/>
    <n v="968436.46212811198"/>
    <n v="1612735.7834900499"/>
  </r>
  <r>
    <x v="3"/>
    <x v="5"/>
    <s v="I"/>
    <x v="927"/>
    <n v="1402731.92639103"/>
    <n v="1104760.3716944701"/>
    <n v="1846321.45678703"/>
    <x v="927"/>
    <n v="1114231.8983034601"/>
    <n v="1817981.2560483799"/>
    <n v="1031139.10508495"/>
    <n v="1682407.01803385"/>
  </r>
  <r>
    <x v="4"/>
    <x v="5"/>
    <s v="I"/>
    <x v="928"/>
    <n v="1680226.48712857"/>
    <n v="1310520.82565855"/>
    <n v="2270608.6879363698"/>
    <x v="928"/>
    <n v="1328812.2426684001"/>
    <n v="2216350.7883860799"/>
    <n v="1198355.9803121299"/>
    <n v="1998760.3488649901"/>
  </r>
  <r>
    <x v="5"/>
    <x v="5"/>
    <s v="I"/>
    <x v="929"/>
    <n v="1835489.56129093"/>
    <n v="1429365.296632"/>
    <n v="2504737.4969516499"/>
    <x v="929"/>
    <n v="1458792.18663085"/>
    <n v="2417382.3190181698"/>
    <n v="1282024.1671897301"/>
    <n v="2124457.8787305402"/>
  </r>
  <r>
    <x v="6"/>
    <x v="5"/>
    <s v="I"/>
    <x v="930"/>
    <n v="2038610.4226357001"/>
    <n v="1583108.1099880999"/>
    <n v="2811552.5792648001"/>
    <x v="930"/>
    <n v="1627391.6607218301"/>
    <n v="2679080.8275735802"/>
    <n v="1393719.6603848899"/>
    <n v="2294400.1196942101"/>
  </r>
  <r>
    <x v="7"/>
    <x v="5"/>
    <s v="I"/>
    <x v="931"/>
    <n v="2122544.2546357601"/>
    <n v="1640633.54087087"/>
    <n v="2955749.61912324"/>
    <x v="931"/>
    <n v="1698949.70653466"/>
    <n v="2778563.1188993501"/>
    <n v="1417896.1383314601"/>
    <n v="2318911.4434902398"/>
  </r>
  <r>
    <x v="8"/>
    <x v="5"/>
    <s v="I"/>
    <x v="932"/>
    <n v="2449657.14766102"/>
    <n v="1862521.97232518"/>
    <n v="3533214.7116038902"/>
    <x v="932"/>
    <n v="1943027.81819359"/>
    <n v="3288183.0794826802"/>
    <n v="1580241.53299456"/>
    <n v="2674240.38999053"/>
  </r>
  <r>
    <x v="9"/>
    <x v="5"/>
    <s v="I"/>
    <x v="933"/>
    <n v="2402060.27473704"/>
    <n v="2002182.3783204199"/>
    <n v="3315301.8975718399"/>
    <x v="933"/>
    <n v="2199217.4846662902"/>
    <n v="2845078.4244140401"/>
    <n v="1742983.1553660801"/>
    <n v="2254858.2866517198"/>
  </r>
  <r>
    <x v="10"/>
    <x v="5"/>
    <s v="I"/>
    <x v="934"/>
    <n v="2684656.6337919598"/>
    <n v="2238567.9165028799"/>
    <n v="3704228.4982604599"/>
    <x v="934"/>
    <n v="2492775.4210775401"/>
    <n v="3088321.0637786202"/>
    <n v="1925257.0433132099"/>
    <n v="2385217.6292247698"/>
  </r>
  <r>
    <x v="11"/>
    <x v="5"/>
    <s v="I"/>
    <x v="935"/>
    <n v="3051442.5897134002"/>
    <n v="2517501.6835437901"/>
    <n v="4263071.9566304199"/>
    <x v="935"/>
    <n v="2835711.8278445201"/>
    <n v="3474428.9566827998"/>
    <n v="2134264.39058667"/>
    <n v="2614987.1531578898"/>
  </r>
  <r>
    <x v="12"/>
    <x v="5"/>
    <s v="I"/>
    <x v="936"/>
    <n v="3388066.3918118798"/>
    <n v="2731623.8234856301"/>
    <n v="4931288.6358788097"/>
    <x v="936"/>
    <n v="3105420.5207796702"/>
    <n v="3989491.1932536"/>
    <n v="2277650.58155755"/>
    <n v="2926066.4942574101"/>
  </r>
  <r>
    <x v="13"/>
    <x v="5"/>
    <s v="I"/>
    <x v="937"/>
    <n v="3637776.80651872"/>
    <n v="2908676.4864515001"/>
    <n v="5380522.3863097001"/>
    <x v="937"/>
    <n v="3348205.9944888302"/>
    <n v="4252056.6014453098"/>
    <n v="2393092.0650625802"/>
    <n v="3039108.9825013098"/>
  </r>
  <r>
    <x v="14"/>
    <x v="5"/>
    <s v="I"/>
    <x v="938"/>
    <n v="4016983.60970621"/>
    <n v="3181493.0685055801"/>
    <n v="6049001.21920144"/>
    <x v="938"/>
    <n v="3707532.4026647401"/>
    <n v="4671965.67007202"/>
    <n v="2582335.9966668701"/>
    <n v="3254074.0888326499"/>
  </r>
  <r>
    <x v="15"/>
    <x v="5"/>
    <s v="I"/>
    <x v="939"/>
    <n v="4385496.9019425903"/>
    <n v="3420325.0147857"/>
    <n v="6767721.9937575003"/>
    <x v="939"/>
    <n v="4027281.2331684199"/>
    <n v="5143953.7339145299"/>
    <n v="2733507.7458756198"/>
    <n v="3491446.6018105298"/>
  </r>
  <r>
    <x v="16"/>
    <x v="5"/>
    <s v="I"/>
    <x v="940"/>
    <n v="4919804.4297908498"/>
    <n v="3785456.88082154"/>
    <n v="7766275.0017357096"/>
    <x v="940"/>
    <n v="4504332.8441956397"/>
    <n v="5798264.6185111701"/>
    <n v="2979335.2990238499"/>
    <n v="3835190.4818206802"/>
  </r>
  <r>
    <x v="17"/>
    <x v="5"/>
    <s v="I"/>
    <x v="941"/>
    <n v="5649408.6856276495"/>
    <n v="4282151.88711215"/>
    <n v="9135528.0466229599"/>
    <x v="941"/>
    <n v="5148406.1233255602"/>
    <n v="6710047.3928041896"/>
    <n v="3318503.36326935"/>
    <n v="4325089.0289777899"/>
  </r>
  <r>
    <x v="18"/>
    <x v="5"/>
    <s v="I"/>
    <x v="942"/>
    <n v="6227614.5731128603"/>
    <n v="4679788.0502910204"/>
    <n v="10252172.0899032"/>
    <x v="942"/>
    <n v="5696621.5199282104"/>
    <n v="7342789.5195185803"/>
    <n v="3578222.86724135"/>
    <n v="4612231.5263824305"/>
  </r>
  <r>
    <x v="19"/>
    <x v="5"/>
    <s v="I"/>
    <x v="943"/>
    <n v="6865529.7747949501"/>
    <n v="5095228.4836033499"/>
    <n v="11551483.157071101"/>
    <x v="943"/>
    <n v="6271799.6269935798"/>
    <n v="8108215.0511042802"/>
    <n v="3839041.0178504898"/>
    <n v="4963132.1174179902"/>
  </r>
  <r>
    <x v="20"/>
    <x v="5"/>
    <s v="I"/>
    <x v="944"/>
    <n v="7047219.3075435897"/>
    <n v="5179111.2277437299"/>
    <n v="12093527.7648378"/>
    <x v="944"/>
    <n v="6453290.6982359998"/>
    <n v="8282370.5329295304"/>
    <n v="3849393.9824692602"/>
    <n v="4940441.8274159804"/>
  </r>
  <r>
    <x v="21"/>
    <x v="5"/>
    <s v="I"/>
    <x v="945"/>
    <n v="7475585.9498447403"/>
    <n v="5431829.4365553297"/>
    <n v="13100703.4065817"/>
    <x v="945"/>
    <n v="6849713.0566237196"/>
    <n v="8768872.9244896807"/>
    <n v="3981659.0582500198"/>
    <n v="5097244.5154727995"/>
  </r>
  <r>
    <x v="22"/>
    <x v="5"/>
    <s v="I"/>
    <x v="946"/>
    <n v="8081703.2462665997"/>
    <n v="5821395.3512847396"/>
    <n v="14439289.647040101"/>
    <x v="946"/>
    <n v="7439932.8586004497"/>
    <n v="9398109.9518956393"/>
    <n v="4214453.4741743198"/>
    <n v="5323690.1313770199"/>
  </r>
  <r>
    <x v="23"/>
    <x v="5"/>
    <s v="I"/>
    <x v="947"/>
    <n v="9561861.6215610299"/>
    <n v="6754208.1991130402"/>
    <n v="17572795.175255202"/>
    <x v="947"/>
    <n v="8704865.7428127099"/>
    <n v="11340439.1046807"/>
    <n v="4805237.76354245"/>
    <n v="6260120.2420564098"/>
  </r>
  <r>
    <x v="24"/>
    <x v="5"/>
    <s v="I"/>
    <x v="948"/>
    <n v="10569208.4583189"/>
    <n v="7370535.1317966301"/>
    <n v="19863705.578115899"/>
    <x v="948"/>
    <n v="9603095.8564655501"/>
    <n v="12555792.906439099"/>
    <n v="5165883.7022307096"/>
    <n v="6754255.8059844496"/>
  </r>
  <r>
    <x v="25"/>
    <x v="5"/>
    <s v="I"/>
    <x v="949"/>
    <n v="10716683.4706394"/>
    <n v="7369135.3260688297"/>
    <n v="20631487.620212499"/>
    <x v="949"/>
    <n v="9706939.0388344098"/>
    <n v="12813246.626484999"/>
    <n v="5088575.4670085199"/>
    <n v="6716965.2735442203"/>
  </r>
  <r>
    <x v="26"/>
    <x v="5"/>
    <s v="I"/>
    <x v="950"/>
    <n v="11212772.678143"/>
    <n v="7592226.12790561"/>
    <n v="22117501.577279501"/>
    <x v="950"/>
    <n v="10106699.186920101"/>
    <n v="13514736.8445464"/>
    <n v="5163020.0782700097"/>
    <n v="6904020.4314413797"/>
  </r>
  <r>
    <x v="27"/>
    <x v="5"/>
    <s v="I"/>
    <x v="951"/>
    <n v="11946552.757148201"/>
    <n v="7978802.8144215997"/>
    <n v="24119293.4682469"/>
    <x v="951"/>
    <n v="10741697.779112101"/>
    <n v="14454077.0528019"/>
    <n v="5347465.1166666998"/>
    <n v="7195573.2159743998"/>
  </r>
  <r>
    <x v="28"/>
    <x v="5"/>
    <s v="I"/>
    <x v="952"/>
    <n v="12730733.094242601"/>
    <n v="8384883.0168813001"/>
    <n v="26301834.738329899"/>
    <x v="952"/>
    <n v="11413713.8893355"/>
    <n v="15457987.8030432"/>
    <n v="5537102.5822183499"/>
    <n v="7499089.6924536098"/>
  </r>
  <r>
    <x v="29"/>
    <x v="5"/>
    <s v="I"/>
    <x v="953"/>
    <n v="14227148.382218501"/>
    <n v="9235320.1491147093"/>
    <n v="30088956.426990099"/>
    <x v="953"/>
    <n v="12705263.9869352"/>
    <n v="17358196.185140699"/>
    <n v="6006477.2646823199"/>
    <n v="8206174.2950917603"/>
  </r>
  <r>
    <x v="30"/>
    <x v="5"/>
    <s v="I"/>
    <x v="954"/>
    <n v="15405736.781759501"/>
    <n v="9833071.9462649208"/>
    <n v="33391126.048550099"/>
    <x v="954"/>
    <n v="13658335.504664"/>
    <n v="18996219.2036306"/>
    <n v="6292373.2723869802"/>
    <n v="8751527.7357560992"/>
  </r>
  <r>
    <x v="31"/>
    <x v="5"/>
    <s v="I"/>
    <x v="955"/>
    <n v="16018716.697005199"/>
    <n v="10077936.007606899"/>
    <n v="35544225.902926497"/>
    <x v="955"/>
    <n v="14151552.489013899"/>
    <n v="19842835.017088801"/>
    <n v="6353328.9850066695"/>
    <n v="8908426.0512508806"/>
  </r>
  <r>
    <x v="32"/>
    <x v="5"/>
    <s v="I"/>
    <x v="956"/>
    <n v="16832419.364535298"/>
    <n v="10452600.521049701"/>
    <n v="38216135.586760297"/>
    <x v="956"/>
    <n v="14843609.651040601"/>
    <n v="20882620.57745"/>
    <n v="6494075.5910411403"/>
    <n v="9136141.3939825594"/>
  </r>
  <r>
    <x v="33"/>
    <x v="5"/>
    <s v="I"/>
    <x v="957"/>
    <n v="17614900.7544907"/>
    <n v="10784171.906222999"/>
    <n v="40923812.372666597"/>
    <x v="957"/>
    <n v="15482985.8629071"/>
    <n v="21903801.118657202"/>
    <n v="6601051.0049082497"/>
    <n v="9338515.8176766708"/>
  </r>
  <r>
    <x v="34"/>
    <x v="5"/>
    <s v="I"/>
    <x v="958"/>
    <n v="18577627.218844499"/>
    <n v="11245806.356143299"/>
    <n v="44146072.083639197"/>
    <x v="958"/>
    <n v="16354858.434663899"/>
    <n v="23046387.590684202"/>
    <n v="6794941.4235508004"/>
    <n v="9575066.2916921396"/>
  </r>
  <r>
    <x v="35"/>
    <x v="5"/>
    <s v="I"/>
    <x v="959"/>
    <n v="19547795.178693499"/>
    <n v="11631321.426864"/>
    <n v="47628181.948374502"/>
    <x v="959"/>
    <n v="17072234.894703899"/>
    <n v="24543629.058985699"/>
    <n v="6912097.6051298501"/>
    <n v="9937068.0339243393"/>
  </r>
  <r>
    <x v="36"/>
    <x v="5"/>
    <s v="I"/>
    <x v="960"/>
    <n v="20151193.241753802"/>
    <n v="11914453.614150001"/>
    <n v="50123274.479448199"/>
    <x v="960"/>
    <n v="17741657.321393002"/>
    <n v="24904790.447780401"/>
    <n v="6999938.55718398"/>
    <n v="9826139.6754515395"/>
  </r>
  <r>
    <x v="37"/>
    <x v="5"/>
    <s v="I"/>
    <x v="961"/>
    <n v="21597646.384169001"/>
    <n v="12643877.306837499"/>
    <n v="54937447.388615698"/>
    <x v="961"/>
    <n v="19076057.121521499"/>
    <n v="26512275.922963802"/>
    <n v="7334478.0340847196"/>
    <n v="10193600.4988782"/>
  </r>
  <r>
    <x v="38"/>
    <x v="5"/>
    <s v="I"/>
    <x v="962"/>
    <n v="23119586.393638998"/>
    <n v="13388552.1982277"/>
    <n v="60161588.478982203"/>
    <x v="962"/>
    <n v="20456975.965899602"/>
    <n v="28244857.363728099"/>
    <n v="7664831.1062876601"/>
    <n v="10582798.8298485"/>
  </r>
  <r>
    <x v="39"/>
    <x v="5"/>
    <s v="I"/>
    <x v="963"/>
    <n v="24776812.726058599"/>
    <n v="14209246.0743559"/>
    <n v="65949276.697482601"/>
    <x v="963"/>
    <n v="22009683.680758301"/>
    <n v="30044649.730253302"/>
    <n v="8036288.3715001997"/>
    <n v="10970056.3059029"/>
  </r>
  <r>
    <x v="40"/>
    <x v="5"/>
    <s v="I"/>
    <x v="964"/>
    <n v="25677870.404931601"/>
    <n v="14554063.777178399"/>
    <n v="69962069.824622899"/>
    <x v="964"/>
    <n v="22829417.782841198"/>
    <n v="31071810.0407"/>
    <n v="8123012.1716808304"/>
    <n v="11055765.5721936"/>
  </r>
  <r>
    <x v="41"/>
    <x v="5"/>
    <s v="I"/>
    <x v="965"/>
    <n v="26534214.1130956"/>
    <n v="14863525.9568014"/>
    <n v="74012232.604584798"/>
    <x v="965"/>
    <n v="23620185.073070399"/>
    <n v="32025458.181279302"/>
    <n v="8190041.8508778904"/>
    <n v="11104478.732355701"/>
  </r>
  <r>
    <x v="42"/>
    <x v="5"/>
    <s v="I"/>
    <x v="966"/>
    <n v="28529543.589947999"/>
    <n v="15809833.557025401"/>
    <n v="81476073.215632007"/>
    <x v="966"/>
    <n v="25454574.814291999"/>
    <n v="34299734.0669889"/>
    <n v="8601005.5648925006"/>
    <n v="11589751.7729844"/>
  </r>
  <r>
    <x v="43"/>
    <x v="5"/>
    <s v="I"/>
    <x v="967"/>
    <n v="28603317.4917619"/>
    <n v="15654990.911934201"/>
    <n v="83690787.465325296"/>
    <x v="967"/>
    <n v="25525786.394504599"/>
    <n v="34457403.734457701"/>
    <n v="8405103.5620939694"/>
    <n v="11346096.9387157"/>
  </r>
  <r>
    <x v="44"/>
    <x v="5"/>
    <s v="I"/>
    <x v="968"/>
    <n v="29411006.299304001"/>
    <n v="15933464.891788799"/>
    <n v="88070056.583625406"/>
    <x v="968"/>
    <n v="26333477.542500101"/>
    <n v="35137627.423110597"/>
    <n v="8449922.1904411502"/>
    <n v="11275009.8122364"/>
  </r>
  <r>
    <x v="45"/>
    <x v="5"/>
    <s v="I"/>
    <x v="969"/>
    <n v="32350099.046436701"/>
    <n v="17349827.0689332"/>
    <n v="99184155.922810897"/>
    <x v="969"/>
    <n v="29080401.123797599"/>
    <n v="38415860.948498897"/>
    <n v="9093382.1846123505"/>
    <n v="12012561.4522475"/>
  </r>
  <r>
    <x v="46"/>
    <x v="5"/>
    <s v="I"/>
    <x v="970"/>
    <n v="33484047.236550599"/>
    <n v="17706293.177926101"/>
    <n v="105190220.585977"/>
    <x v="970"/>
    <n v="30029269.622891199"/>
    <n v="39944539.718842603"/>
    <n v="9150616.9876537994"/>
    <n v="12172030.432489101"/>
  </r>
  <r>
    <x v="47"/>
    <x v="5"/>
    <s v="I"/>
    <x v="971"/>
    <n v="35101490.019604199"/>
    <n v="18362925.614692599"/>
    <n v="112913484.377921"/>
    <x v="971"/>
    <n v="31566586.494867399"/>
    <n v="41671742.808101803"/>
    <n v="9373759.0595576409"/>
    <n v="12374504.8182043"/>
  </r>
  <r>
    <x v="48"/>
    <x v="5"/>
    <s v="I"/>
    <x v="972"/>
    <n v="35811865.304320499"/>
    <n v="18505578.8594166"/>
    <n v="117999930.850159"/>
    <x v="972"/>
    <n v="32224770.9164766"/>
    <n v="42465691.476435103"/>
    <n v="9325165.7614006791"/>
    <n v="12288671.1349058"/>
  </r>
  <r>
    <x v="49"/>
    <x v="5"/>
    <s v="I"/>
    <x v="973"/>
    <n v="37078305.983020402"/>
    <n v="18941992.803835802"/>
    <n v="125128762.838321"/>
    <x v="973"/>
    <n v="33421248.256586801"/>
    <n v="43803194.925024897"/>
    <n v="9424752.2982789706"/>
    <n v="12352448.923275201"/>
  </r>
  <r>
    <x v="50"/>
    <x v="5"/>
    <s v="I"/>
    <x v="974"/>
    <n v="37156793.399957098"/>
    <n v="18810689.221905101"/>
    <n v="128379219.613236"/>
    <x v="974"/>
    <n v="33702221.6192578"/>
    <n v="43421905.242660999"/>
    <n v="9261607.3573561609"/>
    <n v="11932644.7261879"/>
  </r>
  <r>
    <x v="51"/>
    <x v="5"/>
    <s v="I"/>
    <x v="975"/>
    <n v="36452056.585755602"/>
    <n v="18233803.044124201"/>
    <n v="129029249.745801"/>
    <x v="975"/>
    <n v="33138762.892676901"/>
    <n v="42497252.236240998"/>
    <n v="8874516.1394849494"/>
    <n v="11380707.000913"/>
  </r>
  <r>
    <x v="52"/>
    <x v="5"/>
    <s v="I"/>
    <x v="976"/>
    <n v="37201822.617655501"/>
    <n v="18441026.636593599"/>
    <n v="134850902.112674"/>
    <x v="976"/>
    <n v="34032760.516039103"/>
    <n v="42920480.4644036"/>
    <n v="8881496.0349586904"/>
    <n v="11200915.567324299"/>
  </r>
  <r>
    <x v="53"/>
    <x v="5"/>
    <s v="I"/>
    <x v="977"/>
    <n v="42471178.492652804"/>
    <n v="20920158.607871201"/>
    <n v="157607149.00442299"/>
    <x v="977"/>
    <n v="39381302.251018703"/>
    <n v="48005462.360108197"/>
    <n v="10015198.8941456"/>
    <n v="12208439.692454999"/>
  </r>
  <r>
    <x v="54"/>
    <x v="5"/>
    <s v="I"/>
    <x v="978"/>
    <n v="43588696.555036701"/>
    <n v="21247301.635458201"/>
    <n v="165700616.601693"/>
    <x v="978"/>
    <n v="40582716.347887397"/>
    <n v="48947875.2490848"/>
    <n v="10057526.245717401"/>
    <n v="12130645.36562"/>
  </r>
  <r>
    <x v="55"/>
    <x v="5"/>
    <s v="I"/>
    <x v="979"/>
    <n v="44252188.959512897"/>
    <n v="21310785.923361599"/>
    <n v="172376293.21701899"/>
    <x v="979"/>
    <n v="41253761.029053196"/>
    <n v="49601531.846433997"/>
    <n v="9963092.6094086003"/>
    <n v="11979141.8534305"/>
  </r>
  <r>
    <x v="56"/>
    <x v="5"/>
    <s v="I"/>
    <x v="980"/>
    <n v="46009788.420812801"/>
    <n v="21901609.826064698"/>
    <n v="183635248.09969601"/>
    <x v="980"/>
    <n v="42979560.0632127"/>
    <n v="51420999.8449369"/>
    <n v="10115168.9530058"/>
    <n v="12101847.9574716"/>
  </r>
  <r>
    <x v="57"/>
    <x v="5"/>
    <s v="I"/>
    <x v="981"/>
    <n v="46924077.059939198"/>
    <n v="22054374.5262485"/>
    <n v="191915436.40249801"/>
    <x v="981"/>
    <n v="43834793.188618898"/>
    <n v="52405901.814637601"/>
    <n v="10053347.489457401"/>
    <n v="12019099.5124331"/>
  </r>
  <r>
    <x v="58"/>
    <x v="5"/>
    <s v="I"/>
    <x v="982"/>
    <n v="48774276.154094897"/>
    <n v="22692115.1153345"/>
    <n v="204372164.308265"/>
    <x v="982"/>
    <n v="45768225.089012697"/>
    <n v="54036749.388653502"/>
    <n v="10229074.9188144"/>
    <n v="12077067.8083042"/>
  </r>
  <r>
    <x v="59"/>
    <x v="5"/>
    <s v="I"/>
    <x v="983"/>
    <n v="49639997.160252802"/>
    <n v="22838558.869094498"/>
    <n v="213130035.34449199"/>
    <x v="983"/>
    <n v="46708004.188031703"/>
    <n v="54737258.763124198"/>
    <n v="10172885.4912058"/>
    <n v="11921636.883865099"/>
  </r>
  <r>
    <x v="60"/>
    <x v="5"/>
    <s v="I"/>
    <x v="984"/>
    <n v="50811164.790103599"/>
    <n v="23082530.960364699"/>
    <n v="223578997.29866999"/>
    <x v="984"/>
    <n v="47827338.890042096"/>
    <n v="56029385.047036499"/>
    <n v="10151018.508749001"/>
    <n v="11891845.4976952"/>
  </r>
  <r>
    <x v="61"/>
    <x v="5"/>
    <s v="I"/>
    <x v="985"/>
    <n v="52466519.052052297"/>
    <n v="23531840.727107301"/>
    <n v="236599732.30776101"/>
    <x v="985"/>
    <n v="49387214.8660096"/>
    <n v="57864493.293244399"/>
    <n v="10214767.6930886"/>
    <n v="11968124.9139558"/>
  </r>
  <r>
    <x v="62"/>
    <x v="5"/>
    <s v="I"/>
    <x v="986"/>
    <n v="54365875.375119098"/>
    <n v="24078013.330711599"/>
    <n v="251255084.963507"/>
    <x v="986"/>
    <n v="51204226.106088698"/>
    <n v="59948073.093799502"/>
    <n v="10320490.116536099"/>
    <n v="12082860.008236101"/>
  </r>
  <r>
    <x v="63"/>
    <x v="5"/>
    <s v="I"/>
    <x v="987"/>
    <n v="55835848.693784401"/>
    <n v="24105366.2343373"/>
    <n v="264529772.40562999"/>
    <x v="987"/>
    <n v="51039057.564316504"/>
    <n v="63201347.0322529"/>
    <n v="10024846.2096882"/>
    <n v="12413704.6113177"/>
  </r>
  <r>
    <x v="64"/>
    <x v="5"/>
    <s v="I"/>
    <x v="988"/>
    <n v="58146743.977199897"/>
    <n v="24801260.999718901"/>
    <n v="282311216.18372899"/>
    <x v="988"/>
    <n v="53216825.748728201"/>
    <n v="65720617.646161698"/>
    <n v="10186021.6620386"/>
    <n v="12579322.903383801"/>
  </r>
  <r>
    <x v="65"/>
    <x v="5"/>
    <s v="I"/>
    <x v="989"/>
    <n v="60491413.941257998"/>
    <n v="25489616.068722501"/>
    <n v="300993187.59181601"/>
    <x v="989"/>
    <n v="55449342.0795324"/>
    <n v="68294965.795958102"/>
    <n v="10342667.980802"/>
    <n v="12738693.183675401"/>
  </r>
  <r>
    <x v="0"/>
    <x v="6"/>
    <s v="I"/>
    <x v="990"/>
    <n v="448761.05545986799"/>
    <n v="424081.55007784202"/>
    <n v="473440.56084189302"/>
    <x v="990"/>
    <n v="424081.55007784202"/>
    <n v="473440.56084189302"/>
    <n v="424081.55007784202"/>
    <n v="473440.56084189302"/>
  </r>
  <r>
    <x v="1"/>
    <x v="6"/>
    <s v="I"/>
    <x v="991"/>
    <n v="462925.70295591198"/>
    <n v="436724.97856561298"/>
    <n v="491203.59172107599"/>
    <x v="991"/>
    <n v="437564.49799522501"/>
    <n v="488286.9079166"/>
    <n v="426405.33991875802"/>
    <n v="475834.18193660199"/>
  </r>
  <r>
    <x v="2"/>
    <x v="6"/>
    <s v="I"/>
    <x v="992"/>
    <n v="488964.139530288"/>
    <n v="459160.91469728202"/>
    <n v="526099.56938130094"/>
    <x v="992"/>
    <n v="462263.23166639102"/>
    <n v="515665.04739418498"/>
    <n v="438985.792210632"/>
    <n v="489698.539357414"/>
  </r>
  <r>
    <x v="3"/>
    <x v="6"/>
    <s v="I"/>
    <x v="993"/>
    <n v="517726.32253231597"/>
    <n v="482799.40387391002"/>
    <n v="567418.03920166905"/>
    <x v="993"/>
    <n v="489421.87953117501"/>
    <n v="546030.76553345798"/>
    <n v="452923.70433584601"/>
    <n v="505311.03604042798"/>
  </r>
  <r>
    <x v="4"/>
    <x v="6"/>
    <s v="I"/>
    <x v="994"/>
    <n v="548181.324557074"/>
    <n v="507004.21905155497"/>
    <n v="613291.80958342203"/>
    <x v="994"/>
    <n v="518288.64957277197"/>
    <n v="578073.99954137497"/>
    <n v="467405.61442766601"/>
    <n v="521321.53224466299"/>
  </r>
  <r>
    <x v="5"/>
    <x v="6"/>
    <s v="I"/>
    <x v="995"/>
    <n v="585882.16052192997"/>
    <n v="536775.43089558103"/>
    <n v="670029.42916038202"/>
    <x v="995"/>
    <n v="553921.00498227798"/>
    <n v="617843.316061583"/>
    <n v="486800.05391406198"/>
    <n v="542976.628190591"/>
  </r>
  <r>
    <x v="6"/>
    <x v="6"/>
    <s v="I"/>
    <x v="996"/>
    <n v="611880.67684660398"/>
    <n v="555095.01955432899"/>
    <n v="715731.69502586196"/>
    <x v="996"/>
    <n v="578689.05877896596"/>
    <n v="645072.29491424095"/>
    <n v="495596.93461384397"/>
    <n v="552448.41269052902"/>
  </r>
  <r>
    <x v="7"/>
    <x v="6"/>
    <s v="I"/>
    <x v="997"/>
    <n v="628019.08075251302"/>
    <n v="563732.73531596002"/>
    <n v="751839.29548385704"/>
    <x v="997"/>
    <n v="594056.30237682594"/>
    <n v="661981.85912819998"/>
    <n v="495782.85563827702"/>
    <n v="552471.63473594398"/>
  </r>
  <r>
    <x v="8"/>
    <x v="6"/>
    <s v="I"/>
    <x v="998"/>
    <n v="669154.38679276197"/>
    <n v="594031.55658848304"/>
    <n v="820184.00017343496"/>
    <x v="998"/>
    <n v="632937.21634782199"/>
    <n v="705371.557237703"/>
    <n v="514760.34860924497"/>
    <n v="573670.34095083305"/>
  </r>
  <r>
    <x v="9"/>
    <x v="6"/>
    <s v="I"/>
    <x v="999"/>
    <n v="706170.63261517498"/>
    <n v="619894.61083710403"/>
    <n v="886340.34026518394"/>
    <x v="999"/>
    <n v="668065.95909400296"/>
    <n v="744275.30613634805"/>
    <n v="529473.65210268204"/>
    <n v="589873.13923953904"/>
  </r>
  <r>
    <x v="10"/>
    <x v="6"/>
    <s v="I"/>
    <x v="1000"/>
    <n v="714210.50829544605"/>
    <n v="619760.68047648505"/>
    <n v="918155.46583643695"/>
    <x v="1000"/>
    <n v="675838.389723817"/>
    <n v="752582.62686707696"/>
    <n v="521973.46337553201"/>
    <n v="581245.70340343402"/>
  </r>
  <r>
    <x v="11"/>
    <x v="6"/>
    <s v="I"/>
    <x v="1001"/>
    <n v="748536.95188982098"/>
    <n v="642015.16168561601"/>
    <n v="985709.46970977599"/>
    <x v="1001"/>
    <n v="708375.81360156601"/>
    <n v="788698.09017807595"/>
    <n v="533150.53358996601"/>
    <n v="593604.12869254197"/>
  </r>
  <r>
    <x v="12"/>
    <x v="6"/>
    <s v="I"/>
    <x v="1002"/>
    <n v="790923.41316157603"/>
    <n v="670388.03495175997"/>
    <n v="1066998.80677012"/>
    <x v="1002"/>
    <n v="748551.03470386798"/>
    <n v="833295.79161928396"/>
    <n v="549019.91150966997"/>
    <n v="611175.40497046895"/>
  </r>
  <r>
    <x v="13"/>
    <x v="6"/>
    <s v="I"/>
    <x v="1003"/>
    <n v="831220.04582710902"/>
    <n v="696183.70016409503"/>
    <n v="1148871.63083264"/>
    <x v="1003"/>
    <n v="786782.32308294403"/>
    <n v="875657.76857127401"/>
    <n v="562343.69611680799"/>
    <n v="625866.40760084195"/>
  </r>
  <r>
    <x v="14"/>
    <x v="6"/>
    <s v="I"/>
    <x v="1004"/>
    <n v="880170.12159507605"/>
    <n v="728357.801011567"/>
    <n v="1246455.02891327"/>
    <x v="1004"/>
    <n v="833186.95340755605"/>
    <n v="927153.28978259698"/>
    <n v="580323.62985988101"/>
    <n v="645772.18877787597"/>
  </r>
  <r>
    <x v="15"/>
    <x v="6"/>
    <s v="I"/>
    <x v="1005"/>
    <n v="939605.42454487598"/>
    <n v="768038.47257630399"/>
    <n v="1363485.84165212"/>
    <x v="1005"/>
    <n v="889351.36439070199"/>
    <n v="989859.48469904996"/>
    <n v="603645.16471933597"/>
    <n v="671864.81700572895"/>
  </r>
  <r>
    <x v="16"/>
    <x v="6"/>
    <s v="I"/>
    <x v="1006"/>
    <n v="975745.94810245198"/>
    <n v="788049.68268994696"/>
    <n v="1450836.2488893501"/>
    <x v="1006"/>
    <n v="923819.76212857198"/>
    <n v="1027672.13407633"/>
    <n v="611049.16586975101"/>
    <n v="679741.03397404205"/>
  </r>
  <r>
    <x v="17"/>
    <x v="6"/>
    <s v="I"/>
    <x v="1007"/>
    <n v="1026019.70854928"/>
    <n v="818570.28905025998"/>
    <n v="1563313.5074557699"/>
    <x v="1007"/>
    <n v="971516.94018933806"/>
    <n v="1080522.47690921"/>
    <n v="626209.773717109"/>
    <n v="696471.37149219494"/>
  </r>
  <r>
    <x v="18"/>
    <x v="6"/>
    <s v="I"/>
    <x v="1008"/>
    <n v="1085325.17729076"/>
    <n v="855304.96813450498"/>
    <n v="1694617.07878726"/>
    <x v="1008"/>
    <n v="1027749.75363947"/>
    <n v="1142900.6009420401"/>
    <n v="645561.17295304395"/>
    <n v="717890.95536159701"/>
  </r>
  <r>
    <x v="19"/>
    <x v="6"/>
    <s v="I"/>
    <x v="1009"/>
    <n v="1200821.1712505999"/>
    <n v="934328.03196714097"/>
    <n v="1921569.6985984"/>
    <x v="1009"/>
    <n v="1136342.3349329401"/>
    <n v="1265300.00756827"/>
    <n v="695568.27283697994"/>
    <n v="774504.75427091902"/>
  </r>
  <r>
    <x v="20"/>
    <x v="6"/>
    <s v="I"/>
    <x v="1010"/>
    <n v="1222309.2831512401"/>
    <n v="939679.15427853097"/>
    <n v="2004336.1878420301"/>
    <x v="1010"/>
    <n v="1157420.46276379"/>
    <n v="1287198.1035386999"/>
    <n v="690402.396682297"/>
    <n v="767814.88169471803"/>
  </r>
  <r>
    <x v="21"/>
    <x v="6"/>
    <s v="I"/>
    <x v="1011"/>
    <n v="1280029.0560947601"/>
    <n v="972050.85557904898"/>
    <n v="2151032.9714583401"/>
    <x v="1011"/>
    <n v="1212519.27925542"/>
    <n v="1347538.83293411"/>
    <n v="704823.44758683804"/>
    <n v="783308.75412471802"/>
  </r>
  <r>
    <x v="22"/>
    <x v="6"/>
    <s v="I"/>
    <x v="1012"/>
    <n v="1353901.6122791199"/>
    <n v="1015393.84225059"/>
    <n v="2331698.2515297998"/>
    <x v="1012"/>
    <n v="1282411.30612114"/>
    <n v="1425391.91843711"/>
    <n v="726439.725615929"/>
    <n v="807433.08264845505"/>
  </r>
  <r>
    <x v="23"/>
    <x v="6"/>
    <s v="I"/>
    <x v="1013"/>
    <n v="1406626.8939741601"/>
    <n v="1041880.98312904"/>
    <n v="2482696.8960793102"/>
    <x v="1013"/>
    <n v="1332474.6508917001"/>
    <n v="1480779.1370566101"/>
    <n v="735549.25493416702"/>
    <n v="817415.91876075196"/>
  </r>
  <r>
    <x v="24"/>
    <x v="6"/>
    <s v="I"/>
    <x v="1014"/>
    <n v="1470944.17202025"/>
    <n v="1076011.8208351701"/>
    <n v="2660758.2055508299"/>
    <x v="1014"/>
    <n v="1393504.69539935"/>
    <n v="1548383.64864115"/>
    <n v="749621.09121286497"/>
    <n v="832936.58366749005"/>
  </r>
  <r>
    <x v="25"/>
    <x v="6"/>
    <s v="I"/>
    <x v="1015"/>
    <n v="1545047.17652244"/>
    <n v="1116154.1086154699"/>
    <n v="2864316.74215726"/>
    <x v="1015"/>
    <n v="1463559.8387140499"/>
    <n v="1626534.51433083"/>
    <n v="767227.92426989099"/>
    <n v="852662.57393333002"/>
  </r>
  <r>
    <x v="26"/>
    <x v="6"/>
    <s v="I"/>
    <x v="1016"/>
    <n v="1629520.2462306099"/>
    <n v="1162583.36790616"/>
    <n v="3096059.38444881"/>
    <x v="1016"/>
    <n v="1543956.1137902699"/>
    <n v="1715084.37867096"/>
    <n v="788731.93592062104"/>
    <n v="876153.02674342599"/>
  </r>
  <r>
    <x v="27"/>
    <x v="6"/>
    <s v="I"/>
    <x v="1017"/>
    <n v="1700202.3052519599"/>
    <n v="1197902.1455856401"/>
    <n v="3310746.46732353"/>
    <x v="1017"/>
    <n v="1611034.2937866601"/>
    <n v="1789370.3167172601"/>
    <n v="802010.06069359405"/>
    <n v="890789.84963169496"/>
  </r>
  <r>
    <x v="28"/>
    <x v="6"/>
    <s v="I"/>
    <x v="1018"/>
    <n v="1786454.86100218"/>
    <n v="1242973.12187883"/>
    <n v="3565300.1401255601"/>
    <x v="1018"/>
    <n v="1692681.3882264099"/>
    <n v="1880228.3337779599"/>
    <n v="821165.71139729896"/>
    <n v="912149.82809843204"/>
  </r>
  <r>
    <x v="29"/>
    <x v="6"/>
    <s v="I"/>
    <x v="1019"/>
    <n v="1867218.6886418201"/>
    <n v="1282831.8830450999"/>
    <n v="3819306.2760568401"/>
    <x v="1019"/>
    <n v="1768929.8399950799"/>
    <n v="1965507.5372885701"/>
    <n v="836270.45275676798"/>
    <n v="929203.54495785304"/>
  </r>
  <r>
    <x v="30"/>
    <x v="6"/>
    <s v="I"/>
    <x v="1020"/>
    <n v="1963845.47450889"/>
    <n v="1332408.5077933201"/>
    <n v="4116974.1190595999"/>
    <x v="1020"/>
    <n v="1860782.67937438"/>
    <n v="2066908.2696434101"/>
    <n v="857259.59751228103"/>
    <n v="952221.32652537699"/>
  </r>
  <r>
    <x v="31"/>
    <x v="6"/>
    <s v="I"/>
    <x v="1021"/>
    <n v="2072572.3265031499"/>
    <n v="1388584.5172414901"/>
    <n v="4453135.4101183899"/>
    <x v="1021"/>
    <n v="1963929.1957701"/>
    <n v="2181215.4572362201"/>
    <n v="881704.55458321702"/>
    <n v="979255.06037317496"/>
  </r>
  <r>
    <x v="32"/>
    <x v="6"/>
    <s v="I"/>
    <x v="1022"/>
    <n v="2157674.6457939399"/>
    <n v="1427525.8212016099"/>
    <n v="4751477.4322207104"/>
    <x v="1022"/>
    <n v="2044759.8536689"/>
    <n v="2270589.4379189699"/>
    <n v="894581.93575719197"/>
    <n v="993382.32362043206"/>
  </r>
  <r>
    <x v="33"/>
    <x v="6"/>
    <s v="I"/>
    <x v="1023"/>
    <n v="2265062.0949496799"/>
    <n v="1479805.898978"/>
    <n v="5112241.2965747695"/>
    <x v="1023"/>
    <n v="2146492.3496302799"/>
    <n v="2383631.8402690701"/>
    <n v="915140.37453848403"/>
    <n v="1016242.95816447"/>
  </r>
  <r>
    <x v="34"/>
    <x v="6"/>
    <s v="I"/>
    <x v="1024"/>
    <n v="2335147.6075037098"/>
    <n v="1506600.73802792"/>
    <n v="5401728.4081134005"/>
    <x v="1024"/>
    <n v="2213420.7559260698"/>
    <n v="2456874.4590813401"/>
    <n v="919608.35015923704"/>
    <n v="1020755.8873816"/>
  </r>
  <r>
    <x v="35"/>
    <x v="6"/>
    <s v="I"/>
    <x v="1025"/>
    <n v="2479934.8984742798"/>
    <n v="1579780.01203769"/>
    <n v="5879677.6461845702"/>
    <x v="1025"/>
    <n v="2350197.18296309"/>
    <n v="2609672.6139854798"/>
    <n v="951532.84969043499"/>
    <n v="1056587.6076891201"/>
  </r>
  <r>
    <x v="36"/>
    <x v="6"/>
    <s v="I"/>
    <x v="1026"/>
    <n v="2616404.5516845402"/>
    <n v="1645671.5739482101"/>
    <n v="6357887.7811154099"/>
    <x v="1026"/>
    <n v="2479042.1330277598"/>
    <n v="2753766.9703413299"/>
    <n v="978101.554860948"/>
    <n v="1086493.7386626599"/>
  </r>
  <r>
    <x v="37"/>
    <x v="6"/>
    <s v="I"/>
    <x v="1027"/>
    <n v="2656717.7195859998"/>
    <n v="1650394.1954630299"/>
    <n v="6616690.4410990803"/>
    <x v="1027"/>
    <n v="2518359.2738450202"/>
    <n v="2795076.1653269799"/>
    <n v="968274.03368965397"/>
    <n v="1074667.82090184"/>
  </r>
  <r>
    <x v="38"/>
    <x v="6"/>
    <s v="I"/>
    <x v="1028"/>
    <n v="2888687.4975022902"/>
    <n v="1771545.06924407"/>
    <n v="7373891.2408625605"/>
    <x v="1028"/>
    <n v="2736935.8656657101"/>
    <n v="3040439.1293388698"/>
    <n v="1025476.64884771"/>
    <n v="1139193.42009189"/>
  </r>
  <r>
    <x v="39"/>
    <x v="6"/>
    <s v="I"/>
    <x v="1029"/>
    <n v="2980131.9412945602"/>
    <n v="1804880.0691671399"/>
    <n v="7796930.92297519"/>
    <x v="1029"/>
    <n v="2824564.27555469"/>
    <n v="3135699.6070344299"/>
    <n v="1031319.36703113"/>
    <n v="1144922.6919403099"/>
  </r>
  <r>
    <x v="40"/>
    <x v="6"/>
    <s v="I"/>
    <x v="1030"/>
    <n v="3128684.71208158"/>
    <n v="1870694.26175746"/>
    <n v="8389774.7149348091"/>
    <x v="1030"/>
    <n v="2964079.2361308602"/>
    <n v="3293290.1880323002"/>
    <n v="1054659.0343190499"/>
    <n v="1171796.6939292699"/>
  </r>
  <r>
    <x v="41"/>
    <x v="6"/>
    <s v="I"/>
    <x v="1031"/>
    <n v="3195575.6014321698"/>
    <n v="1886547.7668763499"/>
    <n v="8782850.1507604793"/>
    <x v="1031"/>
    <n v="3027167.93371512"/>
    <n v="3363983.2691492299"/>
    <n v="1049637.50241858"/>
    <n v="1166424.5506440401"/>
  </r>
  <r>
    <x v="42"/>
    <x v="6"/>
    <s v="I"/>
    <x v="1032"/>
    <n v="3239198.5450671301"/>
    <n v="1888227.0214925399"/>
    <n v="9124756.0108483098"/>
    <x v="1032"/>
    <n v="3068426.7787776501"/>
    <n v="3409970.3113565999"/>
    <n v="1036809.92482788"/>
    <n v="1152216.2062447299"/>
  </r>
  <r>
    <x v="43"/>
    <x v="6"/>
    <s v="I"/>
    <x v="1033"/>
    <n v="3362730.9039687701"/>
    <n v="1935306.7449447601"/>
    <n v="9709038.3299510293"/>
    <x v="1033"/>
    <n v="3184649.8169645802"/>
    <n v="3540811.9909729599"/>
    <n v="1048638.07550915"/>
    <n v="1165914.7741062001"/>
  </r>
  <r>
    <x v="44"/>
    <x v="6"/>
    <s v="I"/>
    <x v="1034"/>
    <n v="3511641.7244402398"/>
    <n v="1995268.17245166"/>
    <n v="10391906.3959784"/>
    <x v="1034"/>
    <n v="3324477.8798877201"/>
    <n v="3698805.56899276"/>
    <n v="1066762.99640093"/>
    <n v="1186877.7758318"/>
  </r>
  <r>
    <x v="45"/>
    <x v="6"/>
    <s v="I"/>
    <x v="1035"/>
    <n v="3589736.29436643"/>
    <n v="2013711.4756298501"/>
    <n v="10888003.0321064"/>
    <x v="1035"/>
    <n v="3397391.5355012999"/>
    <n v="3782081.0532315802"/>
    <n v="1062357.4114938499"/>
    <n v="1182649.03994298"/>
  </r>
  <r>
    <x v="46"/>
    <x v="6"/>
    <s v="I"/>
    <x v="1036"/>
    <n v="3672666.6079292698"/>
    <n v="2033546.2576601901"/>
    <n v="11417527.481593501"/>
    <x v="1036"/>
    <n v="3471308.3348435899"/>
    <n v="3874024.8810149599"/>
    <n v="1057788.3983561799"/>
    <n v="1180505.4978688399"/>
  </r>
  <r>
    <x v="47"/>
    <x v="6"/>
    <s v="I"/>
    <x v="1037"/>
    <n v="3237448.6568035102"/>
    <n v="1770241.61306192"/>
    <n v="10315496.8756337"/>
    <x v="1037"/>
    <n v="3062221.9165424998"/>
    <n v="3412675.39706452"/>
    <n v="909332.73501820001"/>
    <n v="1013400.57550298"/>
  </r>
  <r>
    <x v="48"/>
    <x v="6"/>
    <s v="I"/>
    <x v="1038"/>
    <n v="3682812.5754671898"/>
    <n v="1989112.97446146"/>
    <n v="12027103.872480599"/>
    <x v="1038"/>
    <n v="3486434.7931267102"/>
    <n v="3879190.3578076898"/>
    <n v="1008900.34087405"/>
    <n v="1122555.47759652"/>
  </r>
  <r>
    <x v="49"/>
    <x v="6"/>
    <s v="I"/>
    <x v="1039"/>
    <n v="4088148.91920547"/>
    <n v="2178836.55742379"/>
    <n v="13684134.7945583"/>
    <x v="1039"/>
    <n v="3864917.9947370999"/>
    <n v="4311379.8436738402"/>
    <n v="1089902.2823415799"/>
    <n v="1215803.9932697699"/>
  </r>
  <r>
    <x v="50"/>
    <x v="6"/>
    <s v="I"/>
    <x v="1040"/>
    <n v="4211592.9614078803"/>
    <n v="2217135.8527152101"/>
    <n v="14448815.830293"/>
    <x v="1040"/>
    <n v="3984856.5291254101"/>
    <n v="4438329.3936903495"/>
    <n v="1095066.57944081"/>
    <n v="1219684.1095924701"/>
  </r>
  <r>
    <x v="51"/>
    <x v="6"/>
    <s v="I"/>
    <x v="1041"/>
    <n v="4477040.2675698996"/>
    <n v="2327094.9826883501"/>
    <n v="15742654.321497001"/>
    <x v="1041"/>
    <n v="4236465.0154259996"/>
    <n v="4717615.5197137902"/>
    <n v="1134519.63416744"/>
    <n v="1263371.0921911499"/>
  </r>
  <r>
    <x v="52"/>
    <x v="6"/>
    <s v="I"/>
    <x v="1042"/>
    <n v="4660588.4311303999"/>
    <n v="2392236.21419799"/>
    <n v="16796831.8244486"/>
    <x v="1042"/>
    <n v="4412263.7462482098"/>
    <n v="4908913.1160125798"/>
    <n v="1151464.1296590399"/>
    <n v="1281074.2271487201"/>
  </r>
  <r>
    <x v="53"/>
    <x v="6"/>
    <s v="I"/>
    <x v="1043"/>
    <n v="4984815.0871895105"/>
    <n v="2528836.8795917998"/>
    <n v="18413076.669015601"/>
    <x v="1043"/>
    <n v="4730918.1662321296"/>
    <n v="5238712.0081468802"/>
    <n v="1203136.6074369899"/>
    <n v="1332275.46352617"/>
  </r>
  <r>
    <x v="54"/>
    <x v="6"/>
    <s v="I"/>
    <x v="1044"/>
    <n v="4959898.7739150496"/>
    <n v="2482912.6706448202"/>
    <n v="18778414.806728899"/>
    <x v="1044"/>
    <n v="4699305.8542052098"/>
    <n v="5220491.6936248802"/>
    <n v="1164618.73966656"/>
    <n v="1293783.0916514001"/>
  </r>
  <r>
    <x v="55"/>
    <x v="6"/>
    <s v="I"/>
    <x v="1045"/>
    <n v="5113250.9365753997"/>
    <n v="2527146.0123385601"/>
    <n v="19842039.500152901"/>
    <x v="1045"/>
    <n v="4842713.8176952796"/>
    <n v="5383788.0554555198"/>
    <n v="1169551.69766416"/>
    <n v="1300225.18306041"/>
  </r>
  <r>
    <x v="56"/>
    <x v="6"/>
    <s v="I"/>
    <x v="1046"/>
    <n v="5265778.5145610003"/>
    <n v="2568061.1091709202"/>
    <n v="20944020.507628601"/>
    <x v="1046"/>
    <n v="4978825.748625"/>
    <n v="5552731.2804969903"/>
    <n v="1171758.47218648"/>
    <n v="1306826.19762183"/>
  </r>
  <r>
    <x v="57"/>
    <x v="6"/>
    <s v="I"/>
    <x v="1047"/>
    <n v="5446706.1414422998"/>
    <n v="2622401.6023053699"/>
    <n v="22204186.243905202"/>
    <x v="1047"/>
    <n v="5147580.9319472499"/>
    <n v="5745831.3509373497"/>
    <n v="1180578.62429716"/>
    <n v="1317785.1424605099"/>
  </r>
  <r>
    <x v="58"/>
    <x v="6"/>
    <s v="I"/>
    <x v="1048"/>
    <n v="5518339.1468217196"/>
    <n v="2624560.3817274198"/>
    <n v="23057266.679377101"/>
    <x v="1048"/>
    <n v="5220372.8846711796"/>
    <n v="5816305.4089722699"/>
    <n v="1166739.2658901201"/>
    <n v="1299928.5784706001"/>
  </r>
  <r>
    <x v="59"/>
    <x v="6"/>
    <s v="I"/>
    <x v="1049"/>
    <n v="5674341.9422535403"/>
    <n v="2664073.7659690799"/>
    <n v="24300742.633137599"/>
    <x v="1049"/>
    <n v="5365528.7740696501"/>
    <n v="5983155.1104374202"/>
    <n v="1168598.6324452399"/>
    <n v="1303116.0905436201"/>
  </r>
  <r>
    <x v="60"/>
    <x v="6"/>
    <s v="I"/>
    <x v="1050"/>
    <n v="5853408.6916025197"/>
    <n v="2713135.9354112502"/>
    <n v="25693105.6599259"/>
    <x v="1050"/>
    <n v="5533537.8363006404"/>
    <n v="6173279.5469043897"/>
    <n v="1174454.7428049699"/>
    <n v="1310235.4509912999"/>
  </r>
  <r>
    <x v="61"/>
    <x v="6"/>
    <s v="I"/>
    <x v="1051"/>
    <n v="6126863.9936129302"/>
    <n v="2805157.0941946302"/>
    <n v="27564248.915591601"/>
    <x v="1051"/>
    <n v="5796221.4976495197"/>
    <n v="6457506.4895763304"/>
    <n v="1198833.6709573199"/>
    <n v="1335607.3803026399"/>
  </r>
  <r>
    <x v="62"/>
    <x v="6"/>
    <s v="I"/>
    <x v="1052"/>
    <n v="6399508.19516721"/>
    <n v="2893438.2630129498"/>
    <n v="29509158.593488801"/>
    <x v="1052"/>
    <n v="6059196.7504757801"/>
    <n v="6739819.6398586398"/>
    <n v="1221264.0426958201"/>
    <n v="1358447.28589943"/>
  </r>
  <r>
    <x v="63"/>
    <x v="6"/>
    <s v="I"/>
    <x v="1053"/>
    <n v="6597734.9847237598"/>
    <n v="2945508.6263689301"/>
    <n v="31182316.514430899"/>
    <x v="1053"/>
    <n v="6251082.8489882797"/>
    <n v="6944387.1204592604"/>
    <n v="1227807.6280338599"/>
    <n v="1363983.1185248001"/>
  </r>
  <r>
    <x v="64"/>
    <x v="6"/>
    <s v="I"/>
    <x v="1054"/>
    <n v="6937467.6168226805"/>
    <n v="3058200.3651751201"/>
    <n v="33606082.706384003"/>
    <x v="1054"/>
    <n v="6576448.12398679"/>
    <n v="7298487.1096585803"/>
    <n v="1258771.8659977301"/>
    <n v="1396974.48604154"/>
  </r>
  <r>
    <x v="65"/>
    <x v="6"/>
    <s v="I"/>
    <x v="1055"/>
    <n v="7227331.01931383"/>
    <n v="3145770.5604848601"/>
    <n v="35883816.017356798"/>
    <x v="1055"/>
    <n v="6851294.8365684403"/>
    <n v="7603367.2020592103"/>
    <n v="1277935.23017051"/>
    <n v="1418215.2494113201"/>
  </r>
  <r>
    <x v="0"/>
    <x v="7"/>
    <s v="I"/>
    <x v="1056"/>
    <n v="84523.739819402806"/>
    <n v="76566.0061692647"/>
    <n v="92707.2834888449"/>
    <x v="1056"/>
    <n v="76566.0061692647"/>
    <n v="92707.2834888449"/>
    <n v="76566.0061692647"/>
    <n v="92707.2834888449"/>
  </r>
  <r>
    <x v="1"/>
    <x v="7"/>
    <s v="I"/>
    <x v="1057"/>
    <n v="107472.41479105801"/>
    <n v="96630.219199640007"/>
    <n v="118973.93607315399"/>
    <x v="1057"/>
    <n v="96882.444808283602"/>
    <n v="118311.75794988"/>
    <n v="94411.662737517996"/>
    <n v="115294.466521265"/>
  </r>
  <r>
    <x v="2"/>
    <x v="7"/>
    <s v="I"/>
    <x v="1058"/>
    <n v="119822.328216833"/>
    <n v="107155.68306863301"/>
    <n v="134061.164208"/>
    <x v="1058"/>
    <n v="107890.25011396399"/>
    <n v="132031.58139985401"/>
    <n v="102457.39585938401"/>
    <n v="125383.08129915599"/>
  </r>
  <r>
    <x v="3"/>
    <x v="7"/>
    <s v="I"/>
    <x v="1059"/>
    <n v="116959.645601757"/>
    <n v="104029.253178561"/>
    <n v="132621.18736371899"/>
    <x v="1059"/>
    <n v="105349.65494530099"/>
    <n v="128839.892946598"/>
    <n v="97493.303760829804"/>
    <n v="119231.779411877"/>
  </r>
  <r>
    <x v="4"/>
    <x v="7"/>
    <s v="I"/>
    <x v="1060"/>
    <n v="135056.70777126701"/>
    <n v="119069.662059248"/>
    <n v="155737.942519417"/>
    <x v="1060"/>
    <n v="121255.07331887601"/>
    <n v="149158.03241422499"/>
    <n v="109350.84550626201"/>
    <n v="134514.42906353599"/>
  </r>
  <r>
    <x v="5"/>
    <x v="7"/>
    <s v="I"/>
    <x v="1061"/>
    <n v="133111.11355918201"/>
    <n v="116598.893208473"/>
    <n v="156174.85411904601"/>
    <x v="1061"/>
    <n v="119626.479604999"/>
    <n v="146909.46845004201"/>
    <n v="105130.833092574"/>
    <n v="129107.82678164401"/>
  </r>
  <r>
    <x v="6"/>
    <x v="7"/>
    <s v="I"/>
    <x v="1062"/>
    <n v="157794.07879323099"/>
    <n v="137605.67891963499"/>
    <n v="188332.53298684399"/>
    <x v="1062"/>
    <n v="142441.25888218899"/>
    <n v="173539.61011323999"/>
    <n v="121988.57088036599"/>
    <n v="148621.60861944701"/>
  </r>
  <r>
    <x v="7"/>
    <x v="7"/>
    <s v="I"/>
    <x v="1063"/>
    <n v="190055.573451551"/>
    <n v="164754.85406256901"/>
    <n v="231120.243042352"/>
    <x v="1063"/>
    <n v="172127.65297234801"/>
    <n v="208485.47563742899"/>
    <n v="143652.948354402"/>
    <n v="173996.17520607199"/>
  </r>
  <r>
    <x v="8"/>
    <x v="7"/>
    <s v="I"/>
    <x v="1064"/>
    <n v="220950.61163125999"/>
    <n v="188907.589841448"/>
    <n v="275247.74965375802"/>
    <x v="1064"/>
    <n v="198803.615572824"/>
    <n v="243953.03257606801"/>
    <n v="161684.62813349199"/>
    <n v="198404.11473628701"/>
  </r>
  <r>
    <x v="9"/>
    <x v="7"/>
    <s v="I"/>
    <x v="1065"/>
    <n v="336723.952308067"/>
    <n v="284211.34892526799"/>
    <n v="428986.93736979301"/>
    <x v="1065"/>
    <n v="301394.41907266702"/>
    <n v="372948.17934569402"/>
    <n v="238869.233819646"/>
    <n v="295578.94976568501"/>
  </r>
  <r>
    <x v="10"/>
    <x v="7"/>
    <s v="I"/>
    <x v="1066"/>
    <n v="350529.48581765097"/>
    <n v="295109.80767075001"/>
    <n v="455375.89100150199"/>
    <x v="1066"/>
    <n v="317294.44410493301"/>
    <n v="385009.61102775199"/>
    <n v="245057.52028520699"/>
    <n v="297356.29576051002"/>
  </r>
  <r>
    <x v="11"/>
    <x v="7"/>
    <s v="I"/>
    <x v="1067"/>
    <n v="413944.36525193101"/>
    <n v="345230.06448938901"/>
    <n v="549924.08741832897"/>
    <x v="1067"/>
    <n v="375312.39764334401"/>
    <n v="454004.63709036098"/>
    <n v="282474.36067746102"/>
    <n v="341701.12794561102"/>
  </r>
  <r>
    <x v="12"/>
    <x v="7"/>
    <s v="I"/>
    <x v="1068"/>
    <n v="471885.34366921301"/>
    <n v="389371.82823100698"/>
    <n v="641577.16437759402"/>
    <x v="1068"/>
    <n v="427881.672629515"/>
    <n v="517423.16900825698"/>
    <n v="313827.04338469199"/>
    <n v="379500.67435862898"/>
  </r>
  <r>
    <x v="13"/>
    <x v="7"/>
    <s v="I"/>
    <x v="1069"/>
    <n v="506767.58467810898"/>
    <n v="413330.03039759799"/>
    <n v="705504.37971523404"/>
    <x v="1069"/>
    <n v="458952.416886119"/>
    <n v="556188.82207729598"/>
    <n v="328031.00791865902"/>
    <n v="397529.620035486"/>
  </r>
  <r>
    <x v="14"/>
    <x v="7"/>
    <s v="I"/>
    <x v="1070"/>
    <n v="536691.28493397299"/>
    <n v="433055.30309254897"/>
    <n v="764917.56439157901"/>
    <x v="1070"/>
    <n v="486330.85937653499"/>
    <n v="588774.60276760801"/>
    <n v="338734.64829473"/>
    <n v="410087.81192505598"/>
  </r>
  <r>
    <x v="15"/>
    <x v="7"/>
    <s v="I"/>
    <x v="1071"/>
    <n v="636378.29112826404"/>
    <n v="507042.12196484802"/>
    <n v="928970.33713768097"/>
    <x v="1071"/>
    <n v="574963.07560663996"/>
    <n v="699099.384395484"/>
    <n v="390254.84682298498"/>
    <n v="474512.07694240898"/>
  </r>
  <r>
    <x v="16"/>
    <x v="7"/>
    <s v="I"/>
    <x v="1072"/>
    <n v="694561.15890840895"/>
    <n v="547605.28565525205"/>
    <n v="1038184.50436642"/>
    <x v="1072"/>
    <n v="628781.273943668"/>
    <n v="761766.14899944398"/>
    <n v="415899.60369815602"/>
    <n v="503860.80598819198"/>
  </r>
  <r>
    <x v="17"/>
    <x v="7"/>
    <s v="I"/>
    <x v="1073"/>
    <n v="722881.50403686101"/>
    <n v="563991.01066576596"/>
    <n v="1106454.12095187"/>
    <x v="1073"/>
    <n v="655588.13261666603"/>
    <n v="791656.82975324697"/>
    <n v="422571.835028934"/>
    <n v="510277.50903115299"/>
  </r>
  <r>
    <x v="18"/>
    <x v="7"/>
    <s v="I"/>
    <x v="1074"/>
    <n v="926169.53240571194"/>
    <n v="711979.83051144995"/>
    <n v="1452972.6076690899"/>
    <x v="1074"/>
    <n v="834523.42759064003"/>
    <n v="1019121.23091804"/>
    <n v="524189.78536792198"/>
    <n v="640141.33292956196"/>
  </r>
  <r>
    <x v="19"/>
    <x v="7"/>
    <s v="I"/>
    <x v="1075"/>
    <n v="992070.94200734398"/>
    <n v="753464.82534302399"/>
    <n v="1594486.6511687201"/>
    <x v="1075"/>
    <n v="893213.89766649401"/>
    <n v="1092259.0005189299"/>
    <n v="546746.54721064901"/>
    <n v="668584.35449070402"/>
  </r>
  <r>
    <x v="20"/>
    <x v="7"/>
    <s v="I"/>
    <x v="1076"/>
    <n v="1152087.0065051401"/>
    <n v="866992.40238789597"/>
    <n v="1896157.2737100499"/>
    <x v="1076"/>
    <n v="1042675.11321183"/>
    <n v="1264770.5640595099"/>
    <n v="621956.68754937605"/>
    <n v="754436.83326178999"/>
  </r>
  <r>
    <x v="21"/>
    <x v="7"/>
    <s v="I"/>
    <x v="1077"/>
    <n v="982672.90265821002"/>
    <n v="730441.24160400196"/>
    <n v="1657252.5600636699"/>
    <x v="1077"/>
    <n v="887971.11097530799"/>
    <n v="1079950.3705368401"/>
    <n v="516167.34719423298"/>
    <n v="627762.67264952697"/>
  </r>
  <r>
    <x v="22"/>
    <x v="7"/>
    <s v="I"/>
    <x v="1078"/>
    <n v="1199877.1695917801"/>
    <n v="882072.87783116498"/>
    <n v="2072842.4784781099"/>
    <x v="1078"/>
    <n v="1086106.05917017"/>
    <n v="1316702.0285934501"/>
    <n v="615239.88742723095"/>
    <n v="745864.18242246099"/>
  </r>
  <r>
    <x v="23"/>
    <x v="7"/>
    <s v="I"/>
    <x v="1079"/>
    <n v="1541715.77353702"/>
    <n v="1121863.83438505"/>
    <n v="2727868.8207838899"/>
    <x v="1079"/>
    <n v="1401078.19462523"/>
    <n v="1686150.52002008"/>
    <n v="773419.60799887497"/>
    <n v="930784.50526443496"/>
  </r>
  <r>
    <x v="24"/>
    <x v="7"/>
    <s v="I"/>
    <x v="1080"/>
    <n v="1469897.5146802501"/>
    <n v="1057238.5386406099"/>
    <n v="2664852.1132526798"/>
    <x v="1080"/>
    <n v="1336376.97107995"/>
    <n v="1606781.9731006401"/>
    <n v="718889.83699879795"/>
    <n v="864351.34376902005"/>
  </r>
  <r>
    <x v="25"/>
    <x v="7"/>
    <s v="I"/>
    <x v="1081"/>
    <n v="1512661.4833091099"/>
    <n v="1075310.2129450201"/>
    <n v="2809942.79869152"/>
    <x v="1081"/>
    <n v="1376268.8676243899"/>
    <n v="1652373.5938882099"/>
    <n v="721468.21647723205"/>
    <n v="866207.94655798003"/>
  </r>
  <r>
    <x v="26"/>
    <x v="7"/>
    <s v="I"/>
    <x v="1082"/>
    <n v="1903171.8804232299"/>
    <n v="1337252.5980847201"/>
    <n v="3622468.10581588"/>
    <x v="1082"/>
    <n v="1733052.6291117"/>
    <n v="2077748.3707614699"/>
    <n v="885332.13023520005"/>
    <n v="1061420.38636289"/>
  </r>
  <r>
    <x v="27"/>
    <x v="7"/>
    <s v="I"/>
    <x v="1083"/>
    <n v="1954538.2849994099"/>
    <n v="1357157.0843801"/>
    <n v="3812124.8356124498"/>
    <x v="1083"/>
    <n v="1781523.7827808501"/>
    <n v="2132173.2063310598"/>
    <n v="886883.66390812199"/>
    <n v="1061445.04137121"/>
  </r>
  <r>
    <x v="28"/>
    <x v="7"/>
    <s v="I"/>
    <x v="1084"/>
    <n v="2325714.7281204201"/>
    <n v="1596296.4681917899"/>
    <n v="4647996.8307600096"/>
    <x v="1084"/>
    <n v="2124618.8232550798"/>
    <n v="2532343.9450760102"/>
    <n v="1030710.29171911"/>
    <n v="1228508.8213440201"/>
  </r>
  <r>
    <x v="29"/>
    <x v="7"/>
    <s v="I"/>
    <x v="1085"/>
    <n v="2815127.9188469602"/>
    <n v="1907530.09894366"/>
    <n v="5765808.1132217599"/>
    <x v="1085"/>
    <n v="2567625.82241198"/>
    <n v="3069457.5342604802"/>
    <n v="1213857.9837764599"/>
    <n v="1451101.44215829"/>
  </r>
  <r>
    <x v="30"/>
    <x v="7"/>
    <s v="I"/>
    <x v="1086"/>
    <n v="3155234.2334452001"/>
    <n v="2111924.54616985"/>
    <n v="6622522.7934892802"/>
    <x v="1086"/>
    <n v="2879878.4372446202"/>
    <n v="3438693.9741884298"/>
    <n v="1326755.3795302201"/>
    <n v="1584200.80160666"/>
  </r>
  <r>
    <x v="31"/>
    <x v="7"/>
    <s v="I"/>
    <x v="1087"/>
    <n v="2983399.2010790301"/>
    <n v="1975738.9307397699"/>
    <n v="6416591.9058417296"/>
    <x v="1087"/>
    <n v="2734439.2907030899"/>
    <n v="3239397.2722493699"/>
    <n v="1227624.48974074"/>
    <n v="1454325.00071712"/>
  </r>
  <r>
    <x v="32"/>
    <x v="7"/>
    <s v="I"/>
    <x v="1088"/>
    <n v="3747173.5216196598"/>
    <n v="2450432.9524683799"/>
    <n v="8259338.1241684798"/>
    <x v="1088"/>
    <n v="3434847.8895633901"/>
    <n v="4067457.2215354601"/>
    <n v="1502745.1113947199"/>
    <n v="1779511.5393731501"/>
  </r>
  <r>
    <x v="33"/>
    <x v="7"/>
    <s v="I"/>
    <x v="1089"/>
    <n v="3759873.3600228201"/>
    <n v="2429291.4763033101"/>
    <n v="8493348.2610279508"/>
    <x v="1089"/>
    <n v="3449029.42186331"/>
    <n v="4080216.0283293701"/>
    <n v="1470466.9585530499"/>
    <n v="1739568.47552073"/>
  </r>
  <r>
    <x v="34"/>
    <x v="7"/>
    <s v="I"/>
    <x v="1090"/>
    <n v="3967421.3739026599"/>
    <n v="2529785.5016342201"/>
    <n v="9184983.6192272902"/>
    <x v="1090"/>
    <n v="3636512.5290793502"/>
    <n v="4304438.33551942"/>
    <n v="1510859.2788996899"/>
    <n v="1788361.93954142"/>
  </r>
  <r>
    <x v="35"/>
    <x v="7"/>
    <s v="I"/>
    <x v="1091"/>
    <n v="4089731.2084189602"/>
    <n v="2573978.4660370899"/>
    <n v="9703506.6353286691"/>
    <x v="1091"/>
    <n v="3747470.5825736802"/>
    <n v="4433764.3500872198"/>
    <n v="1517251.9941801899"/>
    <n v="1795114.2387019901"/>
  </r>
  <r>
    <x v="36"/>
    <x v="7"/>
    <s v="I"/>
    <x v="1092"/>
    <n v="4381841.12653533"/>
    <n v="2724435.1592776598"/>
    <n v="10655230.071818899"/>
    <x v="1092"/>
    <n v="4016299.0083453702"/>
    <n v="4750068.0891526602"/>
    <n v="1584623.4529508499"/>
    <n v="1874130.7062906499"/>
  </r>
  <r>
    <x v="37"/>
    <x v="7"/>
    <s v="I"/>
    <x v="1093"/>
    <n v="4545332.3850231003"/>
    <n v="2791690.9146535099"/>
    <n v="11328109.713169999"/>
    <x v="1093"/>
    <n v="4169807.0461154599"/>
    <n v="4928564.4792303797"/>
    <n v="1603232.6801748499"/>
    <n v="1894964.33577476"/>
  </r>
  <r>
    <x v="38"/>
    <x v="7"/>
    <s v="I"/>
    <x v="1094"/>
    <n v="5491335.5955387903"/>
    <n v="3331855.0135676898"/>
    <n v="14026476.116447899"/>
    <x v="1094"/>
    <n v="5038654.5876285797"/>
    <n v="5955358.7959355004"/>
    <n v="1887885.8967949301"/>
    <n v="2231357.1382339401"/>
  </r>
  <r>
    <x v="39"/>
    <x v="7"/>
    <s v="I"/>
    <x v="1095"/>
    <n v="6935501.3490117704"/>
    <n v="4158515.3086529099"/>
    <n v="18156376.886926699"/>
    <x v="1095"/>
    <n v="6382825.70432615"/>
    <n v="7513332.12788649"/>
    <n v="2330529.9943875298"/>
    <n v="2743306.2867386402"/>
  </r>
  <r>
    <x v="40"/>
    <x v="7"/>
    <s v="I"/>
    <x v="1096"/>
    <n v="7376870.0017693602"/>
    <n v="4368408.3588528903"/>
    <n v="19794509.342871901"/>
    <x v="1096"/>
    <n v="6786809.0402244097"/>
    <n v="8013014.0926395999"/>
    <n v="2414837.4244590802"/>
    <n v="2851137.5815849202"/>
  </r>
  <r>
    <x v="41"/>
    <x v="7"/>
    <s v="I"/>
    <x v="1097"/>
    <n v="7919797.7111218302"/>
    <n v="4630762.1364597203"/>
    <n v="21778732.864986502"/>
    <x v="1097"/>
    <n v="7283011.8368983101"/>
    <n v="8587615.9561150596"/>
    <n v="2525305.0117986398"/>
    <n v="2977662.2775084102"/>
  </r>
  <r>
    <x v="42"/>
    <x v="7"/>
    <s v="I"/>
    <x v="1098"/>
    <n v="8546739.4154265393"/>
    <n v="4931265.6202216502"/>
    <n v="24089328.350338899"/>
    <x v="1098"/>
    <n v="7842572.0937460801"/>
    <n v="9287796.4329480808"/>
    <n v="2649975.7593085798"/>
    <n v="3138311.6547098001"/>
  </r>
  <r>
    <x v="43"/>
    <x v="7"/>
    <s v="I"/>
    <x v="1099"/>
    <n v="9665307.1260808408"/>
    <n v="5499534.4363836199"/>
    <n v="27921739.368439499"/>
    <x v="1099"/>
    <n v="8838285.9890797492"/>
    <n v="10529237.684613399"/>
    <n v="2910261.3295241101"/>
    <n v="3467056.0899205599"/>
  </r>
  <r>
    <x v="44"/>
    <x v="7"/>
    <s v="I"/>
    <x v="1100"/>
    <n v="10571545.0992101"/>
    <n v="5936028.33327414"/>
    <n v="31300995.685582299"/>
    <x v="1100"/>
    <n v="9651203.8227754794"/>
    <n v="11527641.787092799"/>
    <n v="3096891.4460660401"/>
    <n v="3699005.4193565701"/>
  </r>
  <r>
    <x v="45"/>
    <x v="7"/>
    <s v="I"/>
    <x v="1101"/>
    <n v="10829212.3725782"/>
    <n v="5995680.3836377803"/>
    <n v="32864098.089249101"/>
    <x v="1101"/>
    <n v="9851162.2570799608"/>
    <n v="11838029.3882252"/>
    <n v="3080438.36757635"/>
    <n v="3701727.6715523899"/>
  </r>
  <r>
    <x v="46"/>
    <x v="7"/>
    <s v="I"/>
    <x v="1102"/>
    <n v="12437962.794207601"/>
    <n v="6795743.8506387901"/>
    <n v="38686687.735743299"/>
    <x v="1102"/>
    <n v="11294403.183287799"/>
    <n v="13604613.874025401"/>
    <n v="3441667.3776048501"/>
    <n v="4145642.3146311999"/>
  </r>
  <r>
    <x v="47"/>
    <x v="7"/>
    <s v="I"/>
    <x v="1103"/>
    <n v="13769480.8992156"/>
    <n v="7424841.2281050999"/>
    <n v="43895464.961606704"/>
    <x v="1103"/>
    <n v="12482993.212058"/>
    <n v="15074210.280402999"/>
    <n v="3706849.0357977501"/>
    <n v="4476315.96798026"/>
  </r>
  <r>
    <x v="48"/>
    <x v="7"/>
    <s v="I"/>
    <x v="1104"/>
    <n v="16659091.7766704"/>
    <n v="8863726.8230876103"/>
    <n v="54429909.8070499"/>
    <x v="1104"/>
    <n v="15069806.583742499"/>
    <n v="18237311.5625517"/>
    <n v="4360882.6498683998"/>
    <n v="5277491.4615808297"/>
  </r>
  <r>
    <x v="49"/>
    <x v="7"/>
    <s v="I"/>
    <x v="1105"/>
    <n v="17793660.757398002"/>
    <n v="9340928.2738189101"/>
    <n v="59585580.838495202"/>
    <x v="1105"/>
    <n v="16071194.2284979"/>
    <n v="19467014.5251811"/>
    <n v="4532057.6771477005"/>
    <n v="5489674.9660052499"/>
  </r>
  <r>
    <x v="50"/>
    <x v="7"/>
    <s v="I"/>
    <x v="1106"/>
    <n v="19618878.473158099"/>
    <n v="10157110.245894101"/>
    <n v="67338845.473071307"/>
    <x v="1106"/>
    <n v="17658815.7330494"/>
    <n v="21558088.6480892"/>
    <n v="4852766.6681164401"/>
    <n v="5924314.2689320603"/>
  </r>
  <r>
    <x v="51"/>
    <x v="7"/>
    <s v="I"/>
    <x v="1107"/>
    <n v="21313240.612930302"/>
    <n v="10907972.649884701"/>
    <n v="74982439.904498994"/>
    <x v="1107"/>
    <n v="19220757.881310102"/>
    <n v="23517566.381462399"/>
    <n v="5147293.1136036096"/>
    <n v="6297972.6518341899"/>
  </r>
  <r>
    <x v="52"/>
    <x v="7"/>
    <s v="I"/>
    <x v="1108"/>
    <n v="25156164.748158999"/>
    <n v="12693986.027159801"/>
    <n v="90708062.137185901"/>
    <x v="1108"/>
    <n v="22610356.368180498"/>
    <n v="27794493.439996999"/>
    <n v="5900602.4603369404"/>
    <n v="7253501.6125030098"/>
  </r>
  <r>
    <x v="53"/>
    <x v="7"/>
    <s v="I"/>
    <x v="1109"/>
    <n v="27427681.044902399"/>
    <n v="13677611.553419299"/>
    <n v="101365868.549539"/>
    <x v="1109"/>
    <n v="24715471.908330299"/>
    <n v="30328241.7918192"/>
    <n v="6285479.4731475404"/>
    <n v="7712882.9239503397"/>
  </r>
  <r>
    <x v="54"/>
    <x v="7"/>
    <s v="I"/>
    <x v="1110"/>
    <n v="26864786.212635901"/>
    <n v="13214736.789661599"/>
    <n v="101767897.76345301"/>
    <x v="1110"/>
    <n v="24157240.168364201"/>
    <n v="29849825.040858801"/>
    <n v="5986836.2416817099"/>
    <n v="7397617.1581264101"/>
  </r>
  <r>
    <x v="55"/>
    <x v="7"/>
    <s v="I"/>
    <x v="1111"/>
    <n v="29706752.631784402"/>
    <n v="14425873.3047073"/>
    <n v="115345691.317918"/>
    <x v="1111"/>
    <n v="26700484.770461801"/>
    <n v="33126890.048432902"/>
    <n v="6448367.2724256301"/>
    <n v="8000392.3322723601"/>
  </r>
  <r>
    <x v="56"/>
    <x v="7"/>
    <s v="I"/>
    <x v="1112"/>
    <n v="32860927.3258598"/>
    <n v="15738686.6459509"/>
    <n v="130783866.474402"/>
    <x v="1112"/>
    <n v="29457430.025507901"/>
    <n v="36845038.385341696"/>
    <n v="6932757.8316557696"/>
    <n v="8671419.3397877999"/>
  </r>
  <r>
    <x v="57"/>
    <x v="7"/>
    <s v="I"/>
    <x v="1113"/>
    <n v="34178632.502173603"/>
    <n v="16149534.5208536"/>
    <n v="139432334.46339801"/>
    <x v="1113"/>
    <n v="30585141.311289899"/>
    <n v="38561105.260564297"/>
    <n v="7014588.8973051701"/>
    <n v="8843846.6926005092"/>
  </r>
  <r>
    <x v="58"/>
    <x v="7"/>
    <s v="I"/>
    <x v="1114"/>
    <n v="38350340.1645265"/>
    <n v="17880293.254700501"/>
    <n v="160354759.84080899"/>
    <x v="1114"/>
    <n v="34251926.977439702"/>
    <n v="43375475.833639197"/>
    <n v="7655213.3381746504"/>
    <n v="9694301.9109568093"/>
  </r>
  <r>
    <x v="59"/>
    <x v="7"/>
    <s v="I"/>
    <x v="1115"/>
    <n v="41309640.277570903"/>
    <n v="19022258.427742701"/>
    <n v="177044205.25228101"/>
    <x v="1115"/>
    <n v="36927534.329170503"/>
    <n v="46909553.848053798"/>
    <n v="8042723.8271825304"/>
    <n v="10216782.498749601"/>
  </r>
  <r>
    <x v="60"/>
    <x v="7"/>
    <s v="I"/>
    <x v="1116"/>
    <n v="43795875.766877599"/>
    <n v="19912030.840418801"/>
    <n v="192390024.99784601"/>
    <x v="1116"/>
    <n v="39166525.5759997"/>
    <n v="49965013.137204602"/>
    <n v="8312821.3961354401"/>
    <n v="10604724.9317325"/>
  </r>
  <r>
    <x v="61"/>
    <x v="7"/>
    <s v="I"/>
    <x v="1117"/>
    <n v="49048891.240129702"/>
    <n v="22030309.919772498"/>
    <n v="220823081.29642901"/>
    <x v="1117"/>
    <n v="43899946.2112303"/>
    <n v="55814378.416654497"/>
    <n v="9079834.8014443498"/>
    <n v="11544099.237162201"/>
  </r>
  <r>
    <x v="62"/>
    <x v="7"/>
    <s v="I"/>
    <x v="1118"/>
    <n v="49410051.923927501"/>
    <n v="21891449.625706501"/>
    <n v="228005058.63368201"/>
    <x v="1118"/>
    <n v="44142665.339410499"/>
    <n v="56375225.855241098"/>
    <n v="8897194.1575496905"/>
    <n v="11362733.2253992"/>
  </r>
  <r>
    <x v="63"/>
    <x v="7"/>
    <s v="I"/>
    <x v="1119"/>
    <n v="51427872.248650901"/>
    <n v="22511929.231015898"/>
    <n v="243222292.58485699"/>
    <x v="1119"/>
    <n v="46026473.426224999"/>
    <n v="58618912.686311796"/>
    <n v="9040298.5417739097"/>
    <n v="11513644.8967322"/>
  </r>
  <r>
    <x v="64"/>
    <x v="7"/>
    <s v="I"/>
    <x v="1120"/>
    <n v="54026155.878219798"/>
    <n v="23352096.473885398"/>
    <n v="261882656.73941401"/>
    <x v="1120"/>
    <n v="48407580.633434303"/>
    <n v="61683994.594483502"/>
    <n v="9265503.1186414808"/>
    <n v="11806688.886465499"/>
  </r>
  <r>
    <x v="65"/>
    <x v="7"/>
    <s v="I"/>
    <x v="1121"/>
    <n v="54705309.067779601"/>
    <n v="23367671.834271301"/>
    <n v="271791127.77857202"/>
    <x v="1121"/>
    <n v="49122421.793904401"/>
    <n v="62633925.974005498"/>
    <n v="9162541.5194024593"/>
    <n v="11682769.828974901"/>
  </r>
  <r>
    <x v="0"/>
    <x v="8"/>
    <s v="I"/>
    <x v="1122"/>
    <n v="88611.774169893601"/>
    <n v="86514.039360530107"/>
    <n v="90709.508979256905"/>
    <x v="1122"/>
    <n v="86514.039360530107"/>
    <n v="90709.508979256905"/>
    <n v="86514.039360530107"/>
    <n v="90709.508979256905"/>
  </r>
  <r>
    <x v="1"/>
    <x v="8"/>
    <s v="I"/>
    <x v="1123"/>
    <n v="111997.797869499"/>
    <n v="108130.203146657"/>
    <n v="116789.697685249"/>
    <x v="1123"/>
    <n v="108904.41213200901"/>
    <n v="115091.183606989"/>
    <n v="106127.035183527"/>
    <n v="112156.026122864"/>
  </r>
  <r>
    <x v="2"/>
    <x v="8"/>
    <s v="I"/>
    <x v="1124"/>
    <n v="141590.29293357601"/>
    <n v="135064.631372862"/>
    <n v="150817.434657712"/>
    <x v="1124"/>
    <n v="136975.68318367499"/>
    <n v="146204.90268347599"/>
    <n v="130078.2209721"/>
    <n v="138842.69964154001"/>
  </r>
  <r>
    <x v="3"/>
    <x v="8"/>
    <s v="I"/>
    <x v="1125"/>
    <n v="136926.802035292"/>
    <n v="129563.996276374"/>
    <n v="148829.802861467"/>
    <x v="1125"/>
    <n v="132681.378384991"/>
    <n v="141172.22568559501"/>
    <n v="122786.78969579699"/>
    <n v="130644.440064888"/>
  </r>
  <r>
    <x v="4"/>
    <x v="8"/>
    <s v="I"/>
    <x v="1126"/>
    <n v="155848.753392201"/>
    <n v="146067.45861895601"/>
    <n v="173155.448337624"/>
    <x v="1126"/>
    <n v="151015.82563869699"/>
    <n v="160681.68114570601"/>
    <n v="136189.83326982101"/>
    <n v="144906.74253639701"/>
  </r>
  <r>
    <x v="5"/>
    <x v="8"/>
    <s v="I"/>
    <x v="1127"/>
    <n v="187306.47802437801"/>
    <n v="173484.48002208999"/>
    <n v="213108.321283164"/>
    <x v="1127"/>
    <n v="181203.740676388"/>
    <n v="193409.21537236901"/>
    <n v="159246.51698939901"/>
    <n v="169973.002691526"/>
  </r>
  <r>
    <x v="6"/>
    <x v="8"/>
    <s v="I"/>
    <x v="1128"/>
    <n v="222225.817217381"/>
    <n v="203101.97914454399"/>
    <n v="259122.71132559"/>
    <x v="1128"/>
    <n v="214179.65414594201"/>
    <n v="230271.98028881999"/>
    <n v="183426.277793038"/>
    <n v="197207.957930631"/>
  </r>
  <r>
    <x v="7"/>
    <x v="8"/>
    <s v="I"/>
    <x v="1129"/>
    <n v="259468.83949546199"/>
    <n v="233817.21886706"/>
    <n v="310160.37116623903"/>
    <x v="1129"/>
    <n v="248674.01037153101"/>
    <n v="270263.66861939302"/>
    <n v="207536.40773061899"/>
    <n v="225554.535600912"/>
  </r>
  <r>
    <x v="8"/>
    <x v="8"/>
    <s v="I"/>
    <x v="1130"/>
    <n v="295717.17809504899"/>
    <n v="263169.00360711198"/>
    <n v="362148.07911250798"/>
    <x v="1130"/>
    <n v="282877.09725066001"/>
    <n v="308557.25893943798"/>
    <n v="230060.59595380299"/>
    <n v="250945.967585976"/>
  </r>
  <r>
    <x v="9"/>
    <x v="8"/>
    <s v="I"/>
    <x v="1131"/>
    <n v="338007.243262481"/>
    <n v="296804.554815043"/>
    <n v="424222.16741101502"/>
    <x v="1131"/>
    <n v="322029.79366987798"/>
    <n v="353984.69285508402"/>
    <n v="255223.73744576899"/>
    <n v="280549.49599378603"/>
  </r>
  <r>
    <x v="10"/>
    <x v="8"/>
    <s v="I"/>
    <x v="1132"/>
    <n v="349586.57298919797"/>
    <n v="303101.84930717299"/>
    <n v="449564.39999536698"/>
    <x v="1132"/>
    <n v="333058.45927140297"/>
    <n v="366114.68670699297"/>
    <n v="257232.61675539901"/>
    <n v="282763.08939951001"/>
  </r>
  <r>
    <x v="11"/>
    <x v="8"/>
    <s v="I"/>
    <x v="1133"/>
    <n v="376216.67121288599"/>
    <n v="322052.30979317799"/>
    <n v="495737.92733382701"/>
    <x v="1133"/>
    <n v="357521.163871895"/>
    <n v="394912.17855387798"/>
    <n v="269084.00262691401"/>
    <n v="297225.89997348603"/>
  </r>
  <r>
    <x v="12"/>
    <x v="8"/>
    <s v="I"/>
    <x v="1134"/>
    <n v="406745.03994011402"/>
    <n v="344116.298176335"/>
    <n v="549030.42750906304"/>
    <x v="1134"/>
    <n v="386291.91526241001"/>
    <n v="427198.16461781901"/>
    <n v="283323.30502778699"/>
    <n v="313325.72885742399"/>
  </r>
  <r>
    <x v="13"/>
    <x v="8"/>
    <s v="I"/>
    <x v="1135"/>
    <n v="393968.82057753601"/>
    <n v="329130.79066401703"/>
    <n v="544914.10140308901"/>
    <x v="1135"/>
    <n v="374314.45455549"/>
    <n v="413623.18659958203"/>
    <n v="267536.98921434698"/>
    <n v="295632.45732390397"/>
  </r>
  <r>
    <x v="14"/>
    <x v="8"/>
    <s v="I"/>
    <x v="1136"/>
    <n v="393328.87739300099"/>
    <n v="324740.88730612397"/>
    <n v="557352.52614543203"/>
    <x v="1136"/>
    <n v="374064.536855035"/>
    <n v="412593.21793096501"/>
    <n v="260539.95317829301"/>
    <n v="287375.59188369202"/>
  </r>
  <r>
    <x v="15"/>
    <x v="8"/>
    <s v="I"/>
    <x v="1137"/>
    <n v="417719.98303964298"/>
    <n v="341271.01085713302"/>
    <n v="606251.56519949005"/>
    <x v="1137"/>
    <n v="398654.33042785001"/>
    <n v="436785.63565143599"/>
    <n v="270585.69716375601"/>
    <n v="296467.23166662903"/>
  </r>
  <r>
    <x v="16"/>
    <x v="8"/>
    <s v="I"/>
    <x v="1138"/>
    <n v="568857.99354219995"/>
    <n v="457381.063409389"/>
    <n v="846685.66286556702"/>
    <x v="1138"/>
    <n v="537167.64154596103"/>
    <n v="600548.34553844004"/>
    <n v="355302.89863316301"/>
    <n v="397225.28208337899"/>
  </r>
  <r>
    <x v="17"/>
    <x v="8"/>
    <s v="I"/>
    <x v="1139"/>
    <n v="655082.47128357296"/>
    <n v="520572.20457102999"/>
    <n v="998961.93143333797"/>
    <x v="1139"/>
    <n v="619312.01805796695"/>
    <n v="690852.92450917896"/>
    <n v="399189.37348923902"/>
    <n v="445302.42925499799"/>
  </r>
  <r>
    <x v="18"/>
    <x v="8"/>
    <s v="I"/>
    <x v="1140"/>
    <n v="616232.03235536499"/>
    <n v="484413.18296414602"/>
    <n v="962665.78674244601"/>
    <x v="1140"/>
    <n v="585306.48355048301"/>
    <n v="647157.58116024802"/>
    <n v="367648.97166827199"/>
    <n v="406499.54495228198"/>
  </r>
  <r>
    <x v="19"/>
    <x v="8"/>
    <s v="I"/>
    <x v="1141"/>
    <n v="611271.33969202999"/>
    <n v="475643.91650172998"/>
    <n v="978163.58898334904"/>
    <x v="1141"/>
    <n v="584183.92650604702"/>
    <n v="638358.75287801295"/>
    <n v="357585.73124261701"/>
    <n v="390746.76841634401"/>
  </r>
  <r>
    <x v="20"/>
    <x v="8"/>
    <s v="I"/>
    <x v="1142"/>
    <n v="643726.39823956601"/>
    <n v="494629.54230064998"/>
    <n v="1055682.78954631"/>
    <x v="1142"/>
    <n v="615065.30003573"/>
    <n v="672387.49644340097"/>
    <n v="366887.031050744"/>
    <n v="401079.775222942"/>
  </r>
  <r>
    <x v="21"/>
    <x v="8"/>
    <s v="I"/>
    <x v="1143"/>
    <n v="672099.39802524401"/>
    <n v="510074.59771789401"/>
    <n v="1129559.8625075801"/>
    <x v="1143"/>
    <n v="642658.78137755499"/>
    <n v="701540.01467293303"/>
    <n v="373570.12433702301"/>
    <n v="407797.10493802303"/>
  </r>
  <r>
    <x v="22"/>
    <x v="8"/>
    <s v="I"/>
    <x v="1144"/>
    <n v="706386.20477548102"/>
    <n v="529339.45445695298"/>
    <n v="1216707.9292631799"/>
    <x v="1144"/>
    <n v="675253.47739906295"/>
    <n v="737518.93215189897"/>
    <n v="382506.72658732999"/>
    <n v="417777.85968643898"/>
  </r>
  <r>
    <x v="23"/>
    <x v="8"/>
    <s v="I"/>
    <x v="1145"/>
    <n v="846414.07666966994"/>
    <n v="625092.59970770695"/>
    <n v="1494569.68037424"/>
    <x v="1145"/>
    <n v="803455.90842465102"/>
    <n v="889372.24491468805"/>
    <n v="443521.67931954202"/>
    <n v="490948.99604157399"/>
  </r>
  <r>
    <x v="24"/>
    <x v="8"/>
    <s v="I"/>
    <x v="1146"/>
    <n v="842210.59468207695"/>
    <n v="614834.49422844301"/>
    <n v="1523890.8296264401"/>
    <x v="1146"/>
    <n v="802177.11390678398"/>
    <n v="882244.07545736898"/>
    <n v="431522.68195297598"/>
    <n v="474593.855868502"/>
  </r>
  <r>
    <x v="25"/>
    <x v="8"/>
    <s v="I"/>
    <x v="1147"/>
    <n v="795093.92930388497"/>
    <n v="574034.05073759996"/>
    <n v="1474126.91109057"/>
    <x v="1147"/>
    <n v="761518.60354511905"/>
    <n v="828669.25506265101"/>
    <n v="399203.58705946797"/>
    <n v="434405.32846720901"/>
  </r>
  <r>
    <x v="26"/>
    <x v="8"/>
    <s v="I"/>
    <x v="1148"/>
    <n v="826909.27743556304"/>
    <n v="589693.46677860105"/>
    <n v="1571209.8078495101"/>
    <x v="1148"/>
    <n v="792902.570230718"/>
    <n v="860915.98464040901"/>
    <n v="405055.28209557902"/>
    <n v="439800.02097564598"/>
  </r>
  <r>
    <x v="27"/>
    <x v="8"/>
    <s v="I"/>
    <x v="1149"/>
    <n v="877212.38823249203"/>
    <n v="617721.95980756194"/>
    <n v="1708281.3471981699"/>
    <x v="1149"/>
    <n v="841113.89108040696"/>
    <n v="913310.88538457802"/>
    <n v="418725.91132125998"/>
    <n v="454667.24168716202"/>
  </r>
  <r>
    <x v="28"/>
    <x v="8"/>
    <s v="I"/>
    <x v="1150"/>
    <n v="920730.47481821803"/>
    <n v="640316.76340863295"/>
    <n v="1837644.20017886"/>
    <x v="1150"/>
    <n v="883302.28208270296"/>
    <n v="958158.66755373403"/>
    <n v="428513.92582824401"/>
    <n v="464828.79137559701"/>
  </r>
  <r>
    <x v="29"/>
    <x v="8"/>
    <s v="I"/>
    <x v="1151"/>
    <n v="959159.14462058595"/>
    <n v="658734.03715457499"/>
    <n v="1961995.4754651301"/>
    <x v="1151"/>
    <n v="920693.00246738095"/>
    <n v="997625.28677379095"/>
    <n v="435262.23404401803"/>
    <n v="471632.35725292598"/>
  </r>
  <r>
    <x v="30"/>
    <x v="8"/>
    <s v="I"/>
    <x v="1152"/>
    <n v="1004649.84869306"/>
    <n v="681448.87952496205"/>
    <n v="2106194.0669086599"/>
    <x v="1152"/>
    <n v="965315.73231403599"/>
    <n v="1043983.96507207"/>
    <n v="444719.41045476001"/>
    <n v="480961.73917948402"/>
  </r>
  <r>
    <x v="31"/>
    <x v="8"/>
    <s v="I"/>
    <x v="1153"/>
    <n v="1041105.15980304"/>
    <n v="698044.06318575505"/>
    <n v="2236780.5554919802"/>
    <x v="1153"/>
    <n v="1005803.25904405"/>
    <n v="1076407.06056204"/>
    <n v="451554.62652310199"/>
    <n v="483252.15080421203"/>
  </r>
  <r>
    <x v="32"/>
    <x v="8"/>
    <s v="I"/>
    <x v="1154"/>
    <n v="1090999.92310816"/>
    <n v="722332.20177880605"/>
    <n v="2402384.2657812401"/>
    <x v="1154"/>
    <n v="1054375.07765805"/>
    <n v="1127624.7685582601"/>
    <n v="461288.83853673801"/>
    <n v="493335.56038603"/>
  </r>
  <r>
    <x v="33"/>
    <x v="8"/>
    <s v="I"/>
    <x v="1155"/>
    <n v="1224870.6329375401"/>
    <n v="799907.88530763402"/>
    <n v="2764631.5018686601"/>
    <x v="1155"/>
    <n v="1178051.8647308899"/>
    <n v="1271689.40114419"/>
    <n v="502253.280754195"/>
    <n v="542174.91856430995"/>
  </r>
  <r>
    <x v="34"/>
    <x v="8"/>
    <s v="I"/>
    <x v="1156"/>
    <n v="1265814.5371797199"/>
    <n v="816107.27656459401"/>
    <n v="2928285.2819937202"/>
    <x v="1156"/>
    <n v="1216656.2990721499"/>
    <n v="1314972.7752872901"/>
    <n v="505483.32887231599"/>
    <n v="546330.80545064004"/>
  </r>
  <r>
    <x v="35"/>
    <x v="8"/>
    <s v="I"/>
    <x v="1157"/>
    <n v="1370477.4463670801"/>
    <n v="872702.39411757805"/>
    <n v="3249362.5212517502"/>
    <x v="1157"/>
    <n v="1318664.60849673"/>
    <n v="1422290.28423742"/>
    <n v="533892.51838301006"/>
    <n v="575847.82122033101"/>
  </r>
  <r>
    <x v="36"/>
    <x v="8"/>
    <s v="I"/>
    <x v="1158"/>
    <n v="1451819.47524575"/>
    <n v="912621.09578712005"/>
    <n v="3528088.4325076798"/>
    <x v="1158"/>
    <n v="1395197.1734714599"/>
    <n v="1508441.77702003"/>
    <n v="550472.50166875299"/>
    <n v="595152.95357990905"/>
  </r>
  <r>
    <x v="37"/>
    <x v="8"/>
    <s v="I"/>
    <x v="1159"/>
    <n v="1566770.38445237"/>
    <n v="972310.43728081405"/>
    <n v="3902385.8499295199"/>
    <x v="1159"/>
    <n v="1504174.9547619801"/>
    <n v="1629365.8141427599"/>
    <n v="578334.30120501597"/>
    <n v="626468.441417914"/>
  </r>
  <r>
    <x v="38"/>
    <x v="8"/>
    <s v="I"/>
    <x v="1160"/>
    <n v="1684347.2398083601"/>
    <n v="1031872.8805709101"/>
    <n v="4299880.2046341803"/>
    <x v="1160"/>
    <n v="1615415.7944046201"/>
    <n v="1753278.6852120899"/>
    <n v="605264.88622662099"/>
    <n v="656919.43065319199"/>
  </r>
  <r>
    <x v="39"/>
    <x v="8"/>
    <s v="I"/>
    <x v="1161"/>
    <n v="1763277.05780668"/>
    <n v="1067182.20094621"/>
    <n v="4613457.1809559204"/>
    <x v="1161"/>
    <n v="1695228.4330348701"/>
    <n v="1831325.6825784999"/>
    <n v="618970.48322164896"/>
    <n v="668663.00764701399"/>
  </r>
  <r>
    <x v="40"/>
    <x v="8"/>
    <s v="I"/>
    <x v="1162"/>
    <n v="1891442.0200962899"/>
    <n v="1130396.1048696099"/>
    <n v="5072163.3887091801"/>
    <x v="1162"/>
    <n v="1818587.0380385499"/>
    <n v="1964297.0021540399"/>
    <n v="647077.59022883198"/>
    <n v="698923.14421115397"/>
  </r>
  <r>
    <x v="41"/>
    <x v="8"/>
    <s v="I"/>
    <x v="1163"/>
    <n v="1875623.3084311699"/>
    <n v="1107583.3219739301"/>
    <n v="5154980.4192807795"/>
    <x v="1163"/>
    <n v="1809433.01916226"/>
    <n v="1941813.5977000799"/>
    <n v="627401.187054832"/>
    <n v="673302.71048126405"/>
  </r>
  <r>
    <x v="42"/>
    <x v="8"/>
    <s v="I"/>
    <x v="1164"/>
    <n v="1910478.04407572"/>
    <n v="1113769.5379274699"/>
    <n v="5381764.1209753798"/>
    <x v="1164"/>
    <n v="1842332.77667094"/>
    <n v="1978623.3114805"/>
    <n v="622517.35022631497"/>
    <n v="668569.41186519305"/>
  </r>
  <r>
    <x v="43"/>
    <x v="8"/>
    <s v="I"/>
    <x v="1165"/>
    <n v="2146118.6599114598"/>
    <n v="1233989.3389798801"/>
    <n v="6196643.6819478003"/>
    <x v="1165"/>
    <n v="2060136.4230371199"/>
    <n v="2232100.8967857901"/>
    <n v="678359.51143885904"/>
    <n v="734983.78888598795"/>
  </r>
  <r>
    <x v="44"/>
    <x v="8"/>
    <s v="I"/>
    <x v="1166"/>
    <n v="2107756.3214473901"/>
    <n v="1198258.1663129299"/>
    <n v="6237287.1543171499"/>
    <x v="1166"/>
    <n v="2034131.1158851101"/>
    <n v="2181381.5270096799"/>
    <n v="652714.76684550697"/>
    <n v="699964.67960408598"/>
  </r>
  <r>
    <x v="45"/>
    <x v="8"/>
    <s v="I"/>
    <x v="1167"/>
    <n v="2101118.6911442699"/>
    <n v="1180667.0501657999"/>
    <n v="6372454.4801149797"/>
    <x v="1167"/>
    <n v="2035586.53497011"/>
    <n v="2166650.8473184202"/>
    <n v="636523.76229385205"/>
    <n v="677507.30574199499"/>
  </r>
  <r>
    <x v="46"/>
    <x v="8"/>
    <s v="I"/>
    <x v="1168"/>
    <n v="2358624.1680325102"/>
    <n v="1307020.1328708101"/>
    <n v="7332233.7877488099"/>
    <x v="1168"/>
    <n v="2271605.9504113998"/>
    <n v="2445642.3856536099"/>
    <n v="692211.17463491205"/>
    <n v="745244.12484639895"/>
  </r>
  <r>
    <x v="47"/>
    <x v="8"/>
    <s v="I"/>
    <x v="1169"/>
    <n v="2487880.8057381799"/>
    <n v="1361115.28519245"/>
    <n v="7926997.8314174796"/>
    <x v="1169"/>
    <n v="2396095.99468975"/>
    <n v="2579665.6167866099"/>
    <n v="711525.35106844106"/>
    <n v="766036.70624679804"/>
  </r>
  <r>
    <x v="48"/>
    <x v="8"/>
    <s v="I"/>
    <x v="1170"/>
    <n v="2668670.9544331301"/>
    <n v="1441957.69773424"/>
    <n v="8715068.9173944704"/>
    <x v="1170"/>
    <n v="2572346.5956049799"/>
    <n v="2764995.3132612901"/>
    <n v="744382.58884646697"/>
    <n v="800131.04491843295"/>
  </r>
  <r>
    <x v="49"/>
    <x v="8"/>
    <s v="I"/>
    <x v="1171"/>
    <n v="2739060.0989085198"/>
    <n v="1460996.9497317199"/>
    <n v="9168138.6088925302"/>
    <x v="1171"/>
    <n v="2638147.1711062002"/>
    <n v="2839973.0267108399"/>
    <n v="743954.36768826097"/>
    <n v="800869.01916561997"/>
  </r>
  <r>
    <x v="50"/>
    <x v="8"/>
    <s v="I"/>
    <x v="1172"/>
    <n v="2890441.5852920301"/>
    <n v="1522308.3149630099"/>
    <n v="9916182.6230184399"/>
    <x v="1172"/>
    <n v="2782454.9279870498"/>
    <n v="2998428.2425970002"/>
    <n v="764638.16907048097"/>
    <n v="823989.15376761695"/>
  </r>
  <r>
    <x v="51"/>
    <x v="8"/>
    <s v="I"/>
    <x v="1173"/>
    <n v="2999841.0230497699"/>
    <n v="1559840.00587714"/>
    <n v="10548262.5760288"/>
    <x v="1173"/>
    <n v="2886988.1020728401"/>
    <n v="3112693.94402669"/>
    <n v="773131.53147331695"/>
    <n v="833575.25243183598"/>
  </r>
  <r>
    <x v="52"/>
    <x v="8"/>
    <s v="I"/>
    <x v="1174"/>
    <n v="3124907.0707184002"/>
    <n v="1604222.0715962599"/>
    <n v="11262173.9060957"/>
    <x v="1174"/>
    <n v="3005625.6339907702"/>
    <n v="3244188.5074460399"/>
    <n v="784375.16516706196"/>
    <n v="846632.68358619697"/>
  </r>
  <r>
    <x v="53"/>
    <x v="8"/>
    <s v="I"/>
    <x v="1175"/>
    <n v="3221659.5837573898"/>
    <n v="1633112.63346004"/>
    <n v="11900514.1998198"/>
    <x v="1175"/>
    <n v="3099047.9527548901"/>
    <n v="3344271.2147598802"/>
    <n v="788129.895540267"/>
    <n v="850493.494559841"/>
  </r>
  <r>
    <x v="54"/>
    <x v="8"/>
    <s v="I"/>
    <x v="1176"/>
    <n v="3506543.2184826098"/>
    <n v="1755794.8135597601"/>
    <n v="13275866.4085017"/>
    <x v="1176"/>
    <n v="3369899.67391503"/>
    <n v="3643186.7630501799"/>
    <n v="835154.90006373601"/>
    <n v="902883.04443018802"/>
  </r>
  <r>
    <x v="55"/>
    <x v="8"/>
    <s v="I"/>
    <x v="1177"/>
    <n v="3729852.8168099402"/>
    <n v="1842534.64675136"/>
    <n v="14473903.2244743"/>
    <x v="1177"/>
    <n v="3570932.7476580502"/>
    <n v="3888772.8859618399"/>
    <n v="862407.03342978598"/>
    <n v="939167.80999698804"/>
  </r>
  <r>
    <x v="56"/>
    <x v="8"/>
    <s v="I"/>
    <x v="1178"/>
    <n v="3476917.0019207899"/>
    <n v="1695630.9539367601"/>
    <n v="13829039.3775049"/>
    <x v="1178"/>
    <n v="3337029.77971522"/>
    <n v="3616804.2241263599"/>
    <n v="785364.48426615004"/>
    <n v="851208.940788968"/>
  </r>
  <r>
    <x v="57"/>
    <x v="8"/>
    <s v="I"/>
    <x v="1179"/>
    <n v="3689555.2831104798"/>
    <n v="1774600.0227262699"/>
    <n v="15041245.2420411"/>
    <x v="1179"/>
    <n v="3524027.2942107199"/>
    <n v="3855083.27201023"/>
    <n v="808222.60980190895"/>
    <n v="884149.07234866801"/>
  </r>
  <r>
    <x v="58"/>
    <x v="8"/>
    <s v="I"/>
    <x v="1180"/>
    <n v="4476167.7986762002"/>
    <n v="2121351.3043245999"/>
    <n v="18704023.0895041"/>
    <x v="1180"/>
    <n v="4238126.0514970599"/>
    <n v="4714209.5458553499"/>
    <n v="947209.74675833795"/>
    <n v="1053613.12425289"/>
  </r>
  <r>
    <x v="59"/>
    <x v="8"/>
    <s v="I"/>
    <x v="1181"/>
    <n v="4455275.6232790696"/>
    <n v="2085626.2038515001"/>
    <n v="19081007.100000501"/>
    <x v="1181"/>
    <n v="4223261.1076218402"/>
    <n v="4687290.1389362998"/>
    <n v="919815.61606326594"/>
    <n v="1020879.96857025"/>
  </r>
  <r>
    <x v="60"/>
    <x v="8"/>
    <s v="I"/>
    <x v="1182"/>
    <n v="5429296.69136668"/>
    <n v="2494310.9803774599"/>
    <n v="23835083.953867301"/>
    <x v="1182"/>
    <n v="5071181.3937250301"/>
    <n v="5787411.9890083196"/>
    <n v="1076322.81836287"/>
    <n v="1228337.7578929199"/>
  </r>
  <r>
    <x v="61"/>
    <x v="8"/>
    <s v="I"/>
    <x v="1183"/>
    <n v="5134087.0294546401"/>
    <n v="2342451.4280233001"/>
    <n v="23099107.4011604"/>
    <x v="1183"/>
    <n v="4864946.6607565796"/>
    <n v="5403227.3981526904"/>
    <n v="1006217.90707817"/>
    <n v="1117550.6214473201"/>
  </r>
  <r>
    <x v="62"/>
    <x v="8"/>
    <s v="I"/>
    <x v="1184"/>
    <n v="5308048.1407723604"/>
    <n v="2391494.47646514"/>
    <n v="24477557.763317801"/>
    <x v="1184"/>
    <n v="5031651.06500006"/>
    <n v="5584445.2165446496"/>
    <n v="1014156.62407632"/>
    <n v="1125575.2902948901"/>
  </r>
  <r>
    <x v="63"/>
    <x v="8"/>
    <s v="I"/>
    <x v="1185"/>
    <n v="4999275.5141083403"/>
    <n v="2227951.7776823901"/>
    <n v="23628245.586235899"/>
    <x v="1185"/>
    <n v="4771726.5112465201"/>
    <n v="5226824.5169701604"/>
    <n v="937239.57127653097"/>
    <n v="1026627.73272458"/>
  </r>
  <r>
    <x v="64"/>
    <x v="8"/>
    <s v="I"/>
    <x v="1186"/>
    <n v="5173496.0158254802"/>
    <n v="2276450.4199016602"/>
    <n v="25061763.7335684"/>
    <x v="1186"/>
    <n v="4937430.9777042698"/>
    <n v="5409561.0539466897"/>
    <n v="945054.09118502203"/>
    <n v="1035422.6375281001"/>
  </r>
  <r>
    <x v="65"/>
    <x v="8"/>
    <s v="I"/>
    <x v="1187"/>
    <n v="5453411.5503205499"/>
    <n v="2368764.1362482798"/>
    <n v="27076981.638093598"/>
    <x v="1187"/>
    <n v="5199630.6858787304"/>
    <n v="5707192.4147623796"/>
    <n v="969859.18660131597"/>
    <n v="1064531.9499692901"/>
  </r>
  <r>
    <x v="0"/>
    <x v="0"/>
    <s v="UP"/>
    <x v="1188"/>
    <n v="85686.867922011195"/>
    <n v="42843.433961005598"/>
    <n v="128530.301883017"/>
    <x v="1188"/>
    <n v="42843.433961005598"/>
    <n v="128530.301883017"/>
    <n v="42843.433961005598"/>
    <n v="128530.301883017"/>
  </r>
  <r>
    <x v="1"/>
    <x v="0"/>
    <s v="UP"/>
    <x v="1189"/>
    <n v="91804.065461846505"/>
    <n v="45887.428633624302"/>
    <n v="137763.245810091"/>
    <x v="1189"/>
    <n v="45902.032730923303"/>
    <n v="137706.09819277"/>
    <n v="44731.398363596098"/>
    <n v="134194.19509078801"/>
  </r>
  <r>
    <x v="2"/>
    <x v="0"/>
    <s v="UP"/>
    <x v="1190"/>
    <n v="96330.034144135498"/>
    <n v="48104.519834747101"/>
    <n v="144740.462802038"/>
    <x v="1190"/>
    <n v="48165.017072067698"/>
    <n v="144495.05121620299"/>
    <n v="45739.649463359099"/>
    <n v="137218.94839007701"/>
  </r>
  <r>
    <x v="3"/>
    <x v="0"/>
    <s v="UP"/>
    <x v="1191"/>
    <n v="101148.134203362"/>
    <n v="50433.041466401599"/>
    <n v="152314.660204096"/>
    <x v="1191"/>
    <n v="50574.067101680797"/>
    <n v="151722.20130504301"/>
    <n v="46802.553733325498"/>
    <n v="140407.66119997701"/>
  </r>
  <r>
    <x v="4"/>
    <x v="0"/>
    <s v="UP"/>
    <x v="1192"/>
    <n v="106457.12516503299"/>
    <n v="52968.268170765201"/>
    <n v="160816.936667876"/>
    <x v="1192"/>
    <n v="53228.562582516402"/>
    <n v="159685.687747549"/>
    <n v="48002.843626791102"/>
    <n v="144008.530880373"/>
  </r>
  <r>
    <x v="5"/>
    <x v="0"/>
    <s v="UP"/>
    <x v="1193"/>
    <n v="112813.595252386"/>
    <n v="55981.749077862303"/>
    <n v="171129.24533127499"/>
    <x v="1193"/>
    <n v="56406.7976261929"/>
    <n v="169220.392878579"/>
    <n v="49571.747376557301"/>
    <n v="148715.242129672"/>
  </r>
  <r>
    <x v="6"/>
    <x v="0"/>
    <s v="UP"/>
    <x v="1194"/>
    <n v="119115.457617932"/>
    <n v="58920.5297014795"/>
    <n v="181626.70083463099"/>
    <x v="1194"/>
    <n v="59557.728808965803"/>
    <n v="178673.186426898"/>
    <n v="51006.023671099298"/>
    <n v="153018.071013298"/>
  </r>
  <r>
    <x v="7"/>
    <x v="0"/>
    <s v="UP"/>
    <x v="1195"/>
    <n v="125265.29121221"/>
    <n v="61733.551200313603"/>
    <n v="192194.08399977599"/>
    <x v="1195"/>
    <n v="62632.645606104998"/>
    <n v="187897.93681831501"/>
    <n v="52271.462773031497"/>
    <n v="156814.388319094"/>
  </r>
  <r>
    <x v="8"/>
    <x v="0"/>
    <s v="UP"/>
    <x v="1196"/>
    <n v="131926.96928277801"/>
    <n v="64744.5556135839"/>
    <n v="203887.537179123"/>
    <x v="1196"/>
    <n v="65963.484641389005"/>
    <n v="197890.453924167"/>
    <n v="53647.321523312399"/>
    <n v="160941.964569937"/>
  </r>
  <r>
    <x v="9"/>
    <x v="0"/>
    <s v="UP"/>
    <x v="1197"/>
    <n v="137861.77762772699"/>
    <n v="67342.347343672503"/>
    <n v="214830.36107738799"/>
    <x v="1197"/>
    <n v="68930.888813863596"/>
    <n v="206792.66644159099"/>
    <n v="54630.967116564003"/>
    <n v="163892.90134969199"/>
  </r>
  <r>
    <x v="10"/>
    <x v="0"/>
    <s v="UP"/>
    <x v="1198"/>
    <n v="149638.040968032"/>
    <n v="72721.816131855099"/>
    <n v="235357.423850038"/>
    <x v="1198"/>
    <n v="74819.020484016"/>
    <n v="224457.06145204799"/>
    <n v="57785.328330292097"/>
    <n v="173355.98499087599"/>
  </r>
  <r>
    <x v="11"/>
    <x v="0"/>
    <s v="UP"/>
    <x v="1199"/>
    <n v="157059.37834003"/>
    <n v="75906.032046041699"/>
    <n v="249581.36046739799"/>
    <x v="1199"/>
    <n v="78529.689170014899"/>
    <n v="235589.067510044"/>
    <n v="59104.425757817902"/>
    <n v="177313.27727345299"/>
  </r>
  <r>
    <x v="12"/>
    <x v="0"/>
    <s v="UP"/>
    <x v="1200"/>
    <n v="166686.528249013"/>
    <n v="80079.523959238402"/>
    <n v="267870.69116107898"/>
    <x v="1200"/>
    <n v="83343.264124506706"/>
    <n v="250029.79237352"/>
    <n v="61127.577644276003"/>
    <n v="183382.73293282799"/>
  </r>
  <r>
    <x v="13"/>
    <x v="0"/>
    <s v="UP"/>
    <x v="1201"/>
    <n v="170382.090957015"/>
    <n v="81335.382099152499"/>
    <n v="277154.77595404402"/>
    <x v="1201"/>
    <n v="85191.045478507498"/>
    <n v="255573.136435522"/>
    <n v="60889.328579117697"/>
    <n v="182667.98573735301"/>
  </r>
  <r>
    <x v="14"/>
    <x v="0"/>
    <s v="UP"/>
    <x v="1202"/>
    <n v="177946.55267388801"/>
    <n v="84374.773761189004"/>
    <n v="293251.62795650499"/>
    <x v="1202"/>
    <n v="88973.276336943803"/>
    <n v="266919.82901083102"/>
    <n v="61970.839165462698"/>
    <n v="185912.517496388"/>
  </r>
  <r>
    <x v="15"/>
    <x v="0"/>
    <s v="UP"/>
    <x v="1203"/>
    <n v="192887.883829222"/>
    <n v="90810.262289644903"/>
    <n v="322305.01937339199"/>
    <x v="1203"/>
    <n v="96443.941914611103"/>
    <n v="289331.82574383297"/>
    <n v="65461.100678821997"/>
    <n v="196383.30203646599"/>
  </r>
  <r>
    <x v="16"/>
    <x v="0"/>
    <s v="UP"/>
    <x v="1204"/>
    <n v="198386.25179033299"/>
    <n v="92703.097039455795"/>
    <n v="336374.60983558203"/>
    <x v="1204"/>
    <n v="99193.125895166304"/>
    <n v="297579.37768549903"/>
    <n v="65610.067377860396"/>
    <n v="196830.20213358101"/>
  </r>
  <r>
    <x v="17"/>
    <x v="0"/>
    <s v="UP"/>
    <x v="1205"/>
    <n v="209650.379687676"/>
    <n v="97203.693334920696"/>
    <n v="360972.57002370298"/>
    <x v="1205"/>
    <n v="104825.189843838"/>
    <n v="314475.56953151501"/>
    <n v="67567.075463624598"/>
    <n v="202701.22639087401"/>
  </r>
  <r>
    <x v="18"/>
    <x v="0"/>
    <s v="UP"/>
    <x v="1206"/>
    <n v="220376.05577755999"/>
    <n v="101347.592792663"/>
    <n v="385572.94547874399"/>
    <x v="1206"/>
    <n v="110188.02788877999"/>
    <n v="330564.08366634097"/>
    <n v="69212.483172452194"/>
    <n v="207637.44951735699"/>
  </r>
  <r>
    <x v="19"/>
    <x v="0"/>
    <s v="UP"/>
    <x v="1207"/>
    <n v="233135.56230622999"/>
    <n v="106312.028378327"/>
    <n v="414754.10154286103"/>
    <x v="1207"/>
    <n v="116567.78115311499"/>
    <n v="349703.34345934499"/>
    <n v="71352.485701323807"/>
    <n v="214057.45710397101"/>
  </r>
  <r>
    <x v="20"/>
    <x v="0"/>
    <s v="UP"/>
    <x v="1208"/>
    <n v="243860.267906464"/>
    <n v="110232.05105279099"/>
    <n v="441387.53128406301"/>
    <x v="1208"/>
    <n v="121930.133953232"/>
    <n v="365790.40185969602"/>
    <n v="72731.439798541905"/>
    <n v="218194.31939562599"/>
  </r>
  <r>
    <x v="21"/>
    <x v="0"/>
    <s v="UP"/>
    <x v="1209"/>
    <n v="251536.680698857"/>
    <n v="112676.714770351"/>
    <n v="463463.23942319298"/>
    <x v="1209"/>
    <n v="125768.340349429"/>
    <n v="377305.021048286"/>
    <n v="73107.683118072906"/>
    <n v="219323.04935421899"/>
  </r>
  <r>
    <x v="22"/>
    <x v="0"/>
    <s v="UP"/>
    <x v="1210"/>
    <n v="255590.99614610901"/>
    <n v="113428.486293604"/>
    <n v="479639.35781437001"/>
    <x v="1210"/>
    <n v="127795.498073054"/>
    <n v="383386.49421916303"/>
    <n v="72391.537810078706"/>
    <n v="217174.613430236"/>
  </r>
  <r>
    <x v="23"/>
    <x v="0"/>
    <s v="UP"/>
    <x v="1211"/>
    <n v="266298.15586913802"/>
    <n v="117049.79189963901"/>
    <n v="509209.30766241101"/>
    <x v="1211"/>
    <n v="133149.07793456901"/>
    <n v="399447.233803707"/>
    <n v="73500.614067519506"/>
    <n v="220501.84220255801"/>
  </r>
  <r>
    <x v="24"/>
    <x v="0"/>
    <s v="UP"/>
    <x v="1212"/>
    <n v="266771.62693905301"/>
    <n v="116105.92887955801"/>
    <n v="520013.57777403702"/>
    <x v="1212"/>
    <n v="133385.813469527"/>
    <n v="400157.44040857902"/>
    <n v="71753.485564458504"/>
    <n v="215260.45669337499"/>
  </r>
  <r>
    <x v="25"/>
    <x v="0"/>
    <s v="UP"/>
    <x v="1213"/>
    <n v="268710.23255114601"/>
    <n v="115771.481414451"/>
    <n v="534169.99774883303"/>
    <x v="1213"/>
    <n v="134355.116275573"/>
    <n v="403065.34882671799"/>
    <n v="70431.692813953501"/>
    <n v="211295.07844186001"/>
  </r>
  <r>
    <x v="26"/>
    <x v="0"/>
    <s v="UP"/>
    <x v="1214"/>
    <n v="278785.39356552297"/>
    <n v="118873.252412211"/>
    <n v="565386.41697589995"/>
    <x v="1214"/>
    <n v="139392.69678276099"/>
    <n v="418178.090348283"/>
    <n v="71208.935671599203"/>
    <n v="213626.807014797"/>
  </r>
  <r>
    <x v="27"/>
    <x v="0"/>
    <s v="UP"/>
    <x v="1215"/>
    <n v="277489.302962669"/>
    <n v="117072.47321893201"/>
    <n v="574313.41892904905"/>
    <x v="1215"/>
    <n v="138744.651481334"/>
    <n v="416233.954444003"/>
    <n v="69070.290300221095"/>
    <n v="207210.87090066299"/>
  </r>
  <r>
    <x v="28"/>
    <x v="0"/>
    <s v="UP"/>
    <x v="1216"/>
    <n v="279308.40408805502"/>
    <n v="116570.322875543"/>
    <n v="590132.88016321103"/>
    <x v="1216"/>
    <n v="139654.20204402701"/>
    <n v="418962.606132082"/>
    <n v="67750.046150898299"/>
    <n v="203250.13845269501"/>
  </r>
  <r>
    <x v="29"/>
    <x v="0"/>
    <s v="UP"/>
    <x v="1217"/>
    <n v="280220.14648623002"/>
    <n v="115665.275557399"/>
    <n v="604579.37804418302"/>
    <x v="1217"/>
    <n v="140110.07324311501"/>
    <n v="420330.21972934599"/>
    <n v="66237.739755201401"/>
    <n v="198713.21926560401"/>
  </r>
  <r>
    <x v="30"/>
    <x v="0"/>
    <s v="UP"/>
    <x v="1218"/>
    <n v="283153.866242018"/>
    <n v="115566.765844906"/>
    <n v="623993.26946361898"/>
    <x v="1218"/>
    <n v="141576.933121009"/>
    <n v="424730.79936302698"/>
    <n v="65224.266137916202"/>
    <n v="195672.798413749"/>
  </r>
  <r>
    <x v="31"/>
    <x v="0"/>
    <s v="UP"/>
    <x v="1219"/>
    <n v="286830.56145614799"/>
    <n v="115731.79590342801"/>
    <n v="645791.81109907501"/>
    <x v="1219"/>
    <n v="143415.28072807399"/>
    <n v="430245.84218422201"/>
    <n v="64386.183823286898"/>
    <n v="193158.55146986101"/>
  </r>
  <r>
    <x v="32"/>
    <x v="0"/>
    <s v="UP"/>
    <x v="1220"/>
    <n v="284138.51750620099"/>
    <n v="113314.844136664"/>
    <n v="653739.79163093294"/>
    <x v="1220"/>
    <n v="142069.2587531"/>
    <n v="426207.77625930199"/>
    <n v="62155.265949150998"/>
    <n v="186465.79784745301"/>
  </r>
  <r>
    <x v="33"/>
    <x v="0"/>
    <s v="UP"/>
    <x v="1221"/>
    <n v="285670.101373946"/>
    <n v="112581.234648834"/>
    <n v="671796.45932768798"/>
    <x v="1221"/>
    <n v="142835.050686973"/>
    <n v="428505.15206091898"/>
    <n v="60896.616661789703"/>
    <n v="182689.84998536899"/>
  </r>
  <r>
    <x v="34"/>
    <x v="0"/>
    <s v="UP"/>
    <x v="1222"/>
    <n v="283941.41750326898"/>
    <n v="110558.440969167"/>
    <n v="682626.64063857205"/>
    <x v="1222"/>
    <n v="141970.708751634"/>
    <n v="425912.12625490298"/>
    <n v="58984.469580165503"/>
    <n v="176953.408740496"/>
  </r>
  <r>
    <x v="35"/>
    <x v="0"/>
    <s v="UP"/>
    <x v="1223"/>
    <n v="292895.44386591"/>
    <n v="112656.774175506"/>
    <n v="719988.80065365997"/>
    <x v="1223"/>
    <n v="146447.721932955"/>
    <n v="439343.16579886398"/>
    <n v="59292.819850054802"/>
    <n v="177878.459550164"/>
  </r>
  <r>
    <x v="36"/>
    <x v="0"/>
    <s v="UP"/>
    <x v="1224"/>
    <n v="298516.11172257701"/>
    <n v="113400.67395582399"/>
    <n v="750430.98573632003"/>
    <x v="1224"/>
    <n v="149258.055861289"/>
    <n v="447774.16758386599"/>
    <n v="58889.493876873101"/>
    <n v="176668.481630619"/>
  </r>
  <r>
    <x v="37"/>
    <x v="0"/>
    <s v="UP"/>
    <x v="1225"/>
    <n v="300471.22453489999"/>
    <n v="112713.89016223401"/>
    <n v="772576.64527165995"/>
    <x v="1225"/>
    <n v="150235.61226744999"/>
    <n v="450706.83680235001"/>
    <n v="57763.498562274799"/>
    <n v="173290.49568682499"/>
  </r>
  <r>
    <x v="38"/>
    <x v="0"/>
    <s v="UP"/>
    <x v="1226"/>
    <n v="304081.244577376"/>
    <n v="112620.170165141"/>
    <n v="799806.54242397996"/>
    <x v="1226"/>
    <n v="152040.622288688"/>
    <n v="456121.86686606403"/>
    <n v="56966.664725043302"/>
    <n v="170899.99417513001"/>
  </r>
  <r>
    <x v="39"/>
    <x v="0"/>
    <s v="UP"/>
    <x v="1227"/>
    <n v="307584.623395389"/>
    <n v="112452.756999789"/>
    <n v="827700.02666972298"/>
    <x v="1227"/>
    <n v="153792.311697695"/>
    <n v="461376.935093084"/>
    <n v="56153.436098802398"/>
    <n v="168460.30829640699"/>
  </r>
  <r>
    <x v="40"/>
    <x v="0"/>
    <s v="UP"/>
    <x v="1228"/>
    <n v="319232.15822391497"/>
    <n v="115191.263680533"/>
    <n v="878982.56438479398"/>
    <x v="1228"/>
    <n v="159616.07911195699"/>
    <n v="478848.23733587202"/>
    <n v="56793.535680831599"/>
    <n v="170380.60704249499"/>
  </r>
  <r>
    <x v="41"/>
    <x v="0"/>
    <s v="UP"/>
    <x v="1229"/>
    <n v="327868.98316986201"/>
    <n v="116748.29931043999"/>
    <n v="923820.65846700605"/>
    <x v="1229"/>
    <n v="163934.49158493101"/>
    <n v="491803.47475479398"/>
    <n v="56842.499020624397"/>
    <n v="170527.497061873"/>
  </r>
  <r>
    <x v="42"/>
    <x v="0"/>
    <s v="UP"/>
    <x v="1230"/>
    <n v="339874.42812569998"/>
    <n v="119409.051617959"/>
    <n v="980086.61695617298"/>
    <x v="1230"/>
    <n v="169937.21406284999"/>
    <n v="509811.64218854898"/>
    <n v="57421.148634399302"/>
    <n v="172263.44590319801"/>
  </r>
  <r>
    <x v="43"/>
    <x v="0"/>
    <s v="UP"/>
    <x v="1231"/>
    <n v="361588.20312341599"/>
    <n v="125323.91689128301"/>
    <n v="1067236.21075573"/>
    <x v="1231"/>
    <n v="180794.101561708"/>
    <n v="542382.30468512303"/>
    <n v="59531.687821733103"/>
    <n v="178595.063465199"/>
  </r>
  <r>
    <x v="44"/>
    <x v="0"/>
    <s v="UP"/>
    <x v="1232"/>
    <n v="374755.451156069"/>
    <n v="128115.636762339"/>
    <n v="1132226.4975540601"/>
    <x v="1232"/>
    <n v="187377.725578035"/>
    <n v="562133.17673410301"/>
    <n v="60126.020150618599"/>
    <n v="180378.060451856"/>
  </r>
  <r>
    <x v="45"/>
    <x v="0"/>
    <s v="UP"/>
    <x v="1233"/>
    <n v="389910.73940359801"/>
    <n v="131458.41506113799"/>
    <n v="1205939.7221585601"/>
    <x v="1233"/>
    <n v="194955.36970179901"/>
    <n v="584866.10910539597"/>
    <n v="60962.146914476398"/>
    <n v="182886.440743429"/>
  </r>
  <r>
    <x v="46"/>
    <x v="0"/>
    <s v="UP"/>
    <x v="1234"/>
    <n v="408557.03979496303"/>
    <n v="135825.20505607899"/>
    <n v="1293664.37487262"/>
    <x v="1234"/>
    <n v="204278.51989748099"/>
    <n v="612835.55969244405"/>
    <n v="62248.416889957502"/>
    <n v="186745.25066987201"/>
  </r>
  <r>
    <x v="47"/>
    <x v="0"/>
    <s v="UP"/>
    <x v="1235"/>
    <n v="424921.03595733503"/>
    <n v="139276.125488711"/>
    <n v="1377579.95075865"/>
    <x v="1235"/>
    <n v="212460.51797866801"/>
    <n v="637381.55393600196"/>
    <n v="63090.562722854498"/>
    <n v="189271.68816856301"/>
  </r>
  <r>
    <x v="48"/>
    <x v="0"/>
    <s v="UP"/>
    <x v="1236"/>
    <n v="434860.12972896203"/>
    <n v="140506.319399178"/>
    <n v="1443533.3845609899"/>
    <x v="1236"/>
    <n v="217430.06486448101"/>
    <n v="652290.19459344295"/>
    <n v="62919.652761183301"/>
    <n v="188758.95828354999"/>
  </r>
  <r>
    <x v="49"/>
    <x v="0"/>
    <s v="UP"/>
    <x v="1237"/>
    <n v="442328.669435282"/>
    <n v="140866.23032323801"/>
    <n v="1503550.4511390401"/>
    <x v="1237"/>
    <n v="221164.334717641"/>
    <n v="663493.00415292301"/>
    <n v="62368.079609852"/>
    <n v="187104.23882955601"/>
  </r>
  <r>
    <x v="50"/>
    <x v="0"/>
    <s v="UP"/>
    <x v="1238"/>
    <n v="458607.06274882302"/>
    <n v="143931.677060674"/>
    <n v="1596373.5155871699"/>
    <x v="1238"/>
    <n v="229303.53137441201"/>
    <n v="687910.59412323497"/>
    <n v="63014.221947655999"/>
    <n v="189042.66584296801"/>
  </r>
  <r>
    <x v="51"/>
    <x v="0"/>
    <s v="UP"/>
    <x v="1239"/>
    <n v="486063.52050302102"/>
    <n v="150314.65959587801"/>
    <n v="1732731.02645969"/>
    <x v="1239"/>
    <n v="243031.760251511"/>
    <n v="729095.28075453197"/>
    <n v="65083.578579696397"/>
    <n v="195250.735739089"/>
  </r>
  <r>
    <x v="52"/>
    <x v="0"/>
    <s v="UP"/>
    <x v="1240"/>
    <n v="503383.19526528002"/>
    <n v="153369.47977548599"/>
    <n v="1837820.5659374001"/>
    <x v="1240"/>
    <n v="251691.59763264001"/>
    <n v="755074.79289792106"/>
    <n v="65683.708653407797"/>
    <n v="197051.125960223"/>
  </r>
  <r>
    <x v="53"/>
    <x v="0"/>
    <s v="UP"/>
    <x v="1241"/>
    <n v="525373.29838742397"/>
    <n v="157681.14925948001"/>
    <n v="1964532.10179576"/>
    <x v="1241"/>
    <n v="262686.64919371199"/>
    <n v="788059.94758113602"/>
    <n v="66804.775061587206"/>
    <n v="200414.32518476201"/>
  </r>
  <r>
    <x v="54"/>
    <x v="0"/>
    <s v="UP"/>
    <x v="1242"/>
    <n v="562657.28405197302"/>
    <n v="166328.702705331"/>
    <n v="2154968.5782027198"/>
    <x v="1242"/>
    <n v="281328.64202598599"/>
    <n v="843985.92607795901"/>
    <n v="69721.064913282302"/>
    <n v="209163.19473984701"/>
  </r>
  <r>
    <x v="55"/>
    <x v="0"/>
    <s v="UP"/>
    <x v="1243"/>
    <n v="589726.93160243402"/>
    <n v="171682.42798371299"/>
    <n v="2313511.68110384"/>
    <x v="1243"/>
    <n v="294863.46580121701"/>
    <n v="884590.39740365196"/>
    <n v="71211.737878633401"/>
    <n v="213635.2136359"/>
  </r>
  <r>
    <x v="56"/>
    <x v="0"/>
    <s v="UP"/>
    <x v="1244"/>
    <n v="603862.12586126605"/>
    <n v="173103.01290056299"/>
    <n v="2426604.41022459"/>
    <x v="1244"/>
    <n v="301931.06293063302"/>
    <n v="905793.18879189901"/>
    <n v="71058.980343496994"/>
    <n v="213176.941030491"/>
  </r>
  <r>
    <x v="57"/>
    <x v="0"/>
    <s v="UP"/>
    <x v="1245"/>
    <n v="603533.06517043198"/>
    <n v="170333.579560554"/>
    <n v="2484381.90389544"/>
    <x v="1245"/>
    <n v="301766.53258521599"/>
    <n v="905299.59775564796"/>
    <n v="69209.036751096399"/>
    <n v="207627.11025328899"/>
  </r>
  <r>
    <x v="58"/>
    <x v="0"/>
    <s v="UP"/>
    <x v="1246"/>
    <n v="605934.66037886695"/>
    <n v="168344.070708632"/>
    <n v="2555134.84721473"/>
    <x v="1246"/>
    <n v="302967.330189434"/>
    <n v="908901.99056830094"/>
    <n v="67712.381514328503"/>
    <n v="203137.144542986"/>
  </r>
  <r>
    <x v="59"/>
    <x v="0"/>
    <s v="UP"/>
    <x v="1247"/>
    <n v="596806.47234729503"/>
    <n v="163199.49307402701"/>
    <n v="2578137.0979446098"/>
    <x v="1247"/>
    <n v="298403.23617364798"/>
    <n v="895209.70852094295"/>
    <n v="64991.472116412901"/>
    <n v="194974.41634923901"/>
  </r>
  <r>
    <x v="60"/>
    <x v="0"/>
    <s v="UP"/>
    <x v="1248"/>
    <n v="659406.10834206897"/>
    <n v="177456.469903891"/>
    <n v="2918251.7418540101"/>
    <x v="1248"/>
    <n v="329703.05417103402"/>
    <n v="989109.16251310299"/>
    <n v="69977.169605354196"/>
    <n v="209931.508816063"/>
  </r>
  <r>
    <x v="61"/>
    <x v="0"/>
    <s v="UP"/>
    <x v="1249"/>
    <n v="656410.95355218498"/>
    <n v="173823.492802864"/>
    <n v="2976150.9571893001"/>
    <x v="1249"/>
    <n v="328205.47677609202"/>
    <n v="984616.43032827601"/>
    <n v="67882.805498605594"/>
    <n v="203648.41649581699"/>
  </r>
  <r>
    <x v="62"/>
    <x v="0"/>
    <s v="UP"/>
    <x v="1250"/>
    <n v="651429.42000541696"/>
    <n v="169720.296581267"/>
    <n v="3025987.63574372"/>
    <x v="1250"/>
    <n v="325714.71000270901"/>
    <n v="977144.13000812603"/>
    <n v="65649.570377817799"/>
    <n v="196948.71113345301"/>
  </r>
  <r>
    <x v="63"/>
    <x v="0"/>
    <s v="UP"/>
    <x v="1251"/>
    <n v="645776.76572168199"/>
    <n v="165509.261406459"/>
    <n v="3073360.0256118998"/>
    <x v="1251"/>
    <n v="322888.382860841"/>
    <n v="968665.14858252404"/>
    <n v="63420.183199814797"/>
    <n v="190260.54959944499"/>
  </r>
  <r>
    <x v="64"/>
    <x v="0"/>
    <s v="UP"/>
    <x v="1252"/>
    <n v="654040.73002389597"/>
    <n v="164876.03426571799"/>
    <n v="3189165.11939542"/>
    <x v="1252"/>
    <n v="327020.36501194799"/>
    <n v="981061.09503584495"/>
    <n v="62593.671739601603"/>
    <n v="187781.015218805"/>
  </r>
  <r>
    <x v="65"/>
    <x v="0"/>
    <s v="UP"/>
    <x v="1253"/>
    <n v="646924.99805508298"/>
    <n v="160383.06853044301"/>
    <n v="3232039.5842841999"/>
    <x v="1253"/>
    <n v="323462.49902754201"/>
    <n v="970387.49708262505"/>
    <n v="60333.722749746397"/>
    <n v="181001.16824923901"/>
  </r>
  <r>
    <x v="0"/>
    <x v="1"/>
    <s v="UP"/>
    <x v="1254"/>
    <n v="284596.00139374699"/>
    <n v="142298.00069687399"/>
    <n v="426894.00209062098"/>
    <x v="1254"/>
    <n v="142298.00069687399"/>
    <n v="426894.00209062098"/>
    <n v="142298.00069687399"/>
    <n v="426894.00209062098"/>
  </r>
  <r>
    <x v="1"/>
    <x v="1"/>
    <s v="UP"/>
    <x v="1255"/>
    <n v="285050.09915767098"/>
    <n v="142479.704099175"/>
    <n v="427752.59113954299"/>
    <x v="1255"/>
    <n v="142525.04957883499"/>
    <n v="427575.148736506"/>
    <n v="138890.249302777"/>
    <n v="416670.74790833099"/>
  </r>
  <r>
    <x v="2"/>
    <x v="1"/>
    <s v="UP"/>
    <x v="1256"/>
    <n v="292822.81281133398"/>
    <n v="146227.50767297199"/>
    <n v="439980.21823484701"/>
    <x v="1256"/>
    <n v="146411.40640566699"/>
    <n v="439234.21921700099"/>
    <n v="139038.80479088001"/>
    <n v="417116.41437263897"/>
  </r>
  <r>
    <x v="3"/>
    <x v="1"/>
    <s v="UP"/>
    <x v="1257"/>
    <n v="295027.26962194999"/>
    <n v="147102.29348025401"/>
    <n v="444268.97912977898"/>
    <x v="1257"/>
    <n v="147513.634810975"/>
    <n v="442540.90443292499"/>
    <n v="136512.94458399099"/>
    <n v="409538.83375197399"/>
  </r>
  <r>
    <x v="4"/>
    <x v="1"/>
    <s v="UP"/>
    <x v="1258"/>
    <n v="298000.95254080201"/>
    <n v="148271.845072417"/>
    <n v="450168.08632985601"/>
    <x v="1258"/>
    <n v="149000.47627040101"/>
    <n v="447001.42881120299"/>
    <n v="134372.34100841099"/>
    <n v="403117.023025234"/>
  </r>
  <r>
    <x v="5"/>
    <x v="1"/>
    <s v="UP"/>
    <x v="1259"/>
    <n v="305562.24575111503"/>
    <n v="151629.85392884401"/>
    <n v="463513.60755885398"/>
    <x v="1259"/>
    <n v="152781.12287555699"/>
    <n v="458343.36862667202"/>
    <n v="134267.98800534999"/>
    <n v="402803.96401605097"/>
  </r>
  <r>
    <x v="6"/>
    <x v="1"/>
    <s v="UP"/>
    <x v="1260"/>
    <n v="307258.90117327101"/>
    <n v="151985.79239558199"/>
    <n v="468506.95651253598"/>
    <x v="1260"/>
    <n v="153629.45058663501"/>
    <n v="460888.35175990697"/>
    <n v="131570.28566912501"/>
    <n v="394710.85700737499"/>
  </r>
  <r>
    <x v="7"/>
    <x v="1"/>
    <s v="UP"/>
    <x v="1261"/>
    <n v="290457.05424258398"/>
    <n v="143143.76517274999"/>
    <n v="445647.209543909"/>
    <x v="1261"/>
    <n v="145228.52712129199"/>
    <n v="435685.581363876"/>
    <n v="121203.68660050401"/>
    <n v="363611.05980151298"/>
  </r>
  <r>
    <x v="8"/>
    <x v="1"/>
    <s v="UP"/>
    <x v="1262"/>
    <n v="281936.87345773901"/>
    <n v="138363.502795084"/>
    <n v="435721.48349794903"/>
    <x v="1262"/>
    <n v="140968.43672887"/>
    <n v="422905.31018660899"/>
    <n v="114647.96153427"/>
    <n v="343943.88460281101"/>
  </r>
  <r>
    <x v="9"/>
    <x v="1"/>
    <s v="UP"/>
    <x v="1263"/>
    <n v="268420.35669721302"/>
    <n v="131117.248057163"/>
    <n v="418280.12914136302"/>
    <x v="1263"/>
    <n v="134210.17834860599"/>
    <n v="402630.53504581901"/>
    <n v="106367.870286278"/>
    <n v="319103.610858834"/>
  </r>
  <r>
    <x v="10"/>
    <x v="1"/>
    <s v="UP"/>
    <x v="1264"/>
    <n v="262273.84325671702"/>
    <n v="127461.106027074"/>
    <n v="412516.06672220898"/>
    <x v="1264"/>
    <n v="131136.92162835799"/>
    <n v="393410.76488507498"/>
    <n v="101281.59956514501"/>
    <n v="303844.798695434"/>
  </r>
  <r>
    <x v="11"/>
    <x v="1"/>
    <s v="UP"/>
    <x v="1265"/>
    <n v="242481.126268869"/>
    <n v="117189.946475384"/>
    <n v="385324.13677857298"/>
    <x v="1265"/>
    <n v="121240.563134435"/>
    <n v="363721.68940330402"/>
    <n v="91250.251189729301"/>
    <n v="273750.753569188"/>
  </r>
  <r>
    <x v="12"/>
    <x v="1"/>
    <s v="UP"/>
    <x v="1266"/>
    <n v="241321.137428649"/>
    <n v="115935.474867643"/>
    <n v="387810.94401474303"/>
    <x v="1266"/>
    <n v="120660.56871432401"/>
    <n v="361981.70614297298"/>
    <n v="88497.713164543296"/>
    <n v="265493.13949362998"/>
  </r>
  <r>
    <x v="13"/>
    <x v="1"/>
    <s v="UP"/>
    <x v="1267"/>
    <n v="245719.62562992901"/>
    <n v="117299.29787581399"/>
    <n v="399703.79167465301"/>
    <x v="1267"/>
    <n v="122859.812814964"/>
    <n v="368579.43844489299"/>
    <n v="87812.650609465505"/>
    <n v="263437.951828397"/>
  </r>
  <r>
    <x v="14"/>
    <x v="1"/>
    <s v="UP"/>
    <x v="1268"/>
    <n v="231780.38630331901"/>
    <n v="109900.514299164"/>
    <n v="381968.48767506302"/>
    <x v="1268"/>
    <n v="115890.193151659"/>
    <n v="347670.579454978"/>
    <n v="80718.759793201403"/>
    <n v="242156.27937960401"/>
  </r>
  <r>
    <x v="15"/>
    <x v="1"/>
    <s v="UP"/>
    <x v="1269"/>
    <n v="220824.132728361"/>
    <n v="103962.452253872"/>
    <n v="368984.95107210201"/>
    <x v="1269"/>
    <n v="110412.066364181"/>
    <n v="331236.199092542"/>
    <n v="74941.932576974199"/>
    <n v="224825.79773092299"/>
  </r>
  <r>
    <x v="16"/>
    <x v="1"/>
    <s v="UP"/>
    <x v="1270"/>
    <n v="212299.07831557299"/>
    <n v="99204.364621372399"/>
    <n v="359964.55899740098"/>
    <x v="1270"/>
    <n v="106149.539157786"/>
    <n v="318448.61747335899"/>
    <n v="70211.300968896699"/>
    <n v="210633.90290669"/>
  </r>
  <r>
    <x v="17"/>
    <x v="1"/>
    <s v="UP"/>
    <x v="1271"/>
    <n v="204975.224676349"/>
    <n v="95036.073439878193"/>
    <n v="352922.96514241397"/>
    <x v="1271"/>
    <n v="102487.61233817499"/>
    <n v="307462.83701452398"/>
    <n v="66060.345297311302"/>
    <n v="198181.03589193401"/>
  </r>
  <r>
    <x v="18"/>
    <x v="1"/>
    <s v="UP"/>
    <x v="1272"/>
    <n v="184547.61941649401"/>
    <n v="84870.640403678"/>
    <n v="322887.025763502"/>
    <x v="1272"/>
    <n v="92273.809708247194"/>
    <n v="276821.42912474199"/>
    <n v="57960.012753258699"/>
    <n v="173880.03825977599"/>
  </r>
  <r>
    <x v="19"/>
    <x v="1"/>
    <s v="UP"/>
    <x v="1273"/>
    <n v="175923.79942041999"/>
    <n v="80222.921682965796"/>
    <n v="312972.918617972"/>
    <x v="1273"/>
    <n v="87961.899710210098"/>
    <n v="263885.69913063"/>
    <n v="53842.4951495813"/>
    <n v="161527.485448744"/>
  </r>
  <r>
    <x v="20"/>
    <x v="1"/>
    <s v="UP"/>
    <x v="1274"/>
    <n v="168367.222491683"/>
    <n v="76106.962502143404"/>
    <n v="304744.98089727003"/>
    <x v="1274"/>
    <n v="84183.611245841501"/>
    <n v="252550.83373752501"/>
    <n v="50215.603434826502"/>
    <n v="150646.81030447999"/>
  </r>
  <r>
    <x v="21"/>
    <x v="1"/>
    <s v="UP"/>
    <x v="1275"/>
    <n v="160802.50458306499"/>
    <n v="72032.030847047397"/>
    <n v="296283.02907699399"/>
    <x v="1275"/>
    <n v="80401.252291532495"/>
    <n v="241203.75687459801"/>
    <n v="46736.319001225398"/>
    <n v="140208.95700367601"/>
  </r>
  <r>
    <x v="22"/>
    <x v="1"/>
    <s v="UP"/>
    <x v="1276"/>
    <n v="152949.276615265"/>
    <n v="67877.214721029304"/>
    <n v="287022.99345467298"/>
    <x v="1276"/>
    <n v="76474.638307632296"/>
    <n v="229423.91492289701"/>
    <n v="43320.122805846702"/>
    <n v="129960.36841754"/>
  </r>
  <r>
    <x v="23"/>
    <x v="1"/>
    <s v="UP"/>
    <x v="1277"/>
    <n v="146738.79474354599"/>
    <n v="64498.176235123203"/>
    <n v="280590.602795224"/>
    <x v="1277"/>
    <n v="73369.397371773201"/>
    <n v="220108.19211532001"/>
    <n v="40501.187422711402"/>
    <n v="121503.562268134"/>
  </r>
  <r>
    <x v="24"/>
    <x v="1"/>
    <s v="UP"/>
    <x v="1278"/>
    <n v="140523.41392279899"/>
    <n v="61159.433220237697"/>
    <n v="273919.99694072199"/>
    <x v="1278"/>
    <n v="70261.706961399701"/>
    <n v="210785.12088419899"/>
    <n v="37796.541064247402"/>
    <n v="113389.623192742"/>
  </r>
  <r>
    <x v="25"/>
    <x v="1"/>
    <s v="UP"/>
    <x v="1279"/>
    <n v="132653.722339742"/>
    <n v="57152.709833966401"/>
    <n v="263702.79200330499"/>
    <x v="1279"/>
    <n v="66326.861169871103"/>
    <n v="198980.583509613"/>
    <n v="34769.893702063899"/>
    <n v="104309.681106192"/>
  </r>
  <r>
    <x v="26"/>
    <x v="1"/>
    <s v="UP"/>
    <x v="1280"/>
    <n v="127174.114406555"/>
    <n v="54226.659470223203"/>
    <n v="257913.50097940399"/>
    <x v="1280"/>
    <n v="63587.057203277298"/>
    <n v="190761.171609832"/>
    <n v="32483.528695847999"/>
    <n v="97450.586087543998"/>
  </r>
  <r>
    <x v="27"/>
    <x v="1"/>
    <s v="UP"/>
    <x v="1281"/>
    <n v="122500.234072908"/>
    <n v="51682.732342092902"/>
    <n v="253536.00120393001"/>
    <x v="1281"/>
    <n v="61250.117036454198"/>
    <n v="183750.35110936299"/>
    <n v="30491.722163427399"/>
    <n v="91475.166490282296"/>
  </r>
  <r>
    <x v="28"/>
    <x v="1"/>
    <s v="UP"/>
    <x v="1282"/>
    <n v="118154.57841976199"/>
    <n v="49312.219589615903"/>
    <n v="249641.25907698099"/>
    <x v="1282"/>
    <n v="59077.289209881099"/>
    <n v="177231.86762964301"/>
    <n v="28659.9974211845"/>
    <n v="85979.992263553606"/>
  </r>
  <r>
    <x v="29"/>
    <x v="1"/>
    <s v="UP"/>
    <x v="1283"/>
    <n v="114890.627335868"/>
    <n v="47422.914577694799"/>
    <n v="247878.337402976"/>
    <x v="1283"/>
    <n v="57445.3136679339"/>
    <n v="172335.941003802"/>
    <n v="27157.560115539301"/>
    <n v="81472.680346617999"/>
  </r>
  <r>
    <x v="30"/>
    <x v="1"/>
    <s v="UP"/>
    <x v="1284"/>
    <n v="111635.938099855"/>
    <n v="45563.228535383198"/>
    <n v="246014.913831432"/>
    <x v="1284"/>
    <n v="55817.969049927699"/>
    <n v="167453.90714978299"/>
    <n v="25715.248863871599"/>
    <n v="77145.746591614705"/>
  </r>
  <r>
    <x v="31"/>
    <x v="1"/>
    <s v="UP"/>
    <x v="1285"/>
    <n v="108501.96430354701"/>
    <n v="43778.902513562898"/>
    <n v="244289.44977018301"/>
    <x v="1285"/>
    <n v="54250.9821517737"/>
    <n v="162752.94645532101"/>
    <n v="24355.9381656197"/>
    <n v="73067.814496859195"/>
  </r>
  <r>
    <x v="32"/>
    <x v="1"/>
    <s v="UP"/>
    <x v="1286"/>
    <n v="105817.590075585"/>
    <n v="42200.205137871402"/>
    <n v="243462.83599297999"/>
    <x v="1286"/>
    <n v="52908.795037792603"/>
    <n v="158726.385113378"/>
    <n v="23147.5848856103"/>
    <n v="69442.754656830803"/>
  </r>
  <r>
    <x v="33"/>
    <x v="1"/>
    <s v="UP"/>
    <x v="1287"/>
    <n v="102617.782378523"/>
    <n v="40441.182264211297"/>
    <n v="241321.23920000199"/>
    <x v="1287"/>
    <n v="51308.8911892615"/>
    <n v="153926.67356778399"/>
    <n v="21875.148033107402"/>
    <n v="65625.444099322296"/>
  </r>
  <r>
    <x v="34"/>
    <x v="1"/>
    <s v="UP"/>
    <x v="1288"/>
    <n v="100069.316267951"/>
    <n v="38964.0500238319"/>
    <n v="240577.72830623999"/>
    <x v="1288"/>
    <n v="50034.658133975398"/>
    <n v="150103.97440192601"/>
    <n v="20787.863895364801"/>
    <n v="62363.591686094303"/>
  </r>
  <r>
    <x v="35"/>
    <x v="1"/>
    <s v="UP"/>
    <x v="1289"/>
    <n v="97677.358590846998"/>
    <n v="37569.775697387202"/>
    <n v="240108.22201467099"/>
    <x v="1289"/>
    <n v="48838.679295423499"/>
    <n v="146516.03788627"/>
    <n v="19773.4930592083"/>
    <n v="59320.479177624802"/>
  </r>
  <r>
    <x v="36"/>
    <x v="1"/>
    <s v="UP"/>
    <x v="1290"/>
    <n v="94998.260059850902"/>
    <n v="36088.057871494202"/>
    <n v="238813.36765568401"/>
    <x v="1290"/>
    <n v="47499.130029925502"/>
    <n v="142497.39008977599"/>
    <n v="18740.695173288601"/>
    <n v="56222.085519865897"/>
  </r>
  <r>
    <x v="37"/>
    <x v="1"/>
    <s v="UP"/>
    <x v="1291"/>
    <n v="92842.247514108196"/>
    <n v="34827.331319058503"/>
    <n v="238717.54187096801"/>
    <x v="1291"/>
    <n v="46421.123757054098"/>
    <n v="139263.371271162"/>
    <n v="17848.274952454402"/>
    <n v="53544.824857363201"/>
  </r>
  <r>
    <x v="38"/>
    <x v="1"/>
    <s v="UP"/>
    <x v="1292"/>
    <n v="90868.663612530407"/>
    <n v="33654.309633418001"/>
    <n v="239006.3608153"/>
    <x v="1292"/>
    <n v="45434.331806265203"/>
    <n v="136302.995418796"/>
    <n v="17023.360652256699"/>
    <n v="51070.081956770198"/>
  </r>
  <r>
    <x v="39"/>
    <x v="1"/>
    <s v="UP"/>
    <x v="1293"/>
    <n v="92447.410524450403"/>
    <n v="33798.718792265703"/>
    <n v="248772.91755339899"/>
    <x v="1293"/>
    <n v="46223.705262225201"/>
    <n v="138671.115786676"/>
    <n v="16877.435881153699"/>
    <n v="50632.307643461099"/>
  </r>
  <r>
    <x v="40"/>
    <x v="1"/>
    <s v="UP"/>
    <x v="1294"/>
    <n v="93687.335337995697"/>
    <n v="33806.000650084497"/>
    <n v="257961.27408946099"/>
    <x v="1294"/>
    <n v="46843.667668997798"/>
    <n v="140531.003006994"/>
    <n v="16667.603451868901"/>
    <n v="50002.810355606802"/>
  </r>
  <r>
    <x v="41"/>
    <x v="1"/>
    <s v="UP"/>
    <x v="1295"/>
    <n v="75087.590896213398"/>
    <n v="26737.3523768466"/>
    <n v="211570.692030064"/>
    <x v="1295"/>
    <n v="37543.795448106699"/>
    <n v="112631.38634432"/>
    <n v="13017.9020617141"/>
    <n v="39053.706185142299"/>
  </r>
  <r>
    <x v="42"/>
    <x v="1"/>
    <s v="UP"/>
    <x v="1296"/>
    <n v="72747.282489781704"/>
    <n v="25558.510117377398"/>
    <n v="209779.354043653"/>
    <x v="1296"/>
    <n v="36373.641244890903"/>
    <n v="109120.92373467299"/>
    <n v="12290.5172467093"/>
    <n v="36871.551740128001"/>
  </r>
  <r>
    <x v="43"/>
    <x v="1"/>
    <s v="UP"/>
    <x v="1297"/>
    <n v="69826.374945496602"/>
    <n v="24201.328292511102"/>
    <n v="206094.21204542299"/>
    <x v="1297"/>
    <n v="34913.187472748301"/>
    <n v="104739.562418245"/>
    <n v="11496.176919134101"/>
    <n v="34488.530757402397"/>
  </r>
  <r>
    <x v="44"/>
    <x v="1"/>
    <s v="UP"/>
    <x v="1298"/>
    <n v="71195.003978248104"/>
    <n v="24339.054284154801"/>
    <n v="215097.258089168"/>
    <x v="1298"/>
    <n v="35597.501989124103"/>
    <n v="106792.505967372"/>
    <n v="11422.574990208301"/>
    <n v="34267.724970624797"/>
  </r>
  <r>
    <x v="45"/>
    <x v="1"/>
    <s v="UP"/>
    <x v="1299"/>
    <n v="69701.338213206007"/>
    <n v="23499.8078359262"/>
    <n v="215576.55110367999"/>
    <x v="1299"/>
    <n v="34850.669106603003"/>
    <n v="104552.007319809"/>
    <n v="10897.7332268111"/>
    <n v="32693.199680433299"/>
  </r>
  <r>
    <x v="46"/>
    <x v="1"/>
    <s v="UP"/>
    <x v="1300"/>
    <n v="68970.924018375794"/>
    <n v="22929.4541158918"/>
    <n v="218391.11461498099"/>
    <x v="1300"/>
    <n v="34485.462009187897"/>
    <n v="103456.386027564"/>
    <n v="10508.5224666208"/>
    <n v="31525.567399862299"/>
  </r>
  <r>
    <x v="47"/>
    <x v="1"/>
    <s v="UP"/>
    <x v="1301"/>
    <n v="69402.6532648758"/>
    <n v="22748.0680583178"/>
    <n v="225001.10744516601"/>
    <x v="1301"/>
    <n v="34701.3266324379"/>
    <n v="104103.979897314"/>
    <n v="10304.6262209053"/>
    <n v="30913.878662715801"/>
  </r>
  <r>
    <x v="48"/>
    <x v="1"/>
    <s v="UP"/>
    <x v="1302"/>
    <n v="69448.194431163502"/>
    <n v="22439.192561808701"/>
    <n v="230535.70632320701"/>
    <x v="1302"/>
    <n v="34724.097215581802"/>
    <n v="104172.291646745"/>
    <n v="10048.417823964401"/>
    <n v="30145.253471893098"/>
  </r>
  <r>
    <x v="49"/>
    <x v="1"/>
    <s v="UP"/>
    <x v="1303"/>
    <n v="69789.4810495618"/>
    <n v="22225.5119122574"/>
    <n v="237226.327316279"/>
    <x v="1303"/>
    <n v="34894.7405247809"/>
    <n v="104684.221574343"/>
    <n v="9840.2753671524497"/>
    <n v="29520.8261014573"/>
  </r>
  <r>
    <x v="50"/>
    <x v="1"/>
    <s v="UP"/>
    <x v="1304"/>
    <n v="67574.926428791703"/>
    <n v="21208.073922478201"/>
    <n v="235222.76831518699"/>
    <x v="1304"/>
    <n v="33787.463214395902"/>
    <n v="101362.389643188"/>
    <n v="9285.0323467709004"/>
    <n v="27855.097040312699"/>
  </r>
  <r>
    <x v="51"/>
    <x v="1"/>
    <s v="UP"/>
    <x v="1305"/>
    <n v="67364.7935590446"/>
    <n v="20832.4953127427"/>
    <n v="240143.649887593"/>
    <x v="1305"/>
    <n v="33682.3967795223"/>
    <n v="101047.190338567"/>
    <n v="9020.1005633333807"/>
    <n v="27060.301690000098"/>
  </r>
  <r>
    <x v="52"/>
    <x v="1"/>
    <s v="UP"/>
    <x v="1306"/>
    <n v="65346.632960722302"/>
    <n v="19909.641792837301"/>
    <n v="238576.47037003"/>
    <x v="1306"/>
    <n v="32673.3164803611"/>
    <n v="98019.949441083401"/>
    <n v="8526.7232622083702"/>
    <n v="25580.169786625102"/>
  </r>
  <r>
    <x v="53"/>
    <x v="1"/>
    <s v="UP"/>
    <x v="1307"/>
    <n v="67586.1757431609"/>
    <n v="20284.7497159554"/>
    <n v="252725.46643042099"/>
    <x v="1307"/>
    <n v="33793.087871580501"/>
    <n v="101379.26361474099"/>
    <n v="8594.0402408217506"/>
    <n v="25782.120722465199"/>
  </r>
  <r>
    <x v="54"/>
    <x v="1"/>
    <s v="UP"/>
    <x v="1308"/>
    <n v="67925.203004212293"/>
    <n v="20079.5603592386"/>
    <n v="260152.462770921"/>
    <x v="1308"/>
    <n v="33962.601502106198"/>
    <n v="101887.804506318"/>
    <n v="8416.8775951847892"/>
    <n v="25250.6327855544"/>
  </r>
  <r>
    <x v="55"/>
    <x v="1"/>
    <s v="UP"/>
    <x v="1309"/>
    <n v="65446.048258224699"/>
    <n v="19052.7782687158"/>
    <n v="256746.28207341599"/>
    <x v="1309"/>
    <n v="32723.024129112298"/>
    <n v="98169.072387336899"/>
    <n v="7902.8556845679204"/>
    <n v="23708.5670537037"/>
  </r>
  <r>
    <x v="56"/>
    <x v="1"/>
    <s v="UP"/>
    <x v="1310"/>
    <n v="64660.532880685103"/>
    <n v="18535.5772088511"/>
    <n v="259836.68711124099"/>
    <x v="1310"/>
    <n v="32330.266440342501"/>
    <n v="96990.799321027705"/>
    <n v="7608.8751690054496"/>
    <n v="22826.625507016401"/>
  </r>
  <r>
    <x v="57"/>
    <x v="1"/>
    <s v="UP"/>
    <x v="1311"/>
    <n v="64085.361300907403"/>
    <n v="18086.6461471045"/>
    <n v="263800.81077349902"/>
    <x v="1311"/>
    <n v="32042.680650453702"/>
    <n v="96128.0419513612"/>
    <n v="7348.8701472044504"/>
    <n v="22046.6104416134"/>
  </r>
  <r>
    <x v="58"/>
    <x v="1"/>
    <s v="UP"/>
    <x v="1312"/>
    <n v="58556.727971077104"/>
    <n v="16268.549397497"/>
    <n v="246924.868242759"/>
    <x v="1312"/>
    <n v="29278.363985538599"/>
    <n v="87835.091956615695"/>
    <n v="6543.6354179329401"/>
    <n v="19630.906253798799"/>
  </r>
  <r>
    <x v="59"/>
    <x v="1"/>
    <s v="UP"/>
    <x v="1313"/>
    <n v="57733.346469427597"/>
    <n v="15787.450897139101"/>
    <n v="249401.58865218301"/>
    <x v="1313"/>
    <n v="28866.673234713799"/>
    <n v="86600.019704141407"/>
    <n v="6287.08861433316"/>
    <n v="18861.265842999499"/>
  </r>
  <r>
    <x v="60"/>
    <x v="1"/>
    <s v="UP"/>
    <x v="1314"/>
    <n v="60780.925944496099"/>
    <n v="16357.0953000709"/>
    <n v="268990.59739527397"/>
    <x v="1314"/>
    <n v="30390.462972247999"/>
    <n v="91171.388916744007"/>
    <n v="6450.1634270304303"/>
    <n v="19350.490281091301"/>
  </r>
  <r>
    <x v="61"/>
    <x v="1"/>
    <s v="UP"/>
    <x v="1315"/>
    <n v="63023.142183212898"/>
    <n v="16689.091859931399"/>
    <n v="285745.36107087502"/>
    <x v="1315"/>
    <n v="31511.5710916065"/>
    <n v="94534.713274819398"/>
    <n v="6517.54465641149"/>
    <n v="19552.633969234499"/>
  </r>
  <r>
    <x v="62"/>
    <x v="1"/>
    <s v="UP"/>
    <x v="1316"/>
    <n v="78785.118573949003"/>
    <n v="20526.296909417601"/>
    <n v="365968.72564243397"/>
    <x v="1316"/>
    <n v="39392.559286974501"/>
    <n v="118177.677860923"/>
    <n v="7939.7844612271001"/>
    <n v="23819.3533836813"/>
  </r>
  <r>
    <x v="63"/>
    <x v="1"/>
    <s v="UP"/>
    <x v="1317"/>
    <n v="65197.818781934497"/>
    <n v="16709.8653972955"/>
    <n v="310287.36343209498"/>
    <x v="1317"/>
    <n v="32598.909390967299"/>
    <n v="97796.7281729018"/>
    <n v="6402.9209950868099"/>
    <n v="19208.7629852604"/>
  </r>
  <r>
    <x v="64"/>
    <x v="1"/>
    <s v="UP"/>
    <x v="1318"/>
    <n v="66662.326315757295"/>
    <n v="16804.794400904801"/>
    <n v="325051.87537204497"/>
    <x v="1318"/>
    <n v="33331.163157878698"/>
    <n v="99993.489473635898"/>
    <n v="6379.7858134221497"/>
    <n v="19139.357440266402"/>
  </r>
  <r>
    <x v="65"/>
    <x v="1"/>
    <s v="UP"/>
    <x v="1319"/>
    <n v="68572.147154391496"/>
    <n v="17000.133569434201"/>
    <n v="342586.69034069998"/>
    <x v="1319"/>
    <n v="34286.073577195799"/>
    <n v="102858.220731587"/>
    <n v="6395.1971669142404"/>
    <n v="19185.591500742699"/>
  </r>
  <r>
    <x v="0"/>
    <x v="2"/>
    <s v="UP"/>
    <x v="1320"/>
    <n v="111164.86629356501"/>
    <n v="55582.433146782598"/>
    <n v="166747.299440348"/>
    <x v="1320"/>
    <n v="55582.433146782598"/>
    <n v="166747.299440348"/>
    <n v="55582.433146782598"/>
    <n v="166747.299440348"/>
  </r>
  <r>
    <x v="1"/>
    <x v="2"/>
    <s v="UP"/>
    <x v="1321"/>
    <n v="109890.361848881"/>
    <n v="54927.699677519799"/>
    <n v="164903.94902869401"/>
    <x v="1321"/>
    <n v="54945.180924440501"/>
    <n v="164835.54277332101"/>
    <n v="53543.920167946097"/>
    <n v="160631.760503839"/>
  </r>
  <r>
    <x v="2"/>
    <x v="2"/>
    <s v="UP"/>
    <x v="1322"/>
    <n v="113937.34605972"/>
    <n v="56897.118039503199"/>
    <n v="171196.28728091501"/>
    <x v="1322"/>
    <n v="56968.673029860001"/>
    <n v="170906.01908957999"/>
    <n v="54099.994003524298"/>
    <n v="162299.982010573"/>
  </r>
  <r>
    <x v="3"/>
    <x v="2"/>
    <s v="UP"/>
    <x v="1323"/>
    <n v="117194.520647228"/>
    <n v="58433.862037964202"/>
    <n v="176478.22899308801"/>
    <x v="1323"/>
    <n v="58597.260323614202"/>
    <n v="175791.78097084301"/>
    <n v="54227.424885717097"/>
    <n v="162682.27465715201"/>
  </r>
  <r>
    <x v="4"/>
    <x v="2"/>
    <s v="UP"/>
    <x v="1324"/>
    <n v="193225.250911701"/>
    <n v="96140.177482607105"/>
    <n v="291891.152333203"/>
    <x v="1324"/>
    <n v="96612.625455850401"/>
    <n v="289837.87636755098"/>
    <n v="87127.672195571198"/>
    <n v="261383.01658671399"/>
  </r>
  <r>
    <x v="5"/>
    <x v="2"/>
    <s v="UP"/>
    <x v="1325"/>
    <n v="194735.00912646201"/>
    <n v="96633.800147968199"/>
    <n v="295397.51017451601"/>
    <x v="1325"/>
    <n v="97367.504563231196"/>
    <n v="292102.51368969301"/>
    <n v="85569.072204392694"/>
    <n v="256707.216613178"/>
  </r>
  <r>
    <x v="6"/>
    <x v="2"/>
    <s v="UP"/>
    <x v="1326"/>
    <n v="205473.720774168"/>
    <n v="101637.694299764"/>
    <n v="313305.38251494098"/>
    <x v="1326"/>
    <n v="102736.860387084"/>
    <n v="308210.58116125199"/>
    <n v="87985.200873025402"/>
    <n v="263955.60261907597"/>
  </r>
  <r>
    <x v="7"/>
    <x v="2"/>
    <s v="UP"/>
    <x v="1327"/>
    <n v="213297.29090660499"/>
    <n v="105117.699417343"/>
    <n v="327261.26326549897"/>
    <x v="1327"/>
    <n v="106648.645453302"/>
    <n v="319945.93635990698"/>
    <n v="89005.991151412294"/>
    <n v="267017.97345423698"/>
  </r>
  <r>
    <x v="8"/>
    <x v="2"/>
    <s v="UP"/>
    <x v="1328"/>
    <n v="223058.844170675"/>
    <n v="109468.48714878599"/>
    <n v="344727.985727461"/>
    <x v="1328"/>
    <n v="111529.422085338"/>
    <n v="334588.26625601301"/>
    <n v="90705.559271911407"/>
    <n v="272116.677815734"/>
  </r>
  <r>
    <x v="9"/>
    <x v="2"/>
    <s v="UP"/>
    <x v="1329"/>
    <n v="233590.15629687501"/>
    <n v="114103.486202568"/>
    <n v="364004.13867351902"/>
    <x v="1329"/>
    <n v="116795.07814843699"/>
    <n v="350385.234445312"/>
    <n v="92565.5853783286"/>
    <n v="277696.756134986"/>
  </r>
  <r>
    <x v="10"/>
    <x v="2"/>
    <s v="UP"/>
    <x v="1330"/>
    <n v="240737.15417450201"/>
    <n v="116994.60209936999"/>
    <n v="378642.19596141699"/>
    <x v="1330"/>
    <n v="120368.577087251"/>
    <n v="361105.73126175301"/>
    <n v="92964.833041656995"/>
    <n v="278894.49912497099"/>
  </r>
  <r>
    <x v="11"/>
    <x v="2"/>
    <s v="UP"/>
    <x v="1331"/>
    <n v="251444.21190552"/>
    <n v="121521.76207759599"/>
    <n v="399567.27928190201"/>
    <x v="1331"/>
    <n v="125722.10595276"/>
    <n v="377166.31785828102"/>
    <n v="94623.230474197597"/>
    <n v="283869.69142259302"/>
  </r>
  <r>
    <x v="12"/>
    <x v="2"/>
    <s v="UP"/>
    <x v="1332"/>
    <n v="274190.38890354201"/>
    <n v="131726.51712316199"/>
    <n v="440632.90391166799"/>
    <x v="1332"/>
    <n v="137095.19445177101"/>
    <n v="411285.58335531299"/>
    <n v="100551.583040813"/>
    <n v="301654.74912243901"/>
  </r>
  <r>
    <x v="13"/>
    <x v="2"/>
    <s v="UP"/>
    <x v="1333"/>
    <n v="281616.35765426001"/>
    <n v="134435.33840044"/>
    <n v="458095.78971742699"/>
    <x v="1333"/>
    <n v="140808.17882713"/>
    <n v="422424.53648138902"/>
    <n v="100641.040605556"/>
    <n v="301923.12181666901"/>
  </r>
  <r>
    <x v="14"/>
    <x v="2"/>
    <s v="UP"/>
    <x v="1334"/>
    <n v="292128.33177363803"/>
    <n v="138514.972795262"/>
    <n v="481420.44663171598"/>
    <x v="1334"/>
    <n v="146064.16588681901"/>
    <n v="438192.49766045599"/>
    <n v="101735.254726717"/>
    <n v="305205.76418015"/>
  </r>
  <r>
    <x v="15"/>
    <x v="2"/>
    <s v="UP"/>
    <x v="1335"/>
    <n v="300124.380938777"/>
    <n v="141296.45269320201"/>
    <n v="501491.29376391199"/>
    <x v="1335"/>
    <n v="150062.19046938801"/>
    <n v="450186.57140816603"/>
    <n v="101854.36185404399"/>
    <n v="305563.085562133"/>
  </r>
  <r>
    <x v="16"/>
    <x v="2"/>
    <s v="UP"/>
    <x v="1336"/>
    <n v="319199.09641105199"/>
    <n v="149157.235153441"/>
    <n v="541219.31608756003"/>
    <x v="1336"/>
    <n v="159599.54820552599"/>
    <n v="478798.644616579"/>
    <n v="105565.14896311901"/>
    <n v="316695.44688935799"/>
  </r>
  <r>
    <x v="17"/>
    <x v="2"/>
    <s v="UP"/>
    <x v="1337"/>
    <n v="357055.15971651202"/>
    <n v="165547.42376541099"/>
    <n v="614771.69197165803"/>
    <x v="1337"/>
    <n v="178527.57985825601"/>
    <n v="535582.73957476998"/>
    <n v="115073.356686414"/>
    <n v="345220.070059244"/>
  </r>
  <r>
    <x v="18"/>
    <x v="2"/>
    <s v="UP"/>
    <x v="1338"/>
    <n v="338111.41698865202"/>
    <n v="155492.292874612"/>
    <n v="591564.33528283995"/>
    <x v="1338"/>
    <n v="169055.70849432601"/>
    <n v="507167.12548297801"/>
    <n v="106189.08064296099"/>
    <n v="318567.24192888301"/>
  </r>
  <r>
    <x v="19"/>
    <x v="2"/>
    <s v="UP"/>
    <x v="1339"/>
    <n v="355128.39918682101"/>
    <n v="161941.91945160099"/>
    <n v="631782.46458862198"/>
    <x v="1339"/>
    <n v="177564.199593411"/>
    <n v="532692.59878023097"/>
    <n v="108689.098198703"/>
    <n v="326067.29459610902"/>
  </r>
  <r>
    <x v="20"/>
    <x v="2"/>
    <s v="UP"/>
    <x v="1340"/>
    <n v="366434.905147682"/>
    <n v="165639.41112070499"/>
    <n v="663247.84905707894"/>
    <x v="1340"/>
    <n v="183217.452573841"/>
    <n v="549652.35772152198"/>
    <n v="109289.383107114"/>
    <n v="327868.149321342"/>
  </r>
  <r>
    <x v="21"/>
    <x v="2"/>
    <s v="UP"/>
    <x v="1341"/>
    <n v="387372.51412296301"/>
    <n v="173524.840044949"/>
    <n v="713744.49149972806"/>
    <x v="1341"/>
    <n v="193686.257061482"/>
    <n v="581058.77118444501"/>
    <n v="112587.583379371"/>
    <n v="337762.75013811199"/>
  </r>
  <r>
    <x v="22"/>
    <x v="2"/>
    <s v="UP"/>
    <x v="1342"/>
    <n v="409051.96395396203"/>
    <n v="181532.78396473799"/>
    <n v="767622.58554455906"/>
    <x v="1342"/>
    <n v="204525.98197698101"/>
    <n v="613577.94593094301"/>
    <n v="115856.58791334199"/>
    <n v="347569.763740025"/>
  </r>
  <r>
    <x v="23"/>
    <x v="2"/>
    <s v="UP"/>
    <x v="1343"/>
    <n v="454742.27598660701"/>
    <n v="199879.29919558801"/>
    <n v="869547.88989887002"/>
    <x v="1343"/>
    <n v="227371.137993304"/>
    <n v="682113.41397991101"/>
    <n v="125512.835109162"/>
    <n v="376538.50532748702"/>
  </r>
  <r>
    <x v="24"/>
    <x v="2"/>
    <s v="UP"/>
    <x v="1344"/>
    <n v="461049.63893387699"/>
    <n v="200660.75692611901"/>
    <n v="898716.53527909506"/>
    <x v="1344"/>
    <n v="230524.819466938"/>
    <n v="691574.45840081503"/>
    <n v="124008.384967037"/>
    <n v="372025.15490110999"/>
  </r>
  <r>
    <x v="25"/>
    <x v="2"/>
    <s v="UP"/>
    <x v="1345"/>
    <n v="489604.81976464298"/>
    <n v="210942.005273355"/>
    <n v="973287.10927194497"/>
    <x v="1345"/>
    <n v="244802.40988232099"/>
    <n v="734407.22964696202"/>
    <n v="128330.41726213699"/>
    <n v="384991.25178640999"/>
  </r>
  <r>
    <x v="26"/>
    <x v="2"/>
    <s v="UP"/>
    <x v="1346"/>
    <n v="519380.03039159498"/>
    <n v="221462.081140528"/>
    <n v="1053320.6588634299"/>
    <x v="1346"/>
    <n v="259690.01519579699"/>
    <n v="779070.04558739299"/>
    <n v="132662.973121566"/>
    <n v="397988.91936469998"/>
  </r>
  <r>
    <x v="27"/>
    <x v="2"/>
    <s v="UP"/>
    <x v="1347"/>
    <n v="550157.61362500302"/>
    <n v="232110.97436779301"/>
    <n v="1138648.93766132"/>
    <x v="1347"/>
    <n v="275078.80681250198"/>
    <n v="825236.420437505"/>
    <n v="136940.57997280001"/>
    <n v="410821.739918401"/>
  </r>
  <r>
    <x v="28"/>
    <x v="2"/>
    <s v="UP"/>
    <x v="1348"/>
    <n v="571920.79620989098"/>
    <n v="238693.11090405501"/>
    <n v="1208374.9065644899"/>
    <x v="1348"/>
    <n v="285960.39810494601"/>
    <n v="857881.19431483699"/>
    <n v="138727.15525474501"/>
    <n v="416181.465764236"/>
  </r>
  <r>
    <x v="29"/>
    <x v="2"/>
    <s v="UP"/>
    <x v="1349"/>
    <n v="602393.11673867598"/>
    <n v="248647.239376429"/>
    <n v="1299672.6339012999"/>
    <x v="1349"/>
    <n v="301196.55836933799"/>
    <n v="903589.67510801496"/>
    <n v="142392.18342147901"/>
    <n v="427176.55026443902"/>
  </r>
  <r>
    <x v="30"/>
    <x v="2"/>
    <s v="UP"/>
    <x v="1350"/>
    <n v="632595.94454917696"/>
    <n v="258188.483768276"/>
    <n v="1394067.5327077301"/>
    <x v="1350"/>
    <n v="316297.97227458801"/>
    <n v="948893.91682376398"/>
    <n v="145717.96879430799"/>
    <n v="437153.906382924"/>
  </r>
  <r>
    <x v="31"/>
    <x v="2"/>
    <s v="UP"/>
    <x v="1351"/>
    <n v="664345.192209517"/>
    <n v="268053.24301528599"/>
    <n v="1495756.5285020701"/>
    <x v="1351"/>
    <n v="332172.59610475798"/>
    <n v="996517.78831427405"/>
    <n v="149128.64044391099"/>
    <n v="447385.92133173102"/>
  </r>
  <r>
    <x v="32"/>
    <x v="2"/>
    <s v="UP"/>
    <x v="1352"/>
    <n v="697144.88558920298"/>
    <n v="278022.37002059701"/>
    <n v="1603975.9629973799"/>
    <x v="1352"/>
    <n v="348572.44279460202"/>
    <n v="1045717.32838381"/>
    <n v="152500.35844908599"/>
    <n v="457501.07534725801"/>
  </r>
  <r>
    <x v="33"/>
    <x v="2"/>
    <s v="UP"/>
    <x v="1353"/>
    <n v="719939.38737022004"/>
    <n v="283724.70451980102"/>
    <n v="1693046.38126182"/>
    <x v="1353"/>
    <n v="359969.69368511002"/>
    <n v="1079909.0810553301"/>
    <n v="153470.28856554499"/>
    <n v="460410.86569663498"/>
  </r>
  <r>
    <x v="34"/>
    <x v="2"/>
    <s v="UP"/>
    <x v="1354"/>
    <n v="766747.20488684997"/>
    <n v="298548.821567323"/>
    <n v="1843345.2692223"/>
    <x v="1354"/>
    <n v="383373.60244342498"/>
    <n v="1150120.8073302701"/>
    <n v="159279.95845060001"/>
    <n v="477839.87535180099"/>
  </r>
  <r>
    <x v="35"/>
    <x v="2"/>
    <s v="UP"/>
    <x v="1355"/>
    <n v="812954.51913741999"/>
    <n v="312687.805821074"/>
    <n v="1998385.9820219199"/>
    <x v="1355"/>
    <n v="406477.25956871"/>
    <n v="1219431.7787061301"/>
    <n v="164571.92100116899"/>
    <n v="493715.76300350903"/>
  </r>
  <r>
    <x v="36"/>
    <x v="2"/>
    <s v="UP"/>
    <x v="1356"/>
    <n v="845403.688596252"/>
    <n v="321153.01079845999"/>
    <n v="2125235.7861608299"/>
    <x v="1356"/>
    <n v="422701.844298126"/>
    <n v="1268105.5328943799"/>
    <n v="166776.242179325"/>
    <n v="500328.72653797298"/>
  </r>
  <r>
    <x v="37"/>
    <x v="2"/>
    <s v="UP"/>
    <x v="1357"/>
    <n v="878276.09931365796"/>
    <n v="329462.21703388903"/>
    <n v="2258238.2172546899"/>
    <x v="1357"/>
    <n v="439138.04965682898"/>
    <n v="1317414.1489704901"/>
    <n v="168842.45830366499"/>
    <n v="506527.37491099501"/>
  </r>
  <r>
    <x v="38"/>
    <x v="2"/>
    <s v="UP"/>
    <x v="1358"/>
    <n v="910392.77659026603"/>
    <n v="337174.98611007398"/>
    <n v="2394551.1664306102"/>
    <x v="1358"/>
    <n v="455196.38829513302"/>
    <n v="1365589.1648854001"/>
    <n v="170553.235350634"/>
    <n v="511659.70605190098"/>
  </r>
  <r>
    <x v="39"/>
    <x v="2"/>
    <s v="UP"/>
    <x v="1359"/>
    <n v="1017837.48354504"/>
    <n v="372120.78399392002"/>
    <n v="2738966.9320131098"/>
    <x v="1359"/>
    <n v="508918.741772521"/>
    <n v="1526756.2253175599"/>
    <n v="185819.01611428001"/>
    <n v="557457.04834284005"/>
  </r>
  <r>
    <x v="40"/>
    <x v="2"/>
    <s v="UP"/>
    <x v="1360"/>
    <n v="1038573.5210884199"/>
    <n v="374757.34582917998"/>
    <n v="2859636.7670080601"/>
    <x v="1360"/>
    <n v="519286.76054420799"/>
    <n v="1557860.2816326299"/>
    <n v="184769.174431761"/>
    <n v="554307.52329528402"/>
  </r>
  <r>
    <x v="41"/>
    <x v="2"/>
    <s v="UP"/>
    <x v="1361"/>
    <n v="1076211.8768261401"/>
    <n v="383219.86148977501"/>
    <n v="3032390.42341631"/>
    <x v="1361"/>
    <n v="538105.93841306795"/>
    <n v="1614317.8152391999"/>
    <n v="186582.37190671"/>
    <n v="559747.11572013004"/>
  </r>
  <r>
    <x v="42"/>
    <x v="2"/>
    <s v="UP"/>
    <x v="1362"/>
    <n v="1109244.0610992201"/>
    <n v="389713.87779643101"/>
    <n v="3198696.8399381498"/>
    <x v="1362"/>
    <n v="554622.03054961003"/>
    <n v="1663866.0916488301"/>
    <n v="187404.70842556699"/>
    <n v="562214.12527670001"/>
  </r>
  <r>
    <x v="43"/>
    <x v="2"/>
    <s v="UP"/>
    <x v="1363"/>
    <n v="1134281.8704415499"/>
    <n v="393134.08356407902"/>
    <n v="3347860.0100396201"/>
    <x v="1363"/>
    <n v="567140.93522077496"/>
    <n v="1701422.80566233"/>
    <n v="186747.55876902901"/>
    <n v="560242.676307088"/>
  </r>
  <r>
    <x v="44"/>
    <x v="2"/>
    <s v="UP"/>
    <x v="1364"/>
    <n v="1100626.3126999901"/>
    <n v="376265.21630027"/>
    <n v="3325257.23455102"/>
    <x v="1364"/>
    <n v="550313.15634999296"/>
    <n v="1650939.4690499799"/>
    <n v="176585.23618950901"/>
    <n v="529755.70856852597"/>
  </r>
  <r>
    <x v="45"/>
    <x v="2"/>
    <s v="UP"/>
    <x v="1365"/>
    <n v="1128768.3401200799"/>
    <n v="380564.27271110099"/>
    <n v="3491123.5852284902"/>
    <x v="1365"/>
    <n v="564384.17006003798"/>
    <n v="1693152.5101801101"/>
    <n v="176481.78013271399"/>
    <n v="529445.340398142"/>
  </r>
  <r>
    <x v="46"/>
    <x v="2"/>
    <s v="UP"/>
    <x v="1366"/>
    <n v="1114792.20993965"/>
    <n v="370613.80850508"/>
    <n v="3529903.6044225399"/>
    <x v="1366"/>
    <n v="557396.10496982501"/>
    <n v="1672188.31490948"/>
    <n v="169851.55919679199"/>
    <n v="509554.67759037699"/>
  </r>
  <r>
    <x v="47"/>
    <x v="2"/>
    <s v="UP"/>
    <x v="1367"/>
    <n v="1126690.46328357"/>
    <n v="369294.69024210097"/>
    <n v="3652693.23377595"/>
    <x v="1367"/>
    <n v="563345.23164178501"/>
    <n v="1690035.6949253599"/>
    <n v="167286.45872493699"/>
    <n v="501859.37617481197"/>
  </r>
  <r>
    <x v="48"/>
    <x v="2"/>
    <s v="UP"/>
    <x v="1368"/>
    <n v="1138314.8397699699"/>
    <n v="367797.40776242502"/>
    <n v="3778675.8569320301"/>
    <x v="1368"/>
    <n v="569157.41988498601"/>
    <n v="1707472.2596549599"/>
    <n v="164702.095121641"/>
    <n v="494106.285364924"/>
  </r>
  <r>
    <x v="49"/>
    <x v="2"/>
    <s v="UP"/>
    <x v="1369"/>
    <n v="1143007.5494647501"/>
    <n v="364007.97834258201"/>
    <n v="3885277.2506180601"/>
    <x v="1369"/>
    <n v="571503.77473237505"/>
    <n v="1714511.32419713"/>
    <n v="161163.38543167699"/>
    <n v="483490.15629503102"/>
  </r>
  <r>
    <x v="50"/>
    <x v="2"/>
    <s v="UP"/>
    <x v="1370"/>
    <n v="1248281.6451079999"/>
    <n v="391767.34337136598"/>
    <n v="4345165.8731549103"/>
    <x v="1370"/>
    <n v="624140.82255400205"/>
    <n v="1872422.4676620001"/>
    <n v="171518.28444714201"/>
    <n v="514554.853341426"/>
  </r>
  <r>
    <x v="51"/>
    <x v="2"/>
    <s v="UP"/>
    <x v="1371"/>
    <n v="1152055.87362003"/>
    <n v="356272.13146836101"/>
    <n v="4106876.7192623299"/>
    <x v="1371"/>
    <n v="576027.93681001605"/>
    <n v="1728083.8104300499"/>
    <n v="154259.50686723899"/>
    <n v="462778.520601717"/>
  </r>
  <r>
    <x v="52"/>
    <x v="2"/>
    <s v="UP"/>
    <x v="1372"/>
    <n v="1148128.87600243"/>
    <n v="349808.91313805"/>
    <n v="4191746.72597457"/>
    <x v="1372"/>
    <n v="574064.43800121394"/>
    <n v="1722193.3140036401"/>
    <n v="149813.03169678801"/>
    <n v="449439.09509036399"/>
  </r>
  <r>
    <x v="53"/>
    <x v="2"/>
    <s v="UP"/>
    <x v="1373"/>
    <n v="1130077.6682984401"/>
    <n v="339172.06305823399"/>
    <n v="4225707.44213509"/>
    <x v="1373"/>
    <n v="565038.83414922003"/>
    <n v="1695116.5024476601"/>
    <n v="143697.033451305"/>
    <n v="431091.100353916"/>
  </r>
  <r>
    <x v="54"/>
    <x v="2"/>
    <s v="UP"/>
    <x v="1374"/>
    <n v="1107799.5412008399"/>
    <n v="327479.73903147201"/>
    <n v="4242854.8779165698"/>
    <x v="1374"/>
    <n v="553899.77060041996"/>
    <n v="1661699.3118012601"/>
    <n v="137271.774332587"/>
    <n v="411815.32299775898"/>
  </r>
  <r>
    <x v="55"/>
    <x v="2"/>
    <s v="UP"/>
    <x v="1375"/>
    <n v="1191099.0848048499"/>
    <n v="346755.03506821801"/>
    <n v="4672707.8218395002"/>
    <x v="1375"/>
    <n v="595549.54240242299"/>
    <n v="1786648.6272072699"/>
    <n v="143829.67992342601"/>
    <n v="431489.03977027902"/>
  </r>
  <r>
    <x v="56"/>
    <x v="2"/>
    <s v="UP"/>
    <x v="1376"/>
    <n v="1065057.17073111"/>
    <n v="305309.10495827202"/>
    <n v="4279904.8275320996"/>
    <x v="1376"/>
    <n v="532528.58536555304"/>
    <n v="1597585.7560966599"/>
    <n v="125329.72895383999"/>
    <n v="375989.186861519"/>
  </r>
  <r>
    <x v="57"/>
    <x v="2"/>
    <s v="UP"/>
    <x v="1377"/>
    <n v="1037092.61498085"/>
    <n v="292695.97249923297"/>
    <n v="4269085.2813414996"/>
    <x v="1377"/>
    <n v="518546.30749042297"/>
    <n v="1555638.92247127"/>
    <n v="118926.67534997599"/>
    <n v="356780.02604992897"/>
  </r>
  <r>
    <x v="58"/>
    <x v="2"/>
    <s v="UP"/>
    <x v="1378"/>
    <n v="1081588.0351"/>
    <n v="300492.68438388797"/>
    <n v="4560893.2109718798"/>
    <x v="1378"/>
    <n v="540794.01755000104"/>
    <n v="1622382.05265"/>
    <n v="120866.00497194201"/>
    <n v="362598.01491582702"/>
  </r>
  <r>
    <x v="59"/>
    <x v="2"/>
    <s v="UP"/>
    <x v="1379"/>
    <n v="1063771.3789113499"/>
    <n v="290893.20881889702"/>
    <n v="4595373.1783711202"/>
    <x v="1379"/>
    <n v="531885.68945567706"/>
    <n v="1595657.06836703"/>
    <n v="115843.361481716"/>
    <n v="347530.084445149"/>
  </r>
  <r>
    <x v="60"/>
    <x v="2"/>
    <s v="UP"/>
    <x v="1380"/>
    <n v="1002038.84928837"/>
    <n v="269664.28525867901"/>
    <n v="4434598.9221929396"/>
    <x v="1380"/>
    <n v="501019.42464418401"/>
    <n v="1503058.2739325501"/>
    <n v="106337.87224705399"/>
    <n v="319013.61674116302"/>
  </r>
  <r>
    <x v="61"/>
    <x v="2"/>
    <s v="UP"/>
    <x v="1381"/>
    <n v="1064062.0560733599"/>
    <n v="281773.15162819403"/>
    <n v="4824430.9293656098"/>
    <x v="1381"/>
    <n v="532031.02803667798"/>
    <n v="1596093.08411003"/>
    <n v="110040.085711537"/>
    <n v="330120.25713461102"/>
  </r>
  <r>
    <x v="62"/>
    <x v="2"/>
    <s v="UP"/>
    <x v="1382"/>
    <n v="949748.52381201205"/>
    <n v="247442.92503346701"/>
    <n v="4411724.74233218"/>
    <x v="1382"/>
    <n v="474874.26190600602"/>
    <n v="1424622.7857180201"/>
    <n v="95713.488891408706"/>
    <n v="287140.46667422698"/>
  </r>
  <r>
    <x v="63"/>
    <x v="2"/>
    <s v="UP"/>
    <x v="1383"/>
    <n v="896870.50027108996"/>
    <n v="229863.29325617899"/>
    <n v="4268357.2559370697"/>
    <x v="1383"/>
    <n v="448435.25013554498"/>
    <n v="1345305.7504066401"/>
    <n v="88079.495040576003"/>
    <n v="264238.48512172798"/>
  </r>
  <r>
    <x v="64"/>
    <x v="2"/>
    <s v="UP"/>
    <x v="1384"/>
    <n v="922963.63200202805"/>
    <n v="232668.359064455"/>
    <n v="4500458.8957997002"/>
    <x v="1384"/>
    <n v="461481.81600101403"/>
    <n v="1384445.4480030399"/>
    <n v="88330.405060575693"/>
    <n v="264991.21518172702"/>
  </r>
  <r>
    <x v="65"/>
    <x v="2"/>
    <s v="UP"/>
    <x v="1385"/>
    <n v="908363.13746096997"/>
    <n v="225197.77062862201"/>
    <n v="4538185.4558176603"/>
    <x v="1385"/>
    <n v="454181.56873048499"/>
    <n v="1362544.7061914499"/>
    <n v="84716.048779109798"/>
    <n v="254148.146337329"/>
  </r>
  <r>
    <x v="0"/>
    <x v="3"/>
    <s v="UP"/>
    <x v="1386"/>
    <n v="283437.999942503"/>
    <n v="141718.999971251"/>
    <n v="425156.99991375499"/>
    <x v="1386"/>
    <n v="141718.999971251"/>
    <n v="425156.99991375499"/>
    <n v="141718.999971251"/>
    <n v="425156.99991375499"/>
  </r>
  <r>
    <x v="1"/>
    <x v="3"/>
    <s v="UP"/>
    <x v="1387"/>
    <n v="292859.82540271297"/>
    <n v="146383.324858393"/>
    <n v="439472.04202652402"/>
    <x v="1387"/>
    <n v="146429.91270135701"/>
    <n v="439289.73810407001"/>
    <n v="142695.52714118399"/>
    <n v="428086.581423553"/>
  </r>
  <r>
    <x v="2"/>
    <x v="3"/>
    <s v="UP"/>
    <x v="1388"/>
    <n v="300331.15509514802"/>
    <n v="149976.963421917"/>
    <n v="451261.86000618897"/>
    <x v="1388"/>
    <n v="150165.57754757401"/>
    <n v="450496.73264272098"/>
    <n v="142603.933228379"/>
    <n v="427811.79968513601"/>
  </r>
  <r>
    <x v="3"/>
    <x v="3"/>
    <s v="UP"/>
    <x v="1389"/>
    <n v="310325.03899943799"/>
    <n v="154729.849276856"/>
    <n v="467305.23741535499"/>
    <x v="1389"/>
    <n v="155162.519499719"/>
    <n v="465487.55849915702"/>
    <n v="143591.42090912501"/>
    <n v="430774.26272737503"/>
  </r>
  <r>
    <x v="4"/>
    <x v="3"/>
    <s v="UP"/>
    <x v="1390"/>
    <n v="325272.95281167899"/>
    <n v="161841.163440367"/>
    <n v="491365.88810751098"/>
    <x v="1390"/>
    <n v="162636.476405839"/>
    <n v="487909.42921751901"/>
    <n v="146669.625594702"/>
    <n v="440008.87678410602"/>
  </r>
  <r>
    <x v="5"/>
    <x v="3"/>
    <s v="UP"/>
    <x v="1391"/>
    <n v="335045.72205403901"/>
    <n v="166260.50698657901"/>
    <n v="508237.694564273"/>
    <x v="1391"/>
    <n v="167522.86102701901"/>
    <n v="502568.58308105799"/>
    <n v="147223.407392539"/>
    <n v="441670.22217761801"/>
  </r>
  <r>
    <x v="6"/>
    <x v="3"/>
    <s v="UP"/>
    <x v="1392"/>
    <n v="351020.23831560102"/>
    <n v="173632.363012316"/>
    <n v="535234.04171391996"/>
    <x v="1392"/>
    <n v="175510.119157801"/>
    <n v="526530.35747340298"/>
    <n v="150309.178528188"/>
    <n v="450927.53558456502"/>
  </r>
  <r>
    <x v="7"/>
    <x v="3"/>
    <s v="UP"/>
    <x v="1393"/>
    <n v="363497.80959493498"/>
    <n v="179139.89120749701"/>
    <n v="557713.37674592598"/>
    <x v="1393"/>
    <n v="181748.904797467"/>
    <n v="545246.71439240198"/>
    <n v="151682.57734005101"/>
    <n v="455047.732020155"/>
  </r>
  <r>
    <x v="8"/>
    <x v="3"/>
    <s v="UP"/>
    <x v="1394"/>
    <n v="369729.96791184403"/>
    <n v="181448.892516944"/>
    <n v="571401.98845379299"/>
    <x v="1394"/>
    <n v="184864.98395592201"/>
    <n v="554594.95186776505"/>
    <n v="150348.503973099"/>
    <n v="451045.51191929699"/>
  </r>
  <r>
    <x v="9"/>
    <x v="3"/>
    <s v="UP"/>
    <x v="1395"/>
    <n v="397772.38609019102"/>
    <n v="194302.77665605501"/>
    <n v="619849.727755022"/>
    <x v="1395"/>
    <n v="198886.19304509499"/>
    <n v="596658.57913528604"/>
    <n v="157626.649810439"/>
    <n v="472879.94943131797"/>
  </r>
  <r>
    <x v="10"/>
    <x v="3"/>
    <s v="UP"/>
    <x v="1396"/>
    <n v="412690.51546552998"/>
    <n v="200561.32512090501"/>
    <n v="649098.15671846096"/>
    <x v="1396"/>
    <n v="206345.25773276499"/>
    <n v="619035.77319829399"/>
    <n v="159367.60987179601"/>
    <n v="478102.82961538702"/>
  </r>
  <r>
    <x v="11"/>
    <x v="3"/>
    <s v="UP"/>
    <x v="1397"/>
    <n v="421496.25510356401"/>
    <n v="203707.08572340899"/>
    <n v="669795.14303762699"/>
    <x v="1397"/>
    <n v="210748.127551782"/>
    <n v="632244.382655347"/>
    <n v="158617.042676893"/>
    <n v="475851.12803068099"/>
  </r>
  <r>
    <x v="12"/>
    <x v="3"/>
    <s v="UP"/>
    <x v="1398"/>
    <n v="469564.51596336602"/>
    <n v="225588.13421515399"/>
    <n v="754605.50265896402"/>
    <x v="1398"/>
    <n v="234782.25798168301"/>
    <n v="704346.77394504903"/>
    <n v="172199.52752070999"/>
    <n v="516598.58256212901"/>
  </r>
  <r>
    <x v="13"/>
    <x v="3"/>
    <s v="UP"/>
    <x v="1399"/>
    <n v="511219.86026356998"/>
    <n v="244041.274747021"/>
    <n v="831584.029980905"/>
    <x v="1399"/>
    <n v="255609.93013178499"/>
    <n v="766829.79039535497"/>
    <n v="182694.28361230899"/>
    <n v="548082.85083692695"/>
  </r>
  <r>
    <x v="14"/>
    <x v="3"/>
    <s v="UP"/>
    <x v="1400"/>
    <n v="516081.05608405301"/>
    <n v="244703.938880617"/>
    <n v="850489.13609197899"/>
    <x v="1400"/>
    <n v="258040.528042027"/>
    <n v="774121.58412607899"/>
    <n v="179727.989344859"/>
    <n v="539183.96803457802"/>
  </r>
  <r>
    <x v="15"/>
    <x v="3"/>
    <s v="UP"/>
    <x v="1401"/>
    <n v="553445.38023319701"/>
    <n v="260558.20170885601"/>
    <n v="924776.71721519798"/>
    <x v="1401"/>
    <n v="276722.69011659903"/>
    <n v="830168.07034979505"/>
    <n v="187824.880632474"/>
    <n v="563474.64189742203"/>
  </r>
  <r>
    <x v="16"/>
    <x v="3"/>
    <s v="UP"/>
    <x v="1402"/>
    <n v="540272.19381981599"/>
    <n v="252461.57513138099"/>
    <n v="916060.69856706995"/>
    <x v="1402"/>
    <n v="270136.096909908"/>
    <n v="810408.29072972399"/>
    <n v="178678.18318562501"/>
    <n v="536034.54955687502"/>
  </r>
  <r>
    <x v="17"/>
    <x v="3"/>
    <s v="UP"/>
    <x v="1403"/>
    <n v="540503.25915494899"/>
    <n v="250602.518000168"/>
    <n v="930629.60751135799"/>
    <x v="1403"/>
    <n v="270251.62957747403"/>
    <n v="810754.88873242296"/>
    <n v="174195.84240230301"/>
    <n v="522587.52720690903"/>
  </r>
  <r>
    <x v="18"/>
    <x v="3"/>
    <s v="UP"/>
    <x v="1404"/>
    <n v="545096.253048482"/>
    <n v="250681.46760247601"/>
    <n v="953707.82055139495"/>
    <x v="1404"/>
    <n v="272548.126524241"/>
    <n v="817644.37957272201"/>
    <n v="171195.84570278999"/>
    <n v="513587.53710836999"/>
  </r>
  <r>
    <x v="19"/>
    <x v="3"/>
    <s v="UP"/>
    <x v="1405"/>
    <n v="550119.20811691601"/>
    <n v="250859.578376841"/>
    <n v="978676.07861687604"/>
    <x v="1405"/>
    <n v="275059.604058458"/>
    <n v="825178.81217537401"/>
    <n v="168367.16176156301"/>
    <n v="505101.48528468801"/>
  </r>
  <r>
    <x v="20"/>
    <x v="3"/>
    <s v="UP"/>
    <x v="1406"/>
    <n v="552333.30565847096"/>
    <n v="249670.98441331499"/>
    <n v="999724.29425882699"/>
    <x v="1406"/>
    <n v="276166.652829236"/>
    <n v="828499.95848770603"/>
    <n v="164733.66864600201"/>
    <n v="494201.00593800499"/>
  </r>
  <r>
    <x v="21"/>
    <x v="3"/>
    <s v="UP"/>
    <x v="1407"/>
    <n v="547910.52478972904"/>
    <n v="245438.38993930901"/>
    <n v="1009540.183275"/>
    <x v="1407"/>
    <n v="273955.26239486499"/>
    <n v="821865.78718459397"/>
    <n v="159247.02875180499"/>
    <n v="477741.08625541598"/>
  </r>
  <r>
    <x v="22"/>
    <x v="3"/>
    <s v="UP"/>
    <x v="1408"/>
    <n v="549846.40427139099"/>
    <n v="244015.81538823899"/>
    <n v="1031835.9418674899"/>
    <x v="1408"/>
    <n v="274923.20213569503"/>
    <n v="824769.60640708695"/>
    <n v="155734.07265799801"/>
    <n v="467202.21797399397"/>
  </r>
  <r>
    <x v="23"/>
    <x v="3"/>
    <s v="UP"/>
    <x v="1409"/>
    <n v="556827.46006429102"/>
    <n v="244750.24286896799"/>
    <n v="1064752.8688335801"/>
    <x v="1409"/>
    <n v="278413.73003214499"/>
    <n v="835241.19009643595"/>
    <n v="153689.23645304801"/>
    <n v="461067.70935914398"/>
  </r>
  <r>
    <x v="24"/>
    <x v="3"/>
    <s v="UP"/>
    <x v="1410"/>
    <n v="562577.82341211801"/>
    <n v="244848.45522656199"/>
    <n v="1096623.7679980199"/>
    <x v="1410"/>
    <n v="281288.91170605901"/>
    <n v="843866.735118179"/>
    <n v="151316.39070562899"/>
    <n v="453949.172116887"/>
  </r>
  <r>
    <x v="25"/>
    <x v="3"/>
    <s v="UP"/>
    <x v="1411"/>
    <n v="563713.92432353902"/>
    <n v="242871.27249785"/>
    <n v="1120608.8537383"/>
    <x v="1411"/>
    <n v="281856.96216176997"/>
    <n v="845570.88648530899"/>
    <n v="147755.16948483401"/>
    <n v="443265.50845450303"/>
  </r>
  <r>
    <x v="26"/>
    <x v="3"/>
    <s v="UP"/>
    <x v="1412"/>
    <n v="566845.68132831296"/>
    <n v="241701.29178405201"/>
    <n v="1149582.64005734"/>
    <x v="1412"/>
    <n v="283422.84066415601"/>
    <n v="850268.52199247002"/>
    <n v="144786.91706617299"/>
    <n v="434360.75119851797"/>
  </r>
  <r>
    <x v="27"/>
    <x v="3"/>
    <s v="UP"/>
    <x v="1413"/>
    <n v="571358.25920546998"/>
    <n v="241055.50659099501"/>
    <n v="1182527.44078495"/>
    <x v="1413"/>
    <n v="285679.12960273499"/>
    <n v="857037.38880820398"/>
    <n v="142217.66535649099"/>
    <n v="426652.99606947397"/>
  </r>
  <r>
    <x v="28"/>
    <x v="3"/>
    <s v="UP"/>
    <x v="1414"/>
    <n v="576985.38520385802"/>
    <n v="240806.834535773"/>
    <n v="1219075.55304024"/>
    <x v="1414"/>
    <n v="288492.69260192901"/>
    <n v="865478.07780578604"/>
    <n v="139955.640087476"/>
    <n v="419866.920262428"/>
  </r>
  <r>
    <x v="29"/>
    <x v="3"/>
    <s v="UP"/>
    <x v="1415"/>
    <n v="580682.16750964394"/>
    <n v="239685.70339595899"/>
    <n v="1252830.91910588"/>
    <x v="1415"/>
    <n v="290341.08375482197"/>
    <n v="871023.25126446597"/>
    <n v="137260.20335900399"/>
    <n v="411780.61007701303"/>
  </r>
  <r>
    <x v="30"/>
    <x v="3"/>
    <s v="UP"/>
    <x v="1416"/>
    <n v="588240.12222833501"/>
    <n v="240085.04410826601"/>
    <n v="1296319.4957232301"/>
    <x v="1416"/>
    <n v="294120.06111416698"/>
    <n v="882360.18334250199"/>
    <n v="135500.64067438"/>
    <n v="406501.922023141"/>
  </r>
  <r>
    <x v="31"/>
    <x v="3"/>
    <s v="UP"/>
    <x v="1417"/>
    <n v="595129.92334536801"/>
    <n v="240125.92826569799"/>
    <n v="1339920.08761318"/>
    <x v="1417"/>
    <n v="297564.961672684"/>
    <n v="892694.88501805102"/>
    <n v="133591.56865546099"/>
    <n v="400774.70596638398"/>
  </r>
  <r>
    <x v="32"/>
    <x v="3"/>
    <s v="UP"/>
    <x v="1418"/>
    <n v="601831.82243973704"/>
    <n v="240011.38513279901"/>
    <n v="1384681.7166913401"/>
    <x v="1418"/>
    <n v="300915.91121986898"/>
    <n v="902747.73365960596"/>
    <n v="131650.63754366801"/>
    <n v="394951.91263100499"/>
  </r>
  <r>
    <x v="33"/>
    <x v="3"/>
    <s v="UP"/>
    <x v="1419"/>
    <n v="611747.33991989598"/>
    <n v="241086.73077820099"/>
    <n v="1438616.4144750801"/>
    <x v="1419"/>
    <n v="305873.66995994799"/>
    <n v="917621.00987984403"/>
    <n v="130406.868180462"/>
    <n v="391220.60454138601"/>
  </r>
  <r>
    <x v="34"/>
    <x v="3"/>
    <s v="UP"/>
    <x v="1420"/>
    <n v="616670.62038799305"/>
    <n v="240113.41135465199"/>
    <n v="1482544.5251259001"/>
    <x v="1420"/>
    <n v="308335.31019399699"/>
    <n v="925005.93058199005"/>
    <n v="128103.85243934501"/>
    <n v="384311.55731803598"/>
  </r>
  <r>
    <x v="35"/>
    <x v="3"/>
    <s v="UP"/>
    <x v="1421"/>
    <n v="627936.60072870599"/>
    <n v="241524.11144099099"/>
    <n v="1543579.2174772599"/>
    <x v="1421"/>
    <n v="313968.300364353"/>
    <n v="941904.90109305899"/>
    <n v="127117.483470682"/>
    <n v="381352.45041204698"/>
  </r>
  <r>
    <x v="36"/>
    <x v="3"/>
    <s v="UP"/>
    <x v="1422"/>
    <n v="643457.70878594299"/>
    <n v="244437.519359789"/>
    <n v="1617569.65109012"/>
    <x v="1422"/>
    <n v="321728.85439297103"/>
    <n v="965186.56317891402"/>
    <n v="126937.533062845"/>
    <n v="380812.59918853501"/>
  </r>
  <r>
    <x v="37"/>
    <x v="3"/>
    <s v="UP"/>
    <x v="1423"/>
    <n v="656055.92303303303"/>
    <n v="246102.15292160099"/>
    <n v="1686861.97792159"/>
    <x v="1423"/>
    <n v="328027.96151651599"/>
    <n v="984083.88454954897"/>
    <n v="126122.17834020501"/>
    <n v="378366.53502061497"/>
  </r>
  <r>
    <x v="38"/>
    <x v="3"/>
    <s v="UP"/>
    <x v="1424"/>
    <n v="669195.89530030196"/>
    <n v="247844.80117239401"/>
    <n v="1760145.56888681"/>
    <x v="1424"/>
    <n v="334597.94765015098"/>
    <n v="1003793.84295045"/>
    <n v="125367.34469082599"/>
    <n v="376102.034072479"/>
  </r>
  <r>
    <x v="39"/>
    <x v="3"/>
    <s v="UP"/>
    <x v="1425"/>
    <n v="683588.252368966"/>
    <n v="249919.46210764299"/>
    <n v="1839513.32960354"/>
    <x v="1425"/>
    <n v="341794.126184483"/>
    <n v="1025382.37855345"/>
    <n v="124797.620971934"/>
    <n v="374392.86291580199"/>
  </r>
  <r>
    <x v="40"/>
    <x v="3"/>
    <s v="UP"/>
    <x v="1426"/>
    <n v="692408.96290349297"/>
    <n v="249847.83445481001"/>
    <n v="1906497.7952159599"/>
    <x v="1426"/>
    <n v="346204.48145174602"/>
    <n v="1038613.44435524"/>
    <n v="123184.184698599"/>
    <n v="369552.55409579701"/>
  </r>
  <r>
    <x v="41"/>
    <x v="3"/>
    <s v="UP"/>
    <x v="1427"/>
    <n v="712482.81791479501"/>
    <n v="253702.42855929999"/>
    <n v="2007528.5549395001"/>
    <x v="1427"/>
    <n v="356241.40895739797"/>
    <n v="1068724.2268721899"/>
    <n v="123522.827587969"/>
    <n v="370568.48276390601"/>
  </r>
  <r>
    <x v="42"/>
    <x v="3"/>
    <s v="UP"/>
    <x v="1428"/>
    <n v="721684.547011666"/>
    <n v="253551.489005015"/>
    <n v="2081102.0413945899"/>
    <x v="1428"/>
    <n v="360842.273505833"/>
    <n v="1082526.8205174999"/>
    <n v="121927.25374966901"/>
    <n v="365781.761249009"/>
  </r>
  <r>
    <x v="43"/>
    <x v="3"/>
    <s v="UP"/>
    <x v="1429"/>
    <n v="704680.45130854705"/>
    <n v="244237.26645905399"/>
    <n v="2079881.16910851"/>
    <x v="1429"/>
    <n v="352340.22565427399"/>
    <n v="1057020.6769628201"/>
    <n v="116018.211542869"/>
    <n v="348054.63462860801"/>
  </r>
  <r>
    <x v="44"/>
    <x v="3"/>
    <s v="UP"/>
    <x v="1430"/>
    <n v="709040.48482650495"/>
    <n v="242395.86888889401"/>
    <n v="2142182.1144499402"/>
    <x v="1430"/>
    <n v="354520.24241325201"/>
    <n v="1063560.7272397601"/>
    <n v="113758.93892075399"/>
    <n v="341276.81676226202"/>
  </r>
  <r>
    <x v="45"/>
    <x v="3"/>
    <s v="UP"/>
    <x v="1431"/>
    <n v="688835.10434282199"/>
    <n v="232240.77180816"/>
    <n v="2130471.2345570698"/>
    <x v="1431"/>
    <n v="344417.55217141099"/>
    <n v="1033252.65651423"/>
    <n v="107698.666866749"/>
    <n v="323096.00060024601"/>
  </r>
  <r>
    <x v="46"/>
    <x v="3"/>
    <s v="UP"/>
    <x v="1432"/>
    <n v="730602.35011521098"/>
    <n v="242889.497311449"/>
    <n v="2313396.0267006899"/>
    <x v="1432"/>
    <n v="365301.17505760601"/>
    <n v="1095903.5251728201"/>
    <n v="111315.76558704799"/>
    <n v="333947.29676114401"/>
  </r>
  <r>
    <x v="47"/>
    <x v="3"/>
    <s v="UP"/>
    <x v="1433"/>
    <n v="798101.773825582"/>
    <n v="261593.362996638"/>
    <n v="2587419.56563767"/>
    <x v="1433"/>
    <n v="399050.886912791"/>
    <n v="1197152.6607383699"/>
    <n v="118498.934531027"/>
    <n v="355496.80359308101"/>
  </r>
  <r>
    <x v="48"/>
    <x v="3"/>
    <s v="UP"/>
    <x v="1434"/>
    <n v="806915.52209146298"/>
    <n v="260719.99322127501"/>
    <n v="2678584.25049335"/>
    <x v="1434"/>
    <n v="403457.76104573201"/>
    <n v="1210373.2831371999"/>
    <n v="116752.12553803901"/>
    <n v="350256.37661411799"/>
  </r>
  <r>
    <x v="49"/>
    <x v="3"/>
    <s v="UP"/>
    <x v="1435"/>
    <n v="804912.81687028904"/>
    <n v="256336.61592890701"/>
    <n v="2736035.6959859901"/>
    <x v="1435"/>
    <n v="402456.408435144"/>
    <n v="1207369.2253054299"/>
    <n v="113492.228992634"/>
    <n v="340476.686977904"/>
  </r>
  <r>
    <x v="50"/>
    <x v="3"/>
    <s v="UP"/>
    <x v="1436"/>
    <n v="832415.84390618303"/>
    <n v="261249.81091037599"/>
    <n v="2897571.1782589299"/>
    <x v="1436"/>
    <n v="416207.92195309198"/>
    <n v="1248623.76585927"/>
    <n v="114376.862027043"/>
    <n v="343130.58608112897"/>
  </r>
  <r>
    <x v="51"/>
    <x v="3"/>
    <s v="UP"/>
    <x v="1437"/>
    <n v="846139.80838777695"/>
    <n v="261667.892987948"/>
    <n v="3016339.71049478"/>
    <x v="1437"/>
    <n v="423069.90419388801"/>
    <n v="1269209.7125816699"/>
    <n v="113297.551422135"/>
    <n v="339892.65426640603"/>
  </r>
  <r>
    <x v="52"/>
    <x v="3"/>
    <s v="UP"/>
    <x v="1438"/>
    <n v="864184.45930609701"/>
    <n v="263297.46841069701"/>
    <n v="3155083.4175925599"/>
    <x v="1438"/>
    <n v="432092.22965304798"/>
    <n v="1296276.6889591501"/>
    <n v="112762.68413758"/>
    <n v="338288.05241273902"/>
  </r>
  <r>
    <x v="53"/>
    <x v="3"/>
    <s v="UP"/>
    <x v="1439"/>
    <n v="880362.85134583898"/>
    <n v="264224.74570300302"/>
    <n v="3291947.0555619602"/>
    <x v="1439"/>
    <n v="440181.42567291902"/>
    <n v="1320544.2770187601"/>
    <n v="111944.10229308299"/>
    <n v="335832.30687924998"/>
  </r>
  <r>
    <x v="54"/>
    <x v="3"/>
    <s v="UP"/>
    <x v="1440"/>
    <n v="939651.20023315703"/>
    <n v="277772.93489343801"/>
    <n v="3598849.3677545302"/>
    <x v="1440"/>
    <n v="469825.60011657799"/>
    <n v="1409476.8003497301"/>
    <n v="116435.855687328"/>
    <n v="349307.56706198503"/>
  </r>
  <r>
    <x v="55"/>
    <x v="3"/>
    <s v="UP"/>
    <x v="1441"/>
    <n v="942765.00845202699"/>
    <n v="274459.545588882"/>
    <n v="3698487.7961451402"/>
    <x v="1441"/>
    <n v="471382.50422601402"/>
    <n v="1414147.51267804"/>
    <n v="113842.409198794"/>
    <n v="341527.22759638098"/>
  </r>
  <r>
    <x v="56"/>
    <x v="3"/>
    <s v="UP"/>
    <x v="1442"/>
    <n v="988038.47652151203"/>
    <n v="283230.93935328099"/>
    <n v="3970407.1872020699"/>
    <x v="1442"/>
    <n v="494019.23826075601"/>
    <n v="1482057.7147822699"/>
    <n v="116266.61728722299"/>
    <n v="348799.85186166898"/>
  </r>
  <r>
    <x v="57"/>
    <x v="3"/>
    <s v="UP"/>
    <x v="1443"/>
    <n v="1022549.86715141"/>
    <n v="288591.61030702299"/>
    <n v="4209221.5528643001"/>
    <x v="1443"/>
    <n v="511274.93357570498"/>
    <n v="1533824.8007271199"/>
    <n v="117259.012669879"/>
    <n v="351777.03800963698"/>
  </r>
  <r>
    <x v="58"/>
    <x v="3"/>
    <s v="UP"/>
    <x v="1444"/>
    <n v="1090252.4025085799"/>
    <n v="302899.866172701"/>
    <n v="4597429.5383060398"/>
    <x v="1444"/>
    <n v="545126.20125428797"/>
    <n v="1635378.6037628599"/>
    <n v="121834.236350525"/>
    <n v="365502.709051574"/>
  </r>
  <r>
    <x v="59"/>
    <x v="3"/>
    <s v="UP"/>
    <x v="1445"/>
    <n v="1141551.2383707401"/>
    <n v="312162.47150838497"/>
    <n v="4931373.4572495902"/>
    <x v="1445"/>
    <n v="570775.61918537098"/>
    <n v="1712326.85755611"/>
    <n v="124313.49007699"/>
    <n v="372940.47023096902"/>
  </r>
  <r>
    <x v="60"/>
    <x v="3"/>
    <s v="UP"/>
    <x v="1446"/>
    <n v="1186029.58921151"/>
    <n v="319179.063463962"/>
    <n v="5248863.8955880599"/>
    <x v="1446"/>
    <n v="593014.79460575699"/>
    <n v="1779044.3838172699"/>
    <n v="125863.24674773699"/>
    <n v="377589.74024321098"/>
  </r>
  <r>
    <x v="61"/>
    <x v="3"/>
    <s v="UP"/>
    <x v="1447"/>
    <n v="1165180.6837654701"/>
    <n v="308550.26885598898"/>
    <n v="5282900.2753857896"/>
    <x v="1447"/>
    <n v="582590.34188273503"/>
    <n v="1747771.02564821"/>
    <n v="120497.278875003"/>
    <n v="361491.83662500803"/>
  </r>
  <r>
    <x v="62"/>
    <x v="3"/>
    <s v="UP"/>
    <x v="1448"/>
    <n v="1181157.6637033301"/>
    <n v="307733.15241319599"/>
    <n v="5486655.0027791299"/>
    <x v="1448"/>
    <n v="590578.83185166703"/>
    <n v="1771736.4955549999"/>
    <n v="119034.373931018"/>
    <n v="357103.12179305399"/>
  </r>
  <r>
    <x v="63"/>
    <x v="3"/>
    <s v="UP"/>
    <x v="1449"/>
    <n v="1233540.8673318999"/>
    <n v="316150.17557750898"/>
    <n v="5870628.0449402304"/>
    <x v="1449"/>
    <n v="616770.43366595195"/>
    <n v="1850311.30099786"/>
    <n v="121143.082165895"/>
    <n v="363429.24649768497"/>
  </r>
  <r>
    <x v="64"/>
    <x v="3"/>
    <s v="UP"/>
    <x v="1450"/>
    <n v="1272552.75855266"/>
    <n v="320795.69756519102"/>
    <n v="6205088.8941094996"/>
    <x v="1450"/>
    <n v="636276.37927632895"/>
    <n v="1908829.1378289899"/>
    <n v="121787.139521509"/>
    <n v="365361.41856452601"/>
  </r>
  <r>
    <x v="65"/>
    <x v="3"/>
    <s v="UP"/>
    <x v="1451"/>
    <n v="1310435.2267128599"/>
    <n v="324877.88136562199"/>
    <n v="6546939.0394708104"/>
    <x v="1451"/>
    <n v="655217.61335642904"/>
    <n v="1965652.84006929"/>
    <n v="122214.222495175"/>
    <n v="366642.66748552502"/>
  </r>
  <r>
    <x v="0"/>
    <x v="4"/>
    <s v="UP"/>
    <x v="1452"/>
    <n v="73763.892922422194"/>
    <n v="36881.946461211097"/>
    <n v="110645.83938363301"/>
    <x v="1452"/>
    <n v="36881.946461211097"/>
    <n v="110645.83938363301"/>
    <n v="36881.946461211097"/>
    <n v="110645.83938363301"/>
  </r>
  <r>
    <x v="1"/>
    <x v="4"/>
    <s v="UP"/>
    <x v="1453"/>
    <n v="80964.796506250103"/>
    <n v="40469.518455699697"/>
    <n v="121497.594980585"/>
    <x v="1453"/>
    <n v="40482.398253125102"/>
    <n v="121447.19475937499"/>
    <n v="39449.980213062801"/>
    <n v="118349.940639188"/>
  </r>
  <r>
    <x v="2"/>
    <x v="4"/>
    <s v="UP"/>
    <x v="1454"/>
    <n v="74905.180568498094"/>
    <n v="37405.548294430897"/>
    <n v="112548.600216754"/>
    <x v="1454"/>
    <n v="37452.590284249003"/>
    <n v="112357.77085274699"/>
    <n v="35566.650968547401"/>
    <n v="106699.952905642"/>
  </r>
  <r>
    <x v="3"/>
    <x v="4"/>
    <s v="UP"/>
    <x v="1455"/>
    <n v="72596.880776964899"/>
    <n v="36197.222295716798"/>
    <n v="109320.545697749"/>
    <x v="1455"/>
    <n v="36298.440388482399"/>
    <n v="108895.32116544701"/>
    <n v="33591.518421926601"/>
    <n v="100774.555265779"/>
  </r>
  <r>
    <x v="4"/>
    <x v="4"/>
    <s v="UP"/>
    <x v="1456"/>
    <n v="70692.748900380306"/>
    <n v="35173.526202958499"/>
    <n v="106790.328079653"/>
    <x v="1456"/>
    <n v="35346.374450190197"/>
    <n v="106039.12335056999"/>
    <n v="31876.240935046299"/>
    <n v="95628.722805138998"/>
  </r>
  <r>
    <x v="5"/>
    <x v="4"/>
    <s v="UP"/>
    <x v="1457"/>
    <n v="44843.963504365303"/>
    <n v="22253.022846597902"/>
    <n v="68024.723571629598"/>
    <x v="1457"/>
    <n v="22421.981752182601"/>
    <n v="67265.9452565479"/>
    <n v="19705.015386032901"/>
    <n v="59115.046158098703"/>
  </r>
  <r>
    <x v="6"/>
    <x v="4"/>
    <s v="UP"/>
    <x v="1458"/>
    <n v="72850.456404964803"/>
    <n v="36035.520210509501"/>
    <n v="111082.040196427"/>
    <x v="1458"/>
    <n v="36425.228202482402"/>
    <n v="109275.68460744699"/>
    <n v="31195.045363135501"/>
    <n v="93585.136089406398"/>
  </r>
  <r>
    <x v="7"/>
    <x v="4"/>
    <s v="UP"/>
    <x v="1459"/>
    <n v="43476.2624541431"/>
    <n v="21426.079389096602"/>
    <n v="66705.472499579395"/>
    <x v="1459"/>
    <n v="21738.131227071499"/>
    <n v="65214.3936812147"/>
    <n v="18142.039286304502"/>
    <n v="54426.117858913502"/>
  </r>
  <r>
    <x v="8"/>
    <x v="4"/>
    <s v="UP"/>
    <x v="1460"/>
    <n v="46616.926925915803"/>
    <n v="22877.749972562498"/>
    <n v="72044.483955448799"/>
    <x v="1460"/>
    <n v="23308.463462957901"/>
    <n v="69925.390388873697"/>
    <n v="18956.4975290449"/>
    <n v="56869.4925871347"/>
  </r>
  <r>
    <x v="9"/>
    <x v="4"/>
    <s v="UP"/>
    <x v="1461"/>
    <n v="45657.313820140298"/>
    <n v="22302.560861775499"/>
    <n v="71147.909033139207"/>
    <x v="1461"/>
    <n v="22828.656910070102"/>
    <n v="68485.970730210494"/>
    <n v="18092.782879052898"/>
    <n v="54278.348637158597"/>
  </r>
  <r>
    <x v="10"/>
    <x v="4"/>
    <s v="UP"/>
    <x v="1462"/>
    <n v="47509.613934210203"/>
    <n v="23088.9510893634"/>
    <n v="74725.252157333205"/>
    <x v="1462"/>
    <n v="23754.806967105102"/>
    <n v="71264.420901315301"/>
    <n v="18346.662534964998"/>
    <n v="55039.987604895003"/>
  </r>
  <r>
    <x v="11"/>
    <x v="4"/>
    <s v="UP"/>
    <x v="1463"/>
    <n v="44131.545292487703"/>
    <n v="21328.560743189599"/>
    <n v="70128.961607002799"/>
    <x v="1463"/>
    <n v="22065.772646243899"/>
    <n v="66197.317938731503"/>
    <n v="16607.538307394501"/>
    <n v="49822.614922183602"/>
  </r>
  <r>
    <x v="12"/>
    <x v="4"/>
    <s v="UP"/>
    <x v="1464"/>
    <n v="46103.884049402302"/>
    <n v="22149.223012387702"/>
    <n v="74090.446392129001"/>
    <x v="1464"/>
    <n v="23051.942024701199"/>
    <n v="69155.826074103403"/>
    <n v="16907.297677484701"/>
    <n v="50721.893032453998"/>
  </r>
  <r>
    <x v="13"/>
    <x v="4"/>
    <s v="UP"/>
    <x v="1465"/>
    <n v="46607.778416529298"/>
    <n v="22249.177979963999"/>
    <n v="75815.294390346695"/>
    <x v="1465"/>
    <n v="23303.889208264602"/>
    <n v="69911.667624793903"/>
    <n v="16656.189147618399"/>
    <n v="49968.567442855099"/>
  </r>
  <r>
    <x v="14"/>
    <x v="4"/>
    <s v="UP"/>
    <x v="1466"/>
    <n v="46108.021965535401"/>
    <n v="21862.485468024799"/>
    <n v="75984.908390032899"/>
    <x v="1466"/>
    <n v="23054.010982767701"/>
    <n v="69162.032948303095"/>
    <n v="16057.365374761201"/>
    <n v="48172.0961242837"/>
  </r>
  <r>
    <x v="15"/>
    <x v="4"/>
    <s v="UP"/>
    <x v="1467"/>
    <n v="47429.162823407401"/>
    <n v="22329.317065789601"/>
    <n v="79251.516161566906"/>
    <x v="1467"/>
    <n v="23714.581411703701"/>
    <n v="71143.744235110993"/>
    <n v="16096.2168336306"/>
    <n v="48288.650500891701"/>
  </r>
  <r>
    <x v="16"/>
    <x v="4"/>
    <s v="UP"/>
    <x v="1468"/>
    <n v="39555.609457295403"/>
    <n v="18483.778330818601"/>
    <n v="67068.673246916806"/>
    <x v="1468"/>
    <n v="19777.804728647701"/>
    <n v="59333.414185943002"/>
    <n v="13081.7845402327"/>
    <n v="39245.353620697999"/>
  </r>
  <r>
    <x v="17"/>
    <x v="4"/>
    <s v="UP"/>
    <x v="1469"/>
    <n v="38601.371467625097"/>
    <n v="17897.3960363734"/>
    <n v="66463.205484608698"/>
    <x v="1469"/>
    <n v="19300.685733812501"/>
    <n v="57902.057201437703"/>
    <n v="12440.6251151938"/>
    <n v="37321.875345581597"/>
  </r>
  <r>
    <x v="18"/>
    <x v="4"/>
    <s v="UP"/>
    <x v="1470"/>
    <n v="33625.715803737003"/>
    <n v="15463.954741429499"/>
    <n v="58832.0098593859"/>
    <x v="1470"/>
    <n v="16812.857901868501"/>
    <n v="50438.5737056055"/>
    <n v="10560.672215573701"/>
    <n v="31682.016646721098"/>
  </r>
  <r>
    <x v="19"/>
    <x v="4"/>
    <s v="UP"/>
    <x v="1471"/>
    <n v="33434.190044254901"/>
    <n v="15246.3078804011"/>
    <n v="59480.275404760199"/>
    <x v="1471"/>
    <n v="16717.095022127502"/>
    <n v="50151.285066382297"/>
    <n v="10232.7270171441"/>
    <n v="30698.181051432301"/>
  </r>
  <r>
    <x v="20"/>
    <x v="4"/>
    <s v="UP"/>
    <x v="1472"/>
    <n v="33151.597572778497"/>
    <n v="14985.502261179299"/>
    <n v="60004.452288980603"/>
    <x v="1472"/>
    <n v="16575.798786389201"/>
    <n v="49727.396359167702"/>
    <n v="9887.4795955479494"/>
    <n v="29662.438786643899"/>
  </r>
  <r>
    <x v="21"/>
    <x v="4"/>
    <s v="UP"/>
    <x v="1473"/>
    <n v="31960.137024422402"/>
    <n v="14316.652479936"/>
    <n v="58887.429843607897"/>
    <x v="1473"/>
    <n v="15980.068512211201"/>
    <n v="47940.205536633599"/>
    <n v="9289.0291924817793"/>
    <n v="27867.0875774454"/>
  </r>
  <r>
    <x v="22"/>
    <x v="4"/>
    <s v="UP"/>
    <x v="1474"/>
    <n v="30686.0273516913"/>
    <n v="13618.12303778"/>
    <n v="57585.074101850303"/>
    <x v="1474"/>
    <n v="15343.013675845599"/>
    <n v="46029.041027536899"/>
    <n v="8691.2635529664403"/>
    <n v="26073.790658899299"/>
  </r>
  <r>
    <x v="23"/>
    <x v="4"/>
    <s v="UP"/>
    <x v="1475"/>
    <n v="30331.940060781199"/>
    <n v="13332.226280122801"/>
    <n v="58000.049410774402"/>
    <x v="1475"/>
    <n v="15165.970030390599"/>
    <n v="45497.910091171703"/>
    <n v="8371.8800569620907"/>
    <n v="25115.640170886199"/>
  </r>
  <r>
    <x v="24"/>
    <x v="4"/>
    <s v="UP"/>
    <x v="1476"/>
    <n v="30449.191056828899"/>
    <n v="13252.277432381999"/>
    <n v="59354.111092947198"/>
    <x v="1476"/>
    <n v="15224.5955284144"/>
    <n v="45673.786585243397"/>
    <n v="8189.9099091402204"/>
    <n v="24569.729727420701"/>
  </r>
  <r>
    <x v="25"/>
    <x v="4"/>
    <s v="UP"/>
    <x v="1477"/>
    <n v="28362.664970114602"/>
    <n v="12219.8090831057"/>
    <n v="56382.2394830212"/>
    <x v="1477"/>
    <n v="14181.332485057301"/>
    <n v="42543.997455171899"/>
    <n v="7434.14378974183"/>
    <n v="22302.431369225498"/>
  </r>
  <r>
    <x v="26"/>
    <x v="4"/>
    <s v="UP"/>
    <x v="1478"/>
    <n v="27438.278562746698"/>
    <n v="11699.599364338201"/>
    <n v="55645.7775860197"/>
    <x v="1478"/>
    <n v="13719.1392813734"/>
    <n v="41157.4178441201"/>
    <n v="7008.4396751397098"/>
    <n v="21025.319025419201"/>
  </r>
  <r>
    <x v="27"/>
    <x v="4"/>
    <s v="UP"/>
    <x v="1479"/>
    <n v="26487.4295024813"/>
    <n v="11175.0213358126"/>
    <n v="54820.441846937603"/>
    <x v="1479"/>
    <n v="13243.714751240601"/>
    <n v="39731.144253721897"/>
    <n v="6593.0269221554499"/>
    <n v="19779.080766466301"/>
  </r>
  <r>
    <x v="28"/>
    <x v="4"/>
    <s v="UP"/>
    <x v="1480"/>
    <n v="25895.992590461999"/>
    <n v="10807.781553544401"/>
    <n v="54713.988080633098"/>
    <x v="1480"/>
    <n v="12947.996295231"/>
    <n v="38843.988885692903"/>
    <n v="6281.4246454754202"/>
    <n v="18844.2739364263"/>
  </r>
  <r>
    <x v="29"/>
    <x v="4"/>
    <s v="UP"/>
    <x v="1481"/>
    <n v="24426.922609585999"/>
    <n v="10082.596737190301"/>
    <n v="52701.470126319298"/>
    <x v="1481"/>
    <n v="12213.461304793"/>
    <n v="36640.383914379003"/>
    <n v="5773.9750803881197"/>
    <n v="17321.925241164401"/>
  </r>
  <r>
    <x v="30"/>
    <x v="4"/>
    <s v="UP"/>
    <x v="1482"/>
    <n v="23436.322968386601"/>
    <n v="9565.3295669222607"/>
    <n v="51647.212122999103"/>
    <x v="1482"/>
    <n v="11718.161484193301"/>
    <n v="35154.484452579803"/>
    <n v="5398.5382112976704"/>
    <n v="16195.614633892999"/>
  </r>
  <r>
    <x v="31"/>
    <x v="4"/>
    <s v="UP"/>
    <x v="1483"/>
    <n v="24183.151149891499"/>
    <n v="9757.5359437731604"/>
    <n v="54447.757937254399"/>
    <x v="1483"/>
    <n v="12091.5755749458"/>
    <n v="36274.726724837303"/>
    <n v="5428.5038785914003"/>
    <n v="16285.511635774201"/>
  </r>
  <r>
    <x v="32"/>
    <x v="4"/>
    <s v="UP"/>
    <x v="1484"/>
    <n v="21575.576942860502"/>
    <n v="8604.3707129058294"/>
    <n v="49640.623519600798"/>
    <x v="1484"/>
    <n v="10787.7884714303"/>
    <n v="32363.365414290802"/>
    <n v="4719.6548171636096"/>
    <n v="14158.9644514908"/>
  </r>
  <r>
    <x v="33"/>
    <x v="4"/>
    <s v="UP"/>
    <x v="1485"/>
    <n v="20553.822605371199"/>
    <n v="8100.1641912703099"/>
    <n v="48335.423222547703"/>
    <x v="1485"/>
    <n v="10276.911302685599"/>
    <n v="30830.733908056802"/>
    <n v="4381.4814715078601"/>
    <n v="13144.444414523599"/>
  </r>
  <r>
    <x v="34"/>
    <x v="4"/>
    <s v="UP"/>
    <x v="1486"/>
    <n v="19719.212125560502"/>
    <n v="7678.0815173508499"/>
    <n v="47407.171689405797"/>
    <x v="1486"/>
    <n v="9859.6060627802308"/>
    <n v="29578.818188340701"/>
    <n v="4096.3635315779902"/>
    <n v="12289.090594734"/>
  </r>
  <r>
    <x v="35"/>
    <x v="4"/>
    <s v="UP"/>
    <x v="1487"/>
    <n v="18968.313597840301"/>
    <n v="7295.80833787351"/>
    <n v="46627.469439175802"/>
    <x v="1487"/>
    <n v="9484.1567989201394"/>
    <n v="28452.4703967604"/>
    <n v="3839.8849301697601"/>
    <n v="11519.654790509299"/>
  </r>
  <r>
    <x v="36"/>
    <x v="4"/>
    <s v="UP"/>
    <x v="1488"/>
    <n v="18970.360638245998"/>
    <n v="7206.4843306058401"/>
    <n v="47689.038797217101"/>
    <x v="1488"/>
    <n v="9485.1803191229792"/>
    <n v="28455.540957368899"/>
    <n v="3742.3606056019999"/>
    <n v="11227.081816806"/>
  </r>
  <r>
    <x v="37"/>
    <x v="4"/>
    <s v="UP"/>
    <x v="1489"/>
    <n v="18307.161342720301"/>
    <n v="6867.45087140952"/>
    <n v="47071.679880490898"/>
    <x v="1489"/>
    <n v="9153.5806713601596"/>
    <n v="27460.742014080399"/>
    <n v="3519.4241629508601"/>
    <n v="10558.272488852601"/>
  </r>
  <r>
    <x v="38"/>
    <x v="4"/>
    <s v="UP"/>
    <x v="1490"/>
    <n v="17677.698090405302"/>
    <n v="6547.1494956435399"/>
    <n v="46496.582212272297"/>
    <x v="1490"/>
    <n v="8838.8490452026508"/>
    <n v="26516.5471356079"/>
    <n v="3311.7448648510899"/>
    <n v="9935.2345945532707"/>
  </r>
  <r>
    <x v="39"/>
    <x v="4"/>
    <s v="UP"/>
    <x v="1491"/>
    <n v="16248.289810865999"/>
    <n v="5940.3651768856598"/>
    <n v="43723.609331742802"/>
    <x v="1491"/>
    <n v="8124.1449054330196"/>
    <n v="24372.434716299002"/>
    <n v="2966.3293747829398"/>
    <n v="8898.9881243488308"/>
  </r>
  <r>
    <x v="40"/>
    <x v="4"/>
    <s v="UP"/>
    <x v="1492"/>
    <n v="15689.5805528602"/>
    <n v="5661.4052310914303"/>
    <n v="43200.120643239497"/>
    <x v="1492"/>
    <n v="7844.7902764301098"/>
    <n v="23534.370829290299"/>
    <n v="2791.28129792343"/>
    <n v="8373.8438937702995"/>
  </r>
  <r>
    <x v="41"/>
    <x v="4"/>
    <s v="UP"/>
    <x v="1493"/>
    <n v="15160.408057664599"/>
    <n v="5398.3510134829003"/>
    <n v="42716.752341298103"/>
    <x v="1493"/>
    <n v="7580.2040288323096"/>
    <n v="22740.612086496902"/>
    <n v="2628.3531666781901"/>
    <n v="7885.0595000345802"/>
  </r>
  <r>
    <x v="42"/>
    <x v="4"/>
    <s v="UP"/>
    <x v="1494"/>
    <n v="14689.7730634979"/>
    <n v="5160.9998424081996"/>
    <n v="42360.497861089098"/>
    <x v="1494"/>
    <n v="7344.8865317489499"/>
    <n v="22034.659595246801"/>
    <n v="2481.8096705196799"/>
    <n v="7445.4290115590402"/>
  </r>
  <r>
    <x v="43"/>
    <x v="4"/>
    <s v="UP"/>
    <x v="1495"/>
    <n v="14298.3434610352"/>
    <n v="4955.7048380314"/>
    <n v="42201.901952622102"/>
    <x v="1495"/>
    <n v="7149.1717305175798"/>
    <n v="21447.515191552699"/>
    <n v="2354.0715984026001"/>
    <n v="7062.2147952078103"/>
  </r>
  <r>
    <x v="44"/>
    <x v="4"/>
    <s v="UP"/>
    <x v="1496"/>
    <n v="13955.8650900008"/>
    <n v="4771.01677122806"/>
    <n v="42164.030442903699"/>
    <x v="1496"/>
    <n v="6977.9325450004098"/>
    <n v="20933.7976350012"/>
    <n v="2239.0885123409498"/>
    <n v="6717.2655370228304"/>
  </r>
  <r>
    <x v="45"/>
    <x v="4"/>
    <s v="UP"/>
    <x v="1497"/>
    <n v="13616.153780407099"/>
    <n v="4590.6865708262903"/>
    <n v="42112.871094365"/>
    <x v="1497"/>
    <n v="6808.0768902035397"/>
    <n v="20424.230670610599"/>
    <n v="2128.8717731677302"/>
    <n v="6386.6153195031902"/>
  </r>
  <r>
    <x v="46"/>
    <x v="4"/>
    <s v="UP"/>
    <x v="1498"/>
    <n v="13307.642180053799"/>
    <n v="4424.1392311483796"/>
    <n v="42137.623208078003"/>
    <x v="1498"/>
    <n v="6653.8210900269196"/>
    <n v="19961.4632700808"/>
    <n v="2027.5740656974201"/>
    <n v="6082.7221970922501"/>
  </r>
  <r>
    <x v="47"/>
    <x v="4"/>
    <s v="UP"/>
    <x v="1499"/>
    <n v="13048.5116321404"/>
    <n v="4276.9032119684498"/>
    <n v="42302.843329889904"/>
    <x v="1499"/>
    <n v="6524.2558160701801"/>
    <n v="19572.767448210601"/>
    <n v="1937.3904135217001"/>
    <n v="5812.1712405650997"/>
  </r>
  <r>
    <x v="48"/>
    <x v="4"/>
    <s v="UP"/>
    <x v="1500"/>
    <n v="12771.7167583266"/>
    <n v="4126.6301310256804"/>
    <n v="42396.159726789803"/>
    <x v="1500"/>
    <n v="6385.8583791633"/>
    <n v="19157.575137489799"/>
    <n v="1847.93207898585"/>
    <n v="5543.7962369575398"/>
  </r>
  <r>
    <x v="49"/>
    <x v="4"/>
    <s v="UP"/>
    <x v="1501"/>
    <n v="12534.885522862"/>
    <n v="3991.92318551995"/>
    <n v="42608.2098791764"/>
    <x v="1501"/>
    <n v="6267.4427614309798"/>
    <n v="18802.3282842929"/>
    <n v="1767.4114119446999"/>
    <n v="5302.2342358341102"/>
  </r>
  <r>
    <x v="50"/>
    <x v="4"/>
    <s v="UP"/>
    <x v="1502"/>
    <n v="12385.829160297801"/>
    <n v="3887.2344271004699"/>
    <n v="43114.053938842"/>
    <x v="1502"/>
    <n v="6192.9145801488803"/>
    <n v="18578.7437404466"/>
    <n v="1701.8564499086699"/>
    <n v="5105.5693497260099"/>
  </r>
  <r>
    <x v="51"/>
    <x v="4"/>
    <s v="UP"/>
    <x v="1503"/>
    <n v="12258.372315254899"/>
    <n v="3790.8894291432798"/>
    <n v="43698.942933539001"/>
    <x v="1503"/>
    <n v="6129.1861576274396"/>
    <n v="18387.558472882301"/>
    <n v="1641.3878108223701"/>
    <n v="4924.1634324670904"/>
  </r>
  <r>
    <x v="52"/>
    <x v="4"/>
    <s v="UP"/>
    <x v="1504"/>
    <n v="12161.719546898599"/>
    <n v="3705.4010098613498"/>
    <n v="44401.677510657297"/>
    <x v="1504"/>
    <n v="6080.8597734493096"/>
    <n v="18242.579320347901"/>
    <n v="1586.9159935344401"/>
    <n v="4760.7479806033098"/>
  </r>
  <r>
    <x v="53"/>
    <x v="4"/>
    <s v="UP"/>
    <x v="1505"/>
    <n v="12117.6792928541"/>
    <n v="3636.8989499843601"/>
    <n v="45311.724145757602"/>
    <x v="1505"/>
    <n v="6058.83964642706"/>
    <n v="18176.518939281199"/>
    <n v="1540.8450370666001"/>
    <n v="4622.5351111998098"/>
  </r>
  <r>
    <x v="54"/>
    <x v="4"/>
    <s v="UP"/>
    <x v="1506"/>
    <n v="9398.4488192515601"/>
    <n v="2778.3018968331098"/>
    <n v="35995.911655989097"/>
    <x v="1506"/>
    <n v="4699.22440962578"/>
    <n v="14097.6732288773"/>
    <n v="1164.5985554337401"/>
    <n v="3493.7956663012201"/>
  </r>
  <r>
    <x v="55"/>
    <x v="4"/>
    <s v="UP"/>
    <x v="1507"/>
    <n v="9646.2182831905993"/>
    <n v="2808.2254463418399"/>
    <n v="37842.325796448"/>
    <x v="1507"/>
    <n v="4823.1091415952997"/>
    <n v="14469.327424785901"/>
    <n v="1164.8170213900601"/>
    <n v="3494.45106417019"/>
  </r>
  <r>
    <x v="56"/>
    <x v="4"/>
    <s v="UP"/>
    <x v="1508"/>
    <n v="9874.6125513674797"/>
    <n v="2830.6547317063"/>
    <n v="39680.876379242502"/>
    <x v="1508"/>
    <n v="4937.3062756837398"/>
    <n v="14811.9188270512"/>
    <n v="1161.98693234236"/>
    <n v="3485.9607970270699"/>
  </r>
  <r>
    <x v="57"/>
    <x v="4"/>
    <s v="UP"/>
    <x v="1509"/>
    <n v="10133.125057655199"/>
    <n v="2859.84573640177"/>
    <n v="41711.969030294902"/>
    <x v="1509"/>
    <n v="5066.5625288276096"/>
    <n v="15199.6875864828"/>
    <n v="1161.99735356782"/>
    <n v="3485.9920607034501"/>
  </r>
  <r>
    <x v="58"/>
    <x v="4"/>
    <s v="UP"/>
    <x v="1510"/>
    <n v="10380.0798288685"/>
    <n v="2883.8503669350898"/>
    <n v="43771.227199693698"/>
    <x v="1510"/>
    <n v="5190.03991443426"/>
    <n v="15570.119743302799"/>
    <n v="1159.9599288181601"/>
    <n v="3479.8797864544899"/>
  </r>
  <r>
    <x v="59"/>
    <x v="4"/>
    <s v="UP"/>
    <x v="1511"/>
    <n v="10650.9192537211"/>
    <n v="2912.54318362713"/>
    <n v="46010.777911355202"/>
    <x v="1511"/>
    <n v="5325.4596268605501"/>
    <n v="15976.3788805816"/>
    <n v="1159.8716732575299"/>
    <n v="3479.6150197725701"/>
  </r>
  <r>
    <x v="60"/>
    <x v="4"/>
    <s v="UP"/>
    <x v="1512"/>
    <n v="10888.524068397501"/>
    <n v="2930.2716781006998"/>
    <n v="48187.989050803197"/>
    <x v="1512"/>
    <n v="5444.2620341987604"/>
    <n v="16332.786102596199"/>
    <n v="1155.50657758082"/>
    <n v="3466.5197327424598"/>
  </r>
  <r>
    <x v="61"/>
    <x v="4"/>
    <s v="UP"/>
    <x v="1513"/>
    <n v="10834.2890507877"/>
    <n v="2869.0166650213"/>
    <n v="49122.397416550702"/>
    <x v="1513"/>
    <n v="5417.14452539385"/>
    <n v="16251.4335761815"/>
    <n v="1120.42910370451"/>
    <n v="3361.28731111352"/>
  </r>
  <r>
    <x v="62"/>
    <x v="4"/>
    <s v="UP"/>
    <x v="1513"/>
    <n v="11117.825706747301"/>
    <n v="2896.5849842524599"/>
    <n v="51643.972611324803"/>
    <x v="1514"/>
    <n v="5558.9128533736503"/>
    <n v="16676.738560120899"/>
    <n v="1120.42910370451"/>
    <n v="3361.28731111352"/>
  </r>
  <r>
    <x v="63"/>
    <x v="4"/>
    <s v="UP"/>
    <x v="1513"/>
    <n v="11408.7826036563"/>
    <n v="2924.01226322815"/>
    <n v="54296.311444077801"/>
    <x v="1515"/>
    <n v="5704.3913018281501"/>
    <n v="17113.1739054844"/>
    <n v="1120.42910370451"/>
    <n v="3361.28731111352"/>
  </r>
  <r>
    <x v="64"/>
    <x v="4"/>
    <s v="UP"/>
    <x v="1513"/>
    <n v="11707.3539314884"/>
    <n v="2951.2872812958299"/>
    <n v="57086.1768767143"/>
    <x v="1516"/>
    <n v="5853.6769657442001"/>
    <n v="17561.030897232598"/>
    <n v="1120.42910370451"/>
    <n v="3361.28731111352"/>
  </r>
  <r>
    <x v="65"/>
    <x v="4"/>
    <s v="UP"/>
    <x v="1513"/>
    <n v="12013.738962228101"/>
    <n v="2978.39830749874"/>
    <n v="60020.682456102302"/>
    <x v="1517"/>
    <n v="6006.8694811140504"/>
    <n v="18020.608443342098"/>
    <n v="1120.42910370451"/>
    <n v="3361.28731111352"/>
  </r>
  <r>
    <x v="0"/>
    <x v="5"/>
    <s v="UP"/>
    <x v="1514"/>
    <n v="706360.55072719802"/>
    <n v="353180.27536359901"/>
    <n v="1059540.8260908001"/>
    <x v="1518"/>
    <n v="353180.27536359901"/>
    <n v="1059540.8260908001"/>
    <n v="353180.27536359901"/>
    <n v="1059540.8260908001"/>
  </r>
  <r>
    <x v="1"/>
    <x v="5"/>
    <s v="UP"/>
    <x v="1515"/>
    <n v="756286.11078496196"/>
    <n v="378022.74616769602"/>
    <n v="1134899.9508755601"/>
    <x v="1519"/>
    <n v="378143.05539248098"/>
    <n v="1134429.16617744"/>
    <n v="368499.315669592"/>
    <n v="1105497.94700878"/>
  </r>
  <r>
    <x v="2"/>
    <x v="5"/>
    <s v="UP"/>
    <x v="1516"/>
    <n v="766188.67847702606"/>
    <n v="382613.15703271399"/>
    <n v="1151234.9694645901"/>
    <x v="1520"/>
    <n v="383094.33923851303"/>
    <n v="1149283.01771554"/>
    <n v="363803.47923365701"/>
    <n v="1091410.4377009701"/>
  </r>
  <r>
    <x v="3"/>
    <x v="5"/>
    <s v="UP"/>
    <x v="1517"/>
    <n v="769239.54332662001"/>
    <n v="383547.26057712903"/>
    <n v="1158365.01167467"/>
    <x v="1521"/>
    <n v="384619.77166331001"/>
    <n v="1153859.31498993"/>
    <n v="355937.11484543001"/>
    <n v="1067811.34453629"/>
  </r>
  <r>
    <x v="4"/>
    <x v="5"/>
    <s v="UP"/>
    <x v="1518"/>
    <n v="797272.45122353605"/>
    <n v="396686.84398630197"/>
    <n v="1204380.7598288499"/>
    <x v="1522"/>
    <n v="398636.22561176802"/>
    <n v="1195908.6768352999"/>
    <n v="359500.078033317"/>
    <n v="1078500.2340999499"/>
  </r>
  <r>
    <x v="5"/>
    <x v="5"/>
    <s v="UP"/>
    <x v="1519"/>
    <n v="797921.45282904804"/>
    <n v="395954.392342393"/>
    <n v="1210383.3385576101"/>
    <x v="1523"/>
    <n v="398960.72641452402"/>
    <n v="1196882.17924357"/>
    <n v="350616.967728813"/>
    <n v="1051850.90318644"/>
  </r>
  <r>
    <x v="6"/>
    <x v="5"/>
    <s v="UP"/>
    <x v="1520"/>
    <n v="802592.98528485396"/>
    <n v="397003.082331746"/>
    <n v="1223790.08522871"/>
    <x v="1524"/>
    <n v="401296.49264242698"/>
    <n v="1203889.4779272799"/>
    <n v="343675.60369037202"/>
    <n v="1031026.81107112"/>
  </r>
  <r>
    <x v="7"/>
    <x v="5"/>
    <s v="UP"/>
    <x v="1521"/>
    <n v="798306.27915234806"/>
    <n v="393423.27855283499"/>
    <n v="1224838.4415842099"/>
    <x v="1525"/>
    <n v="399153.13957617403"/>
    <n v="1197459.4187285199"/>
    <n v="333122.10069026501"/>
    <n v="999366.30207079696"/>
  </r>
  <r>
    <x v="8"/>
    <x v="5"/>
    <s v="UP"/>
    <x v="1522"/>
    <n v="789484.93021939299"/>
    <n v="387448.08016558102"/>
    <n v="1220115.4846318201"/>
    <x v="1526"/>
    <n v="394742.46510969702"/>
    <n v="1184227.3953290901"/>
    <n v="321039.37594827003"/>
    <n v="963118.127844812"/>
  </r>
  <r>
    <x v="9"/>
    <x v="5"/>
    <s v="UP"/>
    <x v="1523"/>
    <n v="799806.50933655701"/>
    <n v="390687.31512308598"/>
    <n v="1246340.5314328501"/>
    <x v="1527"/>
    <n v="399903.25466827903"/>
    <n v="1199709.76400483"/>
    <n v="316942.11305738601"/>
    <n v="950826.33917215699"/>
  </r>
  <r>
    <x v="10"/>
    <x v="5"/>
    <s v="UP"/>
    <x v="1524"/>
    <n v="789113.685099044"/>
    <n v="383497.27077196102"/>
    <n v="1241153.40489788"/>
    <x v="1528"/>
    <n v="394556.842549522"/>
    <n v="1183670.52764857"/>
    <n v="304729.95428426203"/>
    <n v="914189.86285278795"/>
  </r>
  <r>
    <x v="11"/>
    <x v="5"/>
    <s v="UP"/>
    <x v="1525"/>
    <n v="852992.68415559398"/>
    <n v="412247.20677537197"/>
    <n v="1355481.45440501"/>
    <x v="1529"/>
    <n v="426496.34207779699"/>
    <n v="1279489.02623339"/>
    <n v="320997.340658559"/>
    <n v="962992.02197567595"/>
  </r>
  <r>
    <x v="12"/>
    <x v="5"/>
    <s v="UP"/>
    <x v="1526"/>
    <n v="881918.60380175"/>
    <n v="423691.24070864002"/>
    <n v="1417271.9801042899"/>
    <x v="1530"/>
    <n v="440959.301900875"/>
    <n v="1322877.9057026301"/>
    <n v="323418.745930609"/>
    <n v="970256.237791828"/>
  </r>
  <r>
    <x v="13"/>
    <x v="5"/>
    <s v="UP"/>
    <x v="1527"/>
    <n v="920181.81447584799"/>
    <n v="439267.64286492101"/>
    <n v="1496828.5880021299"/>
    <x v="1531"/>
    <n v="460090.907237924"/>
    <n v="1380272.7217137699"/>
    <n v="328844.73091883899"/>
    <n v="986534.192756515"/>
  </r>
  <r>
    <x v="14"/>
    <x v="5"/>
    <s v="UP"/>
    <x v="1528"/>
    <n v="903192.03532417701"/>
    <n v="428255.689690403"/>
    <n v="1488438.69541863"/>
    <x v="1532"/>
    <n v="451596.01766208903"/>
    <n v="1354788.05298626"/>
    <n v="314541.45930647699"/>
    <n v="943624.37791943003"/>
  </r>
  <r>
    <x v="15"/>
    <x v="5"/>
    <s v="UP"/>
    <x v="1529"/>
    <n v="930904.11582387099"/>
    <n v="438263.125947928"/>
    <n v="1555489.45392042"/>
    <x v="1533"/>
    <n v="465452.05791193602"/>
    <n v="1396356.17373581"/>
    <n v="315924.49892927997"/>
    <n v="947773.49678783899"/>
  </r>
  <r>
    <x v="16"/>
    <x v="5"/>
    <s v="UP"/>
    <x v="1530"/>
    <n v="946230.36494151002"/>
    <n v="442160.10207985103"/>
    <n v="1604384.7139073301"/>
    <x v="1534"/>
    <n v="473115.18247075501"/>
    <n v="1419345.54741227"/>
    <n v="312936.19108446297"/>
    <n v="938808.57325339003"/>
  </r>
  <r>
    <x v="17"/>
    <x v="5"/>
    <s v="UP"/>
    <x v="1531"/>
    <n v="941061.20956353995"/>
    <n v="436319.86433831899"/>
    <n v="1620303.6878436599"/>
    <x v="1535"/>
    <n v="470530.60478176997"/>
    <n v="1411591.81434531"/>
    <n v="303289.475827299"/>
    <n v="909868.42748189694"/>
  </r>
  <r>
    <x v="18"/>
    <x v="5"/>
    <s v="UP"/>
    <x v="1532"/>
    <n v="955856.26020290295"/>
    <n v="439583.74100833503"/>
    <n v="1672379.1175967599"/>
    <x v="1536"/>
    <n v="477928.13010145101"/>
    <n v="1433784.3903043601"/>
    <n v="300201.33127054898"/>
    <n v="900603.99381164904"/>
  </r>
  <r>
    <x v="19"/>
    <x v="5"/>
    <s v="UP"/>
    <x v="1533"/>
    <n v="1016931.56584843"/>
    <n v="463730.44257095101"/>
    <n v="1809147.14920252"/>
    <x v="1537"/>
    <n v="508465.78292421601"/>
    <n v="1525397.3487726499"/>
    <n v="311237.78068707901"/>
    <n v="933713.34206123697"/>
  </r>
  <r>
    <x v="20"/>
    <x v="5"/>
    <s v="UP"/>
    <x v="1534"/>
    <n v="923459.33708213596"/>
    <n v="417430.923308342"/>
    <n v="1671463.0904623"/>
    <x v="1538"/>
    <n v="461729.66854106798"/>
    <n v="1385189.0056232"/>
    <n v="275422.18237516499"/>
    <n v="826266.54712549597"/>
  </r>
  <r>
    <x v="21"/>
    <x v="5"/>
    <s v="UP"/>
    <x v="1535"/>
    <n v="944692.50433012506"/>
    <n v="423178.23213836103"/>
    <n v="1740621.87311689"/>
    <x v="1539"/>
    <n v="472346.252165062"/>
    <n v="1417038.7564951901"/>
    <n v="274569.41889628401"/>
    <n v="823708.25668885396"/>
  </r>
  <r>
    <x v="22"/>
    <x v="5"/>
    <s v="UP"/>
    <x v="1536"/>
    <n v="938584.50750192802"/>
    <n v="416533.53032714903"/>
    <n v="1761337.7514104401"/>
    <x v="1540"/>
    <n v="469292.25375096401"/>
    <n v="1407876.7612528901"/>
    <n v="265837.12606190098"/>
    <n v="797511.37818570202"/>
  </r>
  <r>
    <x v="23"/>
    <x v="5"/>
    <s v="UP"/>
    <x v="1537"/>
    <n v="974568.12466709502"/>
    <n v="428365.70088890102"/>
    <n v="1863547.1147440199"/>
    <x v="1541"/>
    <n v="487284.06233354798"/>
    <n v="1461852.18700064"/>
    <n v="268989.30403732503"/>
    <n v="806967.91211197502"/>
  </r>
  <r>
    <x v="24"/>
    <x v="5"/>
    <s v="UP"/>
    <x v="1538"/>
    <n v="901729.64321832103"/>
    <n v="392456.12071037199"/>
    <n v="1757726.87423761"/>
    <x v="1542"/>
    <n v="450864.82160915999"/>
    <n v="1352594.46482748"/>
    <n v="242537.955329455"/>
    <n v="727613.86598836503"/>
  </r>
  <r>
    <x v="25"/>
    <x v="5"/>
    <s v="UP"/>
    <x v="1539"/>
    <n v="849911.09910814802"/>
    <n v="366176.85184581298"/>
    <n v="1689541.2042445899"/>
    <x v="1543"/>
    <n v="424955.54955407401"/>
    <n v="1274866.64866222"/>
    <n v="222770.36822615599"/>
    <n v="668311.10467846703"/>
  </r>
  <r>
    <x v="26"/>
    <x v="5"/>
    <s v="UP"/>
    <x v="1540"/>
    <n v="819341.81152552099"/>
    <n v="349364.88145122299"/>
    <n v="1661653.52198798"/>
    <x v="1544"/>
    <n v="409670.90576276003"/>
    <n v="1229012.7172882799"/>
    <n v="209280.900996198"/>
    <n v="627842.702988595"/>
  </r>
  <r>
    <x v="27"/>
    <x v="5"/>
    <s v="UP"/>
    <x v="1541"/>
    <n v="796702.01564477105"/>
    <n v="336127.82328618201"/>
    <n v="1648916.3855594499"/>
    <x v="1545"/>
    <n v="398351.007822385"/>
    <n v="1195053.0234671601"/>
    <n v="198308.32726102899"/>
    <n v="594924.98178308597"/>
  </r>
  <r>
    <x v="28"/>
    <x v="5"/>
    <s v="UP"/>
    <x v="1542"/>
    <n v="998061.10690753802"/>
    <n v="416544.23489904997"/>
    <n v="2108739.5401555598"/>
    <x v="1546"/>
    <n v="499030.55345376901"/>
    <n v="1497091.66036131"/>
    <n v="242093.274189791"/>
    <n v="726279.82256937202"/>
  </r>
  <r>
    <x v="29"/>
    <x v="5"/>
    <s v="UP"/>
    <x v="1543"/>
    <n v="975889.01378893596"/>
    <n v="402813.54894974502"/>
    <n v="2105495.9123920701"/>
    <x v="1547"/>
    <n v="487944.50689446798"/>
    <n v="1463833.5206834101"/>
    <n v="230678.21259770801"/>
    <n v="692034.63779312605"/>
  </r>
  <r>
    <x v="30"/>
    <x v="5"/>
    <s v="UP"/>
    <x v="1544"/>
    <n v="982603.19654478703"/>
    <n v="401040.87237321498"/>
    <n v="2165387.2833695398"/>
    <x v="1548"/>
    <n v="491301.59827239299"/>
    <n v="1473904.7948171799"/>
    <n v="226341.85875684099"/>
    <n v="679025.57627052302"/>
  </r>
  <r>
    <x v="31"/>
    <x v="5"/>
    <s v="UP"/>
    <x v="1545"/>
    <n v="946202.82809140603"/>
    <n v="381778.53861874097"/>
    <n v="2130351.9224663801"/>
    <x v="1549"/>
    <n v="473101.41404570302"/>
    <n v="1419304.2421371101"/>
    <n v="212398.528644659"/>
    <n v="637195.58593397704"/>
  </r>
  <r>
    <x v="32"/>
    <x v="5"/>
    <s v="UP"/>
    <x v="1546"/>
    <n v="840135.37683240604"/>
    <n v="335047.18091373902"/>
    <n v="1932965.4107180501"/>
    <x v="1550"/>
    <n v="420067.68841620302"/>
    <n v="1260203.06524861"/>
    <n v="183779.510918188"/>
    <n v="551338.53275456198"/>
  </r>
  <r>
    <x v="33"/>
    <x v="5"/>
    <s v="UP"/>
    <x v="1547"/>
    <n v="764893.10513154406"/>
    <n v="301440.75188802101"/>
    <n v="1798761.8491404301"/>
    <x v="1551"/>
    <n v="382446.55256577203"/>
    <n v="1147339.65769732"/>
    <n v="163053.12311794501"/>
    <n v="489159.36935383402"/>
  </r>
  <r>
    <x v="34"/>
    <x v="5"/>
    <s v="UP"/>
    <x v="1548"/>
    <n v="722933.69352909597"/>
    <n v="281489.12822743802"/>
    <n v="1738012.7314907101"/>
    <x v="1552"/>
    <n v="361466.84676454798"/>
    <n v="1084400.54029365"/>
    <n v="150178.374220283"/>
    <n v="450535.12266085099"/>
  </r>
  <r>
    <x v="35"/>
    <x v="5"/>
    <s v="UP"/>
    <x v="1549"/>
    <n v="702758.10336900805"/>
    <n v="270302.80808155501"/>
    <n v="1727503.7034237201"/>
    <x v="1553"/>
    <n v="351379.05168450403"/>
    <n v="1054137.1550535101"/>
    <n v="142264.10992006"/>
    <n v="426792.32976018201"/>
  </r>
  <r>
    <x v="36"/>
    <x v="5"/>
    <s v="UP"/>
    <x v="1550"/>
    <n v="639269.69915615895"/>
    <n v="242846.57302255399"/>
    <n v="1607041.5352821799"/>
    <x v="1554"/>
    <n v="319634.84957807901"/>
    <n v="958904.54873423895"/>
    <n v="126111.34728002"/>
    <n v="378334.04184005997"/>
  </r>
  <r>
    <x v="37"/>
    <x v="5"/>
    <s v="UP"/>
    <x v="1551"/>
    <n v="642312.26797546295"/>
    <n v="240946.58160529801"/>
    <n v="1651524.0618380001"/>
    <x v="1555"/>
    <n v="321156.13398773101"/>
    <n v="963468.40196319402"/>
    <n v="123480.056451871"/>
    <n v="370440.169355613"/>
  </r>
  <r>
    <x v="38"/>
    <x v="5"/>
    <s v="UP"/>
    <x v="1552"/>
    <n v="567187.14104964095"/>
    <n v="210064.62410816801"/>
    <n v="1491838.1001128301"/>
    <x v="1556"/>
    <n v="283593.570524821"/>
    <n v="850780.71157446201"/>
    <n v="106256.996367657"/>
    <n v="318770.98910296999"/>
  </r>
  <r>
    <x v="39"/>
    <x v="5"/>
    <s v="UP"/>
    <x v="1553"/>
    <n v="552503.49872005498"/>
    <n v="201994.95344483701"/>
    <n v="1486768.6023363201"/>
    <x v="1557"/>
    <n v="276251.74936002801"/>
    <n v="828755.24808008305"/>
    <n v="100866.452839094"/>
    <n v="302599.35851728101"/>
  </r>
  <r>
    <x v="40"/>
    <x v="5"/>
    <s v="UP"/>
    <x v="1554"/>
    <n v="620348.72418194101"/>
    <n v="223845.72362224699"/>
    <n v="1708085.1610564"/>
    <x v="1558"/>
    <n v="310174.36209096998"/>
    <n v="930523.08627290896"/>
    <n v="110364.186357044"/>
    <n v="331092.55907113"/>
  </r>
  <r>
    <x v="41"/>
    <x v="5"/>
    <s v="UP"/>
    <x v="1555"/>
    <n v="536719.54277674598"/>
    <n v="191116.25997692699"/>
    <n v="1512288.8314300899"/>
    <x v="1559"/>
    <n v="268359.77138837299"/>
    <n v="805079.31416511897"/>
    <n v="93050.827161748995"/>
    <n v="279152.48148524697"/>
  </r>
  <r>
    <x v="42"/>
    <x v="5"/>
    <s v="UP"/>
    <x v="1556"/>
    <n v="609699.33172305103"/>
    <n v="214207.40411287101"/>
    <n v="1758173.33090998"/>
    <x v="1560"/>
    <n v="304849.66586152598"/>
    <n v="914548.99758457602"/>
    <n v="103007.561181435"/>
    <n v="309022.68354430399"/>
  </r>
  <r>
    <x v="43"/>
    <x v="5"/>
    <s v="UP"/>
    <x v="1557"/>
    <n v="462882.13428719901"/>
    <n v="160431.67787769"/>
    <n v="1366207.66594696"/>
    <x v="1561"/>
    <n v="231441.06714359901"/>
    <n v="694323.20143079897"/>
    <n v="76208.666318789503"/>
    <n v="228625.998956369"/>
  </r>
  <r>
    <x v="44"/>
    <x v="5"/>
    <s v="UP"/>
    <x v="1558"/>
    <n v="420321.41218743002"/>
    <n v="143693.02754934999"/>
    <n v="1269892.2427942499"/>
    <x v="1562"/>
    <n v="210160.70609371501"/>
    <n v="630482.11828114605"/>
    <n v="67436.654012520507"/>
    <n v="202309.96203756201"/>
  </r>
  <r>
    <x v="45"/>
    <x v="5"/>
    <s v="UP"/>
    <x v="1559"/>
    <n v="400474.55525196198"/>
    <n v="135020.00582559899"/>
    <n v="1238612.1362823599"/>
    <x v="1563"/>
    <n v="200237.27762598099"/>
    <n v="600711.83287794294"/>
    <n v="62613.788761301403"/>
    <n v="187841.366283904"/>
  </r>
  <r>
    <x v="46"/>
    <x v="5"/>
    <s v="UP"/>
    <x v="1560"/>
    <n v="424238.05434289301"/>
    <n v="141038.37435437099"/>
    <n v="1343317.0987436799"/>
    <x v="1564"/>
    <n v="212119.02717144601"/>
    <n v="636357.08151434001"/>
    <n v="64637.601840305797"/>
    <n v="193912.80552091799"/>
  </r>
  <r>
    <x v="47"/>
    <x v="5"/>
    <s v="UP"/>
    <x v="1561"/>
    <n v="362959.27089583001"/>
    <n v="118966.95311091701"/>
    <n v="1176701.9568743501"/>
    <x v="1565"/>
    <n v="181479.635447915"/>
    <n v="544438.90634374495"/>
    <n v="53890.729590977797"/>
    <n v="161672.18877293399"/>
  </r>
  <r>
    <x v="48"/>
    <x v="5"/>
    <s v="UP"/>
    <x v="1562"/>
    <n v="346122.59964795702"/>
    <n v="111834.608906825"/>
    <n v="1148966.0550261999"/>
    <x v="1566"/>
    <n v="173061.299823979"/>
    <n v="519183.89947193599"/>
    <n v="50080.272468807903"/>
    <n v="150240.817406424"/>
  </r>
  <r>
    <x v="49"/>
    <x v="5"/>
    <s v="UP"/>
    <x v="1563"/>
    <n v="328436.94435154297"/>
    <n v="104595.694212523"/>
    <n v="1116413.0882154901"/>
    <x v="1567"/>
    <n v="164218.47217577201"/>
    <n v="492655.41652731498"/>
    <n v="46309.414034331901"/>
    <n v="138928.24210299499"/>
  </r>
  <r>
    <x v="50"/>
    <x v="5"/>
    <s v="UP"/>
    <x v="1564"/>
    <n v="331529.73488959903"/>
    <n v="104049.053348913"/>
    <n v="1154027.7754013899"/>
    <x v="1568"/>
    <n v="165764.86744480001"/>
    <n v="497294.60233439901"/>
    <n v="45553.350555402903"/>
    <n v="136660.05166620901"/>
  </r>
  <r>
    <x v="51"/>
    <x v="5"/>
    <s v="UP"/>
    <x v="1565"/>
    <n v="310452.54421374702"/>
    <n v="96007.140087102496"/>
    <n v="1106708.75906468"/>
    <x v="1569"/>
    <n v="155226.27210687401"/>
    <n v="465678.81632062199"/>
    <n v="41569.386930522698"/>
    <n v="124708.16079156801"/>
  </r>
  <r>
    <x v="52"/>
    <x v="5"/>
    <s v="UP"/>
    <x v="1566"/>
    <n v="297967.91793387203"/>
    <n v="90784.088529652799"/>
    <n v="1087862.23441534"/>
    <x v="1570"/>
    <n v="148983.95896693601"/>
    <n v="446951.87690080801"/>
    <n v="38880.197220959599"/>
    <n v="116640.591662879"/>
  </r>
  <r>
    <x v="53"/>
    <x v="5"/>
    <s v="UP"/>
    <x v="1567"/>
    <n v="311833.40330518701"/>
    <n v="93591.070504686199"/>
    <n v="1166040.8572068601"/>
    <x v="1571"/>
    <n v="155916.701652594"/>
    <n v="467750.10495778098"/>
    <n v="39651.730357126398"/>
    <n v="118955.191071379"/>
  </r>
  <r>
    <x v="54"/>
    <x v="5"/>
    <s v="UP"/>
    <x v="1568"/>
    <n v="307013.94668007898"/>
    <n v="90757.256523891701"/>
    <n v="1175858.60330649"/>
    <x v="1572"/>
    <n v="153506.973340039"/>
    <n v="460520.92002011801"/>
    <n v="38043.299024966698"/>
    <n v="114129.8970749"/>
  </r>
  <r>
    <x v="55"/>
    <x v="5"/>
    <s v="UP"/>
    <x v="1569"/>
    <n v="285766.189091768"/>
    <n v="83192.797462406306"/>
    <n v="1121067.0245835599"/>
    <x v="1573"/>
    <n v="142883.094545884"/>
    <n v="428649.283637652"/>
    <n v="34507.338670939098"/>
    <n v="103522.016012817"/>
  </r>
  <r>
    <x v="56"/>
    <x v="5"/>
    <s v="UP"/>
    <x v="1570"/>
    <n v="283053.02414360701"/>
    <n v="81139.931105947006"/>
    <n v="1137441.29214039"/>
    <x v="1574"/>
    <n v="141526.51207180301"/>
    <n v="424579.53621540999"/>
    <n v="33308.032442174997"/>
    <n v="99924.097326525007"/>
  </r>
  <r>
    <x v="57"/>
    <x v="5"/>
    <s v="UP"/>
    <x v="1571"/>
    <n v="279141.01861975697"/>
    <n v="78781.249359147201"/>
    <n v="1149055.3464506899"/>
    <x v="1575"/>
    <n v="139570.50930987799"/>
    <n v="418711.52792963502"/>
    <n v="32009.979454791999"/>
    <n v="96029.938364375907"/>
  </r>
  <r>
    <x v="58"/>
    <x v="5"/>
    <s v="UP"/>
    <x v="1572"/>
    <n v="280756.99434629601"/>
    <n v="78001.438766720807"/>
    <n v="1183909.7954966701"/>
    <x v="1576"/>
    <n v="140378.497173148"/>
    <n v="421135.49151944497"/>
    <n v="31374.2156656064"/>
    <n v="94122.646996819298"/>
  </r>
  <r>
    <x v="59"/>
    <x v="5"/>
    <s v="UP"/>
    <x v="1573"/>
    <n v="283823.481145431"/>
    <n v="77612.845020362598"/>
    <n v="1226085.6406781799"/>
    <x v="1577"/>
    <n v="141911.74057271599"/>
    <n v="425735.22171814699"/>
    <n v="30908.019124350802"/>
    <n v="92724.057373052303"/>
  </r>
  <r>
    <x v="60"/>
    <x v="5"/>
    <s v="UP"/>
    <x v="1574"/>
    <n v="296955.117328258"/>
    <n v="79915.254308854695"/>
    <n v="1314197.39282444"/>
    <x v="1578"/>
    <n v="148477.558664129"/>
    <n v="445432.675992387"/>
    <n v="31513.324410512902"/>
    <n v="94539.973231538694"/>
  </r>
  <r>
    <x v="61"/>
    <x v="5"/>
    <s v="UP"/>
    <x v="1575"/>
    <n v="247895.402523094"/>
    <n v="65644.920279213897"/>
    <n v="1123951.59695226"/>
    <x v="1579"/>
    <n v="123947.701261547"/>
    <n v="371843.10378464102"/>
    <n v="25636.1282553399"/>
    <n v="76908.384766019706"/>
  </r>
  <r>
    <x v="62"/>
    <x v="5"/>
    <s v="UP"/>
    <x v="1576"/>
    <n v="218076.64169928501"/>
    <n v="56816.642248582502"/>
    <n v="1012998.80103828"/>
    <x v="1580"/>
    <n v="109038.320849643"/>
    <n v="327114.96254892799"/>
    <n v="21977.266296748399"/>
    <n v="65931.798890245002"/>
  </r>
  <r>
    <x v="63"/>
    <x v="5"/>
    <s v="UP"/>
    <x v="1577"/>
    <n v="278733.11546846502"/>
    <n v="71437.8629264427"/>
    <n v="1326537.6835564999"/>
    <x v="1581"/>
    <n v="139366.55773423301"/>
    <n v="418099.673202698"/>
    <n v="27373.708973735"/>
    <n v="82121.126921205097"/>
  </r>
  <r>
    <x v="64"/>
    <x v="5"/>
    <s v="UP"/>
    <x v="1578"/>
    <n v="217849.65691214401"/>
    <n v="54917.355829673099"/>
    <n v="1062255.75136748"/>
    <x v="1582"/>
    <n v="108924.82845607201"/>
    <n v="326774.485368216"/>
    <n v="20848.8696305585"/>
    <n v="62546.608891675598"/>
  </r>
  <r>
    <x v="65"/>
    <x v="5"/>
    <s v="UP"/>
    <x v="1579"/>
    <n v="214335.03477788999"/>
    <n v="53137.088031231397"/>
    <n v="1070818.59378402"/>
    <x v="1583"/>
    <n v="107167.51738894499"/>
    <n v="321502.552166835"/>
    <n v="19989.381462648998"/>
    <n v="59968.144387946799"/>
  </r>
  <r>
    <x v="0"/>
    <x v="6"/>
    <s v="UP"/>
    <x v="1580"/>
    <n v="99175.856339541104"/>
    <n v="49587.928169770501"/>
    <n v="148763.78450931201"/>
    <x v="1584"/>
    <n v="49587.928169770501"/>
    <n v="148763.78450931201"/>
    <n v="49587.928169770501"/>
    <n v="148763.78450931201"/>
  </r>
  <r>
    <x v="1"/>
    <x v="6"/>
    <s v="UP"/>
    <x v="1581"/>
    <n v="97861.377744297104"/>
    <n v="48915.121183776602"/>
    <n v="146852.98488338399"/>
    <x v="1585"/>
    <n v="48930.688872148501"/>
    <n v="146792.06661644499"/>
    <n v="47682.815028597703"/>
    <n v="143048.44508579301"/>
  </r>
  <r>
    <x v="2"/>
    <x v="6"/>
    <s v="UP"/>
    <x v="1582"/>
    <n v="96491.169524205397"/>
    <n v="48184.986328458297"/>
    <n v="144982.57638262899"/>
    <x v="1586"/>
    <n v="48245.584762102699"/>
    <n v="144736.75428630799"/>
    <n v="45816.1601369618"/>
    <n v="137448.48041088501"/>
  </r>
  <r>
    <x v="3"/>
    <x v="6"/>
    <s v="UP"/>
    <x v="1583"/>
    <n v="96010.549761935297"/>
    <n v="47871.412315134599"/>
    <n v="144578.19096886099"/>
    <x v="1587"/>
    <n v="48005.274880967598"/>
    <n v="144015.824642903"/>
    <n v="44425.326770384898"/>
    <n v="133275.980311155"/>
  </r>
  <r>
    <x v="4"/>
    <x v="6"/>
    <s v="UP"/>
    <x v="1584"/>
    <n v="92135.721901925994"/>
    <n v="45842.583277002203"/>
    <n v="139182.647765298"/>
    <x v="1588"/>
    <n v="46067.860950962997"/>
    <n v="138203.582852889"/>
    <n v="41545.144526901"/>
    <n v="124635.433580703"/>
  </r>
  <r>
    <x v="5"/>
    <x v="6"/>
    <s v="UP"/>
    <x v="1585"/>
    <n v="92659.2297346587"/>
    <n v="45980.502058717597"/>
    <n v="140556.676896919"/>
    <x v="1589"/>
    <n v="46329.614867329401"/>
    <n v="138988.84460198801"/>
    <n v="40715.659475587403"/>
    <n v="122146.978426762"/>
  </r>
  <r>
    <x v="6"/>
    <x v="6"/>
    <s v="UP"/>
    <x v="1586"/>
    <n v="91286.823524690597"/>
    <n v="45155.079822574902"/>
    <n v="139193.72781695801"/>
    <x v="1590"/>
    <n v="45643.411762345298"/>
    <n v="136930.23528703599"/>
    <n v="39089.6192204939"/>
    <n v="117268.857661482"/>
  </r>
  <r>
    <x v="7"/>
    <x v="6"/>
    <s v="UP"/>
    <x v="1587"/>
    <n v="89916.757224428104"/>
    <n v="44312.999093074599"/>
    <n v="137958.955938584"/>
    <x v="1591"/>
    <n v="44958.378612214001"/>
    <n v="134875.135836642"/>
    <n v="37521.011466504802"/>
    <n v="112563.034399515"/>
  </r>
  <r>
    <x v="8"/>
    <x v="6"/>
    <s v="UP"/>
    <x v="1588"/>
    <n v="90194.468856905398"/>
    <n v="44263.889610218503"/>
    <n v="139391.727274479"/>
    <x v="1592"/>
    <n v="45097.234428452699"/>
    <n v="135291.703285358"/>
    <n v="36677.0471321851"/>
    <n v="110031.141396555"/>
  </r>
  <r>
    <x v="9"/>
    <x v="6"/>
    <s v="UP"/>
    <x v="1589"/>
    <n v="90141.212326573106"/>
    <n v="44031.934992654104"/>
    <n v="140467.28197835499"/>
    <x v="1593"/>
    <n v="45070.606163286597"/>
    <n v="135211.81848985999"/>
    <n v="35720.572381984101"/>
    <n v="107161.717145952"/>
  </r>
  <r>
    <x v="10"/>
    <x v="6"/>
    <s v="UP"/>
    <x v="1590"/>
    <n v="86505.633886644297"/>
    <n v="42040.424755480803"/>
    <n v="136059.941765909"/>
    <x v="1594"/>
    <n v="43252.816943322199"/>
    <n v="129758.45082996599"/>
    <n v="33405.652895627602"/>
    <n v="100216.95868688299"/>
  </r>
  <r>
    <x v="11"/>
    <x v="6"/>
    <s v="UP"/>
    <x v="1591"/>
    <n v="86843.701259178997"/>
    <n v="41971.1375433098"/>
    <n v="138002.38697854301"/>
    <x v="1595"/>
    <n v="43421.850629589499"/>
    <n v="130265.55188876799"/>
    <n v="32680.9334651432"/>
    <n v="98042.800395429498"/>
  </r>
  <r>
    <x v="12"/>
    <x v="6"/>
    <s v="UP"/>
    <x v="1592"/>
    <n v="87037.048226965402"/>
    <n v="41814.329340523102"/>
    <n v="139871.37718980899"/>
    <x v="1596"/>
    <n v="43518.524113482701"/>
    <n v="130555.57234044799"/>
    <n v="31918.379843356801"/>
    <n v="95755.139530070301"/>
  </r>
  <r>
    <x v="13"/>
    <x v="6"/>
    <s v="UP"/>
    <x v="1593"/>
    <n v="89260.750118355194"/>
    <n v="42610.447944115302"/>
    <n v="145197.43866028701"/>
    <x v="1597"/>
    <n v="44630.375059177597"/>
    <n v="133891.12517753299"/>
    <n v="31899.051787938399"/>
    <n v="95697.155363815298"/>
  </r>
  <r>
    <x v="14"/>
    <x v="6"/>
    <s v="UP"/>
    <x v="1594"/>
    <n v="88093.088644686795"/>
    <n v="41770.038883200701"/>
    <n v="145175.28588550101"/>
    <x v="1598"/>
    <n v="44046.544322343398"/>
    <n v="132139.63296702999"/>
    <n v="30678.8895089949"/>
    <n v="92036.668526984606"/>
  </r>
  <r>
    <x v="15"/>
    <x v="6"/>
    <s v="UP"/>
    <x v="1595"/>
    <n v="90621.905607545603"/>
    <n v="42664.157302356798"/>
    <n v="151424.20800444699"/>
    <x v="1599"/>
    <n v="45310.952803772801"/>
    <n v="135932.85841131801"/>
    <n v="30754.703555846299"/>
    <n v="92264.1106675388"/>
  </r>
  <r>
    <x v="16"/>
    <x v="6"/>
    <s v="UP"/>
    <x v="1596"/>
    <n v="89196.571600456795"/>
    <n v="41680.299708484403"/>
    <n v="151237.60694105399"/>
    <x v="1600"/>
    <n v="44598.285800228397"/>
    <n v="133794.857400685"/>
    <n v="29498.985034331399"/>
    <n v="88496.955102994005"/>
  </r>
  <r>
    <x v="17"/>
    <x v="6"/>
    <s v="UP"/>
    <x v="1597"/>
    <n v="90304.814018764198"/>
    <n v="41869.523258788598"/>
    <n v="155485.341120906"/>
    <x v="1601"/>
    <n v="45152.407009382099"/>
    <n v="135457.221028147"/>
    <n v="29103.845137911299"/>
    <n v="87311.535413734004"/>
  </r>
  <r>
    <x v="18"/>
    <x v="6"/>
    <s v="UP"/>
    <x v="1598"/>
    <n v="92194.550569545696"/>
    <n v="42398.870130682801"/>
    <n v="161304.84001433101"/>
    <x v="1602"/>
    <n v="46097.275284772899"/>
    <n v="138291.825854319"/>
    <n v="28955.113827462399"/>
    <n v="86865.341482387405"/>
  </r>
  <r>
    <x v="19"/>
    <x v="6"/>
    <s v="UP"/>
    <x v="1599"/>
    <n v="92835.876920955794"/>
    <n v="42334.0406933868"/>
    <n v="165157.38887025099"/>
    <x v="1603"/>
    <n v="46417.938460477897"/>
    <n v="139253.81538143399"/>
    <n v="28412.956457803099"/>
    <n v="85238.869373409398"/>
  </r>
  <r>
    <x v="20"/>
    <x v="6"/>
    <s v="UP"/>
    <x v="1600"/>
    <n v="92608.415942370993"/>
    <n v="41861.742061208402"/>
    <n v="167621.402370514"/>
    <x v="1604"/>
    <n v="46304.207971185497"/>
    <n v="138912.62391355599"/>
    <n v="27620.5036875232"/>
    <n v="82861.511062569494"/>
  </r>
  <r>
    <x v="21"/>
    <x v="6"/>
    <s v="UP"/>
    <x v="1601"/>
    <n v="92334.830614255305"/>
    <n v="41361.702569920097"/>
    <n v="170129.46020110601"/>
    <x v="1605"/>
    <n v="46167.415307127601"/>
    <n v="138502.245921383"/>
    <n v="26836.585099847001"/>
    <n v="80509.755299540906"/>
  </r>
  <r>
    <x v="22"/>
    <x v="6"/>
    <s v="UP"/>
    <x v="1602"/>
    <n v="92221.575042241398"/>
    <n v="40926.925511388799"/>
    <n v="173062.03151461799"/>
    <x v="1606"/>
    <n v="46110.787521120699"/>
    <n v="138332.362563362"/>
    <n v="26120.097097469901"/>
    <n v="78360.291292409805"/>
  </r>
  <r>
    <x v="23"/>
    <x v="6"/>
    <s v="UP"/>
    <x v="1603"/>
    <n v="93549.178197112793"/>
    <n v="41118.992373853398"/>
    <n v="178882.62164890199"/>
    <x v="1607"/>
    <n v="46774.589098556396"/>
    <n v="140323.76729566901"/>
    <n v="25820.389257139701"/>
    <n v="77461.167771419001"/>
  </r>
  <r>
    <x v="24"/>
    <x v="6"/>
    <s v="UP"/>
    <x v="1604"/>
    <n v="94347.814019145997"/>
    <n v="41062.614904512899"/>
    <n v="183910.653791021"/>
    <x v="1608"/>
    <n v="47173.907009572999"/>
    <n v="141521.72102871901"/>
    <n v="25376.703620762699"/>
    <n v="76130.110862287998"/>
  </r>
  <r>
    <x v="25"/>
    <x v="6"/>
    <s v="UP"/>
    <x v="1605"/>
    <n v="95303.465744958099"/>
    <n v="41060.674573027798"/>
    <n v="189454.08814214199"/>
    <x v="1609"/>
    <n v="47651.7328724791"/>
    <n v="142955.19861743701"/>
    <n v="24980.010473462"/>
    <n v="74940.031420386003"/>
  </r>
  <r>
    <x v="26"/>
    <x v="6"/>
    <s v="UP"/>
    <x v="1606"/>
    <n v="97330.596729393394"/>
    <n v="41501.473389512401"/>
    <n v="197389.81530976301"/>
    <x v="1610"/>
    <n v="48665.298364696697"/>
    <n v="145995.89509409"/>
    <n v="24860.729296970101"/>
    <n v="74582.187890910398"/>
  </r>
  <r>
    <x v="27"/>
    <x v="6"/>
    <s v="UP"/>
    <x v="1607"/>
    <n v="99827.691682340694"/>
    <n v="42117.208253468998"/>
    <n v="206611.146093777"/>
    <x v="1611"/>
    <n v="49913.845841170398"/>
    <n v="149741.53752351101"/>
    <n v="24848.264675009399"/>
    <n v="74544.794025028095"/>
  </r>
  <r>
    <x v="28"/>
    <x v="6"/>
    <s v="UP"/>
    <x v="1608"/>
    <n v="102722.94466866599"/>
    <n v="42871.774180406697"/>
    <n v="217036.746151951"/>
    <x v="1612"/>
    <n v="51361.472334332801"/>
    <n v="154084.417002998"/>
    <n v="24916.845108120098"/>
    <n v="74750.5353243602"/>
  </r>
  <r>
    <x v="29"/>
    <x v="6"/>
    <s v="UP"/>
    <x v="1609"/>
    <n v="103434.093051866"/>
    <n v="42694.049749423102"/>
    <n v="223160.68430481001"/>
    <x v="1613"/>
    <n v="51717.046525932798"/>
    <n v="155151.13957779799"/>
    <n v="24449.493097818398"/>
    <n v="73348.479293455297"/>
  </r>
  <r>
    <x v="30"/>
    <x v="6"/>
    <s v="UP"/>
    <x v="1610"/>
    <n v="106371.299385234"/>
    <n v="43414.5124409661"/>
    <n v="234413.09759038701"/>
    <x v="1614"/>
    <n v="53185.649692617"/>
    <n v="159556.94907785099"/>
    <n v="24502.543555624299"/>
    <n v="73507.630666872996"/>
  </r>
  <r>
    <x v="31"/>
    <x v="6"/>
    <s v="UP"/>
    <x v="1611"/>
    <n v="108683.003544206"/>
    <n v="43851.949110634101"/>
    <n v="244697.055077342"/>
    <x v="1615"/>
    <n v="54341.501772103002"/>
    <n v="163024.50531630899"/>
    <n v="24396.576881972302"/>
    <n v="73189.730645916905"/>
  </r>
  <r>
    <x v="32"/>
    <x v="6"/>
    <s v="UP"/>
    <x v="1612"/>
    <n v="111831.326853926"/>
    <n v="44598.491902008303"/>
    <n v="257299.11226731501"/>
    <x v="1616"/>
    <n v="55915.663426963001"/>
    <n v="167746.990280889"/>
    <n v="24463.089070282502"/>
    <n v="73389.267210847494"/>
  </r>
  <r>
    <x v="33"/>
    <x v="6"/>
    <s v="UP"/>
    <x v="1613"/>
    <n v="113513.171527029"/>
    <n v="44735.003551139402"/>
    <n v="266943.39502856298"/>
    <x v="1617"/>
    <n v="56756.585763514697"/>
    <n v="170269.75729054399"/>
    <n v="24197.7303865512"/>
    <n v="72593.191159653594"/>
  </r>
  <r>
    <x v="34"/>
    <x v="6"/>
    <s v="UP"/>
    <x v="1614"/>
    <n v="114391.93577156099"/>
    <n v="44540.857017463"/>
    <n v="275010.89315716003"/>
    <x v="1618"/>
    <n v="57195.967885780599"/>
    <n v="171587.90365734199"/>
    <n v="23763.168174139999"/>
    <n v="71289.504522420102"/>
  </r>
  <r>
    <x v="35"/>
    <x v="6"/>
    <s v="UP"/>
    <x v="1615"/>
    <n v="116943.598049632"/>
    <n v="44980.175665620503"/>
    <n v="287468.04590932903"/>
    <x v="1619"/>
    <n v="58471.799024816202"/>
    <n v="175415.397074448"/>
    <n v="23673.689150823699"/>
    <n v="71021.067452471107"/>
  </r>
  <r>
    <x v="36"/>
    <x v="6"/>
    <s v="UP"/>
    <x v="1616"/>
    <n v="119882.531246128"/>
    <n v="45541.125939209902"/>
    <n v="301369.21446707001"/>
    <x v="1620"/>
    <n v="59941.265623064202"/>
    <n v="179823.79686919201"/>
    <n v="23649.717092402301"/>
    <n v="70949.151277206896"/>
  </r>
  <r>
    <x v="37"/>
    <x v="6"/>
    <s v="UP"/>
    <x v="1617"/>
    <n v="122997.490740188"/>
    <n v="46139.279004102304"/>
    <n v="316253.20833958703"/>
    <x v="1621"/>
    <n v="61498.745370094097"/>
    <n v="184496.23611028201"/>
    <n v="23645.410273585301"/>
    <n v="70936.230820755896"/>
  </r>
  <r>
    <x v="38"/>
    <x v="6"/>
    <s v="UP"/>
    <x v="1618"/>
    <n v="126419.11937687499"/>
    <n v="46820.851302876501"/>
    <n v="332512.578688076"/>
    <x v="1622"/>
    <n v="63209.559688437599"/>
    <n v="189628.67906531299"/>
    <n v="23683.392898456601"/>
    <n v="71050.178695369701"/>
  </r>
  <r>
    <x v="39"/>
    <x v="6"/>
    <s v="UP"/>
    <x v="1619"/>
    <n v="130290.6321285"/>
    <n v="47634.178303058397"/>
    <n v="350607.77257694001"/>
    <x v="1623"/>
    <n v="65145.316064250001"/>
    <n v="195435.94819274999"/>
    <n v="23786.191275548601"/>
    <n v="71358.573826645807"/>
  </r>
  <r>
    <x v="40"/>
    <x v="6"/>
    <s v="UP"/>
    <x v="1620"/>
    <n v="134033.540418166"/>
    <n v="48364.466105932799"/>
    <n v="369051.61975472601"/>
    <x v="1624"/>
    <n v="67016.770209083203"/>
    <n v="201050.31062725"/>
    <n v="23845.463134161899"/>
    <n v="71536.389402485802"/>
  </r>
  <r>
    <x v="41"/>
    <x v="6"/>
    <s v="UP"/>
    <x v="1621"/>
    <n v="142453.77707844999"/>
    <n v="50725.250200447401"/>
    <n v="401385.15351281501"/>
    <x v="1625"/>
    <n v="71226.888539224994"/>
    <n v="213680.665617675"/>
    <n v="24697.147640437001"/>
    <n v="74091.442921310998"/>
  </r>
  <r>
    <x v="42"/>
    <x v="6"/>
    <s v="UP"/>
    <x v="1622"/>
    <n v="143249.34781705"/>
    <n v="50328.2016892389"/>
    <n v="413084.23660301301"/>
    <x v="1626"/>
    <n v="71624.673908524797"/>
    <n v="214874.02172557401"/>
    <n v="24201.709255223599"/>
    <n v="72605.127765670695"/>
  </r>
  <r>
    <x v="43"/>
    <x v="6"/>
    <s v="UP"/>
    <x v="1623"/>
    <n v="149019.37755925601"/>
    <n v="51649.0635676315"/>
    <n v="439834.24918659701"/>
    <x v="1627"/>
    <n v="74509.688779627904"/>
    <n v="223529.066338884"/>
    <n v="24534.470393710999"/>
    <n v="73603.411181132993"/>
  </r>
  <r>
    <x v="44"/>
    <x v="6"/>
    <s v="UP"/>
    <x v="1624"/>
    <n v="154716.90788877499"/>
    <n v="52892.239755081202"/>
    <n v="467437.05045760499"/>
    <x v="1628"/>
    <n v="77358.453944387293"/>
    <n v="232075.36183316199"/>
    <n v="24822.886211968002"/>
    <n v="74468.658635904198"/>
  </r>
  <r>
    <x v="45"/>
    <x v="6"/>
    <s v="UP"/>
    <x v="1625"/>
    <n v="157432.81516151401"/>
    <n v="53078.477375109003"/>
    <n v="486917.815254113"/>
    <x v="1629"/>
    <n v="78716.407580756902"/>
    <n v="236149.222742271"/>
    <n v="24614.4602780522"/>
    <n v="73843.380834156502"/>
  </r>
  <r>
    <x v="46"/>
    <x v="6"/>
    <s v="UP"/>
    <x v="1626"/>
    <n v="168637.44543200001"/>
    <n v="56063.690929007003"/>
    <n v="533977.47236074798"/>
    <x v="1630"/>
    <n v="84318.722716000106"/>
    <n v="252956.168148"/>
    <n v="25693.876213164302"/>
    <n v="77081.628639492701"/>
  </r>
  <r>
    <x v="47"/>
    <x v="6"/>
    <s v="UP"/>
    <x v="1627"/>
    <n v="175872.91383842699"/>
    <n v="57645.764612805702"/>
    <n v="570174.17233645101"/>
    <x v="1631"/>
    <n v="87936.456919213495"/>
    <n v="263809.37075764098"/>
    <n v="26112.901369487801"/>
    <n v="78338.7041084636"/>
  </r>
  <r>
    <x v="48"/>
    <x v="6"/>
    <s v="UP"/>
    <x v="1628"/>
    <n v="182192.587492527"/>
    <n v="58867.686734911898"/>
    <n v="604794.65576422296"/>
    <x v="1632"/>
    <n v="91096.293746263502"/>
    <n v="273288.88123879099"/>
    <n v="26361.336800033299"/>
    <n v="79084.010400099796"/>
  </r>
  <r>
    <x v="49"/>
    <x v="6"/>
    <s v="UP"/>
    <x v="1629"/>
    <n v="188684.02347340301"/>
    <n v="60089.270593409899"/>
    <n v="641369.11807764403"/>
    <x v="1633"/>
    <n v="94342.011736701505"/>
    <n v="283026.03521010501"/>
    <n v="26604.335215531701"/>
    <n v="79813.005646595106"/>
  </r>
  <r>
    <x v="50"/>
    <x v="6"/>
    <s v="UP"/>
    <x v="1630"/>
    <n v="193940.49581177399"/>
    <n v="60867.315572624902"/>
    <n v="675090.93570878601"/>
    <x v="1634"/>
    <n v="96970.247905887096"/>
    <n v="290910.74371766101"/>
    <n v="26648.1056232991"/>
    <n v="79944.3168698972"/>
  </r>
  <r>
    <x v="51"/>
    <x v="6"/>
    <s v="UP"/>
    <x v="1631"/>
    <n v="198341.148942903"/>
    <n v="61336.802762639199"/>
    <n v="707051.33814890904"/>
    <x v="1635"/>
    <n v="99170.574471451706"/>
    <n v="297511.72341435502"/>
    <n v="26557.746484355801"/>
    <n v="79673.239453067406"/>
  </r>
  <r>
    <x v="52"/>
    <x v="6"/>
    <s v="UP"/>
    <x v="1632"/>
    <n v="200567.33564271801"/>
    <n v="61108.333009146503"/>
    <n v="732258.79959143803"/>
    <x v="1636"/>
    <n v="100283.66782135901"/>
    <n v="300851.00346407603"/>
    <n v="26170.930145580001"/>
    <n v="78512.790436740004"/>
  </r>
  <r>
    <x v="53"/>
    <x v="6"/>
    <s v="UP"/>
    <x v="1633"/>
    <n v="210966.34942351401"/>
    <n v="63317.676277575199"/>
    <n v="788867.967049842"/>
    <x v="1637"/>
    <n v="105483.174711757"/>
    <n v="316449.52413527103"/>
    <n v="26825.800934422699"/>
    <n v="80477.402803268094"/>
  </r>
  <r>
    <x v="54"/>
    <x v="6"/>
    <s v="UP"/>
    <x v="1634"/>
    <n v="224245.45368344401"/>
    <n v="66289.829450231293"/>
    <n v="858856.57253483403"/>
    <x v="1638"/>
    <n v="112122.726841722"/>
    <n v="336368.18052516598"/>
    <n v="27787.131306963998"/>
    <n v="83361.393920892006"/>
  </r>
  <r>
    <x v="55"/>
    <x v="6"/>
    <s v="UP"/>
    <x v="1635"/>
    <n v="233054.091341044"/>
    <n v="67847.151128485493"/>
    <n v="914276.30951409705"/>
    <x v="1639"/>
    <n v="116527.045670522"/>
    <n v="349581.13701156498"/>
    <n v="28142.155249762"/>
    <n v="84426.465749285897"/>
  </r>
  <r>
    <x v="56"/>
    <x v="6"/>
    <s v="UP"/>
    <x v="1636"/>
    <n v="243247.451348881"/>
    <n v="69729.272470630094"/>
    <n v="977483.62240339699"/>
    <x v="1640"/>
    <n v="121623.72567443999"/>
    <n v="364871.17702332098"/>
    <n v="28623.944314031902"/>
    <n v="85871.8329420956"/>
  </r>
  <r>
    <x v="57"/>
    <x v="6"/>
    <s v="UP"/>
    <x v="1637"/>
    <n v="252078.32164594199"/>
    <n v="71143.414227760295"/>
    <n v="1037654.5326222701"/>
    <x v="1641"/>
    <n v="126039.160822971"/>
    <n v="378117.48246891203"/>
    <n v="28906.6147884077"/>
    <n v="86719.844365223107"/>
  </r>
  <r>
    <x v="58"/>
    <x v="6"/>
    <s v="UP"/>
    <x v="1638"/>
    <n v="258130.638823274"/>
    <n v="71715.261323653394"/>
    <n v="1088497.8752969"/>
    <x v="1642"/>
    <n v="129065.319411637"/>
    <n v="387195.95823491103"/>
    <n v="28845.750935604399"/>
    <n v="86537.252806813194"/>
  </r>
  <r>
    <x v="59"/>
    <x v="6"/>
    <s v="UP"/>
    <x v="1639"/>
    <n v="264862.22214203997"/>
    <n v="72427.800955361294"/>
    <n v="1144175.1260885601"/>
    <x v="1643"/>
    <n v="132431.11107101999"/>
    <n v="397293.33321306098"/>
    <n v="28843.1619337708"/>
    <n v="86529.485801312607"/>
  </r>
  <r>
    <x v="60"/>
    <x v="6"/>
    <s v="UP"/>
    <x v="1640"/>
    <n v="277530.57454764098"/>
    <n v="74687.806840992504"/>
    <n v="1228232.6055906899"/>
    <x v="1644"/>
    <n v="138765.28727381999"/>
    <n v="416295.861821461"/>
    <n v="29451.962667772401"/>
    <n v="88355.888003317101"/>
  </r>
  <r>
    <x v="61"/>
    <x v="6"/>
    <s v="UP"/>
    <x v="1641"/>
    <n v="284233.53270551999"/>
    <n v="75267.582235192996"/>
    <n v="1288707.77650662"/>
    <x v="1645"/>
    <n v="142116.76635275999"/>
    <n v="426350.29905827902"/>
    <n v="29394.039682636801"/>
    <n v="88182.119047910499"/>
  </r>
  <r>
    <x v="62"/>
    <x v="6"/>
    <s v="UP"/>
    <x v="1642"/>
    <n v="295650.24867004203"/>
    <n v="77027.297735781904"/>
    <n v="1373339.8730635501"/>
    <x v="1646"/>
    <n v="147825.12433502101"/>
    <n v="443475.37300506298"/>
    <n v="29794.957383290901"/>
    <n v="89384.872149872695"/>
  </r>
  <r>
    <x v="63"/>
    <x v="6"/>
    <s v="UP"/>
    <x v="1643"/>
    <n v="312544.28351996897"/>
    <n v="80103.491280600501"/>
    <n v="1487450.7077230001"/>
    <x v="1647"/>
    <n v="156272.14175998501"/>
    <n v="468816.42527995398"/>
    <n v="30694.222479094398"/>
    <n v="92082.667437283104"/>
  </r>
  <r>
    <x v="64"/>
    <x v="6"/>
    <s v="UP"/>
    <x v="1644"/>
    <n v="334557.59325205197"/>
    <n v="84338.064399851806"/>
    <n v="1631334.8050806299"/>
    <x v="1648"/>
    <n v="167278.79662602599"/>
    <n v="501836.38987807801"/>
    <n v="32018.171359519201"/>
    <n v="96054.514078557404"/>
  </r>
  <r>
    <x v="65"/>
    <x v="6"/>
    <s v="UP"/>
    <x v="1645"/>
    <n v="368408.67839721899"/>
    <n v="91334.412014111003"/>
    <n v="1840571.0636525"/>
    <x v="1649"/>
    <n v="184204.33919860999"/>
    <n v="552613.01759582898"/>
    <n v="34358.6460993824"/>
    <n v="103075.938298147"/>
  </r>
  <r>
    <x v="0"/>
    <x v="7"/>
    <s v="UP"/>
    <x v="1646"/>
    <n v="317052.05832150299"/>
    <n v="158526.02916075199"/>
    <n v="475578.08748225402"/>
    <x v="1650"/>
    <n v="158526.02916075199"/>
    <n v="475578.08748225402"/>
    <n v="158526.02916075199"/>
    <n v="475578.08748225402"/>
  </r>
  <r>
    <x v="1"/>
    <x v="7"/>
    <s v="UP"/>
    <x v="1647"/>
    <n v="329825.85687662498"/>
    <n v="164860.46007668501"/>
    <n v="494944.10042551102"/>
    <x v="1651"/>
    <n v="164912.928438312"/>
    <n v="494738.78531493701"/>
    <n v="160707.17261093701"/>
    <n v="482121.51783281"/>
  </r>
  <r>
    <x v="2"/>
    <x v="7"/>
    <s v="UP"/>
    <x v="1648"/>
    <n v="347804.26276733202"/>
    <n v="173683.70317264399"/>
    <n v="522592.46459044301"/>
    <x v="1652"/>
    <n v="173902.13138366601"/>
    <n v="521706.39415099798"/>
    <n v="165145.22393957101"/>
    <n v="495435.67181871401"/>
  </r>
  <r>
    <x v="3"/>
    <x v="7"/>
    <s v="UP"/>
    <x v="1649"/>
    <n v="367105.7737509"/>
    <n v="183041.050197832"/>
    <n v="552808.92354780994"/>
    <x v="1653"/>
    <n v="183552.88687545"/>
    <n v="550658.66062634904"/>
    <n v="169864.60340678701"/>
    <n v="509593.81022036"/>
  </r>
  <r>
    <x v="4"/>
    <x v="7"/>
    <s v="UP"/>
    <x v="1650"/>
    <n v="386154.16731283598"/>
    <n v="192132.912266573"/>
    <n v="583334.65395120601"/>
    <x v="1654"/>
    <n v="193077.08365641799"/>
    <n v="579231.25096925395"/>
    <n v="174121.72346957499"/>
    <n v="522365.17040872597"/>
  </r>
  <r>
    <x v="5"/>
    <x v="7"/>
    <s v="UP"/>
    <x v="1651"/>
    <n v="413002.74288033298"/>
    <n v="204945.29820337999"/>
    <n v="626492.29067418701"/>
    <x v="1655"/>
    <n v="206501.371440166"/>
    <n v="619504.11432049901"/>
    <n v="181478.72683329001"/>
    <n v="544436.18049987103"/>
  </r>
  <r>
    <x v="6"/>
    <x v="7"/>
    <s v="UP"/>
    <x v="1652"/>
    <n v="448488.96182542801"/>
    <n v="221845.32322228799"/>
    <n v="683853.90213904995"/>
    <x v="1656"/>
    <n v="224244.480912714"/>
    <n v="672733.44273814198"/>
    <n v="192045.928047972"/>
    <n v="576137.78414391505"/>
  </r>
  <r>
    <x v="7"/>
    <x v="7"/>
    <s v="UP"/>
    <x v="1653"/>
    <n v="489604.55695963599"/>
    <n v="241288.13091385999"/>
    <n v="751198.503882144"/>
    <x v="1657"/>
    <n v="244802.27847981799"/>
    <n v="734406.83543945395"/>
    <n v="204305.168055424"/>
    <n v="612915.504166272"/>
  </r>
  <r>
    <x v="8"/>
    <x v="7"/>
    <s v="UP"/>
    <x v="1654"/>
    <n v="547424.36244482396"/>
    <n v="268654.29617025499"/>
    <n v="846021.14076834696"/>
    <x v="1658"/>
    <n v="273712.18122241198"/>
    <n v="821136.54366723599"/>
    <n v="222606.87819503699"/>
    <n v="667820.63458511"/>
  </r>
  <r>
    <x v="9"/>
    <x v="7"/>
    <s v="UP"/>
    <x v="1655"/>
    <n v="615941.04642525199"/>
    <n v="300873.21232431399"/>
    <n v="959822.50978394796"/>
    <x v="1659"/>
    <n v="307970.52321262599"/>
    <n v="923911.56963787996"/>
    <n v="244081.10523472799"/>
    <n v="732243.31570418505"/>
  </r>
  <r>
    <x v="10"/>
    <x v="7"/>
    <s v="UP"/>
    <x v="1656"/>
    <n v="618057.74411347101"/>
    <n v="300366.68039439898"/>
    <n v="972108.94705704402"/>
    <x v="1660"/>
    <n v="309028.87205673498"/>
    <n v="927086.61617020704"/>
    <n v="238673.731890853"/>
    <n v="716021.19567255897"/>
  </r>
  <r>
    <x v="11"/>
    <x v="7"/>
    <s v="UP"/>
    <x v="1657"/>
    <n v="747779.20055471198"/>
    <n v="361398.04296043603"/>
    <n v="1188287.8448660099"/>
    <x v="1661"/>
    <n v="373889.60027735599"/>
    <n v="1121668.8008320699"/>
    <n v="281403.50935772102"/>
    <n v="844210.52807316196"/>
  </r>
  <r>
    <x v="12"/>
    <x v="7"/>
    <s v="UP"/>
    <x v="1658"/>
    <n v="802761.485668301"/>
    <n v="385662.58653544798"/>
    <n v="1290063.90775756"/>
    <x v="1662"/>
    <n v="401380.74283415102"/>
    <n v="1204142.22850245"/>
    <n v="294390.107949914"/>
    <n v="883170.323849743"/>
  </r>
  <r>
    <x v="13"/>
    <x v="7"/>
    <s v="UP"/>
    <x v="1659"/>
    <n v="900041.90985329996"/>
    <n v="429653.44674422301"/>
    <n v="1464067.68735791"/>
    <x v="1663"/>
    <n v="450020.95492664998"/>
    <n v="1350062.8647799499"/>
    <n v="321647.34730166203"/>
    <n v="964942.04190498602"/>
  </r>
  <r>
    <x v="14"/>
    <x v="7"/>
    <s v="UP"/>
    <x v="1660"/>
    <n v="991407.05654549599"/>
    <n v="470083.54387495603"/>
    <n v="1633814.9232502501"/>
    <x v="1664"/>
    <n v="495703.52827274799"/>
    <n v="1487110.58481825"/>
    <n v="345262.81248774898"/>
    <n v="1035788.43746325"/>
  </r>
  <r>
    <x v="15"/>
    <x v="7"/>
    <s v="UP"/>
    <x v="1661"/>
    <n v="1024129.53287538"/>
    <n v="482152.99817030301"/>
    <n v="1711263.9860081"/>
    <x v="1665"/>
    <n v="512064.76643768902"/>
    <n v="1536194.29931307"/>
    <n v="347562.76614588301"/>
    <n v="1042688.29843765"/>
  </r>
  <r>
    <x v="16"/>
    <x v="7"/>
    <s v="UP"/>
    <x v="1662"/>
    <n v="1129077.8823144899"/>
    <n v="527602.16771434597"/>
    <n v="1914412.55989307"/>
    <x v="1666"/>
    <n v="564538.94115724601"/>
    <n v="1693616.8234717399"/>
    <n v="373407.30652947101"/>
    <n v="1120221.9195884101"/>
  </r>
  <r>
    <x v="17"/>
    <x v="7"/>
    <s v="UP"/>
    <x v="1663"/>
    <n v="1226612.9848384601"/>
    <n v="568714.98442546395"/>
    <n v="2111962.0304108202"/>
    <x v="1667"/>
    <n v="613306.49241922901"/>
    <n v="1839919.4772576899"/>
    <n v="395318.39739431598"/>
    <n v="1185955.19218295"/>
  </r>
  <r>
    <x v="18"/>
    <x v="7"/>
    <s v="UP"/>
    <x v="1664"/>
    <n v="1254714.78798514"/>
    <n v="577024.22776820697"/>
    <n v="2195266.0638752901"/>
    <x v="1668"/>
    <n v="627357.39399256802"/>
    <n v="1882072.18197771"/>
    <n v="394062.43951159198"/>
    <n v="1182187.3185347801"/>
  </r>
  <r>
    <x v="19"/>
    <x v="7"/>
    <s v="UP"/>
    <x v="1665"/>
    <n v="1329748.70768301"/>
    <n v="606378.02722498705"/>
    <n v="2365656.8096136702"/>
    <x v="1669"/>
    <n v="664874.35384150303"/>
    <n v="1994623.0615245099"/>
    <n v="406977.27413493802"/>
    <n v="1220931.82240482"/>
  </r>
  <r>
    <x v="20"/>
    <x v="7"/>
    <s v="UP"/>
    <x v="1666"/>
    <n v="1463844.5126843201"/>
    <n v="661700.99967846903"/>
    <n v="2649561.2474488202"/>
    <x v="1670"/>
    <n v="731922.256342159"/>
    <n v="2195766.7690264801"/>
    <n v="436592.31560248497"/>
    <n v="1309776.9468074599"/>
  </r>
  <r>
    <x v="21"/>
    <x v="7"/>
    <s v="UP"/>
    <x v="1667"/>
    <n v="1556783.9147242799"/>
    <n v="697366.66887349403"/>
    <n v="2868417.1000246298"/>
    <x v="1671"/>
    <n v="778391.95736214099"/>
    <n v="2335175.8720864202"/>
    <n v="452470.25127613102"/>
    <n v="1357410.7538284"/>
  </r>
  <r>
    <x v="22"/>
    <x v="7"/>
    <s v="UP"/>
    <x v="1668"/>
    <n v="1623702.99215249"/>
    <n v="720581.61424813594"/>
    <n v="3047023.84739755"/>
    <x v="1672"/>
    <n v="811851.496076243"/>
    <n v="2435554.4882287299"/>
    <n v="459884.574656735"/>
    <n v="1379653.7239701999"/>
  </r>
  <r>
    <x v="23"/>
    <x v="7"/>
    <s v="UP"/>
    <x v="1669"/>
    <n v="1706881.9316235599"/>
    <n v="750249.93786277401"/>
    <n v="3263861.00507067"/>
    <x v="1673"/>
    <n v="853440.965811781"/>
    <n v="2560322.8974353401"/>
    <n v="471114.30308490997"/>
    <n v="1413342.90925473"/>
  </r>
  <r>
    <x v="24"/>
    <x v="7"/>
    <s v="UP"/>
    <x v="1670"/>
    <n v="1783513.1678063399"/>
    <n v="776231.17343129904"/>
    <n v="3476573.10501754"/>
    <x v="1674"/>
    <n v="891756.58390317205"/>
    <n v="2675269.7517095199"/>
    <n v="479711.00903264701"/>
    <n v="1439133.02709794"/>
  </r>
  <r>
    <x v="25"/>
    <x v="7"/>
    <s v="UP"/>
    <x v="1671"/>
    <n v="1806359.6623925001"/>
    <n v="778254.44940092997"/>
    <n v="3590868.6008454398"/>
    <x v="1675"/>
    <n v="903179.831196249"/>
    <n v="2709539.4935887498"/>
    <n v="473465.29250213603"/>
    <n v="1420395.87750641"/>
  </r>
  <r>
    <x v="26"/>
    <x v="7"/>
    <s v="UP"/>
    <x v="1672"/>
    <n v="1721103.67275682"/>
    <n v="733873.42393574503"/>
    <n v="3490457.7543993001"/>
    <x v="1676"/>
    <n v="860551.83637840895"/>
    <n v="2581655.50913523"/>
    <n v="439613.99537486403"/>
    <n v="1318841.98612459"/>
  </r>
  <r>
    <x v="27"/>
    <x v="7"/>
    <s v="UP"/>
    <x v="1673"/>
    <n v="1816808.3787109901"/>
    <n v="766509.72844595904"/>
    <n v="3760207.76432173"/>
    <x v="1677"/>
    <n v="908404.18935549306"/>
    <n v="2725212.5680664801"/>
    <n v="452224.57513731299"/>
    <n v="1356673.7254119399"/>
  </r>
  <r>
    <x v="28"/>
    <x v="7"/>
    <s v="UP"/>
    <x v="1674"/>
    <n v="1981697.6148703501"/>
    <n v="827068.31382811803"/>
    <n v="4187002.2668824601"/>
    <x v="1678"/>
    <n v="990848.80743517599"/>
    <n v="2972546.4223055299"/>
    <n v="480687.666033366"/>
    <n v="1442062.9981001001"/>
  </r>
  <r>
    <x v="29"/>
    <x v="7"/>
    <s v="UP"/>
    <x v="1675"/>
    <n v="2081241.09349446"/>
    <n v="859065.01584192598"/>
    <n v="4490310.42786464"/>
    <x v="1679"/>
    <n v="1040620.54674723"/>
    <n v="3121861.6402417002"/>
    <n v="491958.58201969502"/>
    <n v="1475875.7460590799"/>
  </r>
  <r>
    <x v="30"/>
    <x v="7"/>
    <s v="UP"/>
    <x v="1676"/>
    <n v="2379159.8387197098"/>
    <n v="971033.21115848096"/>
    <n v="5243014.1464865198"/>
    <x v="1680"/>
    <n v="1189579.91935986"/>
    <n v="3568739.7580795698"/>
    <n v="548037.56192635396"/>
    <n v="1644112.68577906"/>
  </r>
  <r>
    <x v="31"/>
    <x v="7"/>
    <s v="UP"/>
    <x v="1677"/>
    <n v="2318513.7336458899"/>
    <n v="935485.24557284301"/>
    <n v="5220075.4881490096"/>
    <x v="1681"/>
    <n v="1159256.8668229401"/>
    <n v="3477770.6004688302"/>
    <n v="520447.50982423499"/>
    <n v="1561342.5294727001"/>
  </r>
  <r>
    <x v="32"/>
    <x v="7"/>
    <s v="UP"/>
    <x v="1678"/>
    <n v="2419134.7564931"/>
    <n v="964754.37502632895"/>
    <n v="5565893.2323472695"/>
    <x v="1682"/>
    <n v="1209567.37824655"/>
    <n v="3628702.1347396602"/>
    <n v="529185.43207850098"/>
    <n v="1587556.2962354999"/>
  </r>
  <r>
    <x v="33"/>
    <x v="7"/>
    <s v="UP"/>
    <x v="1679"/>
    <n v="2487601.3042228501"/>
    <n v="980351.89820883598"/>
    <n v="5849970.7892366303"/>
    <x v="1683"/>
    <n v="1243800.65211143"/>
    <n v="3731401.9563342799"/>
    <n v="530284.76659630996"/>
    <n v="1590854.29978893"/>
  </r>
  <r>
    <x v="34"/>
    <x v="7"/>
    <s v="UP"/>
    <x v="1680"/>
    <n v="2584191.6977907899"/>
    <n v="1006208.27981154"/>
    <n v="6212683.2814332498"/>
    <x v="1684"/>
    <n v="1292095.8488954001"/>
    <n v="3876287.5466861902"/>
    <n v="536826.14508291101"/>
    <n v="1610478.43524873"/>
  </r>
  <r>
    <x v="35"/>
    <x v="7"/>
    <s v="UP"/>
    <x v="1681"/>
    <n v="2795790.4313839702"/>
    <n v="1075348.6879592999"/>
    <n v="6872547.3261122499"/>
    <x v="1685"/>
    <n v="1397895.21569199"/>
    <n v="4193685.6470759599"/>
    <n v="565970.901419851"/>
    <n v="1697912.70425956"/>
  </r>
  <r>
    <x v="36"/>
    <x v="7"/>
    <s v="UP"/>
    <x v="1682"/>
    <n v="2793661.7692281702"/>
    <n v="1061259.72768101"/>
    <n v="7022905.2066847403"/>
    <x v="1686"/>
    <n v="1396830.88461409"/>
    <n v="4190492.6538422601"/>
    <n v="551117.07942219696"/>
    <n v="1653351.2382665901"/>
  </r>
  <r>
    <x v="37"/>
    <x v="7"/>
    <s v="UP"/>
    <x v="1683"/>
    <n v="2896357.4894474498"/>
    <n v="1086492.46010653"/>
    <n v="7447162.8894528598"/>
    <x v="1687"/>
    <n v="1448178.74472373"/>
    <n v="4344536.2341711801"/>
    <n v="556804.53905861406"/>
    <n v="1670413.6171758401"/>
  </r>
  <r>
    <x v="38"/>
    <x v="7"/>
    <s v="UP"/>
    <x v="1684"/>
    <n v="3054853.3211875702"/>
    <n v="1131401.9098410599"/>
    <n v="8034996.2912945403"/>
    <x v="1688"/>
    <n v="1527426.66059379"/>
    <n v="4582279.9817813598"/>
    <n v="572297.06874603103"/>
    <n v="1716891.2062380901"/>
  </r>
  <r>
    <x v="39"/>
    <x v="7"/>
    <s v="UP"/>
    <x v="1685"/>
    <n v="3141105.67007162"/>
    <n v="1148386.3813737"/>
    <n v="8452611.2462671306"/>
    <x v="1689"/>
    <n v="1570552.83503581"/>
    <n v="4711658.5051074401"/>
    <n v="573448.29067484895"/>
    <n v="1720344.8720245501"/>
  </r>
  <r>
    <x v="40"/>
    <x v="7"/>
    <s v="UP"/>
    <x v="1686"/>
    <n v="3286118.3807688402"/>
    <n v="1185758.13599292"/>
    <n v="9048088.3168862797"/>
    <x v="1690"/>
    <n v="1643059.1903844201"/>
    <n v="4929177.5711532496"/>
    <n v="584622.43449397595"/>
    <n v="1753867.3034819299"/>
  </r>
  <r>
    <x v="41"/>
    <x v="7"/>
    <s v="UP"/>
    <x v="1687"/>
    <n v="3286244.1691580401"/>
    <n v="1170172.9579869499"/>
    <n v="9259492.0778526701"/>
    <x v="1691"/>
    <n v="1643122.08457902"/>
    <n v="4929366.2537370697"/>
    <n v="569734.68231401104"/>
    <n v="1709204.0469420301"/>
  </r>
  <r>
    <x v="42"/>
    <x v="7"/>
    <s v="UP"/>
    <x v="1688"/>
    <n v="3355840.0214553"/>
    <n v="1179016.8402883301"/>
    <n v="9677144.3259562906"/>
    <x v="1692"/>
    <n v="1677920.01072765"/>
    <n v="5033760.0321829598"/>
    <n v="566962.89193602803"/>
    <n v="1700888.67580808"/>
  </r>
  <r>
    <x v="43"/>
    <x v="7"/>
    <s v="UP"/>
    <x v="1689"/>
    <n v="3577145.3966350299"/>
    <n v="1239813.3250019499"/>
    <n v="10558030.006095201"/>
    <x v="1693"/>
    <n v="1788572.6983175101"/>
    <n v="5365718.0949525395"/>
    <n v="588939.29947361001"/>
    <n v="1766817.89842083"/>
  </r>
  <r>
    <x v="44"/>
    <x v="7"/>
    <s v="UP"/>
    <x v="1690"/>
    <n v="3650727.3386871298"/>
    <n v="1248054.5811908599"/>
    <n v="11029726.7603593"/>
    <x v="1694"/>
    <n v="1825363.66934357"/>
    <n v="5476091.0080306996"/>
    <n v="585725.18385837495"/>
    <n v="1757175.5515751201"/>
  </r>
  <r>
    <x v="45"/>
    <x v="7"/>
    <s v="UP"/>
    <x v="1691"/>
    <n v="3598150.8561363001"/>
    <n v="1213116.64670243"/>
    <n v="11128580.480678"/>
    <x v="1695"/>
    <n v="1799075.4280681501"/>
    <n v="5397226.2842044597"/>
    <n v="562567.22102024301"/>
    <n v="1687701.6630607301"/>
  </r>
  <r>
    <x v="46"/>
    <x v="7"/>
    <s v="UP"/>
    <x v="1692"/>
    <n v="3883659.5770304701"/>
    <n v="1291126.5919757399"/>
    <n v="12297308.697602101"/>
    <x v="1696"/>
    <n v="1941829.7885152299"/>
    <n v="5825489.3655457003"/>
    <n v="591720.706932361"/>
    <n v="1775162.12079708"/>
  </r>
  <r>
    <x v="47"/>
    <x v="7"/>
    <s v="UP"/>
    <x v="1693"/>
    <n v="3831897.3845131299"/>
    <n v="1255978.81917736"/>
    <n v="12422884.638735199"/>
    <x v="1697"/>
    <n v="1915948.6922565601"/>
    <n v="5747846.0767697003"/>
    <n v="568944.67872247705"/>
    <n v="1706834.03616743"/>
  </r>
  <r>
    <x v="48"/>
    <x v="7"/>
    <s v="UP"/>
    <x v="1694"/>
    <n v="3827705.4056327399"/>
    <n v="1236758.1241007401"/>
    <n v="12706201.745235501"/>
    <x v="1698"/>
    <n v="1913852.7028163699"/>
    <n v="5741558.1084491098"/>
    <n v="553828.41178064595"/>
    <n v="1661485.2353419401"/>
  </r>
  <r>
    <x v="49"/>
    <x v="7"/>
    <s v="UP"/>
    <x v="1695"/>
    <n v="4074237.0453029801"/>
    <n v="1297502.1825916001"/>
    <n v="13849025.330719501"/>
    <x v="1699"/>
    <n v="2037118.5226514901"/>
    <n v="6111355.5679544704"/>
    <n v="574465.00294741301"/>
    <n v="1723395.0088422401"/>
  </r>
  <r>
    <x v="50"/>
    <x v="7"/>
    <s v="UP"/>
    <x v="1696"/>
    <n v="4177399.8371325298"/>
    <n v="1311057.3585753499"/>
    <n v="14541185.7027351"/>
    <x v="1700"/>
    <n v="2088699.91856627"/>
    <n v="6266099.7556988001"/>
    <n v="573989.41682968498"/>
    <n v="1721968.2504890501"/>
  </r>
  <r>
    <x v="51"/>
    <x v="7"/>
    <s v="UP"/>
    <x v="1697"/>
    <n v="4329984.25792915"/>
    <n v="1339043.3190965699"/>
    <n v="15435632.898414999"/>
    <x v="1701"/>
    <n v="2164992.1289645801"/>
    <n v="6494976.3868937297"/>
    <n v="579781.98077514104"/>
    <n v="1739345.94232542"/>
  </r>
  <r>
    <x v="52"/>
    <x v="7"/>
    <s v="UP"/>
    <x v="1698"/>
    <n v="4329814.6450315798"/>
    <n v="1319196.6396153099"/>
    <n v="15807882.496241201"/>
    <x v="1702"/>
    <n v="2164907.3225157899"/>
    <n v="6494721.9675473599"/>
    <n v="564973.73440850701"/>
    <n v="1694921.20322552"/>
  </r>
  <r>
    <x v="53"/>
    <x v="7"/>
    <s v="UP"/>
    <x v="1699"/>
    <n v="4637174.6972754402"/>
    <n v="1391762.8433491001"/>
    <n v="17339820.242853001"/>
    <x v="1703"/>
    <n v="2318587.3486377201"/>
    <n v="6955762.0459131598"/>
    <n v="589648.18639169994"/>
    <n v="1768944.5591750999"/>
  </r>
  <r>
    <x v="54"/>
    <x v="7"/>
    <s v="UP"/>
    <x v="1700"/>
    <n v="4777160.1720089"/>
    <n v="1412189.75839726"/>
    <n v="18296448.576269999"/>
    <x v="1704"/>
    <n v="2388580.08600445"/>
    <n v="7165740.2580133602"/>
    <n v="591956.60288122098"/>
    <n v="1775869.8086436701"/>
  </r>
  <r>
    <x v="55"/>
    <x v="7"/>
    <s v="UP"/>
    <x v="1701"/>
    <n v="4804680.1597071299"/>
    <n v="1398747.6428493599"/>
    <n v="18848865.598262999"/>
    <x v="1705"/>
    <n v="2402340.0798535598"/>
    <n v="7207020.2395606898"/>
    <n v="580183.14204173803"/>
    <n v="1740549.42612522"/>
  </r>
  <r>
    <x v="56"/>
    <x v="7"/>
    <s v="UP"/>
    <x v="1702"/>
    <n v="4931936.4140451998"/>
    <n v="1413788.0422415501"/>
    <n v="19818859.538839299"/>
    <x v="1706"/>
    <n v="2465968.2070225999"/>
    <n v="7397904.6210677903"/>
    <n v="580361.57210748701"/>
    <n v="1741084.71632246"/>
  </r>
  <r>
    <x v="57"/>
    <x v="7"/>
    <s v="UP"/>
    <x v="1703"/>
    <n v="4986198.0844791997"/>
    <n v="1407241.8184536099"/>
    <n v="20525172.5302242"/>
    <x v="1707"/>
    <n v="2493099.0422395999"/>
    <n v="7479297.1267187996"/>
    <n v="571783.03293046099"/>
    <n v="1715349.0987913799"/>
  </r>
  <r>
    <x v="58"/>
    <x v="7"/>
    <s v="UP"/>
    <x v="1704"/>
    <n v="5180109.8106913799"/>
    <n v="1439166.34790995"/>
    <n v="21843739.853766698"/>
    <x v="1708"/>
    <n v="2590054.90534569"/>
    <n v="7770164.7160370601"/>
    <n v="578870.28870131797"/>
    <n v="1736610.86610395"/>
  </r>
  <r>
    <x v="59"/>
    <x v="7"/>
    <s v="UP"/>
    <x v="1705"/>
    <n v="4857172.6691779699"/>
    <n v="1328216.3550692501"/>
    <n v="20982441.762533799"/>
    <x v="1709"/>
    <n v="2428586.3345889798"/>
    <n v="7285759.0037669502"/>
    <n v="528939.97756409203"/>
    <n v="1586819.93269227"/>
  </r>
  <r>
    <x v="60"/>
    <x v="7"/>
    <s v="UP"/>
    <x v="1706"/>
    <n v="4567560.76379574"/>
    <n v="1229201.8514245299"/>
    <n v="20214086.564172901"/>
    <x v="1710"/>
    <n v="2283780.38189787"/>
    <n v="6851341.1456936104"/>
    <n v="484716.42923436401"/>
    <n v="1454149.2877030901"/>
  </r>
  <r>
    <x v="61"/>
    <x v="7"/>
    <s v="UP"/>
    <x v="1707"/>
    <n v="4657862.1621566601"/>
    <n v="1233443.57012775"/>
    <n v="21118631.335051801"/>
    <x v="1711"/>
    <n v="2328931.0810783301"/>
    <n v="6986793.2432349902"/>
    <n v="481693.289062183"/>
    <n v="1445079.8671865501"/>
  </r>
  <r>
    <x v="62"/>
    <x v="7"/>
    <s v="UP"/>
    <x v="1708"/>
    <n v="4779575.9848082401"/>
    <n v="1245247.8023906399"/>
    <n v="22201849.333128199"/>
    <x v="1712"/>
    <n v="2389787.99240412"/>
    <n v="7169363.9772123704"/>
    <n v="481674.76069500798"/>
    <n v="1445024.2820850201"/>
  </r>
  <r>
    <x v="63"/>
    <x v="7"/>
    <s v="UP"/>
    <x v="1709"/>
    <n v="4864501.6339408699"/>
    <n v="1246746.73243209"/>
    <n v="23150979.811994299"/>
    <x v="1713"/>
    <n v="2432250.8169704298"/>
    <n v="7296752.4509113096"/>
    <n v="477731.00733278698"/>
    <n v="1433193.0219983601"/>
  </r>
  <r>
    <x v="64"/>
    <x v="7"/>
    <s v="UP"/>
    <x v="1710"/>
    <n v="5076271.3928484898"/>
    <n v="1279668.7693727999"/>
    <n v="24752384.552664898"/>
    <x v="1714"/>
    <n v="2538135.6964242398"/>
    <n v="7614407.0892727301"/>
    <n v="485814.49233823601"/>
    <n v="1457443.47701471"/>
  </r>
  <r>
    <x v="65"/>
    <x v="7"/>
    <s v="UP"/>
    <x v="1711"/>
    <n v="5183693.0198169202"/>
    <n v="1285120.5245392099"/>
    <n v="25897748.7084205"/>
    <x v="1715"/>
    <n v="2591846.5099084601"/>
    <n v="7775539.52972537"/>
    <n v="483443.20967297"/>
    <n v="1450329.62901891"/>
  </r>
  <r>
    <x v="0"/>
    <x v="8"/>
    <s v="UP"/>
    <x v="1712"/>
    <n v="118798.99906523401"/>
    <n v="59399.499532617003"/>
    <n v="178198.49859785099"/>
    <x v="1716"/>
    <n v="59399.499532617003"/>
    <n v="178198.49859785099"/>
    <n v="59399.499532617003"/>
    <n v="178198.49859785099"/>
  </r>
  <r>
    <x v="1"/>
    <x v="8"/>
    <s v="UP"/>
    <x v="1713"/>
    <n v="122286.441468109"/>
    <n v="61123.767531404097"/>
    <n v="183505.78496127401"/>
    <x v="1717"/>
    <n v="61143.220734054303"/>
    <n v="183429.66220216299"/>
    <n v="59583.892066848297"/>
    <n v="178751.67620054499"/>
  </r>
  <r>
    <x v="2"/>
    <x v="8"/>
    <s v="UP"/>
    <x v="1714"/>
    <n v="127092.976494709"/>
    <n v="63466.671251242398"/>
    <n v="190963.248380128"/>
    <x v="1718"/>
    <n v="63546.488247354697"/>
    <n v="190639.46474206401"/>
    <n v="60346.580853743399"/>
    <n v="181039.74256123"/>
  </r>
  <r>
    <x v="3"/>
    <x v="8"/>
    <s v="UP"/>
    <x v="1715"/>
    <n v="133206.05845995701"/>
    <n v="66417.306881609693"/>
    <n v="200589.32071513101"/>
    <x v="1719"/>
    <n v="66603.029229978405"/>
    <n v="199809.08768993599"/>
    <n v="61636.171124444001"/>
    <n v="184908.51337333201"/>
  </r>
  <r>
    <x v="4"/>
    <x v="8"/>
    <s v="UP"/>
    <x v="1716"/>
    <n v="134858.61105697401"/>
    <n v="67099.567685386006"/>
    <n v="203720.96916807099"/>
    <x v="1720"/>
    <n v="67429.305528487006"/>
    <n v="202287.916585461"/>
    <n v="60809.427347005803"/>
    <n v="182428.28204101801"/>
  </r>
  <r>
    <x v="5"/>
    <x v="8"/>
    <s v="UP"/>
    <x v="1717"/>
    <n v="137863.034875515"/>
    <n v="68412.089945785498"/>
    <n v="209127.25159184399"/>
    <x v="1721"/>
    <n v="68931.517437757502"/>
    <n v="206794.55231327299"/>
    <n v="60578.7939133162"/>
    <n v="181736.38173994899"/>
  </r>
  <r>
    <x v="6"/>
    <x v="8"/>
    <s v="UP"/>
    <x v="1718"/>
    <n v="143981.16737107901"/>
    <n v="71220.367349402906"/>
    <n v="219541.820473106"/>
    <x v="1722"/>
    <n v="71990.583685539299"/>
    <n v="215971.751056618"/>
    <n v="61653.684399867401"/>
    <n v="184961.053199602"/>
  </r>
  <r>
    <x v="7"/>
    <x v="8"/>
    <s v="UP"/>
    <x v="1719"/>
    <n v="149676.66757541199"/>
    <n v="73764.026186675794"/>
    <n v="229648.37060939401"/>
    <x v="1723"/>
    <n v="74838.3337877062"/>
    <n v="224515.00136311899"/>
    <n v="62457.9904093734"/>
    <n v="187373.97122812"/>
  </r>
  <r>
    <x v="8"/>
    <x v="8"/>
    <s v="UP"/>
    <x v="1720"/>
    <n v="155907.94216635299"/>
    <n v="76513.471711402395"/>
    <n v="240949.113951279"/>
    <x v="1724"/>
    <n v="77953.971083176701"/>
    <n v="233861.91324952999"/>
    <n v="63399.042264879899"/>
    <n v="190197.12679464"/>
  </r>
  <r>
    <x v="9"/>
    <x v="8"/>
    <s v="UP"/>
    <x v="1721"/>
    <n v="162467.65354073199"/>
    <n v="79361.758894446204"/>
    <n v="253173.76051686599"/>
    <x v="1725"/>
    <n v="81233.826770366097"/>
    <n v="243701.48031109801"/>
    <n v="64381.623324606997"/>
    <n v="193144.86997382101"/>
  </r>
  <r>
    <x v="10"/>
    <x v="8"/>
    <s v="UP"/>
    <x v="1722"/>
    <n v="170632.337515497"/>
    <n v="82924.725522178705"/>
    <n v="268378.195299529"/>
    <x v="1726"/>
    <n v="85316.168757748397"/>
    <n v="255948.506273245"/>
    <n v="65892.6405565858"/>
    <n v="197677.92166975699"/>
  </r>
  <r>
    <x v="11"/>
    <x v="8"/>
    <s v="UP"/>
    <x v="1723"/>
    <n v="176164.64036679699"/>
    <n v="85139.512064740004"/>
    <n v="279941.32584560901"/>
    <x v="1727"/>
    <n v="88082.320183398595"/>
    <n v="264246.960550196"/>
    <n v="66294.098561692197"/>
    <n v="198882.295685077"/>
  </r>
  <r>
    <x v="12"/>
    <x v="8"/>
    <s v="UP"/>
    <x v="1724"/>
    <n v="187378.450584915"/>
    <n v="90020.335060571801"/>
    <n v="301123.285691628"/>
    <x v="1728"/>
    <n v="93689.225292457399"/>
    <n v="281067.67587737198"/>
    <n v="68715.755900095101"/>
    <n v="206147.267700286"/>
  </r>
  <r>
    <x v="13"/>
    <x v="8"/>
    <s v="UP"/>
    <x v="1725"/>
    <n v="195413.62524473801"/>
    <n v="93284.697865758499"/>
    <n v="317872.72487891099"/>
    <x v="1729"/>
    <n v="97706.812622368801"/>
    <n v="293120.437867106"/>
    <n v="69834.830465634193"/>
    <n v="209504.49139690201"/>
  </r>
  <r>
    <x v="14"/>
    <x v="8"/>
    <s v="UP"/>
    <x v="1726"/>
    <n v="203668.20113419899"/>
    <n v="96570.898029923206"/>
    <n v="335640.284389398"/>
    <x v="1730"/>
    <n v="101834.100567099"/>
    <n v="305502.30170129798"/>
    <n v="70928.540878997504"/>
    <n v="212785.62263699199"/>
  </r>
  <r>
    <x v="15"/>
    <x v="8"/>
    <s v="UP"/>
    <x v="1727"/>
    <n v="216520.85592284001"/>
    <n v="101936.499728205"/>
    <n v="361794.41278302699"/>
    <x v="1731"/>
    <n v="108260.42796142001"/>
    <n v="324781.28388425999"/>
    <n v="73481.513028463305"/>
    <n v="220444.53908538999"/>
  </r>
  <r>
    <x v="16"/>
    <x v="8"/>
    <s v="UP"/>
    <x v="1728"/>
    <n v="227067.07155254"/>
    <n v="106105.239544759"/>
    <n v="385004.48952842102"/>
    <x v="1732"/>
    <n v="113533.53577627"/>
    <n v="340600.60732880898"/>
    <n v="75095.354286952497"/>
    <n v="225286.062860857"/>
  </r>
  <r>
    <x v="17"/>
    <x v="8"/>
    <s v="UP"/>
    <x v="1729"/>
    <n v="229027.302036471"/>
    <n v="106187.738203204"/>
    <n v="394335.43571378198"/>
    <x v="1733"/>
    <n v="114513.651018235"/>
    <n v="343540.95305470598"/>
    <n v="73811.9579033521"/>
    <n v="221435.87371005601"/>
  </r>
  <r>
    <x v="18"/>
    <x v="8"/>
    <s v="UP"/>
    <x v="1730"/>
    <n v="244236.52029601499"/>
    <n v="112320.657145448"/>
    <n v="427319.53882987198"/>
    <x v="1734"/>
    <n v="122118.260148007"/>
    <n v="366354.78044402099"/>
    <n v="76706.228321595394"/>
    <n v="230118.68496478599"/>
  </r>
  <r>
    <x v="19"/>
    <x v="8"/>
    <s v="UP"/>
    <x v="1731"/>
    <n v="255989.80805458999"/>
    <n v="116733.781278357"/>
    <n v="455412.38665403501"/>
    <x v="1735"/>
    <n v="127994.90402729499"/>
    <n v="383984.71208188502"/>
    <n v="78347.159644857195"/>
    <n v="235041.47893457199"/>
  </r>
  <r>
    <x v="20"/>
    <x v="8"/>
    <s v="UP"/>
    <x v="1732"/>
    <n v="268206.26905067801"/>
    <n v="121237.16338248699"/>
    <n v="485453.837919162"/>
    <x v="1736"/>
    <n v="134103.134525339"/>
    <n v="402309.40357601701"/>
    <n v="79992.646110489295"/>
    <n v="239977.938331468"/>
  </r>
  <r>
    <x v="21"/>
    <x v="8"/>
    <s v="UP"/>
    <x v="1733"/>
    <n v="280244.09710527997"/>
    <n v="125536.299945893"/>
    <n v="516357.442233796"/>
    <x v="1737"/>
    <n v="140122.04855263999"/>
    <n v="420366.14565791999"/>
    <n v="81451.327853895506"/>
    <n v="244353.983561687"/>
  </r>
  <r>
    <x v="22"/>
    <x v="8"/>
    <s v="UP"/>
    <x v="1734"/>
    <n v="293951.36431128101"/>
    <n v="130452.39777816"/>
    <n v="551626.01865021698"/>
    <x v="1738"/>
    <n v="146975.682155641"/>
    <n v="440927.04646692198"/>
    <n v="83256.419923727794"/>
    <n v="249769.25977118299"/>
  </r>
  <r>
    <x v="23"/>
    <x v="8"/>
    <s v="UP"/>
    <x v="1735"/>
    <n v="310007.110698984"/>
    <n v="136261.80653145799"/>
    <n v="592788.58200965996"/>
    <x v="1739"/>
    <n v="155003.555349492"/>
    <n v="465010.66604847502"/>
    <n v="85564.666894914306"/>
    <n v="256694.00068474299"/>
  </r>
  <r>
    <x v="24"/>
    <x v="8"/>
    <s v="UP"/>
    <x v="1736"/>
    <n v="334749.12724166299"/>
    <n v="145691.49952702501"/>
    <n v="652521.00949042395"/>
    <x v="1740"/>
    <n v="167374.56362083199"/>
    <n v="502123.69086249499"/>
    <n v="90037.373707426901"/>
    <n v="270112.12112228101"/>
  </r>
  <r>
    <x v="25"/>
    <x v="8"/>
    <s v="UP"/>
    <x v="1737"/>
    <n v="343585.13944419398"/>
    <n v="148030.68795630601"/>
    <n v="683014.08331558201"/>
    <x v="1741"/>
    <n v="171792.56972209699"/>
    <n v="515377.709166291"/>
    <n v="90057.169639666798"/>
    <n v="270171.50891899999"/>
  </r>
  <r>
    <x v="26"/>
    <x v="8"/>
    <s v="UP"/>
    <x v="1738"/>
    <n v="363206.734130261"/>
    <n v="154870.257842019"/>
    <n v="736595.81445454399"/>
    <x v="1742"/>
    <n v="181603.36706513001"/>
    <n v="544810.10119539103"/>
    <n v="92772.310038885596"/>
    <n v="278316.93011665699"/>
  </r>
  <r>
    <x v="27"/>
    <x v="8"/>
    <s v="UP"/>
    <x v="1739"/>
    <n v="384445.98855065898"/>
    <n v="162197.39722643699"/>
    <n v="795679.28464540106"/>
    <x v="1743"/>
    <n v="192222.99427533001"/>
    <n v="576668.98282598797"/>
    <n v="95693.043841484105"/>
    <n v="287079.13152445201"/>
  </r>
  <r>
    <x v="28"/>
    <x v="8"/>
    <s v="UP"/>
    <x v="1740"/>
    <n v="406671.052399893"/>
    <n v="169725.56209747001"/>
    <n v="859229.28175155795"/>
    <x v="1744"/>
    <n v="203335.52619994699"/>
    <n v="610006.57859984005"/>
    <n v="98643.585961133896"/>
    <n v="295930.75788340101"/>
  </r>
  <r>
    <x v="29"/>
    <x v="8"/>
    <s v="UP"/>
    <x v="1741"/>
    <n v="432435.90758936497"/>
    <n v="178494.72651922901"/>
    <n v="932987.27922546596"/>
    <x v="1745"/>
    <n v="216217.95379468199"/>
    <n v="648653.86138404603"/>
    <n v="102218.12195475399"/>
    <n v="306654.36586426297"/>
  </r>
  <r>
    <x v="30"/>
    <x v="8"/>
    <s v="UP"/>
    <x v="1742"/>
    <n v="455157.20464203198"/>
    <n v="185768.419091719"/>
    <n v="1003041.335843"/>
    <x v="1746"/>
    <n v="227578.60232101599"/>
    <n v="682735.80696304794"/>
    <n v="104845.09727579499"/>
    <n v="314535.29182738601"/>
  </r>
  <r>
    <x v="31"/>
    <x v="8"/>
    <s v="UP"/>
    <x v="1743"/>
    <n v="491305.97092824499"/>
    <n v="198234.53283689299"/>
    <n v="1106163.0642104701"/>
    <x v="1747"/>
    <n v="245652.985464122"/>
    <n v="736958.95639236702"/>
    <n v="110285.725471763"/>
    <n v="330857.17641528999"/>
  </r>
  <r>
    <x v="32"/>
    <x v="8"/>
    <s v="UP"/>
    <x v="1744"/>
    <n v="515337.371532413"/>
    <n v="205517.27532582401"/>
    <n v="1185677.14381729"/>
    <x v="1748"/>
    <n v="257668.68576620601"/>
    <n v="773006.05729861895"/>
    <n v="112729.986987542"/>
    <n v="338189.96096262702"/>
  </r>
  <r>
    <x v="33"/>
    <x v="8"/>
    <s v="UP"/>
    <x v="1745"/>
    <n v="571418.86987693305"/>
    <n v="225193.471640829"/>
    <n v="1343777.91631002"/>
    <x v="1749"/>
    <n v="285709.43493846699"/>
    <n v="857128.30481540004"/>
    <n v="121810.002883915"/>
    <n v="365430.00865174597"/>
  </r>
  <r>
    <x v="34"/>
    <x v="8"/>
    <s v="UP"/>
    <x v="1746"/>
    <n v="564645.48126783397"/>
    <n v="219856.35156075101"/>
    <n v="1357470.32405082"/>
    <x v="1750"/>
    <n v="282322.74063391698"/>
    <n v="846968.22190175101"/>
    <n v="117296.428630519"/>
    <n v="351889.28589155601"/>
  </r>
  <r>
    <x v="35"/>
    <x v="8"/>
    <s v="UP"/>
    <x v="1747"/>
    <n v="618158.83771634602"/>
    <n v="237763.27711360701"/>
    <n v="1519543.7467597099"/>
    <x v="1751"/>
    <n v="309079.41885817301"/>
    <n v="927238.25657451805"/>
    <n v="125138.104299821"/>
    <n v="375414.312899463"/>
  </r>
  <r>
    <x v="36"/>
    <x v="8"/>
    <s v="UP"/>
    <x v="1748"/>
    <n v="657703.16421096702"/>
    <n v="249849.10078728301"/>
    <n v="1653380.8878611501"/>
    <x v="1752"/>
    <n v="328851.58210548299"/>
    <n v="986554.74631644902"/>
    <n v="129747.79229871801"/>
    <n v="389243.37689615297"/>
  </r>
  <r>
    <x v="37"/>
    <x v="8"/>
    <s v="UP"/>
    <x v="1749"/>
    <n v="695820.16971533804"/>
    <n v="261018.66594167799"/>
    <n v="1789104.47502301"/>
    <x v="1753"/>
    <n v="347910.08485766902"/>
    <n v="1043730.25457301"/>
    <n v="133766.57759879899"/>
    <n v="401299.73279639601"/>
  </r>
  <r>
    <x v="38"/>
    <x v="8"/>
    <s v="UP"/>
    <x v="1750"/>
    <n v="740606.00146914902"/>
    <n v="274292.398489432"/>
    <n v="1947971.2606305201"/>
    <x v="1754"/>
    <n v="370303.00073457399"/>
    <n v="1110909.0022037199"/>
    <n v="138745.33379289799"/>
    <n v="416236.00137869403"/>
  </r>
  <r>
    <x v="39"/>
    <x v="8"/>
    <s v="UP"/>
    <x v="1751"/>
    <n v="786672.52546431997"/>
    <n v="287607.01158566203"/>
    <n v="2116909.69177661"/>
    <x v="1755"/>
    <n v="393336.26273215999"/>
    <n v="1180008.7881964799"/>
    <n v="143616.94970869701"/>
    <n v="430850.84912609198"/>
  </r>
  <r>
    <x v="40"/>
    <x v="8"/>
    <s v="UP"/>
    <x v="1752"/>
    <n v="835469.33869989996"/>
    <n v="301469.53059684101"/>
    <n v="2300404.1506376402"/>
    <x v="1756"/>
    <n v="417734.66934994998"/>
    <n v="1253204.0080498499"/>
    <n v="148635.582209771"/>
    <n v="445906.74662931397"/>
  </r>
  <r>
    <x v="41"/>
    <x v="8"/>
    <s v="UP"/>
    <x v="1753"/>
    <n v="883862.50626076304"/>
    <n v="314727.68004025199"/>
    <n v="2490416.8568610498"/>
    <x v="1757"/>
    <n v="441931.253130381"/>
    <n v="1325793.75939114"/>
    <n v="153234.847531965"/>
    <n v="459704.54259589402"/>
  </r>
  <r>
    <x v="42"/>
    <x v="8"/>
    <s v="UP"/>
    <x v="1754"/>
    <n v="935741.41796722403"/>
    <n v="328756.69962962199"/>
    <n v="2698372.0009146598"/>
    <x v="1758"/>
    <n v="467870.70898361201"/>
    <n v="1403612.12695084"/>
    <n v="158091.761539022"/>
    <n v="474275.28461706598"/>
  </r>
  <r>
    <x v="43"/>
    <x v="8"/>
    <s v="UP"/>
    <x v="1755"/>
    <n v="992245.89426610805"/>
    <n v="343905.41758432199"/>
    <n v="2928637.4366949601"/>
    <x v="1759"/>
    <n v="496122.94713305403"/>
    <n v="1488368.84139916"/>
    <n v="163362.831833551"/>
    <n v="490088.495500652"/>
  </r>
  <r>
    <x v="44"/>
    <x v="8"/>
    <s v="UP"/>
    <x v="1756"/>
    <n v="1052492.15283317"/>
    <n v="359809.84914728202"/>
    <n v="3179832.3419428202"/>
    <x v="1760"/>
    <n v="526246.07641658699"/>
    <n v="1578738.22924976"/>
    <n v="168862.55875504599"/>
    <n v="506587.67626513698"/>
  </r>
  <r>
    <x v="45"/>
    <x v="8"/>
    <s v="UP"/>
    <x v="1757"/>
    <n v="1189581.6406553399"/>
    <n v="401067.47843257099"/>
    <n v="3679210.67116825"/>
    <x v="1761"/>
    <n v="594790.82032766996"/>
    <n v="1784372.46098301"/>
    <n v="185989.87772257699"/>
    <n v="557969.63316773099"/>
  </r>
  <r>
    <x v="46"/>
    <x v="8"/>
    <s v="UP"/>
    <x v="1758"/>
    <n v="1167437.3412119399"/>
    <n v="388115.73615232302"/>
    <n v="3696600.3547016098"/>
    <x v="1762"/>
    <n v="583718.67060596996"/>
    <n v="1751156.01181791"/>
    <n v="177872.657255239"/>
    <n v="533617.97176571703"/>
  </r>
  <r>
    <x v="47"/>
    <x v="8"/>
    <s v="UP"/>
    <x v="1759"/>
    <n v="1246539.4923173001"/>
    <n v="408577.53810063301"/>
    <n v="4041239.8237153799"/>
    <x v="1763"/>
    <n v="623269.74615864898"/>
    <n v="1869809.23847595"/>
    <n v="185081.15948972799"/>
    <n v="555243.47846918297"/>
  </r>
  <r>
    <x v="48"/>
    <x v="8"/>
    <s v="UP"/>
    <x v="1760"/>
    <n v="1292617.0611368001"/>
    <n v="417653.52405637701"/>
    <n v="4290887.4684995599"/>
    <x v="1764"/>
    <n v="646308.53056840005"/>
    <n v="1938925.5917052"/>
    <n v="187027.991484528"/>
    <n v="561083.97445358301"/>
  </r>
  <r>
    <x v="49"/>
    <x v="8"/>
    <s v="UP"/>
    <x v="1761"/>
    <n v="1349460.2394616599"/>
    <n v="429755.94855008897"/>
    <n v="4587045.0912150303"/>
    <x v="1765"/>
    <n v="674730.11973083206"/>
    <n v="2024190.3591924999"/>
    <n v="190273.092070938"/>
    <n v="570819.27621281403"/>
  </r>
  <r>
    <x v="50"/>
    <x v="8"/>
    <s v="UP"/>
    <x v="1762"/>
    <n v="1428465.92708176"/>
    <n v="448317.33570905699"/>
    <n v="4972372.5584247001"/>
    <x v="1766"/>
    <n v="714232.96354088199"/>
    <n v="2142698.8906226498"/>
    <n v="196276.23795034"/>
    <n v="588828.71385101904"/>
  </r>
  <r>
    <x v="51"/>
    <x v="8"/>
    <s v="UP"/>
    <x v="1763"/>
    <n v="1519837.2963455401"/>
    <n v="470008.170135614"/>
    <n v="5417952.8548515299"/>
    <x v="1767"/>
    <n v="759918.64817277004"/>
    <n v="2279755.94451831"/>
    <n v="203505.19208413499"/>
    <n v="610515.576252406"/>
  </r>
  <r>
    <x v="52"/>
    <x v="8"/>
    <s v="UP"/>
    <x v="1764"/>
    <n v="1566448.0883436"/>
    <n v="477261.32033063797"/>
    <n v="5719004.0098856697"/>
    <x v="1768"/>
    <n v="783224.04417180002"/>
    <n v="2349672.1325154002"/>
    <n v="204397.20837567101"/>
    <n v="613191.62512701203"/>
  </r>
  <r>
    <x v="53"/>
    <x v="8"/>
    <s v="UP"/>
    <x v="1765"/>
    <n v="1633699.3061039899"/>
    <n v="490324.85077102098"/>
    <n v="6108903.4052050896"/>
    <x v="1769"/>
    <n v="816849.65305199695"/>
    <n v="2450548.9591559898"/>
    <n v="207735.93747062999"/>
    <n v="623207.81241189002"/>
  </r>
  <r>
    <x v="54"/>
    <x v="8"/>
    <s v="UP"/>
    <x v="1766"/>
    <n v="1764675.7179503399"/>
    <n v="521660.75368032698"/>
    <n v="6758680.3382590497"/>
    <x v="1770"/>
    <n v="882337.85897516995"/>
    <n v="2647013.5769255101"/>
    <n v="218667.87077929999"/>
    <n v="656003.61233790102"/>
  </r>
  <r>
    <x v="55"/>
    <x v="8"/>
    <s v="UP"/>
    <x v="1767"/>
    <n v="1786285.0008568"/>
    <n v="520026.69300633098"/>
    <n v="7007635.21861469"/>
    <x v="1771"/>
    <n v="893142.50042840105"/>
    <n v="2679427.5012852"/>
    <n v="215700.61064008501"/>
    <n v="647101.83192025498"/>
  </r>
  <r>
    <x v="56"/>
    <x v="8"/>
    <s v="UP"/>
    <x v="1768"/>
    <n v="1886048.3144630301"/>
    <n v="540654.28469111398"/>
    <n v="7579036.6074790396"/>
    <x v="1772"/>
    <n v="943024.15723151597"/>
    <n v="2829072.47169455"/>
    <n v="221939.18837543399"/>
    <n v="665817.56512630195"/>
  </r>
  <r>
    <x v="57"/>
    <x v="8"/>
    <s v="UP"/>
    <x v="1769"/>
    <n v="1965240.8848842899"/>
    <n v="554644.86361913104"/>
    <n v="8089712.3504297398"/>
    <x v="1773"/>
    <n v="982620.44244214299"/>
    <n v="2947861.32732643"/>
    <n v="225360.359648738"/>
    <n v="676081.07894621196"/>
  </r>
  <r>
    <x v="58"/>
    <x v="8"/>
    <s v="UP"/>
    <x v="1770"/>
    <n v="2122316.4477565801"/>
    <n v="589633.525706938"/>
    <n v="8949487.57195892"/>
    <x v="1774"/>
    <n v="1061158.22387829"/>
    <n v="3183474.6716348799"/>
    <n v="237166.00221346199"/>
    <n v="711498.006640387"/>
  </r>
  <r>
    <x v="59"/>
    <x v="8"/>
    <s v="UP"/>
    <x v="1771"/>
    <n v="2187407.5353817199"/>
    <n v="598156.71823489701"/>
    <n v="9449355.4889087807"/>
    <x v="1775"/>
    <n v="1093703.76769086"/>
    <n v="3281111.3030725801"/>
    <n v="238205.92173515301"/>
    <n v="714617.76520546002"/>
  </r>
  <r>
    <x v="60"/>
    <x v="8"/>
    <s v="UP"/>
    <x v="1772"/>
    <n v="2263600.4957714598"/>
    <n v="609170.20356736297"/>
    <n v="10017735.6655907"/>
    <x v="1776"/>
    <n v="1131800.2478857299"/>
    <n v="3395400.7436571899"/>
    <n v="240216.69470066999"/>
    <n v="720650.08410200896"/>
  </r>
  <r>
    <x v="61"/>
    <x v="8"/>
    <s v="UP"/>
    <x v="1773"/>
    <n v="2289087.8242395702"/>
    <n v="606170.93421216996"/>
    <n v="10378667.3307842"/>
    <x v="1777"/>
    <n v="1144543.91211978"/>
    <n v="3433631.7363593499"/>
    <n v="236726.250074265"/>
    <n v="710178.75022279494"/>
  </r>
  <r>
    <x v="62"/>
    <x v="8"/>
    <s v="UP"/>
    <x v="1774"/>
    <n v="2382281.07493371"/>
    <n v="620668.084923652"/>
    <n v="11066053.9058179"/>
    <x v="1778"/>
    <n v="1191140.5374668499"/>
    <n v="3573421.6124005602"/>
    <n v="240080.85033571799"/>
    <n v="720242.551007153"/>
  </r>
  <r>
    <x v="63"/>
    <x v="8"/>
    <s v="UP"/>
    <x v="1775"/>
    <n v="2464078.2436335301"/>
    <n v="631530.57186216197"/>
    <n v="11726961.9719132"/>
    <x v="1779"/>
    <n v="1232039.1218167699"/>
    <n v="3696117.3654502998"/>
    <n v="241991.19870049201"/>
    <n v="725973.596101476"/>
  </r>
  <r>
    <x v="64"/>
    <x v="8"/>
    <s v="UP"/>
    <x v="1776"/>
    <n v="2552554.5773392599"/>
    <n v="643469.21627209103"/>
    <n v="12446500.1179759"/>
    <x v="1780"/>
    <n v="1276277.28866963"/>
    <n v="3828831.8660088899"/>
    <n v="244287.17658845699"/>
    <n v="732861.52976537205"/>
  </r>
  <r>
    <x v="65"/>
    <x v="8"/>
    <s v="UP"/>
    <x v="1777"/>
    <n v="2670932.8827454099"/>
    <n v="662167.04078746203"/>
    <n v="13343990.153344501"/>
    <x v="1781"/>
    <n v="1335466.4413727"/>
    <n v="4006399.3241181099"/>
    <n v="249097.38302773199"/>
    <n v="747292.149083197"/>
  </r>
  <r>
    <x v="66"/>
    <x v="9"/>
    <m/>
    <x v="1778"/>
    <m/>
    <m/>
    <m/>
    <x v="178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1" firstHeaderRow="0" firstDataRow="1" firstDataCol="1" rowPageCount="2" colPageCount="1"/>
  <pivotFields count="8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-2"/>
  </colFields>
  <colItems count="2">
    <i>
      <x/>
    </i>
    <i i="1">
      <x v="1"/>
    </i>
  </colItems>
  <pageFields count="2">
    <pageField fld="1" item="3" hier="-1"/>
    <pageField fld="2" hier="-1"/>
  </pageFields>
  <dataFields count="2">
    <dataField name="Sum of Nominal_Effort_kWDays" fld="3" baseField="0" baseItem="0"/>
    <dataField name="Sum of totalCatch_tons" fld="7" baseField="0" baseItem="0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72" firstHeaderRow="1" firstDataRow="2" firstDataCol="1"/>
  <pivotFields count="12">
    <pivotField axis="axisRow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1780">
        <item x="726"/>
        <item x="727"/>
        <item x="1513"/>
        <item x="1512"/>
        <item x="1511"/>
        <item x="1510"/>
        <item x="1508"/>
        <item x="1509"/>
        <item x="1506"/>
        <item x="1507"/>
        <item x="728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729"/>
        <item x="1484"/>
        <item x="1482"/>
        <item x="1483"/>
        <item x="1481"/>
        <item x="1480"/>
        <item x="1313"/>
        <item x="1318"/>
        <item x="1319"/>
        <item x="1317"/>
        <item x="1314"/>
        <item x="1315"/>
        <item x="1312"/>
        <item x="1479"/>
        <item x="1478"/>
        <item x="1311"/>
        <item x="1477"/>
        <item x="1310"/>
        <item x="1309"/>
        <item x="1316"/>
        <item x="1476"/>
        <item x="1475"/>
        <item x="1308"/>
        <item x="1306"/>
        <item x="1307"/>
        <item x="1474"/>
        <item x="1305"/>
        <item x="1304"/>
        <item x="1473"/>
        <item x="1303"/>
        <item x="1472"/>
        <item x="1302"/>
        <item x="1471"/>
        <item x="1301"/>
        <item x="1300"/>
        <item x="1470"/>
        <item x="730"/>
        <item x="1299"/>
        <item x="1298"/>
        <item x="1297"/>
        <item x="1296"/>
        <item x="1469"/>
        <item x="1295"/>
        <item x="1468"/>
        <item x="731"/>
        <item x="732"/>
        <item x="1466"/>
        <item x="1467"/>
        <item x="1463"/>
        <item x="1465"/>
        <item x="1294"/>
        <item x="1293"/>
        <item x="733"/>
        <item x="1464"/>
        <item x="1292"/>
        <item x="1291"/>
        <item x="1461"/>
        <item x="1459"/>
        <item x="1462"/>
        <item x="1290"/>
        <item x="1460"/>
        <item x="1457"/>
        <item x="1289"/>
        <item x="1579"/>
        <item x="1288"/>
        <item x="1578"/>
        <item x="734"/>
        <item x="1287"/>
        <item x="1576"/>
        <item x="1286"/>
        <item x="1617"/>
        <item x="1616"/>
        <item x="1615"/>
        <item x="1618"/>
        <item x="1614"/>
        <item x="1619"/>
        <item x="1620"/>
        <item x="1613"/>
        <item x="1622"/>
        <item x="1285"/>
        <item x="1611"/>
        <item x="1609"/>
        <item x="1612"/>
        <item x="1610"/>
        <item x="1623"/>
        <item x="1625"/>
        <item x="1621"/>
        <item x="1624"/>
        <item x="1607"/>
        <item x="1606"/>
        <item x="1608"/>
        <item x="1605"/>
        <item x="1604"/>
        <item x="1575"/>
        <item x="1626"/>
        <item x="1284"/>
        <item x="1603"/>
        <item x="1627"/>
        <item x="1602"/>
        <item x="1632"/>
        <item x="1628"/>
        <item x="1631"/>
        <item x="1629"/>
        <item x="1630"/>
        <item x="1633"/>
        <item x="1601"/>
        <item x="735"/>
        <item x="1283"/>
        <item x="1577"/>
        <item x="1600"/>
        <item x="1634"/>
        <item x="1635"/>
        <item x="1599"/>
        <item x="1636"/>
        <item x="1282"/>
        <item x="1639"/>
        <item x="1638"/>
        <item x="1637"/>
        <item x="1598"/>
        <item x="1597"/>
        <item x="1641"/>
        <item x="1640"/>
        <item x="1596"/>
        <item x="1642"/>
        <item x="1281"/>
        <item x="1594"/>
        <item x="1643"/>
        <item x="1595"/>
        <item x="1573"/>
        <item x="1458"/>
        <item x="1572"/>
        <item x="1574"/>
        <item x="1456"/>
        <item x="1593"/>
        <item x="1592"/>
        <item x="1571"/>
        <item x="1644"/>
        <item x="1280"/>
        <item x="1591"/>
        <item x="1570"/>
        <item x="1590"/>
        <item x="1455"/>
        <item x="140"/>
        <item x="139"/>
        <item x="138"/>
        <item x="137"/>
        <item x="1645"/>
        <item x="136"/>
        <item x="1569"/>
        <item x="135"/>
        <item x="1279"/>
        <item x="736"/>
        <item x="134"/>
        <item x="133"/>
        <item x="1454"/>
        <item x="1589"/>
        <item x="132"/>
        <item x="1588"/>
        <item x="1452"/>
        <item x="1587"/>
        <item x="1278"/>
        <item x="1568"/>
        <item x="141"/>
        <item x="1566"/>
        <item x="1586"/>
        <item x="1453"/>
        <item x="1567"/>
        <item x="1277"/>
        <item x="1585"/>
        <item x="1584"/>
        <item x="1565"/>
        <item x="1056"/>
        <item x="737"/>
        <item x="594"/>
        <item x="142"/>
        <item x="1188"/>
        <item x="1276"/>
        <item x="1122"/>
        <item x="1583"/>
        <item x="528"/>
        <item x="1189"/>
        <item x="1564"/>
        <item x="143"/>
        <item x="1190"/>
        <item x="1582"/>
        <item x="1563"/>
        <item x="1275"/>
        <item x="1191"/>
        <item x="0"/>
        <item x="1581"/>
        <item x="1192"/>
        <item x="595"/>
        <item x="1193"/>
        <item x="1580"/>
        <item x="1"/>
        <item x="529"/>
        <item x="1562"/>
        <item x="1274"/>
        <item x="1194"/>
        <item x="596"/>
        <item x="597"/>
        <item x="2"/>
        <item x="738"/>
        <item x="1195"/>
        <item x="1057"/>
        <item x="530"/>
        <item x="144"/>
        <item x="3"/>
        <item x="598"/>
        <item x="1321"/>
        <item x="1196"/>
        <item x="1273"/>
        <item x="1561"/>
        <item x="4"/>
        <item x="1322"/>
        <item x="1059"/>
        <item x="739"/>
        <item x="1323"/>
        <item x="5"/>
        <item x="1123"/>
        <item x="1197"/>
        <item x="1320"/>
        <item x="1227"/>
        <item x="531"/>
        <item x="6"/>
        <item x="1228"/>
        <item x="1229"/>
        <item x="1058"/>
        <item x="1226"/>
        <item x="740"/>
        <item x="1230"/>
        <item x="1225"/>
        <item x="1198"/>
        <item x="145"/>
        <item x="1272"/>
        <item x="599"/>
        <item x="1061"/>
        <item x="7"/>
        <item x="1224"/>
        <item x="1222"/>
        <item x="1199"/>
        <item x="741"/>
        <item x="742"/>
        <item x="532"/>
        <item x="1223"/>
        <item x="1712"/>
        <item x="1231"/>
        <item x="1713"/>
        <item x="8"/>
        <item x="1232"/>
        <item x="1253"/>
        <item x="1714"/>
        <item x="1717"/>
        <item x="1716"/>
        <item x="1201"/>
        <item x="1221"/>
        <item x="1060"/>
        <item x="1233"/>
        <item x="1200"/>
        <item x="600"/>
        <item x="1715"/>
        <item x="1718"/>
        <item x="1202"/>
        <item x="1220"/>
        <item x="1234"/>
        <item x="1237"/>
        <item x="1719"/>
        <item x="533"/>
        <item x="1252"/>
        <item x="1559"/>
        <item x="1236"/>
        <item x="1238"/>
        <item x="1235"/>
        <item x="9"/>
        <item x="601"/>
        <item x="150"/>
        <item x="1125"/>
        <item x="1720"/>
        <item x="1251"/>
        <item x="462"/>
        <item x="1721"/>
        <item x="1219"/>
        <item x="146"/>
        <item x="1560"/>
        <item x="1247"/>
        <item x="1239"/>
        <item x="1218"/>
        <item x="1203"/>
        <item x="1204"/>
        <item x="151"/>
        <item x="1250"/>
        <item x="1240"/>
        <item x="1722"/>
        <item x="534"/>
        <item x="1271"/>
        <item x="1217"/>
        <item x="1723"/>
        <item x="148"/>
        <item x="147"/>
        <item x="1241"/>
        <item x="1124"/>
        <item x="602"/>
        <item x="1558"/>
        <item x="1205"/>
        <item x="1062"/>
        <item x="1246"/>
        <item x="1216"/>
        <item x="1249"/>
        <item x="743"/>
        <item x="152"/>
        <item x="603"/>
        <item x="1724"/>
        <item x="535"/>
        <item x="1215"/>
        <item x="1245"/>
        <item x="1206"/>
        <item x="1242"/>
        <item x="1725"/>
        <item x="463"/>
        <item x="1248"/>
        <item x="1270"/>
        <item x="1126"/>
        <item x="1213"/>
        <item x="536"/>
        <item x="1726"/>
        <item x="153"/>
        <item x="1244"/>
        <item x="1214"/>
        <item x="1243"/>
        <item x="1207"/>
        <item x="604"/>
        <item x="1212"/>
        <item x="1210"/>
        <item x="1208"/>
        <item x="1209"/>
        <item x="1727"/>
        <item x="1211"/>
        <item x="1729"/>
        <item x="744"/>
        <item x="154"/>
        <item x="1269"/>
        <item x="464"/>
        <item x="1728"/>
        <item x="149"/>
        <item x="1557"/>
        <item x="465"/>
        <item x="10"/>
        <item x="1730"/>
        <item x="605"/>
        <item x="1731"/>
        <item x="396"/>
        <item x="1063"/>
        <item x="12"/>
        <item x="1732"/>
        <item x="1268"/>
        <item x="606"/>
        <item x="1733"/>
        <item x="537"/>
        <item x="397"/>
        <item x="11"/>
        <item x="1127"/>
        <item x="155"/>
        <item x="1734"/>
        <item x="398"/>
        <item x="1385"/>
        <item x="13"/>
        <item x="399"/>
        <item x="1735"/>
        <item x="1325"/>
        <item x="538"/>
        <item x="607"/>
        <item x="1324"/>
        <item x="400"/>
        <item x="1267"/>
        <item x="1326"/>
        <item x="1383"/>
        <item x="466"/>
        <item x="1384"/>
        <item x="1266"/>
        <item x="156"/>
        <item x="401"/>
        <item x="1327"/>
        <item x="1064"/>
        <item x="1736"/>
        <item x="1737"/>
        <item x="1328"/>
        <item x="402"/>
        <item x="1265"/>
        <item x="608"/>
        <item x="467"/>
        <item x="1329"/>
        <item x="539"/>
        <item x="1738"/>
        <item x="746"/>
        <item x="1330"/>
        <item x="1555"/>
        <item x="403"/>
        <item x="540"/>
        <item x="1331"/>
        <item x="14"/>
        <item x="1128"/>
        <item x="1739"/>
        <item x="1382"/>
        <item x="404"/>
        <item x="405"/>
        <item x="1740"/>
        <item x="609"/>
        <item x="1332"/>
        <item x="1333"/>
        <item x="1553"/>
        <item x="1264"/>
        <item x="541"/>
        <item x="406"/>
        <item x="1334"/>
        <item x="1335"/>
        <item x="1741"/>
        <item x="1556"/>
        <item x="542"/>
        <item x="747"/>
        <item x="16"/>
        <item x="407"/>
        <item x="468"/>
        <item x="1742"/>
        <item x="1336"/>
        <item x="610"/>
        <item x="1338"/>
        <item x="1552"/>
        <item x="1380"/>
        <item x="1263"/>
        <item x="408"/>
        <item x="1431"/>
        <item x="15"/>
        <item x="1129"/>
        <item x="1339"/>
        <item x="1340"/>
        <item x="543"/>
        <item x="409"/>
        <item x="1381"/>
        <item x="17"/>
        <item x="1743"/>
        <item x="1554"/>
        <item x="1432"/>
        <item x="1439"/>
        <item x="611"/>
        <item x="157"/>
        <item x="1341"/>
        <item x="1744"/>
        <item x="1438"/>
        <item x="544"/>
        <item x="410"/>
        <item x="1437"/>
        <item x="1435"/>
        <item x="1430"/>
        <item x="1441"/>
        <item x="1436"/>
        <item x="1262"/>
        <item x="18"/>
        <item x="1337"/>
        <item x="1379"/>
        <item x="1342"/>
        <item x="1429"/>
        <item x="411"/>
        <item x="1442"/>
        <item x="1440"/>
        <item x="1434"/>
        <item x="158"/>
        <item x="1443"/>
        <item x="1746"/>
        <item x="1433"/>
        <item x="1377"/>
        <item x="1448"/>
        <item x="469"/>
        <item x="545"/>
        <item x="748"/>
        <item x="612"/>
        <item x="412"/>
        <item x="1130"/>
        <item x="546"/>
        <item x="1447"/>
        <item x="1378"/>
        <item x="1449"/>
        <item x="1261"/>
        <item x="1450"/>
        <item x="1745"/>
        <item x="1444"/>
        <item x="1428"/>
        <item x="1451"/>
        <item x="19"/>
        <item x="159"/>
        <item x="1426"/>
        <item x="1551"/>
        <item x="1427"/>
        <item x="413"/>
        <item x="1344"/>
        <item x="1445"/>
        <item x="1425"/>
        <item x="1747"/>
        <item x="1376"/>
        <item x="1424"/>
        <item x="1343"/>
        <item x="1446"/>
        <item x="1550"/>
        <item x="1423"/>
        <item x="1422"/>
        <item x="613"/>
        <item x="1421"/>
        <item x="414"/>
        <item x="1420"/>
        <item x="1345"/>
        <item x="470"/>
        <item x="1748"/>
        <item x="160"/>
        <item x="1419"/>
        <item x="547"/>
        <item x="1260"/>
        <item x="1418"/>
        <item x="415"/>
        <item x="745"/>
        <item x="1346"/>
        <item x="1065"/>
        <item x="1417"/>
        <item x="1749"/>
        <item x="1131"/>
        <item x="1259"/>
        <item x="1258"/>
        <item x="792"/>
        <item x="1132"/>
        <item x="416"/>
        <item x="1066"/>
        <item x="1416"/>
        <item x="1257"/>
        <item x="1347"/>
        <item x="1136"/>
        <item x="614"/>
        <item x="1415"/>
        <item x="1374"/>
        <item x="161"/>
        <item x="548"/>
        <item x="1348"/>
        <item x="1750"/>
        <item x="1255"/>
        <item x="417"/>
        <item x="1256"/>
        <item x="1414"/>
        <item x="1135"/>
        <item x="1133"/>
        <item x="1386"/>
        <item x="1137"/>
        <item x="1413"/>
        <item x="1549"/>
        <item x="1254"/>
        <item x="1349"/>
        <item x="793"/>
        <item x="1388"/>
        <item x="1387"/>
        <item x="20"/>
        <item x="1389"/>
        <item x="1751"/>
        <item x="1373"/>
        <item x="1375"/>
        <item x="549"/>
        <item x="1412"/>
        <item x="418"/>
        <item x="1350"/>
        <item x="162"/>
        <item x="749"/>
        <item x="1390"/>
        <item x="615"/>
        <item x="1391"/>
        <item x="1411"/>
        <item x="21"/>
        <item x="1752"/>
        <item x="1351"/>
        <item x="1134"/>
        <item x="1372"/>
        <item x="1548"/>
        <item x="1392"/>
        <item x="1394"/>
        <item x="1410"/>
        <item x="1393"/>
        <item x="419"/>
        <item x="1352"/>
        <item x="1753"/>
        <item x="1353"/>
        <item x="1409"/>
        <item x="471"/>
        <item x="550"/>
        <item x="1371"/>
        <item x="22"/>
        <item x="616"/>
        <item x="1408"/>
        <item x="1067"/>
        <item x="164"/>
        <item x="420"/>
        <item x="1395"/>
        <item x="1754"/>
        <item x="1646"/>
        <item x="1397"/>
        <item x="1407"/>
        <item x="1354"/>
        <item x="1396"/>
        <item x="794"/>
        <item x="1647"/>
        <item x="1369"/>
        <item x="551"/>
        <item x="1547"/>
        <item x="1755"/>
        <item x="421"/>
        <item x="25"/>
        <item x="23"/>
        <item x="1355"/>
        <item x="1368"/>
        <item x="1406"/>
        <item x="1648"/>
        <item x="617"/>
        <item x="1356"/>
        <item x="1367"/>
        <item x="1405"/>
        <item x="1357"/>
        <item x="1756"/>
        <item x="1366"/>
        <item x="1649"/>
        <item x="1358"/>
        <item x="1404"/>
        <item x="422"/>
        <item x="1370"/>
        <item x="24"/>
        <item x="1398"/>
        <item x="1068"/>
        <item x="163"/>
        <item x="1650"/>
        <item x="1403"/>
        <item x="552"/>
        <item x="472"/>
        <item x="1365"/>
        <item x="1364"/>
        <item x="1758"/>
        <item x="1402"/>
        <item x="1400"/>
        <item x="423"/>
        <item x="750"/>
        <item x="795"/>
        <item x="1069"/>
        <item x="1651"/>
        <item x="1399"/>
        <item x="1546"/>
        <item x="1360"/>
        <item x="618"/>
        <item x="1759"/>
        <item x="1359"/>
        <item x="1757"/>
        <item x="1361"/>
        <item x="796"/>
        <item x="1363"/>
        <item x="1070"/>
        <item x="553"/>
        <item x="1760"/>
        <item x="1141"/>
        <item x="1362"/>
        <item x="1401"/>
        <item x="1138"/>
        <item x="424"/>
        <item x="1761"/>
        <item x="1142"/>
        <item x="1652"/>
        <item x="473"/>
        <item x="165"/>
        <item x="1140"/>
        <item x="198"/>
        <item x="1143"/>
        <item x="751"/>
        <item x="1762"/>
        <item x="26"/>
        <item x="1541"/>
        <item x="1144"/>
        <item x="798"/>
        <item x="619"/>
        <item x="1763"/>
        <item x="199"/>
        <item x="554"/>
        <item x="1653"/>
        <item x="1764"/>
        <item x="425"/>
        <item x="200"/>
        <item x="1765"/>
        <item x="1147"/>
        <item x="1540"/>
        <item x="474"/>
        <item x="620"/>
        <item x="426"/>
        <item x="1139"/>
        <item x="1148"/>
        <item x="1545"/>
        <item x="753"/>
        <item x="555"/>
        <item x="797"/>
        <item x="1767"/>
        <item x="1071"/>
        <item x="27"/>
        <item x="556"/>
        <item x="1149"/>
        <item x="1766"/>
        <item x="201"/>
        <item x="427"/>
        <item x="1768"/>
        <item x="1654"/>
        <item x="752"/>
        <item x="1539"/>
        <item x="1150"/>
        <item x="990"/>
        <item x="1769"/>
        <item x="991"/>
        <item x="621"/>
        <item x="1544"/>
        <item x="1146"/>
        <item x="1151"/>
        <item x="202"/>
        <item x="1072"/>
        <item x="1543"/>
        <item x="28"/>
        <item x="1152"/>
        <item x="557"/>
        <item x="992"/>
        <item x="203"/>
        <item x="1073"/>
        <item x="1145"/>
        <item x="1153"/>
        <item x="475"/>
        <item x="1773"/>
        <item x="166"/>
        <item x="1770"/>
        <item x="799"/>
        <item x="1771"/>
        <item x="1154"/>
        <item x="1656"/>
        <item x="993"/>
        <item x="1774"/>
        <item x="1772"/>
        <item x="167"/>
        <item x="428"/>
        <item x="1775"/>
        <item x="1542"/>
        <item x="1538"/>
        <item x="1655"/>
        <item x="1776"/>
        <item x="622"/>
        <item x="994"/>
        <item x="476"/>
        <item x="1777"/>
        <item x="204"/>
        <item x="29"/>
        <item x="429"/>
        <item x="558"/>
        <item x="168"/>
        <item x="995"/>
        <item x="1155"/>
        <item x="205"/>
        <item x="996"/>
        <item x="997"/>
        <item x="623"/>
        <item x="1156"/>
        <item x="754"/>
        <item x="430"/>
        <item x="431"/>
        <item x="1536"/>
        <item x="559"/>
        <item x="30"/>
        <item x="1537"/>
        <item x="433"/>
        <item x="206"/>
        <item x="998"/>
        <item x="330"/>
        <item x="331"/>
        <item x="1535"/>
        <item x="1534"/>
        <item x="1000"/>
        <item x="432"/>
        <item x="1157"/>
        <item x="560"/>
        <item x="169"/>
        <item x="999"/>
        <item x="800"/>
        <item x="477"/>
        <item x="1657"/>
        <item x="1001"/>
        <item x="332"/>
        <item x="1077"/>
        <item x="755"/>
        <item x="1158"/>
        <item x="31"/>
        <item x="561"/>
        <item x="1002"/>
        <item x="624"/>
        <item x="1074"/>
        <item x="434"/>
        <item x="1658"/>
        <item x="207"/>
        <item x="1003"/>
        <item x="435"/>
        <item x="1532"/>
        <item x="1159"/>
        <item x="333"/>
        <item x="562"/>
        <item x="1531"/>
        <item x="1075"/>
        <item x="334"/>
        <item x="1524"/>
        <item x="1004"/>
        <item x="170"/>
        <item x="625"/>
        <item x="436"/>
        <item x="756"/>
        <item x="801"/>
        <item x="208"/>
        <item x="438"/>
        <item x="1533"/>
        <item x="478"/>
        <item x="209"/>
        <item x="563"/>
        <item x="1530"/>
        <item x="32"/>
        <item x="1528"/>
        <item x="564"/>
        <item x="1160"/>
        <item x="1529"/>
        <item x="1523"/>
        <item x="1005"/>
        <item x="437"/>
        <item x="1525"/>
        <item x="1522"/>
        <item x="1659"/>
        <item x="1161"/>
        <item x="1006"/>
        <item x="1164"/>
        <item x="1526"/>
        <item x="335"/>
        <item x="1163"/>
        <item x="33"/>
        <item x="802"/>
        <item x="1167"/>
        <item x="1527"/>
        <item x="565"/>
        <item x="1007"/>
        <item x="34"/>
        <item x="210"/>
        <item x="1521"/>
        <item x="757"/>
        <item x="566"/>
        <item x="439"/>
        <item x="1162"/>
        <item x="1166"/>
        <item x="803"/>
        <item x="1078"/>
        <item x="626"/>
        <item x="336"/>
        <item x="1008"/>
        <item x="440"/>
        <item x="171"/>
        <item x="567"/>
        <item x="1076"/>
        <item x="1520"/>
        <item x="1660"/>
        <item x="211"/>
        <item x="1661"/>
        <item x="337"/>
        <item x="1519"/>
        <item x="479"/>
        <item x="441"/>
        <item x="442"/>
        <item x="1514"/>
        <item x="1165"/>
        <item x="628"/>
        <item x="1517"/>
        <item x="804"/>
        <item x="1168"/>
        <item x="1518"/>
        <item x="443"/>
        <item x="1516"/>
        <item x="1010"/>
        <item x="35"/>
        <item x="480"/>
        <item x="1009"/>
        <item x="1515"/>
        <item x="627"/>
        <item x="1169"/>
        <item x="568"/>
        <item x="212"/>
        <item x="1011"/>
        <item x="1662"/>
        <item x="629"/>
        <item x="444"/>
        <item x="569"/>
        <item x="570"/>
        <item x="446"/>
        <item x="445"/>
        <item x="758"/>
        <item x="447"/>
        <item x="1012"/>
        <item x="1170"/>
        <item x="1171"/>
        <item x="1013"/>
        <item x="339"/>
        <item x="450"/>
        <item x="571"/>
        <item x="481"/>
        <item x="1664"/>
        <item x="448"/>
        <item x="449"/>
        <item x="1663"/>
        <item x="451"/>
        <item x="1080"/>
        <item x="1014"/>
        <item x="1081"/>
        <item x="1172"/>
        <item x="36"/>
        <item x="1173"/>
        <item x="338"/>
        <item x="213"/>
        <item x="1015"/>
        <item x="214"/>
        <item x="1665"/>
        <item x="1174"/>
        <item x="1178"/>
        <item x="1175"/>
        <item x="452"/>
        <item x="215"/>
        <item x="340"/>
        <item x="805"/>
        <item x="1016"/>
        <item x="572"/>
        <item x="453"/>
        <item x="630"/>
        <item x="454"/>
        <item x="1179"/>
        <item x="1017"/>
        <item x="66"/>
        <item x="1079"/>
        <item x="456"/>
        <item x="574"/>
        <item x="216"/>
        <item x="37"/>
        <item x="455"/>
        <item x="573"/>
        <item x="1018"/>
        <item x="1176"/>
        <item x="806"/>
        <item x="1666"/>
        <item x="1672"/>
        <item x="173"/>
        <item x="172"/>
        <item x="1019"/>
        <item x="759"/>
        <item x="575"/>
        <item x="631"/>
        <item x="217"/>
        <item x="576"/>
        <item x="1177"/>
        <item x="1673"/>
        <item x="1020"/>
        <item x="1667"/>
        <item x="807"/>
        <item x="67"/>
        <item x="341"/>
        <item x="1668"/>
        <item x="174"/>
        <item x="1021"/>
        <item x="483"/>
        <item x="218"/>
        <item x="458"/>
        <item x="1669"/>
        <item x="1022"/>
        <item x="219"/>
        <item x="1671"/>
        <item x="38"/>
        <item x="482"/>
        <item x="808"/>
        <item x="632"/>
        <item x="68"/>
        <item x="1709"/>
        <item x="1670"/>
        <item x="1037"/>
        <item x="1674"/>
        <item x="1708"/>
        <item x="1707"/>
        <item x="69"/>
        <item x="1023"/>
        <item x="1711"/>
        <item x="457"/>
        <item x="1706"/>
        <item x="1024"/>
        <item x="1181"/>
        <item x="1710"/>
        <item x="1082"/>
        <item x="1083"/>
        <item x="459"/>
        <item x="809"/>
        <item x="1185"/>
        <item x="1675"/>
        <item x="633"/>
        <item x="1186"/>
        <item x="460"/>
        <item x="1180"/>
        <item x="342"/>
        <item x="1025"/>
        <item x="577"/>
        <item x="484"/>
        <item x="760"/>
        <item x="39"/>
        <item x="1187"/>
        <item x="461"/>
        <item x="1027"/>
        <item x="220"/>
        <item x="634"/>
        <item x="1026"/>
        <item x="578"/>
        <item x="861"/>
        <item x="810"/>
        <item x="1677"/>
        <item x="762"/>
        <item x="635"/>
        <item x="1705"/>
        <item x="1678"/>
        <item x="579"/>
        <item x="1679"/>
        <item x="1183"/>
        <item x="811"/>
        <item x="1038"/>
        <item x="343"/>
        <item x="860"/>
        <item x="1184"/>
        <item x="175"/>
        <item x="1680"/>
        <item x="70"/>
        <item x="636"/>
        <item x="1028"/>
        <item x="859"/>
        <item x="1029"/>
        <item x="580"/>
        <item x="221"/>
        <item x="1032"/>
        <item x="40"/>
        <item x="1676"/>
        <item x="812"/>
        <item x="1682"/>
        <item x="862"/>
        <item x="864"/>
        <item x="858"/>
        <item x="637"/>
        <item x="1033"/>
        <item x="1694"/>
        <item x="1031"/>
        <item x="1030"/>
        <item x="1683"/>
        <item x="1036"/>
        <item x="581"/>
        <item x="1035"/>
        <item x="1691"/>
        <item x="1034"/>
        <item x="763"/>
        <item x="1084"/>
        <item x="1698"/>
        <item x="1681"/>
        <item x="1688"/>
        <item x="638"/>
        <item x="1693"/>
        <item x="1687"/>
        <item x="485"/>
        <item x="639"/>
        <item x="1703"/>
        <item x="1684"/>
        <item x="813"/>
        <item x="1685"/>
        <item x="1696"/>
        <item x="1695"/>
        <item x="71"/>
        <item x="582"/>
        <item x="1182"/>
        <item x="1039"/>
        <item x="486"/>
        <item x="863"/>
        <item x="1040"/>
        <item x="1704"/>
        <item x="1697"/>
        <item x="1701"/>
        <item x="1702"/>
        <item x="176"/>
        <item x="41"/>
        <item x="865"/>
        <item x="643"/>
        <item x="1686"/>
        <item x="583"/>
        <item x="1690"/>
        <item x="866"/>
        <item x="1689"/>
        <item x="1699"/>
        <item x="640"/>
        <item x="487"/>
        <item x="344"/>
        <item x="814"/>
        <item x="1692"/>
        <item x="1700"/>
        <item x="222"/>
        <item x="1041"/>
        <item x="764"/>
        <item x="761"/>
        <item x="642"/>
        <item x="1042"/>
        <item x="584"/>
        <item x="867"/>
        <item x="641"/>
        <item x="1044"/>
        <item x="870"/>
        <item x="926"/>
        <item x="1048"/>
        <item x="73"/>
        <item x="1045"/>
        <item x="868"/>
        <item x="1049"/>
        <item x="1046"/>
        <item x="1050"/>
        <item x="42"/>
        <item x="869"/>
        <item x="924"/>
        <item x="1047"/>
        <item x="223"/>
        <item x="925"/>
        <item x="871"/>
        <item x="72"/>
        <item x="585"/>
        <item x="1051"/>
        <item x="1043"/>
        <item x="644"/>
        <item x="815"/>
        <item x="489"/>
        <item x="345"/>
        <item x="74"/>
        <item x="1052"/>
        <item x="77"/>
        <item x="1053"/>
        <item x="927"/>
        <item x="765"/>
        <item x="646"/>
        <item x="645"/>
        <item x="586"/>
        <item x="224"/>
        <item x="647"/>
        <item x="872"/>
        <item x="75"/>
        <item x="1054"/>
        <item x="82"/>
        <item x="1085"/>
        <item x="178"/>
        <item x="1087"/>
        <item x="1055"/>
        <item x="587"/>
        <item x="648"/>
        <item x="177"/>
        <item x="488"/>
        <item x="76"/>
        <item x="816"/>
        <item x="817"/>
        <item x="43"/>
        <item x="766"/>
        <item x="225"/>
        <item x="873"/>
        <item x="346"/>
        <item x="78"/>
        <item x="79"/>
        <item x="649"/>
        <item x="80"/>
        <item x="588"/>
        <item x="874"/>
        <item x="226"/>
        <item x="769"/>
        <item x="81"/>
        <item x="1086"/>
        <item x="44"/>
        <item x="650"/>
        <item x="84"/>
        <item x="767"/>
        <item x="818"/>
        <item x="45"/>
        <item x="877"/>
        <item x="875"/>
        <item x="83"/>
        <item x="85"/>
        <item x="928"/>
        <item x="347"/>
        <item x="768"/>
        <item x="227"/>
        <item x="653"/>
        <item x="589"/>
        <item x="654"/>
        <item x="590"/>
        <item x="651"/>
        <item x="655"/>
        <item x="179"/>
        <item x="490"/>
        <item x="87"/>
        <item x="86"/>
        <item x="652"/>
        <item x="876"/>
        <item x="771"/>
        <item x="657"/>
        <item x="656"/>
        <item x="658"/>
        <item x="88"/>
        <item x="89"/>
        <item x="591"/>
        <item x="1089"/>
        <item x="348"/>
        <item x="659"/>
        <item x="929"/>
        <item x="878"/>
        <item x="820"/>
        <item x="1088"/>
        <item x="228"/>
        <item x="46"/>
        <item x="1090"/>
        <item x="90"/>
        <item x="1091"/>
        <item x="819"/>
        <item x="180"/>
        <item x="592"/>
        <item x="770"/>
        <item x="593"/>
        <item x="879"/>
        <item x="821"/>
        <item x="91"/>
        <item x="1092"/>
        <item x="930"/>
        <item x="1093"/>
        <item x="491"/>
        <item x="47"/>
        <item x="92"/>
        <item x="931"/>
        <item x="181"/>
        <item x="93"/>
        <item x="880"/>
        <item x="229"/>
        <item x="349"/>
        <item x="48"/>
        <item x="94"/>
        <item x="492"/>
        <item x="50"/>
        <item x="130"/>
        <item x="131"/>
        <item x="350"/>
        <item x="95"/>
        <item x="126"/>
        <item x="49"/>
        <item x="129"/>
        <item x="933"/>
        <item x="773"/>
        <item x="772"/>
        <item x="125"/>
        <item x="128"/>
        <item x="127"/>
        <item x="881"/>
        <item x="96"/>
        <item x="124"/>
        <item x="774"/>
        <item x="97"/>
        <item x="932"/>
        <item x="230"/>
        <item x="776"/>
        <item x="123"/>
        <item x="822"/>
        <item x="51"/>
        <item x="493"/>
        <item x="122"/>
        <item x="98"/>
        <item x="775"/>
        <item x="351"/>
        <item x="183"/>
        <item x="52"/>
        <item x="1094"/>
        <item x="120"/>
        <item x="934"/>
        <item x="882"/>
        <item x="231"/>
        <item x="121"/>
        <item x="99"/>
        <item x="100"/>
        <item x="119"/>
        <item x="118"/>
        <item x="824"/>
        <item x="823"/>
        <item x="114"/>
        <item x="883"/>
        <item x="54"/>
        <item x="117"/>
        <item x="328"/>
        <item x="101"/>
        <item x="55"/>
        <item x="53"/>
        <item x="232"/>
        <item x="184"/>
        <item x="825"/>
        <item x="327"/>
        <item x="826"/>
        <item x="116"/>
        <item x="102"/>
        <item x="884"/>
        <item x="113"/>
        <item x="777"/>
        <item x="112"/>
        <item x="115"/>
        <item x="182"/>
        <item x="352"/>
        <item x="103"/>
        <item x="323"/>
        <item x="778"/>
        <item x="110"/>
        <item x="494"/>
        <item x="827"/>
        <item x="56"/>
        <item x="109"/>
        <item x="104"/>
        <item x="935"/>
        <item x="324"/>
        <item x="326"/>
        <item x="325"/>
        <item x="108"/>
        <item x="105"/>
        <item x="828"/>
        <item x="233"/>
        <item x="106"/>
        <item x="779"/>
        <item x="495"/>
        <item x="111"/>
        <item x="57"/>
        <item x="885"/>
        <item x="829"/>
        <item x="329"/>
        <item x="107"/>
        <item x="660"/>
        <item x="185"/>
        <item x="830"/>
        <item x="496"/>
        <item x="780"/>
        <item x="661"/>
        <item x="662"/>
        <item x="832"/>
        <item x="831"/>
        <item x="781"/>
        <item x="322"/>
        <item x="58"/>
        <item x="936"/>
        <item x="353"/>
        <item x="663"/>
        <item x="833"/>
        <item x="59"/>
        <item x="1095"/>
        <item x="664"/>
        <item x="497"/>
        <item x="834"/>
        <item x="782"/>
        <item x="498"/>
        <item x="321"/>
        <item x="937"/>
        <item x="234"/>
        <item x="499"/>
        <item x="186"/>
        <item x="886"/>
        <item x="665"/>
        <item x="1096"/>
        <item x="835"/>
        <item x="60"/>
        <item x="783"/>
        <item x="266"/>
        <item x="666"/>
        <item x="784"/>
        <item x="320"/>
        <item x="923"/>
        <item x="354"/>
        <item x="191"/>
        <item x="887"/>
        <item x="922"/>
        <item x="265"/>
        <item x="785"/>
        <item x="921"/>
        <item x="1097"/>
        <item x="264"/>
        <item x="920"/>
        <item x="61"/>
        <item x="667"/>
        <item x="500"/>
        <item x="192"/>
        <item x="187"/>
        <item x="938"/>
        <item x="919"/>
        <item x="836"/>
        <item x="918"/>
        <item x="235"/>
        <item x="267"/>
        <item x="917"/>
        <item x="63"/>
        <item x="270"/>
        <item x="888"/>
        <item x="787"/>
        <item x="837"/>
        <item x="62"/>
        <item x="838"/>
        <item x="916"/>
        <item x="668"/>
        <item x="788"/>
        <item x="1098"/>
        <item x="839"/>
        <item x="915"/>
        <item x="840"/>
        <item x="319"/>
        <item x="268"/>
        <item x="188"/>
        <item x="889"/>
        <item x="236"/>
        <item x="65"/>
        <item x="318"/>
        <item x="914"/>
        <item x="939"/>
        <item x="317"/>
        <item x="789"/>
        <item x="189"/>
        <item x="501"/>
        <item x="669"/>
        <item x="841"/>
        <item x="64"/>
        <item x="355"/>
        <item x="843"/>
        <item x="913"/>
        <item x="190"/>
        <item x="503"/>
        <item x="193"/>
        <item x="847"/>
        <item x="842"/>
        <item x="316"/>
        <item x="890"/>
        <item x="786"/>
        <item x="844"/>
        <item x="504"/>
        <item x="237"/>
        <item x="912"/>
        <item x="271"/>
        <item x="269"/>
        <item x="272"/>
        <item x="790"/>
        <item x="891"/>
        <item x="855"/>
        <item x="670"/>
        <item x="846"/>
        <item x="1099"/>
        <item x="911"/>
        <item x="856"/>
        <item x="273"/>
        <item x="850"/>
        <item x="791"/>
        <item x="238"/>
        <item x="315"/>
        <item x="849"/>
        <item x="940"/>
        <item x="848"/>
        <item x="857"/>
        <item x="845"/>
        <item x="910"/>
        <item x="274"/>
        <item x="356"/>
        <item x="671"/>
        <item x="852"/>
        <item x="853"/>
        <item x="239"/>
        <item x="276"/>
        <item x="1101"/>
        <item x="314"/>
        <item x="909"/>
        <item x="1100"/>
        <item x="672"/>
        <item x="851"/>
        <item x="502"/>
        <item x="854"/>
        <item x="505"/>
        <item x="194"/>
        <item x="240"/>
        <item x="895"/>
        <item x="896"/>
        <item x="275"/>
        <item x="908"/>
        <item x="313"/>
        <item x="892"/>
        <item x="506"/>
        <item x="195"/>
        <item x="673"/>
        <item x="357"/>
        <item x="941"/>
        <item x="907"/>
        <item x="507"/>
        <item x="893"/>
        <item x="196"/>
        <item x="906"/>
        <item x="674"/>
        <item x="241"/>
        <item x="312"/>
        <item x="277"/>
        <item x="1102"/>
        <item x="508"/>
        <item x="311"/>
        <item x="510"/>
        <item x="509"/>
        <item x="305"/>
        <item x="675"/>
        <item x="278"/>
        <item x="905"/>
        <item x="242"/>
        <item x="942"/>
        <item x="358"/>
        <item x="197"/>
        <item x="243"/>
        <item x="904"/>
        <item x="310"/>
        <item x="511"/>
        <item x="279"/>
        <item x="1103"/>
        <item x="897"/>
        <item x="894"/>
        <item x="244"/>
        <item x="676"/>
        <item x="280"/>
        <item x="943"/>
        <item x="944"/>
        <item x="281"/>
        <item x="513"/>
        <item x="309"/>
        <item x="512"/>
        <item x="282"/>
        <item x="945"/>
        <item x="359"/>
        <item x="677"/>
        <item x="308"/>
        <item x="283"/>
        <item x="903"/>
        <item x="900"/>
        <item x="514"/>
        <item x="946"/>
        <item x="307"/>
        <item x="284"/>
        <item x="285"/>
        <item x="360"/>
        <item x="515"/>
        <item x="286"/>
        <item x="898"/>
        <item x="902"/>
        <item x="678"/>
        <item x="899"/>
        <item x="245"/>
        <item x="725"/>
        <item x="1104"/>
        <item x="303"/>
        <item x="306"/>
        <item x="724"/>
        <item x="517"/>
        <item x="516"/>
        <item x="304"/>
        <item x="723"/>
        <item x="1105"/>
        <item x="679"/>
        <item x="722"/>
        <item x="361"/>
        <item x="518"/>
        <item x="901"/>
        <item x="301"/>
        <item x="287"/>
        <item x="302"/>
        <item x="246"/>
        <item x="721"/>
        <item x="720"/>
        <item x="519"/>
        <item x="680"/>
        <item x="947"/>
        <item x="719"/>
        <item x="247"/>
        <item x="1106"/>
        <item x="681"/>
        <item x="288"/>
        <item x="362"/>
        <item x="520"/>
        <item x="718"/>
        <item x="289"/>
        <item x="949"/>
        <item x="290"/>
        <item x="948"/>
        <item x="1107"/>
        <item x="682"/>
        <item x="950"/>
        <item x="717"/>
        <item x="248"/>
        <item x="291"/>
        <item x="951"/>
        <item x="716"/>
        <item x="249"/>
        <item x="522"/>
        <item x="715"/>
        <item x="521"/>
        <item x="952"/>
        <item x="683"/>
        <item x="523"/>
        <item x="363"/>
        <item x="250"/>
        <item x="300"/>
        <item x="292"/>
        <item x="293"/>
        <item x="294"/>
        <item x="714"/>
        <item x="295"/>
        <item x="299"/>
        <item x="524"/>
        <item x="251"/>
        <item x="1108"/>
        <item x="713"/>
        <item x="525"/>
        <item x="1110"/>
        <item x="953"/>
        <item x="527"/>
        <item x="712"/>
        <item x="252"/>
        <item x="296"/>
        <item x="253"/>
        <item x="684"/>
        <item x="364"/>
        <item x="298"/>
        <item x="526"/>
        <item x="711"/>
        <item x="1109"/>
        <item x="297"/>
        <item x="954"/>
        <item x="685"/>
        <item x="1111"/>
        <item x="955"/>
        <item x="254"/>
        <item x="710"/>
        <item x="956"/>
        <item x="255"/>
        <item x="709"/>
        <item x="256"/>
        <item x="957"/>
        <item x="365"/>
        <item x="686"/>
        <item x="708"/>
        <item x="958"/>
        <item x="1112"/>
        <item x="258"/>
        <item x="1113"/>
        <item x="707"/>
        <item x="959"/>
        <item x="960"/>
        <item x="687"/>
        <item x="257"/>
        <item x="260"/>
        <item x="366"/>
        <item x="706"/>
        <item x="688"/>
        <item x="259"/>
        <item x="961"/>
        <item x="261"/>
        <item x="705"/>
        <item x="689"/>
        <item x="262"/>
        <item x="1114"/>
        <item x="962"/>
        <item x="263"/>
        <item x="704"/>
        <item x="367"/>
        <item x="1115"/>
        <item x="691"/>
        <item x="703"/>
        <item x="963"/>
        <item x="690"/>
        <item x="694"/>
        <item x="692"/>
        <item x="964"/>
        <item x="965"/>
        <item x="695"/>
        <item x="693"/>
        <item x="1116"/>
        <item x="368"/>
        <item x="967"/>
        <item x="968"/>
        <item x="702"/>
        <item x="696"/>
        <item x="698"/>
        <item x="966"/>
        <item x="699"/>
        <item x="976"/>
        <item x="701"/>
        <item x="975"/>
        <item x="697"/>
        <item x="700"/>
        <item x="369"/>
        <item x="1118"/>
        <item x="1119"/>
        <item x="969"/>
        <item x="1117"/>
        <item x="374"/>
        <item x="970"/>
        <item x="1121"/>
        <item x="974"/>
        <item x="373"/>
        <item x="370"/>
        <item x="1120"/>
        <item x="972"/>
        <item x="971"/>
        <item x="973"/>
        <item x="376"/>
        <item x="377"/>
        <item x="371"/>
        <item x="375"/>
        <item x="372"/>
        <item x="378"/>
        <item x="395"/>
        <item x="979"/>
        <item x="981"/>
        <item x="984"/>
        <item x="977"/>
        <item x="978"/>
        <item x="983"/>
        <item x="980"/>
        <item x="394"/>
        <item x="985"/>
        <item x="982"/>
        <item x="986"/>
        <item x="987"/>
        <item x="391"/>
        <item x="393"/>
        <item x="382"/>
        <item x="383"/>
        <item x="988"/>
        <item x="390"/>
        <item x="389"/>
        <item x="379"/>
        <item x="392"/>
        <item x="388"/>
        <item x="989"/>
        <item x="387"/>
        <item x="386"/>
        <item x="380"/>
        <item x="381"/>
        <item x="385"/>
        <item x="384"/>
        <item x="1778"/>
        <item t="default"/>
      </items>
    </pivotField>
    <pivotField showAll="0"/>
    <pivotField showAll="0"/>
    <pivotField showAll="0"/>
    <pivotField showAll="0">
      <items count="1784">
        <item x="1507"/>
        <item x="1505"/>
        <item x="1503"/>
        <item x="1506"/>
        <item x="1500"/>
        <item x="1502"/>
        <item x="1504"/>
        <item x="1508"/>
        <item x="1501"/>
        <item x="1498"/>
        <item x="1510"/>
        <item x="1509"/>
        <item x="1499"/>
        <item x="1494"/>
        <item x="1497"/>
        <item x="1496"/>
        <item x="1492"/>
        <item x="1485"/>
        <item x="1486"/>
        <item x="1495"/>
        <item x="1517"/>
        <item x="1511"/>
        <item x="1514"/>
        <item x="1512"/>
        <item x="1515"/>
        <item x="1516"/>
        <item x="1493"/>
        <item x="1513"/>
        <item x="1487"/>
        <item x="1489"/>
        <item x="1491"/>
        <item x="1488"/>
        <item x="1490"/>
        <item x="1484"/>
        <item x="1477"/>
        <item x="1483"/>
        <item x="1478"/>
        <item x="1482"/>
        <item x="1479"/>
        <item x="1481"/>
        <item x="1480"/>
        <item x="1476"/>
        <item x="1471"/>
        <item x="1474"/>
        <item x="1473"/>
        <item x="1645"/>
        <item x="1475"/>
        <item x="1472"/>
        <item x="1646"/>
        <item x="1647"/>
        <item x="1644"/>
        <item x="1470"/>
        <item x="1648"/>
        <item x="1469"/>
        <item x="1468"/>
        <item x="1649"/>
        <item x="1643"/>
        <item x="1303"/>
        <item x="1463"/>
        <item x="1302"/>
        <item x="1642"/>
        <item x="1464"/>
        <item x="1467"/>
        <item x="1465"/>
        <item x="1466"/>
        <item x="1462"/>
        <item x="1301"/>
        <item x="1299"/>
        <item x="1313"/>
        <item x="1300"/>
        <item x="1461"/>
        <item x="1298"/>
        <item x="1312"/>
        <item x="1309"/>
        <item x="1310"/>
        <item x="1641"/>
        <item x="1297"/>
        <item x="1311"/>
        <item x="1459"/>
        <item x="1318"/>
        <item x="1315"/>
        <item x="1314"/>
        <item x="1460"/>
        <item x="1640"/>
        <item x="1296"/>
        <item x="1316"/>
        <item x="1295"/>
        <item x="1317"/>
        <item x="1308"/>
        <item x="1457"/>
        <item x="1319"/>
        <item x="1304"/>
        <item x="1294"/>
        <item x="1307"/>
        <item x="1639"/>
        <item x="1305"/>
        <item x="1306"/>
        <item x="1638"/>
        <item x="1292"/>
        <item x="1293"/>
        <item x="1634"/>
        <item x="1290"/>
        <item x="1458"/>
        <item x="1456"/>
        <item x="1291"/>
        <item x="1289"/>
        <item x="1636"/>
        <item x="1286"/>
        <item x="1585"/>
        <item x="1584"/>
        <item x="1586"/>
        <item x="1455"/>
        <item x="1637"/>
        <item x="1288"/>
        <item x="1635"/>
        <item x="1287"/>
        <item x="1284"/>
        <item x="1285"/>
        <item x="1454"/>
        <item x="1453"/>
        <item x="1246"/>
        <item x="1247"/>
        <item x="1245"/>
        <item x="1587"/>
        <item x="1248"/>
        <item x="1588"/>
        <item x="1249"/>
        <item x="1452"/>
        <item x="1632"/>
        <item x="1631"/>
        <item x="1211"/>
        <item x="1250"/>
        <item x="1252"/>
        <item x="1210"/>
        <item x="1589"/>
        <item x="1630"/>
        <item x="1590"/>
        <item x="1633"/>
        <item x="1629"/>
        <item x="1208"/>
        <item x="1592"/>
        <item x="1209"/>
        <item x="1625"/>
        <item x="1253"/>
        <item x="1593"/>
        <item x="1591"/>
        <item x="1628"/>
        <item x="1202"/>
        <item x="1203"/>
        <item x="1251"/>
        <item x="1611"/>
        <item x="1204"/>
        <item x="1595"/>
        <item x="1613"/>
        <item x="1594"/>
        <item x="1614"/>
        <item x="1612"/>
        <item x="1616"/>
        <item x="1218"/>
        <item x="1198"/>
        <item x="1608"/>
        <item x="1607"/>
        <item x="1217"/>
        <item x="1238"/>
        <item x="1605"/>
        <item x="1615"/>
        <item x="1610"/>
        <item x="1609"/>
        <item x="1604"/>
        <item x="1627"/>
        <item x="1624"/>
        <item x="1606"/>
        <item x="1191"/>
        <item x="1219"/>
        <item x="1220"/>
        <item x="1598"/>
        <item x="1596"/>
        <item x="1597"/>
        <item x="1201"/>
        <item x="1188"/>
        <item x="1197"/>
        <item x="1192"/>
        <item x="1199"/>
        <item x="1205"/>
        <item x="1599"/>
        <item x="1200"/>
        <item x="1283"/>
        <item x="1237"/>
        <item x="1194"/>
        <item x="1193"/>
        <item x="1626"/>
        <item x="990"/>
        <item x="1239"/>
        <item x="1195"/>
        <item x="1190"/>
        <item x="1206"/>
        <item x="1189"/>
        <item x="991"/>
        <item x="1618"/>
        <item x="1601"/>
        <item x="1196"/>
        <item x="1602"/>
        <item x="1600"/>
        <item x="1235"/>
        <item x="1207"/>
        <item x="1603"/>
        <item x="1623"/>
        <item x="1244"/>
        <item x="1232"/>
        <item x="1451"/>
        <item x="1234"/>
        <item x="992"/>
        <item x="1233"/>
        <item x="1236"/>
        <item x="1447"/>
        <item x="1449"/>
        <item x="1230"/>
        <item x="1450"/>
        <item x="1240"/>
        <item x="1622"/>
        <item x="1439"/>
        <item x="993"/>
        <item x="1231"/>
        <item x="1446"/>
        <item x="1216"/>
        <item x="1617"/>
        <item x="994"/>
        <item x="1448"/>
        <item x="1435"/>
        <item x="1222"/>
        <item x="1438"/>
        <item x="1227"/>
        <item x="1243"/>
        <item x="1437"/>
        <item x="1445"/>
        <item x="1221"/>
        <item x="0"/>
        <item x="1443"/>
        <item x="1228"/>
        <item x="1442"/>
        <item x="1440"/>
        <item x="1434"/>
        <item x="996"/>
        <item x="1275"/>
        <item x="1619"/>
        <item x="995"/>
        <item x="1241"/>
        <item x="1212"/>
        <item x="1444"/>
        <item x="1229"/>
        <item x="1620"/>
        <item x="1281"/>
        <item x="1274"/>
        <item x="1"/>
        <item x="1226"/>
        <item x="1280"/>
        <item x="1282"/>
        <item x="3"/>
        <item x="1242"/>
        <item x="1436"/>
        <item x="997"/>
        <item x="528"/>
        <item x="1278"/>
        <item x="998"/>
        <item x="1223"/>
        <item x="1214"/>
        <item x="1213"/>
        <item x="4"/>
        <item x="1441"/>
        <item x="2"/>
        <item x="1225"/>
        <item x="1224"/>
        <item x="5"/>
        <item x="1277"/>
        <item x="1279"/>
        <item x="999"/>
        <item x="1215"/>
        <item x="6"/>
        <item x="7"/>
        <item x="1431"/>
        <item x="396"/>
        <item x="1276"/>
        <item x="8"/>
        <item x="1432"/>
        <item x="1433"/>
        <item x="9"/>
        <item x="1001"/>
        <item x="529"/>
        <item x="1621"/>
        <item x="397"/>
        <item x="1000"/>
        <item x="10"/>
        <item x="1271"/>
        <item x="1270"/>
        <item x="1272"/>
        <item x="1002"/>
        <item x="1273"/>
        <item x="1429"/>
        <item x="398"/>
        <item x="1430"/>
        <item x="1004"/>
        <item x="530"/>
        <item x="402"/>
        <item x="1269"/>
        <item x="11"/>
        <item x="406"/>
        <item x="1003"/>
        <item x="404"/>
        <item x="405"/>
        <item x="403"/>
        <item x="401"/>
        <item x="14"/>
        <item x="411"/>
        <item x="410"/>
        <item x="408"/>
        <item x="407"/>
        <item x="399"/>
        <item x="531"/>
        <item x="1428"/>
        <item x="400"/>
        <item x="409"/>
        <item x="1264"/>
        <item x="13"/>
        <item x="15"/>
        <item x="1268"/>
        <item x="421"/>
        <item x="416"/>
        <item x="1265"/>
        <item x="12"/>
        <item x="1005"/>
        <item x="412"/>
        <item x="418"/>
        <item x="422"/>
        <item x="1427"/>
        <item x="417"/>
        <item x="1426"/>
        <item x="16"/>
        <item x="415"/>
        <item x="419"/>
        <item x="413"/>
        <item x="1266"/>
        <item x="23"/>
        <item x="532"/>
        <item x="1267"/>
        <item x="22"/>
        <item x="1009"/>
        <item x="461"/>
        <item x="420"/>
        <item x="423"/>
        <item x="460"/>
        <item x="1006"/>
        <item x="21"/>
        <item x="414"/>
        <item x="20"/>
        <item x="1258"/>
        <item x="1385"/>
        <item x="1583"/>
        <item x="459"/>
        <item x="1580"/>
        <item x="533"/>
        <item x="1007"/>
        <item x="1582"/>
        <item x="424"/>
        <item x="534"/>
        <item x="1425"/>
        <item x="1262"/>
        <item x="1008"/>
        <item x="1384"/>
        <item x="458"/>
        <item x="1259"/>
        <item x="426"/>
        <item x="19"/>
        <item x="1383"/>
        <item x="456"/>
        <item x="457"/>
        <item x="1010"/>
        <item x="427"/>
        <item x="535"/>
        <item x="18"/>
        <item x="1261"/>
        <item x="1424"/>
        <item x="1382"/>
        <item x="538"/>
        <item x="428"/>
        <item x="594"/>
        <item x="1260"/>
        <item x="429"/>
        <item x="455"/>
        <item x="1015"/>
        <item x="17"/>
        <item x="536"/>
        <item x="537"/>
        <item x="425"/>
        <item x="431"/>
        <item x="1257"/>
        <item x="1381"/>
        <item x="1256"/>
        <item x="430"/>
        <item x="1389"/>
        <item x="1012"/>
        <item x="1254"/>
        <item x="1255"/>
        <item x="1011"/>
        <item x="539"/>
        <item x="454"/>
        <item x="432"/>
        <item x="1016"/>
        <item x="1386"/>
        <item x="1717"/>
        <item x="136"/>
        <item x="1263"/>
        <item x="1013"/>
        <item x="1423"/>
        <item x="1378"/>
        <item x="1579"/>
        <item x="1387"/>
        <item x="1017"/>
        <item x="540"/>
        <item x="1388"/>
        <item x="1716"/>
        <item x="1380"/>
        <item x="1379"/>
        <item x="1718"/>
        <item x="433"/>
        <item x="1390"/>
        <item x="1396"/>
        <item x="1377"/>
        <item x="1422"/>
        <item x="1014"/>
        <item x="463"/>
        <item x="1719"/>
        <item x="446"/>
        <item x="453"/>
        <item x="599"/>
        <item x="595"/>
        <item x="144"/>
        <item x="435"/>
        <item x="452"/>
        <item x="434"/>
        <item x="462"/>
        <item x="449"/>
        <item x="24"/>
        <item x="143"/>
        <item x="448"/>
        <item x="1018"/>
        <item x="141"/>
        <item x="1391"/>
        <item x="1581"/>
        <item x="1569"/>
        <item x="792"/>
        <item x="1570"/>
        <item x="1720"/>
        <item x="442"/>
        <item x="145"/>
        <item x="25"/>
        <item x="447"/>
        <item x="147"/>
        <item x="598"/>
        <item x="1721"/>
        <item x="439"/>
        <item x="139"/>
        <item x="1397"/>
        <item x="451"/>
        <item x="140"/>
        <item x="1376"/>
        <item x="26"/>
        <item x="600"/>
        <item x="137"/>
        <item x="450"/>
        <item x="440"/>
        <item x="597"/>
        <item x="436"/>
        <item x="1392"/>
        <item x="1421"/>
        <item x="27"/>
        <item x="1722"/>
        <item x="1575"/>
        <item x="146"/>
        <item x="793"/>
        <item x="1394"/>
        <item x="794"/>
        <item x="30"/>
        <item x="1375"/>
        <item x="1568"/>
        <item x="1019"/>
        <item x="198"/>
        <item x="1393"/>
        <item x="438"/>
        <item x="596"/>
        <item x="1420"/>
        <item x="437"/>
        <item x="150"/>
        <item x="1567"/>
        <item x="149"/>
        <item x="1576"/>
        <item x="28"/>
        <item x="444"/>
        <item x="541"/>
        <item x="1577"/>
        <item x="1419"/>
        <item x="1566"/>
        <item x="1574"/>
        <item x="148"/>
        <item x="795"/>
        <item x="601"/>
        <item x="464"/>
        <item x="29"/>
        <item x="443"/>
        <item x="201"/>
        <item x="152"/>
        <item x="1573"/>
        <item x="1723"/>
        <item x="31"/>
        <item x="142"/>
        <item x="153"/>
        <item x="1374"/>
        <item x="151"/>
        <item x="115"/>
        <item x="1395"/>
        <item x="1724"/>
        <item x="1725"/>
        <item x="1418"/>
        <item x="604"/>
        <item x="603"/>
        <item x="154"/>
        <item x="199"/>
        <item x="602"/>
        <item x="465"/>
        <item x="1578"/>
        <item x="542"/>
        <item x="1727"/>
        <item x="1399"/>
        <item x="1726"/>
        <item x="1415"/>
        <item x="605"/>
        <item x="441"/>
        <item x="445"/>
        <item x="200"/>
        <item x="606"/>
        <item x="1020"/>
        <item x="1417"/>
        <item x="1398"/>
        <item x="1571"/>
        <item x="138"/>
        <item x="1572"/>
        <item x="114"/>
        <item x="1400"/>
        <item x="1729"/>
        <item x="1412"/>
        <item x="134"/>
        <item x="543"/>
        <item x="1416"/>
        <item x="1414"/>
        <item x="796"/>
        <item x="133"/>
        <item x="132"/>
        <item x="1728"/>
        <item x="726"/>
        <item x="1565"/>
        <item x="1021"/>
        <item x="1373"/>
        <item x="1413"/>
        <item x="208"/>
        <item x="106"/>
        <item x="1401"/>
        <item x="727"/>
        <item x="1022"/>
        <item x="1561"/>
        <item x="1056"/>
        <item x="107"/>
        <item x="109"/>
        <item x="1411"/>
        <item x="728"/>
        <item x="66"/>
        <item x="110"/>
        <item x="135"/>
        <item x="209"/>
        <item x="1402"/>
        <item x="607"/>
        <item x="1372"/>
        <item x="1371"/>
        <item x="729"/>
        <item x="1735"/>
        <item x="1320"/>
        <item x="202"/>
        <item x="1322"/>
        <item x="1731"/>
        <item x="1321"/>
        <item x="545"/>
        <item x="1025"/>
        <item x="108"/>
        <item x="1559"/>
        <item x="1023"/>
        <item x="608"/>
        <item x="546"/>
        <item x="1730"/>
        <item x="1732"/>
        <item x="1733"/>
        <item x="1410"/>
        <item x="1564"/>
        <item x="466"/>
        <item x="112"/>
        <item x="111"/>
        <item x="1734"/>
        <item x="544"/>
        <item x="467"/>
        <item x="274"/>
        <item x="1563"/>
        <item x="1562"/>
        <item x="210"/>
        <item x="1024"/>
        <item x="1026"/>
        <item x="1408"/>
        <item x="1403"/>
        <item x="1405"/>
        <item x="32"/>
        <item x="70"/>
        <item x="1122"/>
        <item x="68"/>
        <item x="34"/>
        <item x="731"/>
        <item x="730"/>
        <item x="275"/>
        <item x="76"/>
        <item x="276"/>
        <item x="1558"/>
        <item x="609"/>
        <item x="67"/>
        <item x="797"/>
        <item x="612"/>
        <item x="211"/>
        <item x="1027"/>
        <item x="1407"/>
        <item x="77"/>
        <item x="1370"/>
        <item x="735"/>
        <item x="155"/>
        <item x="1404"/>
        <item x="69"/>
        <item x="33"/>
        <item x="121"/>
        <item x="330"/>
        <item x="203"/>
        <item x="125"/>
        <item x="131"/>
        <item x="329"/>
        <item x="113"/>
        <item x="74"/>
        <item x="547"/>
        <item x="1736"/>
        <item x="124"/>
        <item x="35"/>
        <item x="1369"/>
        <item x="1406"/>
        <item x="71"/>
        <item x="319"/>
        <item x="73"/>
        <item x="322"/>
        <item x="130"/>
        <item x="127"/>
        <item x="212"/>
        <item x="1368"/>
        <item x="129"/>
        <item x="1409"/>
        <item x="613"/>
        <item x="1028"/>
        <item x="548"/>
        <item x="128"/>
        <item x="1560"/>
        <item x="126"/>
        <item x="105"/>
        <item x="102"/>
        <item x="317"/>
        <item x="321"/>
        <item x="120"/>
        <item x="1323"/>
        <item x="1029"/>
        <item x="328"/>
        <item x="101"/>
        <item x="123"/>
        <item x="732"/>
        <item x="327"/>
        <item x="99"/>
        <item x="615"/>
        <item x="610"/>
        <item x="78"/>
        <item x="72"/>
        <item x="104"/>
        <item x="324"/>
        <item x="614"/>
        <item x="103"/>
        <item x="204"/>
        <item x="326"/>
        <item x="611"/>
        <item x="323"/>
        <item x="122"/>
        <item x="1030"/>
        <item x="205"/>
        <item x="1557"/>
        <item x="320"/>
        <item x="100"/>
        <item x="619"/>
        <item x="325"/>
        <item x="213"/>
        <item x="468"/>
        <item x="156"/>
        <item x="79"/>
        <item x="1147"/>
        <item x="36"/>
        <item x="616"/>
        <item x="739"/>
        <item x="738"/>
        <item x="318"/>
        <item x="315"/>
        <item x="206"/>
        <item x="283"/>
        <item x="734"/>
        <item x="331"/>
        <item x="82"/>
        <item x="207"/>
        <item x="1324"/>
        <item x="289"/>
        <item x="273"/>
        <item x="737"/>
        <item x="286"/>
        <item x="83"/>
        <item x="119"/>
        <item x="80"/>
        <item x="316"/>
        <item x="157"/>
        <item x="269"/>
        <item x="1750"/>
        <item x="290"/>
        <item x="81"/>
        <item x="618"/>
        <item x="1057"/>
        <item x="1759"/>
        <item x="549"/>
        <item x="162"/>
        <item x="158"/>
        <item x="281"/>
        <item x="470"/>
        <item x="98"/>
        <item x="314"/>
        <item x="277"/>
        <item x="116"/>
        <item x="86"/>
        <item x="214"/>
        <item x="87"/>
        <item x="1031"/>
        <item x="1737"/>
        <item x="469"/>
        <item x="621"/>
        <item x="1760"/>
        <item x="1365"/>
        <item x="75"/>
        <item x="1761"/>
        <item x="1123"/>
        <item x="285"/>
        <item x="118"/>
        <item x="288"/>
        <item x="96"/>
        <item x="1748"/>
        <item x="1762"/>
        <item x="1367"/>
        <item x="291"/>
        <item x="312"/>
        <item x="1757"/>
        <item x="278"/>
        <item x="620"/>
        <item x="1058"/>
        <item x="117"/>
        <item x="271"/>
        <item x="1713"/>
        <item x="1712"/>
        <item x="159"/>
        <item x="1751"/>
        <item x="97"/>
        <item x="1556"/>
        <item x="1059"/>
        <item x="163"/>
        <item x="272"/>
        <item x="164"/>
        <item x="1148"/>
        <item x="550"/>
        <item x="280"/>
        <item x="270"/>
        <item x="1742"/>
        <item x="282"/>
        <item x="1152"/>
        <item x="84"/>
        <item x="287"/>
        <item x="1715"/>
        <item x="1327"/>
        <item x="284"/>
        <item x="1329"/>
        <item x="1331"/>
        <item x="1036"/>
        <item x="279"/>
        <item x="313"/>
        <item x="1752"/>
        <item x="161"/>
        <item x="267"/>
        <item x="1325"/>
        <item x="160"/>
        <item x="1650"/>
        <item x="1032"/>
        <item x="798"/>
        <item x="471"/>
        <item x="215"/>
        <item x="1758"/>
        <item x="1332"/>
        <item x="268"/>
        <item x="1738"/>
        <item x="1711"/>
        <item x="1328"/>
        <item x="37"/>
        <item x="472"/>
        <item x="1034"/>
        <item x="1033"/>
        <item x="617"/>
        <item x="1149"/>
        <item x="1745"/>
        <item x="1763"/>
        <item x="292"/>
        <item x="1710"/>
        <item x="1154"/>
        <item x="165"/>
        <item x="1764"/>
        <item x="733"/>
        <item x="85"/>
        <item x="1743"/>
        <item x="736"/>
        <item x="332"/>
        <item x="1366"/>
        <item x="1756"/>
        <item x="1333"/>
        <item x="1714"/>
        <item x="1744"/>
        <item x="311"/>
        <item x="622"/>
        <item x="218"/>
        <item x="265"/>
        <item x="219"/>
        <item x="49"/>
        <item x="310"/>
        <item x="1765"/>
        <item x="216"/>
        <item x="217"/>
        <item x="50"/>
        <item x="297"/>
        <item x="266"/>
        <item x="88"/>
        <item x="1156"/>
        <item x="59"/>
        <item x="1035"/>
        <item x="1153"/>
        <item x="295"/>
        <item x="741"/>
        <item x="89"/>
        <item x="1739"/>
        <item x="1151"/>
        <item x="293"/>
        <item x="294"/>
        <item x="1766"/>
        <item x="1555"/>
        <item x="1740"/>
        <item x="40"/>
        <item x="38"/>
        <item x="333"/>
        <item x="1768"/>
        <item x="298"/>
        <item x="48"/>
        <item x="90"/>
        <item x="222"/>
        <item x="1060"/>
        <item x="47"/>
        <item x="1335"/>
        <item x="1330"/>
        <item x="41"/>
        <item x="58"/>
        <item x="51"/>
        <item x="220"/>
        <item x="551"/>
        <item x="1741"/>
        <item x="1124"/>
        <item x="264"/>
        <item x="1334"/>
        <item x="223"/>
        <item x="39"/>
        <item x="554"/>
        <item x="1709"/>
        <item x="296"/>
        <item x="1767"/>
        <item x="552"/>
        <item x="46"/>
        <item x="95"/>
        <item x="45"/>
        <item x="1554"/>
        <item x="42"/>
        <item x="1754"/>
        <item x="1749"/>
        <item x="740"/>
        <item x="57"/>
        <item x="743"/>
        <item x="1771"/>
        <item x="623"/>
        <item x="1326"/>
        <item x="44"/>
        <item x="305"/>
        <item x="60"/>
        <item x="299"/>
        <item x="221"/>
        <item x="1061"/>
        <item x="742"/>
        <item x="334"/>
        <item x="1037"/>
        <item x="1364"/>
        <item x="61"/>
        <item x="300"/>
        <item x="1155"/>
        <item x="91"/>
        <item x="92"/>
        <item x="52"/>
        <item x="1755"/>
        <item x="1125"/>
        <item x="301"/>
        <item x="1773"/>
        <item x="1769"/>
        <item x="309"/>
        <item x="308"/>
        <item x="1157"/>
        <item x="553"/>
        <item x="556"/>
        <item x="43"/>
        <item x="555"/>
        <item x="1770"/>
        <item x="56"/>
        <item x="1338"/>
        <item x="304"/>
        <item x="93"/>
        <item x="745"/>
        <item x="166"/>
        <item x="1553"/>
        <item x="55"/>
        <item x="1126"/>
        <item x="1158"/>
        <item x="306"/>
        <item x="744"/>
        <item x="1746"/>
        <item x="1337"/>
        <item x="1747"/>
        <item x="1062"/>
        <item x="53"/>
        <item x="224"/>
        <item x="560"/>
        <item x="1127"/>
        <item x="1336"/>
        <item x="558"/>
        <item x="563"/>
        <item x="1772"/>
        <item x="1063"/>
        <item x="54"/>
        <item x="1363"/>
        <item x="799"/>
        <item x="94"/>
        <item x="1040"/>
        <item x="557"/>
        <item x="302"/>
        <item x="559"/>
        <item x="1339"/>
        <item x="303"/>
        <item x="624"/>
        <item x="1041"/>
        <item x="1340"/>
        <item x="1351"/>
        <item x="1774"/>
        <item x="473"/>
        <item x="1150"/>
        <item x="1342"/>
        <item x="167"/>
        <item x="1039"/>
        <item x="561"/>
        <item x="1064"/>
        <item x="1163"/>
        <item x="1128"/>
        <item x="1341"/>
        <item x="64"/>
        <item x="1360"/>
        <item x="571"/>
        <item x="562"/>
        <item x="1708"/>
        <item x="566"/>
        <item x="307"/>
        <item x="62"/>
        <item x="1166"/>
        <item x="1038"/>
        <item x="565"/>
        <item x="1162"/>
        <item x="1065"/>
        <item x="1130"/>
        <item x="474"/>
        <item x="748"/>
        <item x="1129"/>
        <item x="1051"/>
        <item x="335"/>
        <item x="1042"/>
        <item x="1352"/>
        <item x="1775"/>
        <item x="1551"/>
        <item x="569"/>
        <item x="572"/>
        <item x="168"/>
        <item x="573"/>
        <item x="1362"/>
        <item x="1361"/>
        <item x="225"/>
        <item x="1357"/>
        <item x="1690"/>
        <item x="475"/>
        <item x="1776"/>
        <item x="1552"/>
        <item x="746"/>
        <item x="1777"/>
        <item x="1050"/>
        <item x="1160"/>
        <item x="1691"/>
        <item x="65"/>
        <item x="1049"/>
        <item x="1053"/>
        <item x="570"/>
        <item x="564"/>
        <item x="1703"/>
        <item x="1165"/>
        <item x="1707"/>
        <item x="1778"/>
        <item x="567"/>
        <item x="1702"/>
        <item x="626"/>
        <item x="1131"/>
        <item x="1356"/>
        <item x="1353"/>
        <item x="1048"/>
        <item x="1692"/>
        <item x="1780"/>
        <item x="625"/>
        <item x="1706"/>
        <item x="1350"/>
        <item x="574"/>
        <item x="1781"/>
        <item x="1779"/>
        <item x="1052"/>
        <item x="747"/>
        <item x="1704"/>
        <item x="476"/>
        <item x="1696"/>
        <item x="1043"/>
        <item x="1161"/>
        <item x="1687"/>
        <item x="1167"/>
        <item x="1159"/>
        <item x="1651"/>
        <item x="1164"/>
        <item x="1693"/>
        <item x="477"/>
        <item x="1697"/>
        <item x="1358"/>
        <item x="1686"/>
        <item x="1354"/>
        <item x="1700"/>
        <item x="1549"/>
        <item x="1701"/>
        <item x="1699"/>
        <item x="749"/>
        <item x="336"/>
        <item x="1681"/>
        <item x="1685"/>
        <item x="1705"/>
        <item x="1684"/>
        <item x="1345"/>
        <item x="169"/>
        <item x="1346"/>
        <item x="1688"/>
        <item x="1066"/>
        <item x="1695"/>
        <item x="568"/>
        <item x="1753"/>
        <item x="1698"/>
        <item x="63"/>
        <item x="1054"/>
        <item x="1179"/>
        <item x="1355"/>
        <item x="1682"/>
        <item x="1694"/>
        <item x="1550"/>
        <item x="231"/>
        <item x="1177"/>
        <item x="1683"/>
        <item x="1347"/>
        <item x="1343"/>
        <item x="1132"/>
        <item x="1180"/>
        <item x="1055"/>
        <item x="1174"/>
        <item x="227"/>
        <item x="1689"/>
        <item x="1047"/>
        <item x="226"/>
        <item x="1349"/>
        <item x="1181"/>
        <item x="1046"/>
        <item x="578"/>
        <item x="1178"/>
        <item x="627"/>
        <item x="337"/>
        <item x="576"/>
        <item x="340"/>
        <item x="170"/>
        <item x="1182"/>
        <item x="1183"/>
        <item x="1044"/>
        <item x="236"/>
        <item x="575"/>
        <item x="1173"/>
        <item x="232"/>
        <item x="1172"/>
        <item x="341"/>
        <item x="1171"/>
        <item x="234"/>
        <item x="800"/>
        <item x="1548"/>
        <item x="752"/>
        <item x="1674"/>
        <item x="1653"/>
        <item x="580"/>
        <item x="1652"/>
        <item x="750"/>
        <item x="237"/>
        <item x="579"/>
        <item x="1675"/>
        <item x="233"/>
        <item x="583"/>
        <item x="1170"/>
        <item x="1176"/>
        <item x="1348"/>
        <item x="628"/>
        <item x="246"/>
        <item x="1067"/>
        <item x="1045"/>
        <item x="1680"/>
        <item x="1359"/>
        <item x="339"/>
        <item x="1175"/>
        <item x="228"/>
        <item x="342"/>
        <item x="581"/>
        <item x="1133"/>
        <item x="172"/>
        <item x="338"/>
        <item x="247"/>
        <item x="235"/>
        <item x="1344"/>
        <item x="582"/>
        <item x="1184"/>
        <item x="1679"/>
        <item x="751"/>
        <item x="240"/>
        <item x="1169"/>
        <item x="241"/>
        <item x="1678"/>
        <item x="239"/>
        <item x="1677"/>
        <item x="629"/>
        <item x="1676"/>
        <item x="585"/>
        <item x="238"/>
        <item x="1186"/>
        <item x="1185"/>
        <item x="1168"/>
        <item x="753"/>
        <item x="584"/>
        <item x="1187"/>
        <item x="634"/>
        <item x="486"/>
        <item x="754"/>
        <item x="242"/>
        <item x="635"/>
        <item x="1134"/>
        <item x="171"/>
        <item x="230"/>
        <item x="343"/>
        <item x="1673"/>
        <item x="1670"/>
        <item x="1672"/>
        <item x="586"/>
        <item x="478"/>
        <item x="755"/>
        <item x="1068"/>
        <item x="243"/>
        <item x="173"/>
        <item x="636"/>
        <item x="1660"/>
        <item x="344"/>
        <item x="630"/>
        <item x="1135"/>
        <item x="1654"/>
        <item x="1671"/>
        <item x="485"/>
        <item x="758"/>
        <item x="757"/>
        <item x="633"/>
        <item x="1655"/>
        <item x="577"/>
        <item x="251"/>
        <item x="588"/>
        <item x="631"/>
        <item x="587"/>
        <item x="756"/>
        <item x="759"/>
        <item x="1547"/>
        <item x="345"/>
        <item x="350"/>
        <item x="479"/>
        <item x="244"/>
        <item x="229"/>
        <item x="257"/>
        <item x="248"/>
        <item x="589"/>
        <item x="1069"/>
        <item x="250"/>
        <item x="245"/>
        <item x="249"/>
        <item x="487"/>
        <item x="255"/>
        <item x="637"/>
        <item x="174"/>
        <item x="256"/>
        <item x="640"/>
        <item x="492"/>
        <item x="1659"/>
        <item x="1661"/>
        <item x="253"/>
        <item x="254"/>
        <item x="252"/>
        <item x="1663"/>
        <item x="1662"/>
        <item x="1664"/>
        <item x="1518"/>
        <item x="590"/>
        <item x="632"/>
        <item x="1137"/>
        <item x="1136"/>
        <item x="484"/>
        <item x="1665"/>
        <item x="1658"/>
        <item x="1657"/>
        <item x="1667"/>
        <item x="761"/>
        <item x="346"/>
        <item x="176"/>
        <item x="642"/>
        <item x="762"/>
        <item x="763"/>
        <item x="1666"/>
        <item x="351"/>
        <item x="1138"/>
        <item x="1668"/>
        <item x="760"/>
        <item x="261"/>
        <item x="1656"/>
        <item x="259"/>
        <item x="641"/>
        <item x="1142"/>
        <item x="258"/>
        <item x="1143"/>
        <item x="489"/>
        <item x="175"/>
        <item x="764"/>
        <item x="591"/>
        <item x="352"/>
        <item x="1070"/>
        <item x="592"/>
        <item x="1669"/>
        <item x="177"/>
        <item x="638"/>
        <item x="178"/>
        <item x="263"/>
        <item x="593"/>
        <item x="488"/>
        <item x="480"/>
        <item x="260"/>
        <item x="491"/>
        <item x="643"/>
        <item x="353"/>
        <item x="490"/>
        <item x="262"/>
        <item x="1071"/>
        <item x="639"/>
        <item x="182"/>
        <item x="347"/>
        <item x="349"/>
        <item x="644"/>
        <item x="1538"/>
        <item x="180"/>
        <item x="348"/>
        <item x="1139"/>
        <item x="493"/>
        <item x="179"/>
        <item x="868"/>
        <item x="1541"/>
        <item x="1144"/>
        <item x="1145"/>
        <item x="181"/>
        <item x="1146"/>
        <item x="481"/>
        <item x="1072"/>
        <item x="1519"/>
        <item x="766"/>
        <item x="765"/>
        <item x="482"/>
        <item x="647"/>
        <item x="869"/>
        <item x="1539"/>
        <item x="646"/>
        <item x="650"/>
        <item x="183"/>
        <item x="495"/>
        <item x="1546"/>
        <item x="652"/>
        <item x="1540"/>
        <item x="870"/>
        <item x="645"/>
        <item x="651"/>
        <item x="354"/>
        <item x="1073"/>
        <item x="767"/>
        <item x="648"/>
        <item x="494"/>
        <item x="483"/>
        <item x="496"/>
        <item x="502"/>
        <item x="1141"/>
        <item x="649"/>
        <item x="190"/>
        <item x="503"/>
        <item x="1542"/>
        <item x="655"/>
        <item x="768"/>
        <item x="187"/>
        <item x="189"/>
        <item x="186"/>
        <item x="184"/>
        <item x="497"/>
        <item x="1140"/>
        <item x="654"/>
        <item x="185"/>
        <item x="653"/>
        <item x="498"/>
        <item x="188"/>
        <item x="769"/>
        <item x="801"/>
        <item x="771"/>
        <item x="1521"/>
        <item x="1520"/>
        <item x="504"/>
        <item x="355"/>
        <item x="657"/>
        <item x="770"/>
        <item x="193"/>
        <item x="1074"/>
        <item x="191"/>
        <item x="1543"/>
        <item x="774"/>
        <item x="781"/>
        <item x="772"/>
        <item x="656"/>
        <item x="1544"/>
        <item x="860"/>
        <item x="776"/>
        <item x="777"/>
        <item x="499"/>
        <item x="505"/>
        <item x="773"/>
        <item x="658"/>
        <item x="861"/>
        <item x="859"/>
        <item x="775"/>
        <item x="875"/>
        <item x="778"/>
        <item x="194"/>
        <item x="1545"/>
        <item x="360"/>
        <item x="866"/>
        <item x="356"/>
        <item x="782"/>
        <item x="780"/>
        <item x="779"/>
        <item x="865"/>
        <item x="1075"/>
        <item x="924"/>
        <item x="1537"/>
        <item x="863"/>
        <item x="659"/>
        <item x="1535"/>
        <item x="872"/>
        <item x="874"/>
        <item x="501"/>
        <item x="1522"/>
        <item x="858"/>
        <item x="500"/>
        <item x="862"/>
        <item x="195"/>
        <item x="877"/>
        <item x="873"/>
        <item x="508"/>
        <item x="192"/>
        <item x="361"/>
        <item x="359"/>
        <item x="1536"/>
        <item x="1534"/>
        <item x="197"/>
        <item x="783"/>
        <item x="871"/>
        <item x="506"/>
        <item x="867"/>
        <item x="876"/>
        <item x="1528"/>
        <item x="196"/>
        <item x="880"/>
        <item x="882"/>
        <item x="883"/>
        <item x="1529"/>
        <item x="507"/>
        <item x="358"/>
        <item x="785"/>
        <item x="864"/>
        <item x="1533"/>
        <item x="1532"/>
        <item x="784"/>
        <item x="881"/>
        <item x="786"/>
        <item x="1531"/>
        <item x="1523"/>
        <item x="357"/>
        <item x="1530"/>
        <item x="512"/>
        <item x="513"/>
        <item x="362"/>
        <item x="509"/>
        <item x="787"/>
        <item x="878"/>
        <item x="879"/>
        <item x="885"/>
        <item x="884"/>
        <item x="1525"/>
        <item x="925"/>
        <item x="514"/>
        <item x="1076"/>
        <item x="510"/>
        <item x="1526"/>
        <item x="1527"/>
        <item x="789"/>
        <item x="791"/>
        <item x="788"/>
        <item x="363"/>
        <item x="511"/>
        <item x="515"/>
        <item x="516"/>
        <item x="1524"/>
        <item x="790"/>
        <item x="1080"/>
        <item x="886"/>
        <item x="918"/>
        <item x="1081"/>
        <item x="517"/>
        <item x="1078"/>
        <item x="1079"/>
        <item x="802"/>
        <item x="364"/>
        <item x="917"/>
        <item x="518"/>
        <item x="1082"/>
        <item x="888"/>
        <item x="520"/>
        <item x="887"/>
        <item x="1077"/>
        <item x="519"/>
        <item x="927"/>
        <item x="815"/>
        <item x="889"/>
        <item x="521"/>
        <item x="926"/>
        <item x="928"/>
        <item x="522"/>
        <item x="365"/>
        <item x="916"/>
        <item x="890"/>
        <item x="524"/>
        <item x="523"/>
        <item x="660"/>
        <item x="920"/>
        <item x="922"/>
        <item x="906"/>
        <item x="891"/>
        <item x="907"/>
        <item x="908"/>
        <item x="923"/>
        <item x="525"/>
        <item x="1085"/>
        <item x="905"/>
        <item x="919"/>
        <item x="1086"/>
        <item x="904"/>
        <item x="1084"/>
        <item x="929"/>
        <item x="1083"/>
        <item x="915"/>
        <item x="913"/>
        <item x="921"/>
        <item x="892"/>
        <item x="910"/>
        <item x="930"/>
        <item x="911"/>
        <item x="909"/>
        <item x="914"/>
        <item x="527"/>
        <item x="893"/>
        <item x="903"/>
        <item x="371"/>
        <item x="912"/>
        <item x="894"/>
        <item x="1087"/>
        <item x="526"/>
        <item x="372"/>
        <item x="900"/>
        <item x="902"/>
        <item x="931"/>
        <item x="661"/>
        <item x="899"/>
        <item x="662"/>
        <item x="370"/>
        <item x="901"/>
        <item x="932"/>
        <item x="663"/>
        <item x="366"/>
        <item x="1088"/>
        <item x="895"/>
        <item x="817"/>
        <item x="819"/>
        <item x="1089"/>
        <item x="367"/>
        <item x="803"/>
        <item x="898"/>
        <item x="896"/>
        <item x="1090"/>
        <item x="897"/>
        <item x="933"/>
        <item x="664"/>
        <item x="373"/>
        <item x="369"/>
        <item x="368"/>
        <item x="1091"/>
        <item x="934"/>
        <item x="816"/>
        <item x="1092"/>
        <item x="814"/>
        <item x="665"/>
        <item x="668"/>
        <item x="381"/>
        <item x="938"/>
        <item x="667"/>
        <item x="382"/>
        <item x="388"/>
        <item x="385"/>
        <item x="935"/>
        <item x="393"/>
        <item x="1094"/>
        <item x="937"/>
        <item x="387"/>
        <item x="395"/>
        <item x="670"/>
        <item x="936"/>
        <item x="669"/>
        <item x="1093"/>
        <item x="392"/>
        <item x="666"/>
        <item x="383"/>
        <item x="394"/>
        <item x="391"/>
        <item x="386"/>
        <item x="374"/>
        <item x="390"/>
        <item x="384"/>
        <item x="939"/>
        <item x="380"/>
        <item x="389"/>
        <item x="818"/>
        <item x="940"/>
        <item x="378"/>
        <item x="379"/>
        <item x="376"/>
        <item x="1095"/>
        <item x="1096"/>
        <item x="671"/>
        <item x="672"/>
        <item x="375"/>
        <item x="820"/>
        <item x="804"/>
        <item x="1097"/>
        <item x="805"/>
        <item x="377"/>
        <item x="825"/>
        <item x="941"/>
        <item x="856"/>
        <item x="673"/>
        <item x="1098"/>
        <item x="822"/>
        <item x="1099"/>
        <item x="807"/>
        <item x="942"/>
        <item x="1100"/>
        <item x="943"/>
        <item x="857"/>
        <item x="823"/>
        <item x="821"/>
        <item x="1101"/>
        <item x="1102"/>
        <item x="674"/>
        <item x="1103"/>
        <item x="852"/>
        <item x="1104"/>
        <item x="1105"/>
        <item x="944"/>
        <item x="854"/>
        <item x="824"/>
        <item x="855"/>
        <item x="1107"/>
        <item x="1106"/>
        <item x="1108"/>
        <item x="945"/>
        <item x="806"/>
        <item x="840"/>
        <item x="808"/>
        <item x="826"/>
        <item x="1114"/>
        <item x="675"/>
        <item x="811"/>
        <item x="1115"/>
        <item x="1109"/>
        <item x="1112"/>
        <item x="1111"/>
        <item x="1117"/>
        <item x="1113"/>
        <item x="1110"/>
        <item x="1116"/>
        <item x="946"/>
        <item x="1118"/>
        <item x="1119"/>
        <item x="809"/>
        <item x="1120"/>
        <item x="676"/>
        <item x="1121"/>
        <item x="947"/>
        <item x="953"/>
        <item x="677"/>
        <item x="949"/>
        <item x="951"/>
        <item x="948"/>
        <item x="827"/>
        <item x="810"/>
        <item x="845"/>
        <item x="950"/>
        <item x="952"/>
        <item x="679"/>
        <item x="678"/>
        <item x="829"/>
        <item x="954"/>
        <item x="813"/>
        <item x="715"/>
        <item x="955"/>
        <item x="851"/>
        <item x="714"/>
        <item x="956"/>
        <item x="713"/>
        <item x="853"/>
        <item x="849"/>
        <item x="848"/>
        <item x="850"/>
        <item x="957"/>
        <item x="680"/>
        <item x="704"/>
        <item x="832"/>
        <item x="681"/>
        <item x="812"/>
        <item x="718"/>
        <item x="712"/>
        <item x="723"/>
        <item x="983"/>
        <item x="828"/>
        <item x="709"/>
        <item x="724"/>
        <item x="716"/>
        <item x="722"/>
        <item x="710"/>
        <item x="717"/>
        <item x="959"/>
        <item x="978"/>
        <item x="979"/>
        <item x="843"/>
        <item x="984"/>
        <item x="711"/>
        <item x="719"/>
        <item x="721"/>
        <item x="682"/>
        <item x="977"/>
        <item x="980"/>
        <item x="958"/>
        <item x="725"/>
        <item x="985"/>
        <item x="830"/>
        <item x="982"/>
        <item x="965"/>
        <item x="703"/>
        <item x="981"/>
        <item x="966"/>
        <item x="986"/>
        <item x="987"/>
        <item x="833"/>
        <item x="705"/>
        <item x="960"/>
        <item x="720"/>
        <item x="708"/>
        <item x="976"/>
        <item x="961"/>
        <item x="967"/>
        <item x="964"/>
        <item x="844"/>
        <item x="706"/>
        <item x="968"/>
        <item x="962"/>
        <item x="847"/>
        <item x="707"/>
        <item x="988"/>
        <item x="975"/>
        <item x="841"/>
        <item x="834"/>
        <item x="701"/>
        <item x="989"/>
        <item x="683"/>
        <item x="969"/>
        <item x="702"/>
        <item x="974"/>
        <item x="963"/>
        <item x="846"/>
        <item x="839"/>
        <item x="684"/>
        <item x="831"/>
        <item x="700"/>
        <item x="973"/>
        <item x="689"/>
        <item x="688"/>
        <item x="835"/>
        <item x="842"/>
        <item x="972"/>
        <item x="970"/>
        <item x="971"/>
        <item x="692"/>
        <item x="691"/>
        <item x="690"/>
        <item x="693"/>
        <item x="685"/>
        <item x="696"/>
        <item x="695"/>
        <item x="687"/>
        <item x="697"/>
        <item x="694"/>
        <item x="699"/>
        <item x="698"/>
        <item x="837"/>
        <item x="838"/>
        <item x="686"/>
        <item x="836"/>
        <item x="178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Nominal_Effort_kWDay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72" firstHeaderRow="1" firstDataRow="2" firstDataCol="1"/>
  <pivotFields count="12">
    <pivotField axis="axisRow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1780">
        <item x="726"/>
        <item x="727"/>
        <item x="1513"/>
        <item x="1512"/>
        <item x="1511"/>
        <item x="1510"/>
        <item x="1508"/>
        <item x="1509"/>
        <item x="1506"/>
        <item x="1507"/>
        <item x="728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729"/>
        <item x="1484"/>
        <item x="1482"/>
        <item x="1483"/>
        <item x="1481"/>
        <item x="1480"/>
        <item x="1313"/>
        <item x="1318"/>
        <item x="1319"/>
        <item x="1317"/>
        <item x="1314"/>
        <item x="1315"/>
        <item x="1312"/>
        <item x="1479"/>
        <item x="1478"/>
        <item x="1311"/>
        <item x="1477"/>
        <item x="1310"/>
        <item x="1309"/>
        <item x="1316"/>
        <item x="1476"/>
        <item x="1475"/>
        <item x="1308"/>
        <item x="1306"/>
        <item x="1307"/>
        <item x="1474"/>
        <item x="1305"/>
        <item x="1304"/>
        <item x="1473"/>
        <item x="1303"/>
        <item x="1472"/>
        <item x="1302"/>
        <item x="1471"/>
        <item x="1301"/>
        <item x="1300"/>
        <item x="1470"/>
        <item x="730"/>
        <item x="1299"/>
        <item x="1298"/>
        <item x="1297"/>
        <item x="1296"/>
        <item x="1469"/>
        <item x="1295"/>
        <item x="1468"/>
        <item x="731"/>
        <item x="732"/>
        <item x="1466"/>
        <item x="1467"/>
        <item x="1463"/>
        <item x="1465"/>
        <item x="1294"/>
        <item x="1293"/>
        <item x="733"/>
        <item x="1464"/>
        <item x="1292"/>
        <item x="1291"/>
        <item x="1461"/>
        <item x="1459"/>
        <item x="1462"/>
        <item x="1290"/>
        <item x="1460"/>
        <item x="1457"/>
        <item x="1289"/>
        <item x="1579"/>
        <item x="1288"/>
        <item x="1578"/>
        <item x="734"/>
        <item x="1287"/>
        <item x="1576"/>
        <item x="1286"/>
        <item x="1617"/>
        <item x="1616"/>
        <item x="1615"/>
        <item x="1618"/>
        <item x="1614"/>
        <item x="1619"/>
        <item x="1620"/>
        <item x="1613"/>
        <item x="1622"/>
        <item x="1285"/>
        <item x="1611"/>
        <item x="1609"/>
        <item x="1612"/>
        <item x="1610"/>
        <item x="1623"/>
        <item x="1625"/>
        <item x="1621"/>
        <item x="1624"/>
        <item x="1607"/>
        <item x="1606"/>
        <item x="1608"/>
        <item x="1605"/>
        <item x="1604"/>
        <item x="1575"/>
        <item x="1626"/>
        <item x="1284"/>
        <item x="1603"/>
        <item x="1627"/>
        <item x="1602"/>
        <item x="1632"/>
        <item x="1628"/>
        <item x="1631"/>
        <item x="1629"/>
        <item x="1630"/>
        <item x="1633"/>
        <item x="1601"/>
        <item x="735"/>
        <item x="1283"/>
        <item x="1577"/>
        <item x="1600"/>
        <item x="1634"/>
        <item x="1635"/>
        <item x="1599"/>
        <item x="1636"/>
        <item x="1282"/>
        <item x="1639"/>
        <item x="1638"/>
        <item x="1637"/>
        <item x="1598"/>
        <item x="1597"/>
        <item x="1641"/>
        <item x="1640"/>
        <item x="1596"/>
        <item x="1642"/>
        <item x="1281"/>
        <item x="1594"/>
        <item x="1643"/>
        <item x="1595"/>
        <item x="1573"/>
        <item x="1458"/>
        <item x="1572"/>
        <item x="1574"/>
        <item x="1456"/>
        <item x="1593"/>
        <item x="1592"/>
        <item x="1571"/>
        <item x="1644"/>
        <item x="1280"/>
        <item x="1591"/>
        <item x="1570"/>
        <item x="1590"/>
        <item x="1455"/>
        <item x="140"/>
        <item x="139"/>
        <item x="138"/>
        <item x="137"/>
        <item x="1645"/>
        <item x="136"/>
        <item x="1569"/>
        <item x="135"/>
        <item x="1279"/>
        <item x="736"/>
        <item x="134"/>
        <item x="133"/>
        <item x="1454"/>
        <item x="1589"/>
        <item x="132"/>
        <item x="1588"/>
        <item x="1452"/>
        <item x="1587"/>
        <item x="1278"/>
        <item x="1568"/>
        <item x="141"/>
        <item x="1566"/>
        <item x="1586"/>
        <item x="1453"/>
        <item x="1567"/>
        <item x="1277"/>
        <item x="1585"/>
        <item x="1584"/>
        <item x="1565"/>
        <item x="1056"/>
        <item x="737"/>
        <item x="594"/>
        <item x="142"/>
        <item x="1188"/>
        <item x="1276"/>
        <item x="1122"/>
        <item x="1583"/>
        <item x="528"/>
        <item x="1189"/>
        <item x="1564"/>
        <item x="143"/>
        <item x="1190"/>
        <item x="1582"/>
        <item x="1563"/>
        <item x="1275"/>
        <item x="1191"/>
        <item x="0"/>
        <item x="1581"/>
        <item x="1192"/>
        <item x="595"/>
        <item x="1193"/>
        <item x="1580"/>
        <item x="1"/>
        <item x="529"/>
        <item x="1562"/>
        <item x="1274"/>
        <item x="1194"/>
        <item x="596"/>
        <item x="597"/>
        <item x="2"/>
        <item x="738"/>
        <item x="1195"/>
        <item x="1057"/>
        <item x="530"/>
        <item x="144"/>
        <item x="3"/>
        <item x="598"/>
        <item x="1321"/>
        <item x="1196"/>
        <item x="1273"/>
        <item x="1561"/>
        <item x="4"/>
        <item x="1322"/>
        <item x="1059"/>
        <item x="739"/>
        <item x="1323"/>
        <item x="5"/>
        <item x="1123"/>
        <item x="1197"/>
        <item x="1320"/>
        <item x="1227"/>
        <item x="531"/>
        <item x="6"/>
        <item x="1228"/>
        <item x="1229"/>
        <item x="1058"/>
        <item x="1226"/>
        <item x="740"/>
        <item x="1230"/>
        <item x="1225"/>
        <item x="1198"/>
        <item x="145"/>
        <item x="1272"/>
        <item x="599"/>
        <item x="1061"/>
        <item x="7"/>
        <item x="1224"/>
        <item x="1222"/>
        <item x="1199"/>
        <item x="741"/>
        <item x="742"/>
        <item x="532"/>
        <item x="1223"/>
        <item x="1712"/>
        <item x="1231"/>
        <item x="1713"/>
        <item x="8"/>
        <item x="1232"/>
        <item x="1253"/>
        <item x="1714"/>
        <item x="1717"/>
        <item x="1716"/>
        <item x="1201"/>
        <item x="1221"/>
        <item x="1060"/>
        <item x="1233"/>
        <item x="1200"/>
        <item x="600"/>
        <item x="1715"/>
        <item x="1718"/>
        <item x="1202"/>
        <item x="1220"/>
        <item x="1234"/>
        <item x="1237"/>
        <item x="1719"/>
        <item x="533"/>
        <item x="1252"/>
        <item x="1559"/>
        <item x="1236"/>
        <item x="1238"/>
        <item x="1235"/>
        <item x="9"/>
        <item x="601"/>
        <item x="150"/>
        <item x="1125"/>
        <item x="1720"/>
        <item x="1251"/>
        <item x="462"/>
        <item x="1721"/>
        <item x="1219"/>
        <item x="146"/>
        <item x="1560"/>
        <item x="1247"/>
        <item x="1239"/>
        <item x="1218"/>
        <item x="1203"/>
        <item x="1204"/>
        <item x="151"/>
        <item x="1250"/>
        <item x="1240"/>
        <item x="1722"/>
        <item x="534"/>
        <item x="1271"/>
        <item x="1217"/>
        <item x="1723"/>
        <item x="148"/>
        <item x="147"/>
        <item x="1241"/>
        <item x="1124"/>
        <item x="602"/>
        <item x="1558"/>
        <item x="1205"/>
        <item x="1062"/>
        <item x="1246"/>
        <item x="1216"/>
        <item x="1249"/>
        <item x="743"/>
        <item x="152"/>
        <item x="603"/>
        <item x="1724"/>
        <item x="535"/>
        <item x="1215"/>
        <item x="1245"/>
        <item x="1206"/>
        <item x="1242"/>
        <item x="1725"/>
        <item x="463"/>
        <item x="1248"/>
        <item x="1270"/>
        <item x="1126"/>
        <item x="1213"/>
        <item x="536"/>
        <item x="1726"/>
        <item x="153"/>
        <item x="1244"/>
        <item x="1214"/>
        <item x="1243"/>
        <item x="1207"/>
        <item x="604"/>
        <item x="1212"/>
        <item x="1210"/>
        <item x="1208"/>
        <item x="1209"/>
        <item x="1727"/>
        <item x="1211"/>
        <item x="1729"/>
        <item x="744"/>
        <item x="154"/>
        <item x="1269"/>
        <item x="464"/>
        <item x="1728"/>
        <item x="149"/>
        <item x="1557"/>
        <item x="465"/>
        <item x="10"/>
        <item x="1730"/>
        <item x="605"/>
        <item x="1731"/>
        <item x="396"/>
        <item x="1063"/>
        <item x="12"/>
        <item x="1732"/>
        <item x="1268"/>
        <item x="606"/>
        <item x="1733"/>
        <item x="537"/>
        <item x="397"/>
        <item x="11"/>
        <item x="1127"/>
        <item x="155"/>
        <item x="1734"/>
        <item x="398"/>
        <item x="1385"/>
        <item x="13"/>
        <item x="399"/>
        <item x="1735"/>
        <item x="1325"/>
        <item x="538"/>
        <item x="607"/>
        <item x="1324"/>
        <item x="400"/>
        <item x="1267"/>
        <item x="1326"/>
        <item x="1383"/>
        <item x="466"/>
        <item x="1384"/>
        <item x="1266"/>
        <item x="156"/>
        <item x="401"/>
        <item x="1327"/>
        <item x="1064"/>
        <item x="1736"/>
        <item x="1737"/>
        <item x="1328"/>
        <item x="402"/>
        <item x="1265"/>
        <item x="608"/>
        <item x="467"/>
        <item x="1329"/>
        <item x="539"/>
        <item x="1738"/>
        <item x="746"/>
        <item x="1330"/>
        <item x="1555"/>
        <item x="403"/>
        <item x="540"/>
        <item x="1331"/>
        <item x="14"/>
        <item x="1128"/>
        <item x="1739"/>
        <item x="1382"/>
        <item x="404"/>
        <item x="405"/>
        <item x="1740"/>
        <item x="609"/>
        <item x="1332"/>
        <item x="1333"/>
        <item x="1553"/>
        <item x="1264"/>
        <item x="541"/>
        <item x="406"/>
        <item x="1334"/>
        <item x="1335"/>
        <item x="1741"/>
        <item x="1556"/>
        <item x="542"/>
        <item x="747"/>
        <item x="16"/>
        <item x="407"/>
        <item x="468"/>
        <item x="1742"/>
        <item x="1336"/>
        <item x="610"/>
        <item x="1338"/>
        <item x="1552"/>
        <item x="1380"/>
        <item x="1263"/>
        <item x="408"/>
        <item x="1431"/>
        <item x="15"/>
        <item x="1129"/>
        <item x="1339"/>
        <item x="1340"/>
        <item x="543"/>
        <item x="409"/>
        <item x="1381"/>
        <item x="17"/>
        <item x="1743"/>
        <item x="1554"/>
        <item x="1432"/>
        <item x="1439"/>
        <item x="611"/>
        <item x="157"/>
        <item x="1341"/>
        <item x="1744"/>
        <item x="1438"/>
        <item x="544"/>
        <item x="410"/>
        <item x="1437"/>
        <item x="1435"/>
        <item x="1430"/>
        <item x="1441"/>
        <item x="1436"/>
        <item x="1262"/>
        <item x="18"/>
        <item x="1337"/>
        <item x="1379"/>
        <item x="1342"/>
        <item x="1429"/>
        <item x="411"/>
        <item x="1442"/>
        <item x="1440"/>
        <item x="1434"/>
        <item x="158"/>
        <item x="1443"/>
        <item x="1746"/>
        <item x="1433"/>
        <item x="1377"/>
        <item x="1448"/>
        <item x="469"/>
        <item x="545"/>
        <item x="748"/>
        <item x="612"/>
        <item x="412"/>
        <item x="1130"/>
        <item x="546"/>
        <item x="1447"/>
        <item x="1378"/>
        <item x="1449"/>
        <item x="1261"/>
        <item x="1450"/>
        <item x="1745"/>
        <item x="1444"/>
        <item x="1428"/>
        <item x="1451"/>
        <item x="19"/>
        <item x="159"/>
        <item x="1426"/>
        <item x="1551"/>
        <item x="1427"/>
        <item x="413"/>
        <item x="1344"/>
        <item x="1445"/>
        <item x="1425"/>
        <item x="1747"/>
        <item x="1376"/>
        <item x="1424"/>
        <item x="1343"/>
        <item x="1446"/>
        <item x="1550"/>
        <item x="1423"/>
        <item x="1422"/>
        <item x="613"/>
        <item x="1421"/>
        <item x="414"/>
        <item x="1420"/>
        <item x="1345"/>
        <item x="470"/>
        <item x="1748"/>
        <item x="160"/>
        <item x="1419"/>
        <item x="547"/>
        <item x="1260"/>
        <item x="1418"/>
        <item x="415"/>
        <item x="745"/>
        <item x="1346"/>
        <item x="1065"/>
        <item x="1417"/>
        <item x="1749"/>
        <item x="1131"/>
        <item x="1259"/>
        <item x="1258"/>
        <item x="792"/>
        <item x="1132"/>
        <item x="416"/>
        <item x="1066"/>
        <item x="1416"/>
        <item x="1257"/>
        <item x="1347"/>
        <item x="1136"/>
        <item x="614"/>
        <item x="1415"/>
        <item x="1374"/>
        <item x="161"/>
        <item x="548"/>
        <item x="1348"/>
        <item x="1750"/>
        <item x="1255"/>
        <item x="417"/>
        <item x="1256"/>
        <item x="1414"/>
        <item x="1135"/>
        <item x="1133"/>
        <item x="1386"/>
        <item x="1137"/>
        <item x="1413"/>
        <item x="1549"/>
        <item x="1254"/>
        <item x="1349"/>
        <item x="793"/>
        <item x="1388"/>
        <item x="1387"/>
        <item x="20"/>
        <item x="1389"/>
        <item x="1751"/>
        <item x="1373"/>
        <item x="1375"/>
        <item x="549"/>
        <item x="1412"/>
        <item x="418"/>
        <item x="1350"/>
        <item x="162"/>
        <item x="749"/>
        <item x="1390"/>
        <item x="615"/>
        <item x="1391"/>
        <item x="1411"/>
        <item x="21"/>
        <item x="1752"/>
        <item x="1351"/>
        <item x="1134"/>
        <item x="1372"/>
        <item x="1548"/>
        <item x="1392"/>
        <item x="1394"/>
        <item x="1410"/>
        <item x="1393"/>
        <item x="419"/>
        <item x="1352"/>
        <item x="1753"/>
        <item x="1353"/>
        <item x="1409"/>
        <item x="471"/>
        <item x="550"/>
        <item x="1371"/>
        <item x="22"/>
        <item x="616"/>
        <item x="1408"/>
        <item x="1067"/>
        <item x="164"/>
        <item x="420"/>
        <item x="1395"/>
        <item x="1754"/>
        <item x="1646"/>
        <item x="1397"/>
        <item x="1407"/>
        <item x="1354"/>
        <item x="1396"/>
        <item x="794"/>
        <item x="1647"/>
        <item x="1369"/>
        <item x="551"/>
        <item x="1547"/>
        <item x="1755"/>
        <item x="421"/>
        <item x="25"/>
        <item x="23"/>
        <item x="1355"/>
        <item x="1368"/>
        <item x="1406"/>
        <item x="1648"/>
        <item x="617"/>
        <item x="1356"/>
        <item x="1367"/>
        <item x="1405"/>
        <item x="1357"/>
        <item x="1756"/>
        <item x="1366"/>
        <item x="1649"/>
        <item x="1358"/>
        <item x="1404"/>
        <item x="422"/>
        <item x="1370"/>
        <item x="24"/>
        <item x="1398"/>
        <item x="1068"/>
        <item x="163"/>
        <item x="1650"/>
        <item x="1403"/>
        <item x="552"/>
        <item x="472"/>
        <item x="1365"/>
        <item x="1364"/>
        <item x="1758"/>
        <item x="1402"/>
        <item x="1400"/>
        <item x="423"/>
        <item x="750"/>
        <item x="795"/>
        <item x="1069"/>
        <item x="1651"/>
        <item x="1399"/>
        <item x="1546"/>
        <item x="1360"/>
        <item x="618"/>
        <item x="1759"/>
        <item x="1359"/>
        <item x="1757"/>
        <item x="1361"/>
        <item x="796"/>
        <item x="1363"/>
        <item x="1070"/>
        <item x="553"/>
        <item x="1760"/>
        <item x="1141"/>
        <item x="1362"/>
        <item x="1401"/>
        <item x="1138"/>
        <item x="424"/>
        <item x="1761"/>
        <item x="1142"/>
        <item x="1652"/>
        <item x="473"/>
        <item x="165"/>
        <item x="1140"/>
        <item x="198"/>
        <item x="1143"/>
        <item x="751"/>
        <item x="1762"/>
        <item x="26"/>
        <item x="1541"/>
        <item x="1144"/>
        <item x="798"/>
        <item x="619"/>
        <item x="1763"/>
        <item x="199"/>
        <item x="554"/>
        <item x="1653"/>
        <item x="1764"/>
        <item x="425"/>
        <item x="200"/>
        <item x="1765"/>
        <item x="1147"/>
        <item x="1540"/>
        <item x="474"/>
        <item x="620"/>
        <item x="426"/>
        <item x="1139"/>
        <item x="1148"/>
        <item x="1545"/>
        <item x="753"/>
        <item x="555"/>
        <item x="797"/>
        <item x="1767"/>
        <item x="1071"/>
        <item x="27"/>
        <item x="556"/>
        <item x="1149"/>
        <item x="1766"/>
        <item x="201"/>
        <item x="427"/>
        <item x="1768"/>
        <item x="1654"/>
        <item x="752"/>
        <item x="1539"/>
        <item x="1150"/>
        <item x="990"/>
        <item x="1769"/>
        <item x="991"/>
        <item x="621"/>
        <item x="1544"/>
        <item x="1146"/>
        <item x="1151"/>
        <item x="202"/>
        <item x="1072"/>
        <item x="1543"/>
        <item x="28"/>
        <item x="1152"/>
        <item x="557"/>
        <item x="992"/>
        <item x="203"/>
        <item x="1073"/>
        <item x="1145"/>
        <item x="1153"/>
        <item x="475"/>
        <item x="1773"/>
        <item x="166"/>
        <item x="1770"/>
        <item x="799"/>
        <item x="1771"/>
        <item x="1154"/>
        <item x="1656"/>
        <item x="993"/>
        <item x="1774"/>
        <item x="1772"/>
        <item x="167"/>
        <item x="428"/>
        <item x="1775"/>
        <item x="1542"/>
        <item x="1538"/>
        <item x="1655"/>
        <item x="1776"/>
        <item x="622"/>
        <item x="994"/>
        <item x="476"/>
        <item x="1777"/>
        <item x="204"/>
        <item x="29"/>
        <item x="429"/>
        <item x="558"/>
        <item x="168"/>
        <item x="995"/>
        <item x="1155"/>
        <item x="205"/>
        <item x="996"/>
        <item x="997"/>
        <item x="623"/>
        <item x="1156"/>
        <item x="754"/>
        <item x="430"/>
        <item x="431"/>
        <item x="1536"/>
        <item x="559"/>
        <item x="30"/>
        <item x="1537"/>
        <item x="433"/>
        <item x="206"/>
        <item x="998"/>
        <item x="330"/>
        <item x="331"/>
        <item x="1535"/>
        <item x="1534"/>
        <item x="1000"/>
        <item x="432"/>
        <item x="1157"/>
        <item x="560"/>
        <item x="169"/>
        <item x="999"/>
        <item x="800"/>
        <item x="477"/>
        <item x="1657"/>
        <item x="1001"/>
        <item x="332"/>
        <item x="1077"/>
        <item x="755"/>
        <item x="1158"/>
        <item x="31"/>
        <item x="561"/>
        <item x="1002"/>
        <item x="624"/>
        <item x="1074"/>
        <item x="434"/>
        <item x="1658"/>
        <item x="207"/>
        <item x="1003"/>
        <item x="435"/>
        <item x="1532"/>
        <item x="1159"/>
        <item x="333"/>
        <item x="562"/>
        <item x="1531"/>
        <item x="1075"/>
        <item x="334"/>
        <item x="1524"/>
        <item x="1004"/>
        <item x="170"/>
        <item x="625"/>
        <item x="436"/>
        <item x="756"/>
        <item x="801"/>
        <item x="208"/>
        <item x="438"/>
        <item x="1533"/>
        <item x="478"/>
        <item x="209"/>
        <item x="563"/>
        <item x="1530"/>
        <item x="32"/>
        <item x="1528"/>
        <item x="564"/>
        <item x="1160"/>
        <item x="1529"/>
        <item x="1523"/>
        <item x="1005"/>
        <item x="437"/>
        <item x="1525"/>
        <item x="1522"/>
        <item x="1659"/>
        <item x="1161"/>
        <item x="1006"/>
        <item x="1164"/>
        <item x="1526"/>
        <item x="335"/>
        <item x="1163"/>
        <item x="33"/>
        <item x="802"/>
        <item x="1167"/>
        <item x="1527"/>
        <item x="565"/>
        <item x="1007"/>
        <item x="34"/>
        <item x="210"/>
        <item x="1521"/>
        <item x="757"/>
        <item x="566"/>
        <item x="439"/>
        <item x="1162"/>
        <item x="1166"/>
        <item x="803"/>
        <item x="1078"/>
        <item x="626"/>
        <item x="336"/>
        <item x="1008"/>
        <item x="440"/>
        <item x="171"/>
        <item x="567"/>
        <item x="1076"/>
        <item x="1520"/>
        <item x="1660"/>
        <item x="211"/>
        <item x="1661"/>
        <item x="337"/>
        <item x="1519"/>
        <item x="479"/>
        <item x="441"/>
        <item x="442"/>
        <item x="1514"/>
        <item x="1165"/>
        <item x="628"/>
        <item x="1517"/>
        <item x="804"/>
        <item x="1168"/>
        <item x="1518"/>
        <item x="443"/>
        <item x="1516"/>
        <item x="1010"/>
        <item x="35"/>
        <item x="480"/>
        <item x="1009"/>
        <item x="1515"/>
        <item x="627"/>
        <item x="1169"/>
        <item x="568"/>
        <item x="212"/>
        <item x="1011"/>
        <item x="1662"/>
        <item x="629"/>
        <item x="444"/>
        <item x="569"/>
        <item x="570"/>
        <item x="446"/>
        <item x="445"/>
        <item x="758"/>
        <item x="447"/>
        <item x="1012"/>
        <item x="1170"/>
        <item x="1171"/>
        <item x="1013"/>
        <item x="339"/>
        <item x="450"/>
        <item x="571"/>
        <item x="481"/>
        <item x="1664"/>
        <item x="448"/>
        <item x="449"/>
        <item x="1663"/>
        <item x="451"/>
        <item x="1080"/>
        <item x="1014"/>
        <item x="1081"/>
        <item x="1172"/>
        <item x="36"/>
        <item x="1173"/>
        <item x="338"/>
        <item x="213"/>
        <item x="1015"/>
        <item x="214"/>
        <item x="1665"/>
        <item x="1174"/>
        <item x="1178"/>
        <item x="1175"/>
        <item x="452"/>
        <item x="215"/>
        <item x="340"/>
        <item x="805"/>
        <item x="1016"/>
        <item x="572"/>
        <item x="453"/>
        <item x="630"/>
        <item x="454"/>
        <item x="1179"/>
        <item x="1017"/>
        <item x="66"/>
        <item x="1079"/>
        <item x="456"/>
        <item x="574"/>
        <item x="216"/>
        <item x="37"/>
        <item x="455"/>
        <item x="573"/>
        <item x="1018"/>
        <item x="1176"/>
        <item x="806"/>
        <item x="1666"/>
        <item x="1672"/>
        <item x="173"/>
        <item x="172"/>
        <item x="1019"/>
        <item x="759"/>
        <item x="575"/>
        <item x="631"/>
        <item x="217"/>
        <item x="576"/>
        <item x="1177"/>
        <item x="1673"/>
        <item x="1020"/>
        <item x="1667"/>
        <item x="807"/>
        <item x="67"/>
        <item x="341"/>
        <item x="1668"/>
        <item x="174"/>
        <item x="1021"/>
        <item x="483"/>
        <item x="218"/>
        <item x="458"/>
        <item x="1669"/>
        <item x="1022"/>
        <item x="219"/>
        <item x="1671"/>
        <item x="38"/>
        <item x="482"/>
        <item x="808"/>
        <item x="632"/>
        <item x="68"/>
        <item x="1709"/>
        <item x="1670"/>
        <item x="1037"/>
        <item x="1674"/>
        <item x="1708"/>
        <item x="1707"/>
        <item x="69"/>
        <item x="1023"/>
        <item x="1711"/>
        <item x="457"/>
        <item x="1706"/>
        <item x="1024"/>
        <item x="1181"/>
        <item x="1710"/>
        <item x="1082"/>
        <item x="1083"/>
        <item x="459"/>
        <item x="809"/>
        <item x="1185"/>
        <item x="1675"/>
        <item x="633"/>
        <item x="1186"/>
        <item x="460"/>
        <item x="1180"/>
        <item x="342"/>
        <item x="1025"/>
        <item x="577"/>
        <item x="484"/>
        <item x="760"/>
        <item x="39"/>
        <item x="1187"/>
        <item x="461"/>
        <item x="1027"/>
        <item x="220"/>
        <item x="634"/>
        <item x="1026"/>
        <item x="578"/>
        <item x="861"/>
        <item x="810"/>
        <item x="1677"/>
        <item x="762"/>
        <item x="635"/>
        <item x="1705"/>
        <item x="1678"/>
        <item x="579"/>
        <item x="1679"/>
        <item x="1183"/>
        <item x="811"/>
        <item x="1038"/>
        <item x="343"/>
        <item x="860"/>
        <item x="1184"/>
        <item x="175"/>
        <item x="1680"/>
        <item x="70"/>
        <item x="636"/>
        <item x="1028"/>
        <item x="859"/>
        <item x="1029"/>
        <item x="580"/>
        <item x="221"/>
        <item x="1032"/>
        <item x="40"/>
        <item x="1676"/>
        <item x="812"/>
        <item x="1682"/>
        <item x="862"/>
        <item x="864"/>
        <item x="858"/>
        <item x="637"/>
        <item x="1033"/>
        <item x="1694"/>
        <item x="1031"/>
        <item x="1030"/>
        <item x="1683"/>
        <item x="1036"/>
        <item x="581"/>
        <item x="1035"/>
        <item x="1691"/>
        <item x="1034"/>
        <item x="763"/>
        <item x="1084"/>
        <item x="1698"/>
        <item x="1681"/>
        <item x="1688"/>
        <item x="638"/>
        <item x="1693"/>
        <item x="1687"/>
        <item x="485"/>
        <item x="639"/>
        <item x="1703"/>
        <item x="1684"/>
        <item x="813"/>
        <item x="1685"/>
        <item x="1696"/>
        <item x="1695"/>
        <item x="71"/>
        <item x="582"/>
        <item x="1182"/>
        <item x="1039"/>
        <item x="486"/>
        <item x="863"/>
        <item x="1040"/>
        <item x="1704"/>
        <item x="1697"/>
        <item x="1701"/>
        <item x="1702"/>
        <item x="176"/>
        <item x="41"/>
        <item x="865"/>
        <item x="643"/>
        <item x="1686"/>
        <item x="583"/>
        <item x="1690"/>
        <item x="866"/>
        <item x="1689"/>
        <item x="1699"/>
        <item x="640"/>
        <item x="487"/>
        <item x="344"/>
        <item x="814"/>
        <item x="1692"/>
        <item x="1700"/>
        <item x="222"/>
        <item x="1041"/>
        <item x="764"/>
        <item x="761"/>
        <item x="642"/>
        <item x="1042"/>
        <item x="584"/>
        <item x="867"/>
        <item x="641"/>
        <item x="1044"/>
        <item x="870"/>
        <item x="926"/>
        <item x="1048"/>
        <item x="73"/>
        <item x="1045"/>
        <item x="868"/>
        <item x="1049"/>
        <item x="1046"/>
        <item x="1050"/>
        <item x="42"/>
        <item x="869"/>
        <item x="924"/>
        <item x="1047"/>
        <item x="223"/>
        <item x="925"/>
        <item x="871"/>
        <item x="72"/>
        <item x="585"/>
        <item x="1051"/>
        <item x="1043"/>
        <item x="644"/>
        <item x="815"/>
        <item x="489"/>
        <item x="345"/>
        <item x="74"/>
        <item x="1052"/>
        <item x="77"/>
        <item x="1053"/>
        <item x="927"/>
        <item x="765"/>
        <item x="646"/>
        <item x="645"/>
        <item x="586"/>
        <item x="224"/>
        <item x="647"/>
        <item x="872"/>
        <item x="75"/>
        <item x="1054"/>
        <item x="82"/>
        <item x="1085"/>
        <item x="178"/>
        <item x="1087"/>
        <item x="1055"/>
        <item x="587"/>
        <item x="648"/>
        <item x="177"/>
        <item x="488"/>
        <item x="76"/>
        <item x="816"/>
        <item x="817"/>
        <item x="43"/>
        <item x="766"/>
        <item x="225"/>
        <item x="873"/>
        <item x="346"/>
        <item x="78"/>
        <item x="79"/>
        <item x="649"/>
        <item x="80"/>
        <item x="588"/>
        <item x="874"/>
        <item x="226"/>
        <item x="769"/>
        <item x="81"/>
        <item x="1086"/>
        <item x="44"/>
        <item x="650"/>
        <item x="84"/>
        <item x="767"/>
        <item x="818"/>
        <item x="45"/>
        <item x="877"/>
        <item x="875"/>
        <item x="83"/>
        <item x="85"/>
        <item x="928"/>
        <item x="347"/>
        <item x="768"/>
        <item x="227"/>
        <item x="653"/>
        <item x="589"/>
        <item x="654"/>
        <item x="590"/>
        <item x="651"/>
        <item x="655"/>
        <item x="179"/>
        <item x="490"/>
        <item x="87"/>
        <item x="86"/>
        <item x="652"/>
        <item x="876"/>
        <item x="771"/>
        <item x="657"/>
        <item x="656"/>
        <item x="658"/>
        <item x="88"/>
        <item x="89"/>
        <item x="591"/>
        <item x="1089"/>
        <item x="348"/>
        <item x="659"/>
        <item x="929"/>
        <item x="878"/>
        <item x="820"/>
        <item x="1088"/>
        <item x="228"/>
        <item x="46"/>
        <item x="1090"/>
        <item x="90"/>
        <item x="1091"/>
        <item x="819"/>
        <item x="180"/>
        <item x="592"/>
        <item x="770"/>
        <item x="593"/>
        <item x="879"/>
        <item x="821"/>
        <item x="91"/>
        <item x="1092"/>
        <item x="930"/>
        <item x="1093"/>
        <item x="491"/>
        <item x="47"/>
        <item x="92"/>
        <item x="931"/>
        <item x="181"/>
        <item x="93"/>
        <item x="880"/>
        <item x="229"/>
        <item x="349"/>
        <item x="48"/>
        <item x="94"/>
        <item x="492"/>
        <item x="50"/>
        <item x="130"/>
        <item x="131"/>
        <item x="350"/>
        <item x="95"/>
        <item x="126"/>
        <item x="49"/>
        <item x="129"/>
        <item x="933"/>
        <item x="773"/>
        <item x="772"/>
        <item x="125"/>
        <item x="128"/>
        <item x="127"/>
        <item x="881"/>
        <item x="96"/>
        <item x="124"/>
        <item x="774"/>
        <item x="97"/>
        <item x="932"/>
        <item x="230"/>
        <item x="776"/>
        <item x="123"/>
        <item x="822"/>
        <item x="51"/>
        <item x="493"/>
        <item x="122"/>
        <item x="98"/>
        <item x="775"/>
        <item x="351"/>
        <item x="183"/>
        <item x="52"/>
        <item x="1094"/>
        <item x="120"/>
        <item x="934"/>
        <item x="882"/>
        <item x="231"/>
        <item x="121"/>
        <item x="99"/>
        <item x="100"/>
        <item x="119"/>
        <item x="118"/>
        <item x="824"/>
        <item x="823"/>
        <item x="114"/>
        <item x="883"/>
        <item x="54"/>
        <item x="117"/>
        <item x="328"/>
        <item x="101"/>
        <item x="55"/>
        <item x="53"/>
        <item x="232"/>
        <item x="184"/>
        <item x="825"/>
        <item x="327"/>
        <item x="826"/>
        <item x="116"/>
        <item x="102"/>
        <item x="884"/>
        <item x="113"/>
        <item x="777"/>
        <item x="112"/>
        <item x="115"/>
        <item x="182"/>
        <item x="352"/>
        <item x="103"/>
        <item x="323"/>
        <item x="778"/>
        <item x="110"/>
        <item x="494"/>
        <item x="827"/>
        <item x="56"/>
        <item x="109"/>
        <item x="104"/>
        <item x="935"/>
        <item x="324"/>
        <item x="326"/>
        <item x="325"/>
        <item x="108"/>
        <item x="105"/>
        <item x="828"/>
        <item x="233"/>
        <item x="106"/>
        <item x="779"/>
        <item x="495"/>
        <item x="111"/>
        <item x="57"/>
        <item x="885"/>
        <item x="829"/>
        <item x="329"/>
        <item x="107"/>
        <item x="660"/>
        <item x="185"/>
        <item x="830"/>
        <item x="496"/>
        <item x="780"/>
        <item x="661"/>
        <item x="662"/>
        <item x="832"/>
        <item x="831"/>
        <item x="781"/>
        <item x="322"/>
        <item x="58"/>
        <item x="936"/>
        <item x="353"/>
        <item x="663"/>
        <item x="833"/>
        <item x="59"/>
        <item x="1095"/>
        <item x="664"/>
        <item x="497"/>
        <item x="834"/>
        <item x="782"/>
        <item x="498"/>
        <item x="321"/>
        <item x="937"/>
        <item x="234"/>
        <item x="499"/>
        <item x="186"/>
        <item x="886"/>
        <item x="665"/>
        <item x="1096"/>
        <item x="835"/>
        <item x="60"/>
        <item x="783"/>
        <item x="266"/>
        <item x="666"/>
        <item x="784"/>
        <item x="320"/>
        <item x="923"/>
        <item x="354"/>
        <item x="191"/>
        <item x="887"/>
        <item x="922"/>
        <item x="265"/>
        <item x="785"/>
        <item x="921"/>
        <item x="1097"/>
        <item x="264"/>
        <item x="920"/>
        <item x="61"/>
        <item x="667"/>
        <item x="500"/>
        <item x="192"/>
        <item x="187"/>
        <item x="938"/>
        <item x="919"/>
        <item x="836"/>
        <item x="918"/>
        <item x="235"/>
        <item x="267"/>
        <item x="917"/>
        <item x="63"/>
        <item x="270"/>
        <item x="888"/>
        <item x="787"/>
        <item x="837"/>
        <item x="62"/>
        <item x="838"/>
        <item x="916"/>
        <item x="668"/>
        <item x="788"/>
        <item x="1098"/>
        <item x="839"/>
        <item x="915"/>
        <item x="840"/>
        <item x="319"/>
        <item x="268"/>
        <item x="188"/>
        <item x="889"/>
        <item x="236"/>
        <item x="65"/>
        <item x="318"/>
        <item x="914"/>
        <item x="939"/>
        <item x="317"/>
        <item x="789"/>
        <item x="189"/>
        <item x="501"/>
        <item x="669"/>
        <item x="841"/>
        <item x="64"/>
        <item x="355"/>
        <item x="843"/>
        <item x="913"/>
        <item x="190"/>
        <item x="503"/>
        <item x="193"/>
        <item x="847"/>
        <item x="842"/>
        <item x="316"/>
        <item x="890"/>
        <item x="786"/>
        <item x="844"/>
        <item x="504"/>
        <item x="237"/>
        <item x="912"/>
        <item x="271"/>
        <item x="269"/>
        <item x="272"/>
        <item x="790"/>
        <item x="891"/>
        <item x="855"/>
        <item x="670"/>
        <item x="846"/>
        <item x="1099"/>
        <item x="911"/>
        <item x="856"/>
        <item x="273"/>
        <item x="850"/>
        <item x="791"/>
        <item x="238"/>
        <item x="315"/>
        <item x="849"/>
        <item x="940"/>
        <item x="848"/>
        <item x="857"/>
        <item x="845"/>
        <item x="910"/>
        <item x="274"/>
        <item x="356"/>
        <item x="671"/>
        <item x="852"/>
        <item x="853"/>
        <item x="239"/>
        <item x="276"/>
        <item x="1101"/>
        <item x="314"/>
        <item x="909"/>
        <item x="1100"/>
        <item x="672"/>
        <item x="851"/>
        <item x="502"/>
        <item x="854"/>
        <item x="505"/>
        <item x="194"/>
        <item x="240"/>
        <item x="895"/>
        <item x="896"/>
        <item x="275"/>
        <item x="908"/>
        <item x="313"/>
        <item x="892"/>
        <item x="506"/>
        <item x="195"/>
        <item x="673"/>
        <item x="357"/>
        <item x="941"/>
        <item x="907"/>
        <item x="507"/>
        <item x="893"/>
        <item x="196"/>
        <item x="906"/>
        <item x="674"/>
        <item x="241"/>
        <item x="312"/>
        <item x="277"/>
        <item x="1102"/>
        <item x="508"/>
        <item x="311"/>
        <item x="510"/>
        <item x="509"/>
        <item x="305"/>
        <item x="675"/>
        <item x="278"/>
        <item x="905"/>
        <item x="242"/>
        <item x="942"/>
        <item x="358"/>
        <item x="197"/>
        <item x="243"/>
        <item x="904"/>
        <item x="310"/>
        <item x="511"/>
        <item x="279"/>
        <item x="1103"/>
        <item x="897"/>
        <item x="894"/>
        <item x="244"/>
        <item x="676"/>
        <item x="280"/>
        <item x="943"/>
        <item x="944"/>
        <item x="281"/>
        <item x="513"/>
        <item x="309"/>
        <item x="512"/>
        <item x="282"/>
        <item x="945"/>
        <item x="359"/>
        <item x="677"/>
        <item x="308"/>
        <item x="283"/>
        <item x="903"/>
        <item x="900"/>
        <item x="514"/>
        <item x="946"/>
        <item x="307"/>
        <item x="284"/>
        <item x="285"/>
        <item x="360"/>
        <item x="515"/>
        <item x="286"/>
        <item x="898"/>
        <item x="902"/>
        <item x="678"/>
        <item x="899"/>
        <item x="245"/>
        <item x="725"/>
        <item x="1104"/>
        <item x="303"/>
        <item x="306"/>
        <item x="724"/>
        <item x="517"/>
        <item x="516"/>
        <item x="304"/>
        <item x="723"/>
        <item x="1105"/>
        <item x="679"/>
        <item x="722"/>
        <item x="361"/>
        <item x="518"/>
        <item x="901"/>
        <item x="301"/>
        <item x="287"/>
        <item x="302"/>
        <item x="246"/>
        <item x="721"/>
        <item x="720"/>
        <item x="519"/>
        <item x="680"/>
        <item x="947"/>
        <item x="719"/>
        <item x="247"/>
        <item x="1106"/>
        <item x="681"/>
        <item x="288"/>
        <item x="362"/>
        <item x="520"/>
        <item x="718"/>
        <item x="289"/>
        <item x="949"/>
        <item x="290"/>
        <item x="948"/>
        <item x="1107"/>
        <item x="682"/>
        <item x="950"/>
        <item x="717"/>
        <item x="248"/>
        <item x="291"/>
        <item x="951"/>
        <item x="716"/>
        <item x="249"/>
        <item x="522"/>
        <item x="715"/>
        <item x="521"/>
        <item x="952"/>
        <item x="683"/>
        <item x="523"/>
        <item x="363"/>
        <item x="250"/>
        <item x="300"/>
        <item x="292"/>
        <item x="293"/>
        <item x="294"/>
        <item x="714"/>
        <item x="295"/>
        <item x="299"/>
        <item x="524"/>
        <item x="251"/>
        <item x="1108"/>
        <item x="713"/>
        <item x="525"/>
        <item x="1110"/>
        <item x="953"/>
        <item x="527"/>
        <item x="712"/>
        <item x="252"/>
        <item x="296"/>
        <item x="253"/>
        <item x="684"/>
        <item x="364"/>
        <item x="298"/>
        <item x="526"/>
        <item x="711"/>
        <item x="1109"/>
        <item x="297"/>
        <item x="954"/>
        <item x="685"/>
        <item x="1111"/>
        <item x="955"/>
        <item x="254"/>
        <item x="710"/>
        <item x="956"/>
        <item x="255"/>
        <item x="709"/>
        <item x="256"/>
        <item x="957"/>
        <item x="365"/>
        <item x="686"/>
        <item x="708"/>
        <item x="958"/>
        <item x="1112"/>
        <item x="258"/>
        <item x="1113"/>
        <item x="707"/>
        <item x="959"/>
        <item x="960"/>
        <item x="687"/>
        <item x="257"/>
        <item x="260"/>
        <item x="366"/>
        <item x="706"/>
        <item x="688"/>
        <item x="259"/>
        <item x="961"/>
        <item x="261"/>
        <item x="705"/>
        <item x="689"/>
        <item x="262"/>
        <item x="1114"/>
        <item x="962"/>
        <item x="263"/>
        <item x="704"/>
        <item x="367"/>
        <item x="1115"/>
        <item x="691"/>
        <item x="703"/>
        <item x="963"/>
        <item x="690"/>
        <item x="694"/>
        <item x="692"/>
        <item x="964"/>
        <item x="965"/>
        <item x="695"/>
        <item x="693"/>
        <item x="1116"/>
        <item x="368"/>
        <item x="967"/>
        <item x="968"/>
        <item x="702"/>
        <item x="696"/>
        <item x="698"/>
        <item x="966"/>
        <item x="699"/>
        <item x="976"/>
        <item x="701"/>
        <item x="975"/>
        <item x="697"/>
        <item x="700"/>
        <item x="369"/>
        <item x="1118"/>
        <item x="1119"/>
        <item x="969"/>
        <item x="1117"/>
        <item x="374"/>
        <item x="970"/>
        <item x="1121"/>
        <item x="974"/>
        <item x="373"/>
        <item x="370"/>
        <item x="1120"/>
        <item x="972"/>
        <item x="971"/>
        <item x="973"/>
        <item x="376"/>
        <item x="377"/>
        <item x="371"/>
        <item x="375"/>
        <item x="372"/>
        <item x="378"/>
        <item x="395"/>
        <item x="979"/>
        <item x="981"/>
        <item x="984"/>
        <item x="977"/>
        <item x="978"/>
        <item x="983"/>
        <item x="980"/>
        <item x="394"/>
        <item x="985"/>
        <item x="982"/>
        <item x="986"/>
        <item x="987"/>
        <item x="391"/>
        <item x="393"/>
        <item x="382"/>
        <item x="383"/>
        <item x="988"/>
        <item x="390"/>
        <item x="389"/>
        <item x="379"/>
        <item x="392"/>
        <item x="388"/>
        <item x="989"/>
        <item x="387"/>
        <item x="386"/>
        <item x="380"/>
        <item x="381"/>
        <item x="385"/>
        <item x="384"/>
        <item x="1778"/>
        <item t="default"/>
      </items>
    </pivotField>
    <pivotField showAll="0"/>
    <pivotField showAll="0"/>
    <pivotField showAll="0"/>
    <pivotField dataField="1" showAll="0">
      <items count="1784">
        <item x="1507"/>
        <item x="1505"/>
        <item x="1503"/>
        <item x="1506"/>
        <item x="1500"/>
        <item x="1502"/>
        <item x="1504"/>
        <item x="1508"/>
        <item x="1501"/>
        <item x="1498"/>
        <item x="1510"/>
        <item x="1509"/>
        <item x="1499"/>
        <item x="1494"/>
        <item x="1497"/>
        <item x="1496"/>
        <item x="1492"/>
        <item x="1485"/>
        <item x="1486"/>
        <item x="1495"/>
        <item x="1517"/>
        <item x="1511"/>
        <item x="1514"/>
        <item x="1512"/>
        <item x="1515"/>
        <item x="1516"/>
        <item x="1493"/>
        <item x="1513"/>
        <item x="1487"/>
        <item x="1489"/>
        <item x="1491"/>
        <item x="1488"/>
        <item x="1490"/>
        <item x="1484"/>
        <item x="1477"/>
        <item x="1483"/>
        <item x="1478"/>
        <item x="1482"/>
        <item x="1479"/>
        <item x="1481"/>
        <item x="1480"/>
        <item x="1476"/>
        <item x="1471"/>
        <item x="1474"/>
        <item x="1473"/>
        <item x="1645"/>
        <item x="1475"/>
        <item x="1472"/>
        <item x="1646"/>
        <item x="1647"/>
        <item x="1644"/>
        <item x="1470"/>
        <item x="1648"/>
        <item x="1469"/>
        <item x="1468"/>
        <item x="1649"/>
        <item x="1643"/>
        <item x="1303"/>
        <item x="1463"/>
        <item x="1302"/>
        <item x="1642"/>
        <item x="1464"/>
        <item x="1467"/>
        <item x="1465"/>
        <item x="1466"/>
        <item x="1462"/>
        <item x="1301"/>
        <item x="1299"/>
        <item x="1313"/>
        <item x="1300"/>
        <item x="1461"/>
        <item x="1298"/>
        <item x="1312"/>
        <item x="1309"/>
        <item x="1310"/>
        <item x="1641"/>
        <item x="1297"/>
        <item x="1311"/>
        <item x="1459"/>
        <item x="1318"/>
        <item x="1315"/>
        <item x="1314"/>
        <item x="1460"/>
        <item x="1640"/>
        <item x="1296"/>
        <item x="1316"/>
        <item x="1295"/>
        <item x="1317"/>
        <item x="1308"/>
        <item x="1457"/>
        <item x="1319"/>
        <item x="1304"/>
        <item x="1294"/>
        <item x="1307"/>
        <item x="1639"/>
        <item x="1305"/>
        <item x="1306"/>
        <item x="1638"/>
        <item x="1292"/>
        <item x="1293"/>
        <item x="1634"/>
        <item x="1290"/>
        <item x="1458"/>
        <item x="1456"/>
        <item x="1291"/>
        <item x="1289"/>
        <item x="1636"/>
        <item x="1286"/>
        <item x="1585"/>
        <item x="1584"/>
        <item x="1586"/>
        <item x="1455"/>
        <item x="1637"/>
        <item x="1288"/>
        <item x="1635"/>
        <item x="1287"/>
        <item x="1284"/>
        <item x="1285"/>
        <item x="1454"/>
        <item x="1453"/>
        <item x="1246"/>
        <item x="1247"/>
        <item x="1245"/>
        <item x="1587"/>
        <item x="1248"/>
        <item x="1588"/>
        <item x="1249"/>
        <item x="1452"/>
        <item x="1632"/>
        <item x="1631"/>
        <item x="1211"/>
        <item x="1250"/>
        <item x="1252"/>
        <item x="1210"/>
        <item x="1589"/>
        <item x="1630"/>
        <item x="1590"/>
        <item x="1633"/>
        <item x="1629"/>
        <item x="1208"/>
        <item x="1592"/>
        <item x="1209"/>
        <item x="1625"/>
        <item x="1253"/>
        <item x="1593"/>
        <item x="1591"/>
        <item x="1628"/>
        <item x="1202"/>
        <item x="1203"/>
        <item x="1251"/>
        <item x="1611"/>
        <item x="1204"/>
        <item x="1595"/>
        <item x="1613"/>
        <item x="1594"/>
        <item x="1614"/>
        <item x="1612"/>
        <item x="1616"/>
        <item x="1218"/>
        <item x="1198"/>
        <item x="1608"/>
        <item x="1607"/>
        <item x="1217"/>
        <item x="1238"/>
        <item x="1605"/>
        <item x="1615"/>
        <item x="1610"/>
        <item x="1609"/>
        <item x="1604"/>
        <item x="1627"/>
        <item x="1624"/>
        <item x="1606"/>
        <item x="1191"/>
        <item x="1219"/>
        <item x="1220"/>
        <item x="1598"/>
        <item x="1596"/>
        <item x="1597"/>
        <item x="1201"/>
        <item x="1188"/>
        <item x="1197"/>
        <item x="1192"/>
        <item x="1199"/>
        <item x="1205"/>
        <item x="1599"/>
        <item x="1200"/>
        <item x="1283"/>
        <item x="1237"/>
        <item x="1194"/>
        <item x="1193"/>
        <item x="1626"/>
        <item x="990"/>
        <item x="1239"/>
        <item x="1195"/>
        <item x="1190"/>
        <item x="1206"/>
        <item x="1189"/>
        <item x="991"/>
        <item x="1618"/>
        <item x="1601"/>
        <item x="1196"/>
        <item x="1602"/>
        <item x="1600"/>
        <item x="1235"/>
        <item x="1207"/>
        <item x="1603"/>
        <item x="1623"/>
        <item x="1244"/>
        <item x="1232"/>
        <item x="1451"/>
        <item x="1234"/>
        <item x="992"/>
        <item x="1233"/>
        <item x="1236"/>
        <item x="1447"/>
        <item x="1449"/>
        <item x="1230"/>
        <item x="1450"/>
        <item x="1240"/>
        <item x="1622"/>
        <item x="1439"/>
        <item x="993"/>
        <item x="1231"/>
        <item x="1446"/>
        <item x="1216"/>
        <item x="1617"/>
        <item x="994"/>
        <item x="1448"/>
        <item x="1435"/>
        <item x="1222"/>
        <item x="1438"/>
        <item x="1227"/>
        <item x="1243"/>
        <item x="1437"/>
        <item x="1445"/>
        <item x="1221"/>
        <item x="0"/>
        <item x="1443"/>
        <item x="1228"/>
        <item x="1442"/>
        <item x="1440"/>
        <item x="1434"/>
        <item x="996"/>
        <item x="1275"/>
        <item x="1619"/>
        <item x="995"/>
        <item x="1241"/>
        <item x="1212"/>
        <item x="1444"/>
        <item x="1229"/>
        <item x="1620"/>
        <item x="1281"/>
        <item x="1274"/>
        <item x="1"/>
        <item x="1226"/>
        <item x="1280"/>
        <item x="1282"/>
        <item x="3"/>
        <item x="1242"/>
        <item x="1436"/>
        <item x="997"/>
        <item x="528"/>
        <item x="1278"/>
        <item x="998"/>
        <item x="1223"/>
        <item x="1214"/>
        <item x="1213"/>
        <item x="4"/>
        <item x="1441"/>
        <item x="2"/>
        <item x="1225"/>
        <item x="1224"/>
        <item x="5"/>
        <item x="1277"/>
        <item x="1279"/>
        <item x="999"/>
        <item x="1215"/>
        <item x="6"/>
        <item x="7"/>
        <item x="1431"/>
        <item x="396"/>
        <item x="1276"/>
        <item x="8"/>
        <item x="1432"/>
        <item x="1433"/>
        <item x="9"/>
        <item x="1001"/>
        <item x="529"/>
        <item x="1621"/>
        <item x="397"/>
        <item x="1000"/>
        <item x="10"/>
        <item x="1271"/>
        <item x="1270"/>
        <item x="1272"/>
        <item x="1002"/>
        <item x="1273"/>
        <item x="1429"/>
        <item x="398"/>
        <item x="1430"/>
        <item x="1004"/>
        <item x="530"/>
        <item x="402"/>
        <item x="1269"/>
        <item x="11"/>
        <item x="406"/>
        <item x="1003"/>
        <item x="404"/>
        <item x="405"/>
        <item x="403"/>
        <item x="401"/>
        <item x="14"/>
        <item x="411"/>
        <item x="410"/>
        <item x="408"/>
        <item x="407"/>
        <item x="399"/>
        <item x="531"/>
        <item x="1428"/>
        <item x="400"/>
        <item x="409"/>
        <item x="1264"/>
        <item x="13"/>
        <item x="15"/>
        <item x="1268"/>
        <item x="421"/>
        <item x="416"/>
        <item x="1265"/>
        <item x="12"/>
        <item x="1005"/>
        <item x="412"/>
        <item x="418"/>
        <item x="422"/>
        <item x="1427"/>
        <item x="417"/>
        <item x="1426"/>
        <item x="16"/>
        <item x="415"/>
        <item x="419"/>
        <item x="413"/>
        <item x="1266"/>
        <item x="23"/>
        <item x="532"/>
        <item x="1267"/>
        <item x="22"/>
        <item x="1009"/>
        <item x="461"/>
        <item x="420"/>
        <item x="423"/>
        <item x="460"/>
        <item x="1006"/>
        <item x="21"/>
        <item x="414"/>
        <item x="20"/>
        <item x="1258"/>
        <item x="1385"/>
        <item x="1583"/>
        <item x="459"/>
        <item x="1580"/>
        <item x="533"/>
        <item x="1007"/>
        <item x="1582"/>
        <item x="424"/>
        <item x="534"/>
        <item x="1425"/>
        <item x="1262"/>
        <item x="1008"/>
        <item x="1384"/>
        <item x="458"/>
        <item x="1259"/>
        <item x="426"/>
        <item x="19"/>
        <item x="1383"/>
        <item x="456"/>
        <item x="457"/>
        <item x="1010"/>
        <item x="427"/>
        <item x="535"/>
        <item x="18"/>
        <item x="1261"/>
        <item x="1424"/>
        <item x="1382"/>
        <item x="538"/>
        <item x="428"/>
        <item x="594"/>
        <item x="1260"/>
        <item x="429"/>
        <item x="455"/>
        <item x="1015"/>
        <item x="17"/>
        <item x="536"/>
        <item x="537"/>
        <item x="425"/>
        <item x="431"/>
        <item x="1257"/>
        <item x="1381"/>
        <item x="1256"/>
        <item x="430"/>
        <item x="1389"/>
        <item x="1012"/>
        <item x="1254"/>
        <item x="1255"/>
        <item x="1011"/>
        <item x="539"/>
        <item x="454"/>
        <item x="432"/>
        <item x="1016"/>
        <item x="1386"/>
        <item x="1717"/>
        <item x="136"/>
        <item x="1263"/>
        <item x="1013"/>
        <item x="1423"/>
        <item x="1378"/>
        <item x="1579"/>
        <item x="1387"/>
        <item x="1017"/>
        <item x="540"/>
        <item x="1388"/>
        <item x="1716"/>
        <item x="1380"/>
        <item x="1379"/>
        <item x="1718"/>
        <item x="433"/>
        <item x="1390"/>
        <item x="1396"/>
        <item x="1377"/>
        <item x="1422"/>
        <item x="1014"/>
        <item x="463"/>
        <item x="1719"/>
        <item x="446"/>
        <item x="453"/>
        <item x="599"/>
        <item x="595"/>
        <item x="144"/>
        <item x="435"/>
        <item x="452"/>
        <item x="434"/>
        <item x="462"/>
        <item x="449"/>
        <item x="24"/>
        <item x="143"/>
        <item x="448"/>
        <item x="1018"/>
        <item x="141"/>
        <item x="1391"/>
        <item x="1581"/>
        <item x="1569"/>
        <item x="792"/>
        <item x="1570"/>
        <item x="1720"/>
        <item x="442"/>
        <item x="145"/>
        <item x="25"/>
        <item x="447"/>
        <item x="147"/>
        <item x="598"/>
        <item x="1721"/>
        <item x="439"/>
        <item x="139"/>
        <item x="1397"/>
        <item x="451"/>
        <item x="140"/>
        <item x="1376"/>
        <item x="26"/>
        <item x="600"/>
        <item x="137"/>
        <item x="450"/>
        <item x="440"/>
        <item x="597"/>
        <item x="436"/>
        <item x="1392"/>
        <item x="1421"/>
        <item x="27"/>
        <item x="1722"/>
        <item x="1575"/>
        <item x="146"/>
        <item x="793"/>
        <item x="1394"/>
        <item x="794"/>
        <item x="30"/>
        <item x="1375"/>
        <item x="1568"/>
        <item x="1019"/>
        <item x="198"/>
        <item x="1393"/>
        <item x="438"/>
        <item x="596"/>
        <item x="1420"/>
        <item x="437"/>
        <item x="150"/>
        <item x="1567"/>
        <item x="149"/>
        <item x="1576"/>
        <item x="28"/>
        <item x="444"/>
        <item x="541"/>
        <item x="1577"/>
        <item x="1419"/>
        <item x="1566"/>
        <item x="1574"/>
        <item x="148"/>
        <item x="795"/>
        <item x="601"/>
        <item x="464"/>
        <item x="29"/>
        <item x="443"/>
        <item x="201"/>
        <item x="152"/>
        <item x="1573"/>
        <item x="1723"/>
        <item x="31"/>
        <item x="142"/>
        <item x="153"/>
        <item x="1374"/>
        <item x="151"/>
        <item x="115"/>
        <item x="1395"/>
        <item x="1724"/>
        <item x="1725"/>
        <item x="1418"/>
        <item x="604"/>
        <item x="603"/>
        <item x="154"/>
        <item x="199"/>
        <item x="602"/>
        <item x="465"/>
        <item x="1578"/>
        <item x="542"/>
        <item x="1727"/>
        <item x="1399"/>
        <item x="1726"/>
        <item x="1415"/>
        <item x="605"/>
        <item x="441"/>
        <item x="445"/>
        <item x="200"/>
        <item x="606"/>
        <item x="1020"/>
        <item x="1417"/>
        <item x="1398"/>
        <item x="1571"/>
        <item x="138"/>
        <item x="1572"/>
        <item x="114"/>
        <item x="1400"/>
        <item x="1729"/>
        <item x="1412"/>
        <item x="134"/>
        <item x="543"/>
        <item x="1416"/>
        <item x="1414"/>
        <item x="796"/>
        <item x="133"/>
        <item x="132"/>
        <item x="1728"/>
        <item x="726"/>
        <item x="1565"/>
        <item x="1021"/>
        <item x="1373"/>
        <item x="1413"/>
        <item x="208"/>
        <item x="106"/>
        <item x="1401"/>
        <item x="727"/>
        <item x="1022"/>
        <item x="1561"/>
        <item x="1056"/>
        <item x="107"/>
        <item x="109"/>
        <item x="1411"/>
        <item x="728"/>
        <item x="66"/>
        <item x="110"/>
        <item x="135"/>
        <item x="209"/>
        <item x="1402"/>
        <item x="607"/>
        <item x="1372"/>
        <item x="1371"/>
        <item x="729"/>
        <item x="1735"/>
        <item x="1320"/>
        <item x="202"/>
        <item x="1322"/>
        <item x="1731"/>
        <item x="1321"/>
        <item x="545"/>
        <item x="1025"/>
        <item x="108"/>
        <item x="1559"/>
        <item x="1023"/>
        <item x="608"/>
        <item x="546"/>
        <item x="1730"/>
        <item x="1732"/>
        <item x="1733"/>
        <item x="1410"/>
        <item x="1564"/>
        <item x="466"/>
        <item x="112"/>
        <item x="111"/>
        <item x="1734"/>
        <item x="544"/>
        <item x="467"/>
        <item x="274"/>
        <item x="1563"/>
        <item x="1562"/>
        <item x="210"/>
        <item x="1024"/>
        <item x="1026"/>
        <item x="1408"/>
        <item x="1403"/>
        <item x="1405"/>
        <item x="32"/>
        <item x="70"/>
        <item x="1122"/>
        <item x="68"/>
        <item x="34"/>
        <item x="731"/>
        <item x="730"/>
        <item x="275"/>
        <item x="76"/>
        <item x="276"/>
        <item x="1558"/>
        <item x="609"/>
        <item x="67"/>
        <item x="797"/>
        <item x="612"/>
        <item x="211"/>
        <item x="1027"/>
        <item x="1407"/>
        <item x="77"/>
        <item x="1370"/>
        <item x="735"/>
        <item x="155"/>
        <item x="1404"/>
        <item x="69"/>
        <item x="33"/>
        <item x="121"/>
        <item x="330"/>
        <item x="203"/>
        <item x="125"/>
        <item x="131"/>
        <item x="329"/>
        <item x="113"/>
        <item x="74"/>
        <item x="547"/>
        <item x="1736"/>
        <item x="124"/>
        <item x="35"/>
        <item x="1369"/>
        <item x="1406"/>
        <item x="71"/>
        <item x="319"/>
        <item x="73"/>
        <item x="322"/>
        <item x="130"/>
        <item x="127"/>
        <item x="212"/>
        <item x="1368"/>
        <item x="129"/>
        <item x="1409"/>
        <item x="613"/>
        <item x="1028"/>
        <item x="548"/>
        <item x="128"/>
        <item x="1560"/>
        <item x="126"/>
        <item x="105"/>
        <item x="102"/>
        <item x="317"/>
        <item x="321"/>
        <item x="120"/>
        <item x="1323"/>
        <item x="1029"/>
        <item x="328"/>
        <item x="101"/>
        <item x="123"/>
        <item x="732"/>
        <item x="327"/>
        <item x="99"/>
        <item x="615"/>
        <item x="610"/>
        <item x="78"/>
        <item x="72"/>
        <item x="104"/>
        <item x="324"/>
        <item x="614"/>
        <item x="103"/>
        <item x="204"/>
        <item x="326"/>
        <item x="611"/>
        <item x="323"/>
        <item x="122"/>
        <item x="1030"/>
        <item x="205"/>
        <item x="1557"/>
        <item x="320"/>
        <item x="100"/>
        <item x="619"/>
        <item x="325"/>
        <item x="213"/>
        <item x="468"/>
        <item x="156"/>
        <item x="79"/>
        <item x="1147"/>
        <item x="36"/>
        <item x="616"/>
        <item x="739"/>
        <item x="738"/>
        <item x="318"/>
        <item x="315"/>
        <item x="206"/>
        <item x="283"/>
        <item x="734"/>
        <item x="331"/>
        <item x="82"/>
        <item x="207"/>
        <item x="1324"/>
        <item x="289"/>
        <item x="273"/>
        <item x="737"/>
        <item x="286"/>
        <item x="83"/>
        <item x="119"/>
        <item x="80"/>
        <item x="316"/>
        <item x="157"/>
        <item x="269"/>
        <item x="1750"/>
        <item x="290"/>
        <item x="81"/>
        <item x="618"/>
        <item x="1057"/>
        <item x="1759"/>
        <item x="549"/>
        <item x="162"/>
        <item x="158"/>
        <item x="281"/>
        <item x="470"/>
        <item x="98"/>
        <item x="314"/>
        <item x="277"/>
        <item x="116"/>
        <item x="86"/>
        <item x="214"/>
        <item x="87"/>
        <item x="1031"/>
        <item x="1737"/>
        <item x="469"/>
        <item x="621"/>
        <item x="1760"/>
        <item x="1365"/>
        <item x="75"/>
        <item x="1761"/>
        <item x="1123"/>
        <item x="285"/>
        <item x="118"/>
        <item x="288"/>
        <item x="96"/>
        <item x="1748"/>
        <item x="1762"/>
        <item x="1367"/>
        <item x="291"/>
        <item x="312"/>
        <item x="1757"/>
        <item x="278"/>
        <item x="620"/>
        <item x="1058"/>
        <item x="117"/>
        <item x="271"/>
        <item x="1713"/>
        <item x="1712"/>
        <item x="159"/>
        <item x="1751"/>
        <item x="97"/>
        <item x="1556"/>
        <item x="1059"/>
        <item x="163"/>
        <item x="272"/>
        <item x="164"/>
        <item x="1148"/>
        <item x="550"/>
        <item x="280"/>
        <item x="270"/>
        <item x="1742"/>
        <item x="282"/>
        <item x="1152"/>
        <item x="84"/>
        <item x="287"/>
        <item x="1715"/>
        <item x="1327"/>
        <item x="284"/>
        <item x="1329"/>
        <item x="1331"/>
        <item x="1036"/>
        <item x="279"/>
        <item x="313"/>
        <item x="1752"/>
        <item x="161"/>
        <item x="267"/>
        <item x="1325"/>
        <item x="160"/>
        <item x="1650"/>
        <item x="1032"/>
        <item x="798"/>
        <item x="471"/>
        <item x="215"/>
        <item x="1758"/>
        <item x="1332"/>
        <item x="268"/>
        <item x="1738"/>
        <item x="1711"/>
        <item x="1328"/>
        <item x="37"/>
        <item x="472"/>
        <item x="1034"/>
        <item x="1033"/>
        <item x="617"/>
        <item x="1149"/>
        <item x="1745"/>
        <item x="1763"/>
        <item x="292"/>
        <item x="1710"/>
        <item x="1154"/>
        <item x="165"/>
        <item x="1764"/>
        <item x="733"/>
        <item x="85"/>
        <item x="1743"/>
        <item x="736"/>
        <item x="332"/>
        <item x="1366"/>
        <item x="1756"/>
        <item x="1333"/>
        <item x="1714"/>
        <item x="1744"/>
        <item x="311"/>
        <item x="622"/>
        <item x="218"/>
        <item x="265"/>
        <item x="219"/>
        <item x="49"/>
        <item x="310"/>
        <item x="1765"/>
        <item x="216"/>
        <item x="217"/>
        <item x="50"/>
        <item x="297"/>
        <item x="266"/>
        <item x="88"/>
        <item x="1156"/>
        <item x="59"/>
        <item x="1035"/>
        <item x="1153"/>
        <item x="295"/>
        <item x="741"/>
        <item x="89"/>
        <item x="1739"/>
        <item x="1151"/>
        <item x="293"/>
        <item x="294"/>
        <item x="1766"/>
        <item x="1555"/>
        <item x="1740"/>
        <item x="40"/>
        <item x="38"/>
        <item x="333"/>
        <item x="1768"/>
        <item x="298"/>
        <item x="48"/>
        <item x="90"/>
        <item x="222"/>
        <item x="1060"/>
        <item x="47"/>
        <item x="1335"/>
        <item x="1330"/>
        <item x="41"/>
        <item x="58"/>
        <item x="51"/>
        <item x="220"/>
        <item x="551"/>
        <item x="1741"/>
        <item x="1124"/>
        <item x="264"/>
        <item x="1334"/>
        <item x="223"/>
        <item x="39"/>
        <item x="554"/>
        <item x="1709"/>
        <item x="296"/>
        <item x="1767"/>
        <item x="552"/>
        <item x="46"/>
        <item x="95"/>
        <item x="45"/>
        <item x="1554"/>
        <item x="42"/>
        <item x="1754"/>
        <item x="1749"/>
        <item x="740"/>
        <item x="57"/>
        <item x="743"/>
        <item x="1771"/>
        <item x="623"/>
        <item x="1326"/>
        <item x="44"/>
        <item x="305"/>
        <item x="60"/>
        <item x="299"/>
        <item x="221"/>
        <item x="1061"/>
        <item x="742"/>
        <item x="334"/>
        <item x="1037"/>
        <item x="1364"/>
        <item x="61"/>
        <item x="300"/>
        <item x="1155"/>
        <item x="91"/>
        <item x="92"/>
        <item x="52"/>
        <item x="1755"/>
        <item x="1125"/>
        <item x="301"/>
        <item x="1773"/>
        <item x="1769"/>
        <item x="309"/>
        <item x="308"/>
        <item x="1157"/>
        <item x="553"/>
        <item x="556"/>
        <item x="43"/>
        <item x="555"/>
        <item x="1770"/>
        <item x="56"/>
        <item x="1338"/>
        <item x="304"/>
        <item x="93"/>
        <item x="745"/>
        <item x="166"/>
        <item x="1553"/>
        <item x="55"/>
        <item x="1126"/>
        <item x="1158"/>
        <item x="306"/>
        <item x="744"/>
        <item x="1746"/>
        <item x="1337"/>
        <item x="1747"/>
        <item x="1062"/>
        <item x="53"/>
        <item x="224"/>
        <item x="560"/>
        <item x="1127"/>
        <item x="1336"/>
        <item x="558"/>
        <item x="563"/>
        <item x="1772"/>
        <item x="1063"/>
        <item x="54"/>
        <item x="1363"/>
        <item x="799"/>
        <item x="94"/>
        <item x="1040"/>
        <item x="557"/>
        <item x="302"/>
        <item x="559"/>
        <item x="1339"/>
        <item x="303"/>
        <item x="624"/>
        <item x="1041"/>
        <item x="1340"/>
        <item x="1351"/>
        <item x="1774"/>
        <item x="473"/>
        <item x="1150"/>
        <item x="1342"/>
        <item x="167"/>
        <item x="1039"/>
        <item x="561"/>
        <item x="1064"/>
        <item x="1163"/>
        <item x="1128"/>
        <item x="1341"/>
        <item x="64"/>
        <item x="1360"/>
        <item x="571"/>
        <item x="562"/>
        <item x="1708"/>
        <item x="566"/>
        <item x="307"/>
        <item x="62"/>
        <item x="1166"/>
        <item x="1038"/>
        <item x="565"/>
        <item x="1162"/>
        <item x="1065"/>
        <item x="1130"/>
        <item x="474"/>
        <item x="748"/>
        <item x="1129"/>
        <item x="1051"/>
        <item x="335"/>
        <item x="1042"/>
        <item x="1352"/>
        <item x="1775"/>
        <item x="1551"/>
        <item x="569"/>
        <item x="572"/>
        <item x="168"/>
        <item x="573"/>
        <item x="1362"/>
        <item x="1361"/>
        <item x="225"/>
        <item x="1357"/>
        <item x="1690"/>
        <item x="475"/>
        <item x="1776"/>
        <item x="1552"/>
        <item x="746"/>
        <item x="1777"/>
        <item x="1050"/>
        <item x="1160"/>
        <item x="1691"/>
        <item x="65"/>
        <item x="1049"/>
        <item x="1053"/>
        <item x="570"/>
        <item x="564"/>
        <item x="1703"/>
        <item x="1165"/>
        <item x="1707"/>
        <item x="1778"/>
        <item x="567"/>
        <item x="1702"/>
        <item x="626"/>
        <item x="1131"/>
        <item x="1356"/>
        <item x="1353"/>
        <item x="1048"/>
        <item x="1692"/>
        <item x="1780"/>
        <item x="625"/>
        <item x="1706"/>
        <item x="1350"/>
        <item x="574"/>
        <item x="1781"/>
        <item x="1779"/>
        <item x="1052"/>
        <item x="747"/>
        <item x="1704"/>
        <item x="476"/>
        <item x="1696"/>
        <item x="1043"/>
        <item x="1161"/>
        <item x="1687"/>
        <item x="1167"/>
        <item x="1159"/>
        <item x="1651"/>
        <item x="1164"/>
        <item x="1693"/>
        <item x="477"/>
        <item x="1697"/>
        <item x="1358"/>
        <item x="1686"/>
        <item x="1354"/>
        <item x="1700"/>
        <item x="1549"/>
        <item x="1701"/>
        <item x="1699"/>
        <item x="749"/>
        <item x="336"/>
        <item x="1681"/>
        <item x="1685"/>
        <item x="1705"/>
        <item x="1684"/>
        <item x="1345"/>
        <item x="169"/>
        <item x="1346"/>
        <item x="1688"/>
        <item x="1066"/>
        <item x="1695"/>
        <item x="568"/>
        <item x="1753"/>
        <item x="1698"/>
        <item x="63"/>
        <item x="1054"/>
        <item x="1179"/>
        <item x="1355"/>
        <item x="1682"/>
        <item x="1694"/>
        <item x="1550"/>
        <item x="231"/>
        <item x="1177"/>
        <item x="1683"/>
        <item x="1347"/>
        <item x="1343"/>
        <item x="1132"/>
        <item x="1180"/>
        <item x="1055"/>
        <item x="1174"/>
        <item x="227"/>
        <item x="1689"/>
        <item x="1047"/>
        <item x="226"/>
        <item x="1349"/>
        <item x="1181"/>
        <item x="1046"/>
        <item x="578"/>
        <item x="1178"/>
        <item x="627"/>
        <item x="337"/>
        <item x="576"/>
        <item x="340"/>
        <item x="170"/>
        <item x="1182"/>
        <item x="1183"/>
        <item x="1044"/>
        <item x="236"/>
        <item x="575"/>
        <item x="1173"/>
        <item x="232"/>
        <item x="1172"/>
        <item x="341"/>
        <item x="1171"/>
        <item x="234"/>
        <item x="800"/>
        <item x="1548"/>
        <item x="752"/>
        <item x="1674"/>
        <item x="1653"/>
        <item x="580"/>
        <item x="1652"/>
        <item x="750"/>
        <item x="237"/>
        <item x="579"/>
        <item x="1675"/>
        <item x="233"/>
        <item x="583"/>
        <item x="1170"/>
        <item x="1176"/>
        <item x="1348"/>
        <item x="628"/>
        <item x="246"/>
        <item x="1067"/>
        <item x="1045"/>
        <item x="1680"/>
        <item x="1359"/>
        <item x="339"/>
        <item x="1175"/>
        <item x="228"/>
        <item x="342"/>
        <item x="581"/>
        <item x="1133"/>
        <item x="172"/>
        <item x="338"/>
        <item x="247"/>
        <item x="235"/>
        <item x="1344"/>
        <item x="582"/>
        <item x="1184"/>
        <item x="1679"/>
        <item x="751"/>
        <item x="240"/>
        <item x="1169"/>
        <item x="241"/>
        <item x="1678"/>
        <item x="239"/>
        <item x="1677"/>
        <item x="629"/>
        <item x="1676"/>
        <item x="585"/>
        <item x="238"/>
        <item x="1186"/>
        <item x="1185"/>
        <item x="1168"/>
        <item x="753"/>
        <item x="584"/>
        <item x="1187"/>
        <item x="634"/>
        <item x="486"/>
        <item x="754"/>
        <item x="242"/>
        <item x="635"/>
        <item x="1134"/>
        <item x="171"/>
        <item x="230"/>
        <item x="343"/>
        <item x="1673"/>
        <item x="1670"/>
        <item x="1672"/>
        <item x="586"/>
        <item x="478"/>
        <item x="755"/>
        <item x="1068"/>
        <item x="243"/>
        <item x="173"/>
        <item x="636"/>
        <item x="1660"/>
        <item x="344"/>
        <item x="630"/>
        <item x="1135"/>
        <item x="1654"/>
        <item x="1671"/>
        <item x="485"/>
        <item x="758"/>
        <item x="757"/>
        <item x="633"/>
        <item x="1655"/>
        <item x="577"/>
        <item x="251"/>
        <item x="588"/>
        <item x="631"/>
        <item x="587"/>
        <item x="756"/>
        <item x="759"/>
        <item x="1547"/>
        <item x="345"/>
        <item x="350"/>
        <item x="479"/>
        <item x="244"/>
        <item x="229"/>
        <item x="257"/>
        <item x="248"/>
        <item x="589"/>
        <item x="1069"/>
        <item x="250"/>
        <item x="245"/>
        <item x="249"/>
        <item x="487"/>
        <item x="255"/>
        <item x="637"/>
        <item x="174"/>
        <item x="256"/>
        <item x="640"/>
        <item x="492"/>
        <item x="1659"/>
        <item x="1661"/>
        <item x="253"/>
        <item x="254"/>
        <item x="252"/>
        <item x="1663"/>
        <item x="1662"/>
        <item x="1664"/>
        <item x="1518"/>
        <item x="590"/>
        <item x="632"/>
        <item x="1137"/>
        <item x="1136"/>
        <item x="484"/>
        <item x="1665"/>
        <item x="1658"/>
        <item x="1657"/>
        <item x="1667"/>
        <item x="761"/>
        <item x="346"/>
        <item x="176"/>
        <item x="642"/>
        <item x="762"/>
        <item x="763"/>
        <item x="1666"/>
        <item x="351"/>
        <item x="1138"/>
        <item x="1668"/>
        <item x="760"/>
        <item x="261"/>
        <item x="1656"/>
        <item x="259"/>
        <item x="641"/>
        <item x="1142"/>
        <item x="258"/>
        <item x="1143"/>
        <item x="489"/>
        <item x="175"/>
        <item x="764"/>
        <item x="591"/>
        <item x="352"/>
        <item x="1070"/>
        <item x="592"/>
        <item x="1669"/>
        <item x="177"/>
        <item x="638"/>
        <item x="178"/>
        <item x="263"/>
        <item x="593"/>
        <item x="488"/>
        <item x="480"/>
        <item x="260"/>
        <item x="491"/>
        <item x="643"/>
        <item x="353"/>
        <item x="490"/>
        <item x="262"/>
        <item x="1071"/>
        <item x="639"/>
        <item x="182"/>
        <item x="347"/>
        <item x="349"/>
        <item x="644"/>
        <item x="1538"/>
        <item x="180"/>
        <item x="348"/>
        <item x="1139"/>
        <item x="493"/>
        <item x="179"/>
        <item x="868"/>
        <item x="1541"/>
        <item x="1144"/>
        <item x="1145"/>
        <item x="181"/>
        <item x="1146"/>
        <item x="481"/>
        <item x="1072"/>
        <item x="1519"/>
        <item x="766"/>
        <item x="765"/>
        <item x="482"/>
        <item x="647"/>
        <item x="869"/>
        <item x="1539"/>
        <item x="646"/>
        <item x="650"/>
        <item x="183"/>
        <item x="495"/>
        <item x="1546"/>
        <item x="652"/>
        <item x="1540"/>
        <item x="870"/>
        <item x="645"/>
        <item x="651"/>
        <item x="354"/>
        <item x="1073"/>
        <item x="767"/>
        <item x="648"/>
        <item x="494"/>
        <item x="483"/>
        <item x="496"/>
        <item x="502"/>
        <item x="1141"/>
        <item x="649"/>
        <item x="190"/>
        <item x="503"/>
        <item x="1542"/>
        <item x="655"/>
        <item x="768"/>
        <item x="187"/>
        <item x="189"/>
        <item x="186"/>
        <item x="184"/>
        <item x="497"/>
        <item x="1140"/>
        <item x="654"/>
        <item x="185"/>
        <item x="653"/>
        <item x="498"/>
        <item x="188"/>
        <item x="769"/>
        <item x="801"/>
        <item x="771"/>
        <item x="1521"/>
        <item x="1520"/>
        <item x="504"/>
        <item x="355"/>
        <item x="657"/>
        <item x="770"/>
        <item x="193"/>
        <item x="1074"/>
        <item x="191"/>
        <item x="1543"/>
        <item x="774"/>
        <item x="781"/>
        <item x="772"/>
        <item x="656"/>
        <item x="1544"/>
        <item x="860"/>
        <item x="776"/>
        <item x="777"/>
        <item x="499"/>
        <item x="505"/>
        <item x="773"/>
        <item x="658"/>
        <item x="861"/>
        <item x="859"/>
        <item x="775"/>
        <item x="875"/>
        <item x="778"/>
        <item x="194"/>
        <item x="1545"/>
        <item x="360"/>
        <item x="866"/>
        <item x="356"/>
        <item x="782"/>
        <item x="780"/>
        <item x="779"/>
        <item x="865"/>
        <item x="1075"/>
        <item x="924"/>
        <item x="1537"/>
        <item x="863"/>
        <item x="659"/>
        <item x="1535"/>
        <item x="872"/>
        <item x="874"/>
        <item x="501"/>
        <item x="1522"/>
        <item x="858"/>
        <item x="500"/>
        <item x="862"/>
        <item x="195"/>
        <item x="877"/>
        <item x="873"/>
        <item x="508"/>
        <item x="192"/>
        <item x="361"/>
        <item x="359"/>
        <item x="1536"/>
        <item x="1534"/>
        <item x="197"/>
        <item x="783"/>
        <item x="871"/>
        <item x="506"/>
        <item x="867"/>
        <item x="876"/>
        <item x="1528"/>
        <item x="196"/>
        <item x="880"/>
        <item x="882"/>
        <item x="883"/>
        <item x="1529"/>
        <item x="507"/>
        <item x="358"/>
        <item x="785"/>
        <item x="864"/>
        <item x="1533"/>
        <item x="1532"/>
        <item x="784"/>
        <item x="881"/>
        <item x="786"/>
        <item x="1531"/>
        <item x="1523"/>
        <item x="357"/>
        <item x="1530"/>
        <item x="512"/>
        <item x="513"/>
        <item x="362"/>
        <item x="509"/>
        <item x="787"/>
        <item x="878"/>
        <item x="879"/>
        <item x="885"/>
        <item x="884"/>
        <item x="1525"/>
        <item x="925"/>
        <item x="514"/>
        <item x="1076"/>
        <item x="510"/>
        <item x="1526"/>
        <item x="1527"/>
        <item x="789"/>
        <item x="791"/>
        <item x="788"/>
        <item x="363"/>
        <item x="511"/>
        <item x="515"/>
        <item x="516"/>
        <item x="1524"/>
        <item x="790"/>
        <item x="1080"/>
        <item x="886"/>
        <item x="918"/>
        <item x="1081"/>
        <item x="517"/>
        <item x="1078"/>
        <item x="1079"/>
        <item x="802"/>
        <item x="364"/>
        <item x="917"/>
        <item x="518"/>
        <item x="1082"/>
        <item x="888"/>
        <item x="520"/>
        <item x="887"/>
        <item x="1077"/>
        <item x="519"/>
        <item x="927"/>
        <item x="815"/>
        <item x="889"/>
        <item x="521"/>
        <item x="926"/>
        <item x="928"/>
        <item x="522"/>
        <item x="365"/>
        <item x="916"/>
        <item x="890"/>
        <item x="524"/>
        <item x="523"/>
        <item x="660"/>
        <item x="920"/>
        <item x="922"/>
        <item x="906"/>
        <item x="891"/>
        <item x="907"/>
        <item x="908"/>
        <item x="923"/>
        <item x="525"/>
        <item x="1085"/>
        <item x="905"/>
        <item x="919"/>
        <item x="1086"/>
        <item x="904"/>
        <item x="1084"/>
        <item x="929"/>
        <item x="1083"/>
        <item x="915"/>
        <item x="913"/>
        <item x="921"/>
        <item x="892"/>
        <item x="910"/>
        <item x="930"/>
        <item x="911"/>
        <item x="909"/>
        <item x="914"/>
        <item x="527"/>
        <item x="893"/>
        <item x="903"/>
        <item x="371"/>
        <item x="912"/>
        <item x="894"/>
        <item x="1087"/>
        <item x="526"/>
        <item x="372"/>
        <item x="900"/>
        <item x="902"/>
        <item x="931"/>
        <item x="661"/>
        <item x="899"/>
        <item x="662"/>
        <item x="370"/>
        <item x="901"/>
        <item x="932"/>
        <item x="663"/>
        <item x="366"/>
        <item x="1088"/>
        <item x="895"/>
        <item x="817"/>
        <item x="819"/>
        <item x="1089"/>
        <item x="367"/>
        <item x="803"/>
        <item x="898"/>
        <item x="896"/>
        <item x="1090"/>
        <item x="897"/>
        <item x="933"/>
        <item x="664"/>
        <item x="373"/>
        <item x="369"/>
        <item x="368"/>
        <item x="1091"/>
        <item x="934"/>
        <item x="816"/>
        <item x="1092"/>
        <item x="814"/>
        <item x="665"/>
        <item x="668"/>
        <item x="381"/>
        <item x="938"/>
        <item x="667"/>
        <item x="382"/>
        <item x="388"/>
        <item x="385"/>
        <item x="935"/>
        <item x="393"/>
        <item x="1094"/>
        <item x="937"/>
        <item x="387"/>
        <item x="395"/>
        <item x="670"/>
        <item x="936"/>
        <item x="669"/>
        <item x="1093"/>
        <item x="392"/>
        <item x="666"/>
        <item x="383"/>
        <item x="394"/>
        <item x="391"/>
        <item x="386"/>
        <item x="374"/>
        <item x="390"/>
        <item x="384"/>
        <item x="939"/>
        <item x="380"/>
        <item x="389"/>
        <item x="818"/>
        <item x="940"/>
        <item x="378"/>
        <item x="379"/>
        <item x="376"/>
        <item x="1095"/>
        <item x="1096"/>
        <item x="671"/>
        <item x="672"/>
        <item x="375"/>
        <item x="820"/>
        <item x="804"/>
        <item x="1097"/>
        <item x="805"/>
        <item x="377"/>
        <item x="825"/>
        <item x="941"/>
        <item x="856"/>
        <item x="673"/>
        <item x="1098"/>
        <item x="822"/>
        <item x="1099"/>
        <item x="807"/>
        <item x="942"/>
        <item x="1100"/>
        <item x="943"/>
        <item x="857"/>
        <item x="823"/>
        <item x="821"/>
        <item x="1101"/>
        <item x="1102"/>
        <item x="674"/>
        <item x="1103"/>
        <item x="852"/>
        <item x="1104"/>
        <item x="1105"/>
        <item x="944"/>
        <item x="854"/>
        <item x="824"/>
        <item x="855"/>
        <item x="1107"/>
        <item x="1106"/>
        <item x="1108"/>
        <item x="945"/>
        <item x="806"/>
        <item x="840"/>
        <item x="808"/>
        <item x="826"/>
        <item x="1114"/>
        <item x="675"/>
        <item x="811"/>
        <item x="1115"/>
        <item x="1109"/>
        <item x="1112"/>
        <item x="1111"/>
        <item x="1117"/>
        <item x="1113"/>
        <item x="1110"/>
        <item x="1116"/>
        <item x="946"/>
        <item x="1118"/>
        <item x="1119"/>
        <item x="809"/>
        <item x="1120"/>
        <item x="676"/>
        <item x="1121"/>
        <item x="947"/>
        <item x="953"/>
        <item x="677"/>
        <item x="949"/>
        <item x="951"/>
        <item x="948"/>
        <item x="827"/>
        <item x="810"/>
        <item x="845"/>
        <item x="950"/>
        <item x="952"/>
        <item x="679"/>
        <item x="678"/>
        <item x="829"/>
        <item x="954"/>
        <item x="813"/>
        <item x="715"/>
        <item x="955"/>
        <item x="851"/>
        <item x="714"/>
        <item x="956"/>
        <item x="713"/>
        <item x="853"/>
        <item x="849"/>
        <item x="848"/>
        <item x="850"/>
        <item x="957"/>
        <item x="680"/>
        <item x="704"/>
        <item x="832"/>
        <item x="681"/>
        <item x="812"/>
        <item x="718"/>
        <item x="712"/>
        <item x="723"/>
        <item x="983"/>
        <item x="828"/>
        <item x="709"/>
        <item x="724"/>
        <item x="716"/>
        <item x="722"/>
        <item x="710"/>
        <item x="717"/>
        <item x="959"/>
        <item x="978"/>
        <item x="979"/>
        <item x="843"/>
        <item x="984"/>
        <item x="711"/>
        <item x="719"/>
        <item x="721"/>
        <item x="682"/>
        <item x="977"/>
        <item x="980"/>
        <item x="958"/>
        <item x="725"/>
        <item x="985"/>
        <item x="830"/>
        <item x="982"/>
        <item x="965"/>
        <item x="703"/>
        <item x="981"/>
        <item x="966"/>
        <item x="986"/>
        <item x="987"/>
        <item x="833"/>
        <item x="705"/>
        <item x="960"/>
        <item x="720"/>
        <item x="708"/>
        <item x="976"/>
        <item x="961"/>
        <item x="967"/>
        <item x="964"/>
        <item x="844"/>
        <item x="706"/>
        <item x="968"/>
        <item x="962"/>
        <item x="847"/>
        <item x="707"/>
        <item x="988"/>
        <item x="975"/>
        <item x="841"/>
        <item x="834"/>
        <item x="701"/>
        <item x="989"/>
        <item x="683"/>
        <item x="969"/>
        <item x="702"/>
        <item x="974"/>
        <item x="963"/>
        <item x="846"/>
        <item x="839"/>
        <item x="684"/>
        <item x="831"/>
        <item x="700"/>
        <item x="973"/>
        <item x="689"/>
        <item x="688"/>
        <item x="835"/>
        <item x="842"/>
        <item x="972"/>
        <item x="970"/>
        <item x="971"/>
        <item x="692"/>
        <item x="691"/>
        <item x="690"/>
        <item x="693"/>
        <item x="685"/>
        <item x="696"/>
        <item x="695"/>
        <item x="687"/>
        <item x="697"/>
        <item x="694"/>
        <item x="699"/>
        <item x="698"/>
        <item x="837"/>
        <item x="838"/>
        <item x="686"/>
        <item x="836"/>
        <item x="178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Catch_tons" fld="7" baseField="0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opLeftCell="A21" workbookViewId="0">
      <selection activeCell="A4" sqref="A4:C70"/>
    </sheetView>
  </sheetViews>
  <sheetFormatPr defaultRowHeight="14.5" x14ac:dyDescent="0.35"/>
  <cols>
    <col min="1" max="1" width="12" bestFit="1" customWidth="1"/>
    <col min="2" max="2" width="27" bestFit="1" customWidth="1"/>
    <col min="3" max="3" width="19.7265625" bestFit="1" customWidth="1"/>
    <col min="4" max="4" width="21.81640625" customWidth="1"/>
    <col min="6" max="6" width="12.453125" customWidth="1"/>
    <col min="7" max="8" width="12.81640625" customWidth="1"/>
    <col min="9" max="9" width="14.26953125" bestFit="1" customWidth="1"/>
    <col min="12" max="12" width="13.26953125" bestFit="1" customWidth="1"/>
    <col min="15" max="15" width="14.26953125" bestFit="1" customWidth="1"/>
    <col min="17" max="18" width="14.26953125" bestFit="1" customWidth="1"/>
  </cols>
  <sheetData>
    <row r="1" spans="1:18" x14ac:dyDescent="0.35">
      <c r="A1" t="s">
        <v>1</v>
      </c>
      <c r="B1" t="s">
        <v>14</v>
      </c>
      <c r="F1" t="s">
        <v>30</v>
      </c>
      <c r="G1">
        <v>0.3</v>
      </c>
      <c r="K1" t="s">
        <v>33</v>
      </c>
      <c r="L1">
        <v>0.9940467208263416</v>
      </c>
      <c r="N1" t="s">
        <v>39</v>
      </c>
      <c r="O1" s="9">
        <f>O70/(AVERAGE(O5:O11))</f>
        <v>1.8308804297960104</v>
      </c>
      <c r="Q1" t="s">
        <v>42</v>
      </c>
      <c r="R1" s="4">
        <f>AVERAGE(O25:O70)/AVERAGE(P25:P70)</f>
        <v>64572481.018089026</v>
      </c>
    </row>
    <row r="2" spans="1:18" x14ac:dyDescent="0.35">
      <c r="A2" t="s">
        <v>2</v>
      </c>
      <c r="B2" t="s">
        <v>28</v>
      </c>
      <c r="F2" t="s">
        <v>31</v>
      </c>
      <c r="G2" s="3">
        <f>_1950hr/$B5</f>
        <v>7.1771207322113168E-8</v>
      </c>
      <c r="H2" s="3"/>
      <c r="K2" t="s">
        <v>36</v>
      </c>
      <c r="L2">
        <v>6.7675549151287692E-2</v>
      </c>
      <c r="N2" t="s">
        <v>40</v>
      </c>
      <c r="O2" s="9">
        <f>O70/(AVERAGE(O45:O50))</f>
        <v>0.39353227645760691</v>
      </c>
      <c r="Q2" t="s">
        <v>46</v>
      </c>
      <c r="R2" s="8">
        <f>N70</f>
        <v>0.59357083323113846</v>
      </c>
    </row>
    <row r="3" spans="1:18" x14ac:dyDescent="0.35">
      <c r="Q3" t="s">
        <v>48</v>
      </c>
      <c r="R3">
        <f>0.6</f>
        <v>0.6</v>
      </c>
    </row>
    <row r="4" spans="1:18" x14ac:dyDescent="0.35">
      <c r="A4" t="s">
        <v>24</v>
      </c>
      <c r="B4" t="s">
        <v>25</v>
      </c>
      <c r="C4" t="s">
        <v>27</v>
      </c>
      <c r="E4" t="s">
        <v>0</v>
      </c>
      <c r="F4" t="s">
        <v>29</v>
      </c>
      <c r="G4" t="s">
        <v>32</v>
      </c>
      <c r="H4" t="s">
        <v>38</v>
      </c>
      <c r="I4" t="s">
        <v>35</v>
      </c>
      <c r="K4" t="s">
        <v>37</v>
      </c>
      <c r="L4" t="s">
        <v>34</v>
      </c>
      <c r="M4" t="s">
        <v>32</v>
      </c>
      <c r="N4" t="s">
        <v>38</v>
      </c>
      <c r="O4" t="s">
        <v>35</v>
      </c>
      <c r="P4" t="s">
        <v>41</v>
      </c>
      <c r="Q4" t="s">
        <v>43</v>
      </c>
    </row>
    <row r="5" spans="1:18" x14ac:dyDescent="0.35">
      <c r="A5" s="2">
        <v>1950</v>
      </c>
      <c r="B5" s="4">
        <v>942934.52313761506</v>
      </c>
      <c r="C5" s="4">
        <v>939455.51640000008</v>
      </c>
      <c r="D5" s="4"/>
      <c r="E5">
        <f>A5</f>
        <v>1950</v>
      </c>
      <c r="F5" s="5">
        <f>200*(C5/B5)</f>
        <v>199.26208943415529</v>
      </c>
      <c r="G5" s="6">
        <f t="shared" ref="G5:G36" si="0">((B5*q)/(B5*q+M))*(1-EXP(-(B5*q+M)))</f>
        <v>5.6628566407153476E-2</v>
      </c>
      <c r="H5" s="6">
        <f t="shared" ref="H5:H36" si="1">B5*q</f>
        <v>6.7675549151287692E-2</v>
      </c>
      <c r="I5" s="5">
        <f>C5/G5</f>
        <v>16589781.024040289</v>
      </c>
      <c r="K5">
        <v>1</v>
      </c>
      <c r="L5" s="7">
        <f>B5*K5</f>
        <v>942934.52313761506</v>
      </c>
      <c r="M5" s="8">
        <f t="shared" ref="M5:M36" si="2">((L5*q)/(L5*q+M))*(1-EXP(-(L5*q+M)))</f>
        <v>5.6628566407153476E-2</v>
      </c>
      <c r="N5" s="8">
        <f t="shared" ref="N5:N36" si="3">L5*q</f>
        <v>6.7675549151287692E-2</v>
      </c>
      <c r="O5" s="4">
        <f>C5/M5</f>
        <v>16589781.024040289</v>
      </c>
    </row>
    <row r="6" spans="1:18" x14ac:dyDescent="0.35">
      <c r="A6" s="2">
        <v>1951</v>
      </c>
      <c r="B6" s="4">
        <v>977924.92416162905</v>
      </c>
      <c r="C6" s="4">
        <v>1018399.6266</v>
      </c>
      <c r="D6" s="4"/>
      <c r="E6">
        <f t="shared" ref="E6:E69" si="4">A6</f>
        <v>1951</v>
      </c>
      <c r="F6" s="5">
        <f t="shared" ref="F6:F69" si="5">200*(C6/B6)</f>
        <v>208.27767069605466</v>
      </c>
      <c r="G6" s="6">
        <f t="shared" si="0"/>
        <v>5.8660759062521509E-2</v>
      </c>
      <c r="H6" s="6">
        <f t="shared" si="1"/>
        <v>7.0186852477466075E-2</v>
      </c>
      <c r="I6" s="5">
        <f t="shared" ref="I6:I69" si="6">C6/G6</f>
        <v>17360832.741945505</v>
      </c>
      <c r="K6">
        <f t="shared" ref="K6:K37" si="7">K5*growth</f>
        <v>0.9940467208263416</v>
      </c>
      <c r="L6" s="7">
        <f t="shared" ref="L6:L69" si="8">B6*K6</f>
        <v>972103.0640772162</v>
      </c>
      <c r="M6" s="8">
        <f t="shared" si="2"/>
        <v>5.8322969309045354E-2</v>
      </c>
      <c r="N6" s="8">
        <f t="shared" si="3"/>
        <v>6.9769010550347343E-2</v>
      </c>
      <c r="O6" s="4">
        <f t="shared" ref="O6:O69" si="9">C6/M6</f>
        <v>17461381.659147721</v>
      </c>
    </row>
    <row r="7" spans="1:18" x14ac:dyDescent="0.35">
      <c r="A7" s="2">
        <v>1952</v>
      </c>
      <c r="B7" s="4">
        <v>1019541.786743694</v>
      </c>
      <c r="C7" s="4">
        <v>1043329.904400001</v>
      </c>
      <c r="D7" s="4"/>
      <c r="E7">
        <f t="shared" si="4"/>
        <v>1952</v>
      </c>
      <c r="F7" s="5">
        <f t="shared" si="5"/>
        <v>204.66643309094445</v>
      </c>
      <c r="G7" s="6">
        <f t="shared" si="0"/>
        <v>6.1071513702392603E-2</v>
      </c>
      <c r="H7" s="6">
        <f t="shared" si="1"/>
        <v>7.3173744949939348E-2</v>
      </c>
      <c r="I7" s="5">
        <f t="shared" si="6"/>
        <v>17083740.702486083</v>
      </c>
      <c r="K7">
        <f t="shared" si="7"/>
        <v>0.98812888318560277</v>
      </c>
      <c r="L7" s="7">
        <f t="shared" si="8"/>
        <v>1007438.6870961003</v>
      </c>
      <c r="M7" s="8">
        <f t="shared" si="2"/>
        <v>6.0371117266121849E-2</v>
      </c>
      <c r="N7" s="8">
        <f t="shared" si="3"/>
        <v>7.2305090875891709E-2</v>
      </c>
      <c r="O7" s="4">
        <f t="shared" si="9"/>
        <v>17281937.980390519</v>
      </c>
      <c r="Q7" t="s">
        <v>45</v>
      </c>
      <c r="R7">
        <f>SUM(R25:R70)</f>
        <v>2.1466432530889508</v>
      </c>
    </row>
    <row r="8" spans="1:18" x14ac:dyDescent="0.35">
      <c r="A8" s="2">
        <v>1953</v>
      </c>
      <c r="B8" s="4">
        <v>1091179.246575013</v>
      </c>
      <c r="C8" s="4">
        <v>1000158.0207</v>
      </c>
      <c r="D8" s="4"/>
      <c r="E8">
        <f t="shared" si="4"/>
        <v>1953</v>
      </c>
      <c r="F8" s="5">
        <f t="shared" si="5"/>
        <v>183.3169067024121</v>
      </c>
      <c r="G8" s="6">
        <f t="shared" si="0"/>
        <v>6.5205321561344204E-2</v>
      </c>
      <c r="H8" s="6">
        <f t="shared" si="1"/>
        <v>7.83152519315225E-2</v>
      </c>
      <c r="I8" s="5">
        <f t="shared" si="6"/>
        <v>15338595.021865908</v>
      </c>
      <c r="K8">
        <f t="shared" si="7"/>
        <v>0.98224627608444359</v>
      </c>
      <c r="L8" s="7">
        <f t="shared" si="8"/>
        <v>1071806.7514889354</v>
      </c>
      <c r="M8" s="8">
        <f t="shared" si="2"/>
        <v>6.4089427774892127E-2</v>
      </c>
      <c r="N8" s="8">
        <f t="shared" si="3"/>
        <v>7.692486457035301E-2</v>
      </c>
      <c r="O8" s="4">
        <f t="shared" si="9"/>
        <v>15605663.14015094</v>
      </c>
      <c r="Q8" t="s">
        <v>47</v>
      </c>
      <c r="R8">
        <f>(R2-R3)^2</f>
        <v>4.1334185341833231E-5</v>
      </c>
    </row>
    <row r="9" spans="1:18" x14ac:dyDescent="0.35">
      <c r="A9" s="2">
        <v>1954</v>
      </c>
      <c r="B9" s="4">
        <v>1122083.8355681449</v>
      </c>
      <c r="C9" s="4">
        <v>1250665.4103999999</v>
      </c>
      <c r="D9" s="4"/>
      <c r="E9">
        <f t="shared" si="4"/>
        <v>1954</v>
      </c>
      <c r="F9" s="5">
        <f t="shared" si="5"/>
        <v>222.91835436106257</v>
      </c>
      <c r="G9" s="6">
        <f t="shared" si="0"/>
        <v>6.6982443938870748E-2</v>
      </c>
      <c r="H9" s="6">
        <f t="shared" si="1"/>
        <v>8.0533311595353277E-2</v>
      </c>
      <c r="I9" s="5">
        <f t="shared" si="6"/>
        <v>18671540.434406623</v>
      </c>
      <c r="K9">
        <f t="shared" si="7"/>
        <v>0.97639868978562661</v>
      </c>
      <c r="L9" s="7">
        <f t="shared" si="8"/>
        <v>1095601.1868783671</v>
      </c>
      <c r="M9" s="8">
        <f t="shared" si="2"/>
        <v>6.5459827845415791E-2</v>
      </c>
      <c r="N9" s="8">
        <f t="shared" si="3"/>
        <v>7.8632619925800534E-2</v>
      </c>
      <c r="O9" s="4">
        <f t="shared" si="9"/>
        <v>19105846.311625842</v>
      </c>
    </row>
    <row r="10" spans="1:18" x14ac:dyDescent="0.35">
      <c r="A10" s="2">
        <v>1955</v>
      </c>
      <c r="B10" s="4">
        <v>1188177.0610960489</v>
      </c>
      <c r="C10" s="4">
        <v>1522262.9465999999</v>
      </c>
      <c r="D10" s="4"/>
      <c r="E10">
        <f t="shared" si="4"/>
        <v>1955</v>
      </c>
      <c r="F10" s="5">
        <f t="shared" si="5"/>
        <v>256.23503372397533</v>
      </c>
      <c r="G10" s="6">
        <f t="shared" si="0"/>
        <v>7.0770516445576748E-2</v>
      </c>
      <c r="H10" s="6">
        <f t="shared" si="1"/>
        <v>8.5276902187303646E-2</v>
      </c>
      <c r="I10" s="5">
        <f t="shared" si="6"/>
        <v>21509846.51596595</v>
      </c>
      <c r="K10">
        <f t="shared" si="7"/>
        <v>0.97058591580053843</v>
      </c>
      <c r="L10" s="7">
        <f t="shared" si="8"/>
        <v>1153227.920977101</v>
      </c>
      <c r="M10" s="8">
        <f t="shared" si="2"/>
        <v>6.8769561195393625E-2</v>
      </c>
      <c r="N10" s="8">
        <f t="shared" si="3"/>
        <v>8.2768560206097061E-2</v>
      </c>
      <c r="O10" s="4">
        <f t="shared" si="9"/>
        <v>22135708.300869096</v>
      </c>
      <c r="Q10" t="s">
        <v>49</v>
      </c>
      <c r="R10">
        <f>SUM(R7:R8)</f>
        <v>2.1466845872742928</v>
      </c>
    </row>
    <row r="11" spans="1:18" x14ac:dyDescent="0.35">
      <c r="A11" s="2">
        <v>1956</v>
      </c>
      <c r="B11" s="4">
        <v>1204271.080519933</v>
      </c>
      <c r="C11" s="4">
        <v>1923306.4787000001</v>
      </c>
      <c r="D11" s="4"/>
      <c r="E11">
        <f t="shared" si="4"/>
        <v>1956</v>
      </c>
      <c r="F11" s="5">
        <f t="shared" si="5"/>
        <v>319.41420994177327</v>
      </c>
      <c r="G11" s="6">
        <f t="shared" si="0"/>
        <v>7.1690353998123582E-2</v>
      </c>
      <c r="H11" s="6">
        <f t="shared" si="1"/>
        <v>8.6431989392021347E-2</v>
      </c>
      <c r="I11" s="5">
        <f t="shared" si="6"/>
        <v>26827967.38247855</v>
      </c>
      <c r="K11">
        <f t="shared" si="7"/>
        <v>0.96480774688175697</v>
      </c>
      <c r="L11" s="7">
        <f t="shared" si="8"/>
        <v>1161890.0678312955</v>
      </c>
      <c r="M11" s="8">
        <f t="shared" si="2"/>
        <v>6.9265941726929806E-2</v>
      </c>
      <c r="N11" s="8">
        <f t="shared" si="3"/>
        <v>8.3390252943824045E-2</v>
      </c>
      <c r="O11" s="4">
        <f t="shared" si="9"/>
        <v>27766986.642329019</v>
      </c>
    </row>
    <row r="12" spans="1:18" x14ac:dyDescent="0.35">
      <c r="A12" s="2">
        <v>1957</v>
      </c>
      <c r="B12" s="4">
        <v>1302575.9968400411</v>
      </c>
      <c r="C12" s="4">
        <v>2232222.6284999996</v>
      </c>
      <c r="D12" s="4"/>
      <c r="E12">
        <f t="shared" si="4"/>
        <v>1957</v>
      </c>
      <c r="F12" s="5">
        <f t="shared" si="5"/>
        <v>342.73971482895689</v>
      </c>
      <c r="G12" s="6">
        <f t="shared" si="0"/>
        <v>7.7287060062919161E-2</v>
      </c>
      <c r="H12" s="6">
        <f t="shared" si="1"/>
        <v>9.3487451922014825E-2</v>
      </c>
      <c r="I12" s="5">
        <f t="shared" si="6"/>
        <v>28882229.789601959</v>
      </c>
      <c r="K12">
        <f t="shared" si="7"/>
        <v>0.95906397701566148</v>
      </c>
      <c r="L12" s="7">
        <f t="shared" si="8"/>
        <v>1249253.7158945496</v>
      </c>
      <c r="M12" s="8">
        <f t="shared" si="2"/>
        <v>7.4255955940925877E-2</v>
      </c>
      <c r="N12" s="8">
        <f t="shared" si="3"/>
        <v>8.9660447441387986E-2</v>
      </c>
      <c r="O12" s="4">
        <f t="shared" si="9"/>
        <v>30061193.074880596</v>
      </c>
    </row>
    <row r="13" spans="1:18" x14ac:dyDescent="0.35">
      <c r="A13" s="2">
        <v>1958</v>
      </c>
      <c r="B13" s="4">
        <v>1403409.2221126258</v>
      </c>
      <c r="C13" s="4">
        <v>2720991.4445000002</v>
      </c>
      <c r="D13" s="4"/>
      <c r="E13">
        <f t="shared" si="4"/>
        <v>1958</v>
      </c>
      <c r="F13" s="5">
        <f t="shared" si="5"/>
        <v>387.76878498830848</v>
      </c>
      <c r="G13" s="6">
        <f t="shared" si="0"/>
        <v>8.2988955692606475E-2</v>
      </c>
      <c r="H13" s="6">
        <f t="shared" si="1"/>
        <v>0.10072437423801084</v>
      </c>
      <c r="I13" s="5">
        <f t="shared" si="6"/>
        <v>32787392.271552764</v>
      </c>
      <c r="K13">
        <f t="shared" si="7"/>
        <v>0.9533544014150882</v>
      </c>
      <c r="L13" s="7">
        <f t="shared" si="8"/>
        <v>1337946.358887597</v>
      </c>
      <c r="M13" s="8">
        <f t="shared" si="2"/>
        <v>7.9291630452284712E-2</v>
      </c>
      <c r="N13" s="8">
        <f t="shared" si="3"/>
        <v>9.602602550958815E-2</v>
      </c>
      <c r="O13" s="4">
        <f t="shared" si="9"/>
        <v>34316250.390858211</v>
      </c>
    </row>
    <row r="14" spans="1:18" x14ac:dyDescent="0.35">
      <c r="A14" s="2">
        <v>1959</v>
      </c>
      <c r="B14" s="4">
        <v>1521212.33349365</v>
      </c>
      <c r="C14" s="4">
        <v>4531506.5416000001</v>
      </c>
      <c r="D14" s="4"/>
      <c r="E14">
        <f t="shared" si="4"/>
        <v>1959</v>
      </c>
      <c r="F14" s="5">
        <f t="shared" si="5"/>
        <v>595.77567731032548</v>
      </c>
      <c r="G14" s="6">
        <f t="shared" si="0"/>
        <v>8.9601119116273498E-2</v>
      </c>
      <c r="H14" s="6">
        <f t="shared" si="1"/>
        <v>0.10917924576812831</v>
      </c>
      <c r="I14" s="5">
        <f t="shared" si="6"/>
        <v>50574218.115730889</v>
      </c>
      <c r="K14">
        <f t="shared" si="7"/>
        <v>0.94767881651202823</v>
      </c>
      <c r="L14" s="7">
        <f t="shared" si="8"/>
        <v>1441620.7038687631</v>
      </c>
      <c r="M14" s="8">
        <f t="shared" si="2"/>
        <v>8.5139533035498746E-2</v>
      </c>
      <c r="N14" s="8">
        <f t="shared" si="3"/>
        <v>0.1034668584172157</v>
      </c>
      <c r="O14" s="4">
        <f t="shared" si="9"/>
        <v>53224470.231832236</v>
      </c>
    </row>
    <row r="15" spans="1:18" x14ac:dyDescent="0.35">
      <c r="A15" s="2">
        <v>1960</v>
      </c>
      <c r="B15" s="4">
        <v>1596208.578743326</v>
      </c>
      <c r="C15" s="4">
        <v>6074948.6974999998</v>
      </c>
      <c r="D15" s="4"/>
      <c r="E15">
        <f t="shared" si="4"/>
        <v>1960</v>
      </c>
      <c r="F15" s="5">
        <f t="shared" si="5"/>
        <v>761.17229018813157</v>
      </c>
      <c r="G15" s="6">
        <f t="shared" si="0"/>
        <v>9.3783067432657977E-2</v>
      </c>
      <c r="H15" s="6">
        <f t="shared" si="1"/>
        <v>0.11456181683432286</v>
      </c>
      <c r="I15" s="5">
        <f t="shared" si="6"/>
        <v>64776604.815812699</v>
      </c>
      <c r="K15">
        <f t="shared" si="7"/>
        <v>0.94203701995036992</v>
      </c>
      <c r="L15" s="7">
        <f t="shared" si="8"/>
        <v>1503687.5727385783</v>
      </c>
      <c r="M15" s="8">
        <f t="shared" si="2"/>
        <v>8.8620823801551327E-2</v>
      </c>
      <c r="N15" s="8">
        <f t="shared" si="3"/>
        <v>0.10792147253070562</v>
      </c>
      <c r="O15" s="4">
        <f t="shared" si="9"/>
        <v>68549900.992837042</v>
      </c>
    </row>
    <row r="16" spans="1:18" x14ac:dyDescent="0.35">
      <c r="A16" s="2">
        <v>1961</v>
      </c>
      <c r="B16" s="4">
        <v>1620222.5645936001</v>
      </c>
      <c r="C16" s="4">
        <v>8397882.8759999983</v>
      </c>
      <c r="D16" s="4"/>
      <c r="E16">
        <f t="shared" si="4"/>
        <v>1961</v>
      </c>
      <c r="F16" s="5">
        <f t="shared" si="5"/>
        <v>1036.6332452734896</v>
      </c>
      <c r="G16" s="6">
        <f t="shared" si="0"/>
        <v>9.511763671151649E-2</v>
      </c>
      <c r="H16" s="6">
        <f t="shared" si="1"/>
        <v>0.11628532959141316</v>
      </c>
      <c r="I16" s="5">
        <f t="shared" si="6"/>
        <v>88289439.964431047</v>
      </c>
      <c r="K16">
        <f t="shared" si="7"/>
        <v>0.93642881057868421</v>
      </c>
      <c r="L16" s="7">
        <f t="shared" si="8"/>
        <v>1517223.0890351303</v>
      </c>
      <c r="M16" s="8">
        <f t="shared" si="2"/>
        <v>8.9378072528000396E-2</v>
      </c>
      <c r="N16" s="8">
        <f t="shared" si="3"/>
        <v>0.1088929328770373</v>
      </c>
      <c r="O16" s="4">
        <f t="shared" si="9"/>
        <v>93959095.765564948</v>
      </c>
    </row>
    <row r="17" spans="1:18" x14ac:dyDescent="0.35">
      <c r="A17" s="2">
        <v>1962</v>
      </c>
      <c r="B17" s="4">
        <v>1722991.3987383069</v>
      </c>
      <c r="C17" s="4">
        <v>10981445.9846</v>
      </c>
      <c r="D17" s="4"/>
      <c r="E17">
        <f t="shared" si="4"/>
        <v>1962</v>
      </c>
      <c r="F17" s="5">
        <f t="shared" si="5"/>
        <v>1274.6953922859245</v>
      </c>
      <c r="G17" s="6">
        <f t="shared" si="0"/>
        <v>0.10080443045452576</v>
      </c>
      <c r="H17" s="6">
        <f t="shared" si="1"/>
        <v>0.12366117289306479</v>
      </c>
      <c r="I17" s="5">
        <f t="shared" si="6"/>
        <v>108938128.36484283</v>
      </c>
      <c r="K17">
        <f t="shared" si="7"/>
        <v>0.93085398844305245</v>
      </c>
      <c r="L17" s="7">
        <f t="shared" si="8"/>
        <v>1603853.4155686267</v>
      </c>
      <c r="M17" s="8">
        <f t="shared" si="2"/>
        <v>9.4208163141547188E-2</v>
      </c>
      <c r="N17" s="8">
        <f t="shared" si="3"/>
        <v>0.11511049600305523</v>
      </c>
      <c r="O17" s="4">
        <f t="shared" si="9"/>
        <v>116565758.40567493</v>
      </c>
    </row>
    <row r="18" spans="1:18" x14ac:dyDescent="0.35">
      <c r="A18" s="2">
        <v>1963</v>
      </c>
      <c r="B18" s="4">
        <v>1885529.019954998</v>
      </c>
      <c r="C18" s="4">
        <v>11083221.167100001</v>
      </c>
      <c r="D18" s="4"/>
      <c r="E18">
        <f t="shared" si="4"/>
        <v>1963</v>
      </c>
      <c r="F18" s="5">
        <f t="shared" si="5"/>
        <v>1175.6086541022344</v>
      </c>
      <c r="G18" s="6">
        <f t="shared" si="0"/>
        <v>0.1097178701768274</v>
      </c>
      <c r="H18" s="6">
        <f t="shared" si="1"/>
        <v>0.13532669420305102</v>
      </c>
      <c r="I18" s="5">
        <f t="shared" si="6"/>
        <v>101015642.65910073</v>
      </c>
      <c r="K18">
        <f t="shared" si="7"/>
        <v>0.92531235477993756</v>
      </c>
      <c r="L18" s="7">
        <f t="shared" si="8"/>
        <v>1744703.2974604671</v>
      </c>
      <c r="M18" s="8">
        <f t="shared" si="2"/>
        <v>0.10200080042234357</v>
      </c>
      <c r="N18" s="8">
        <f t="shared" si="3"/>
        <v>0.12521946207760967</v>
      </c>
      <c r="O18" s="4">
        <f t="shared" si="9"/>
        <v>108658178.37908055</v>
      </c>
    </row>
    <row r="19" spans="1:18" x14ac:dyDescent="0.35">
      <c r="A19" s="2">
        <v>1964</v>
      </c>
      <c r="B19" s="4">
        <v>1976204.4454349591</v>
      </c>
      <c r="C19" s="4">
        <v>14439662.161</v>
      </c>
      <c r="D19" s="4"/>
      <c r="E19">
        <f t="shared" si="4"/>
        <v>1964</v>
      </c>
      <c r="F19" s="5">
        <f t="shared" si="5"/>
        <v>1461.3530694514611</v>
      </c>
      <c r="G19" s="6">
        <f t="shared" si="0"/>
        <v>0.11464782463955819</v>
      </c>
      <c r="H19" s="6">
        <f t="shared" si="1"/>
        <v>0.14183457896419413</v>
      </c>
      <c r="I19" s="5">
        <f t="shared" si="6"/>
        <v>125947982.06068818</v>
      </c>
      <c r="K19">
        <f t="shared" si="7"/>
        <v>0.91980371200909739</v>
      </c>
      <c r="L19" s="7">
        <f t="shared" si="8"/>
        <v>1817720.1845999551</v>
      </c>
      <c r="M19" s="8">
        <f t="shared" si="2"/>
        <v>0.10601125189047587</v>
      </c>
      <c r="N19" s="8">
        <f t="shared" si="3"/>
        <v>0.13045997222251321</v>
      </c>
      <c r="O19" s="4">
        <f t="shared" si="9"/>
        <v>136208769.38533041</v>
      </c>
    </row>
    <row r="20" spans="1:18" x14ac:dyDescent="0.35">
      <c r="A20" s="2">
        <v>1965</v>
      </c>
      <c r="B20" s="4">
        <v>2088810.5594441541</v>
      </c>
      <c r="C20" s="4">
        <v>12058717.6347</v>
      </c>
      <c r="D20" s="4"/>
      <c r="E20">
        <f t="shared" si="4"/>
        <v>1965</v>
      </c>
      <c r="F20" s="5">
        <f t="shared" si="5"/>
        <v>1154.601366809339</v>
      </c>
      <c r="G20" s="6">
        <f t="shared" si="0"/>
        <v>0.12072800641004192</v>
      </c>
      <c r="H20" s="6">
        <f t="shared" si="1"/>
        <v>0.14991645571848558</v>
      </c>
      <c r="I20" s="5">
        <f t="shared" si="6"/>
        <v>99883349.301268503</v>
      </c>
      <c r="K20">
        <f t="shared" si="7"/>
        <v>0.91432786372653996</v>
      </c>
      <c r="L20" s="7">
        <f t="shared" si="8"/>
        <v>1909857.6965460123</v>
      </c>
      <c r="M20" s="8">
        <f t="shared" si="2"/>
        <v>0.11104358496763554</v>
      </c>
      <c r="N20" s="8">
        <f t="shared" si="3"/>
        <v>0.13707279269453734</v>
      </c>
      <c r="O20" s="4">
        <f t="shared" si="9"/>
        <v>108594455.39528106</v>
      </c>
    </row>
    <row r="21" spans="1:18" x14ac:dyDescent="0.35">
      <c r="A21" s="2">
        <v>1966</v>
      </c>
      <c r="B21" s="4">
        <v>2122411.5669336803</v>
      </c>
      <c r="C21" s="4">
        <v>14698070.927899998</v>
      </c>
      <c r="D21" s="4"/>
      <c r="E21">
        <f t="shared" si="4"/>
        <v>1966</v>
      </c>
      <c r="F21" s="5">
        <f t="shared" si="5"/>
        <v>1385.0349439185159</v>
      </c>
      <c r="G21" s="6">
        <f t="shared" si="0"/>
        <v>0.12253330566537368</v>
      </c>
      <c r="H21" s="6">
        <f t="shared" si="1"/>
        <v>0.15232804059324823</v>
      </c>
      <c r="I21" s="5">
        <f t="shared" si="6"/>
        <v>119951639.6630886</v>
      </c>
      <c r="K21">
        <f t="shared" si="7"/>
        <v>0.90888461469752113</v>
      </c>
      <c r="L21" s="7">
        <f t="shared" si="8"/>
        <v>1929027.2192420801</v>
      </c>
      <c r="M21" s="8">
        <f t="shared" si="2"/>
        <v>0.1120866252009549</v>
      </c>
      <c r="N21" s="8">
        <f t="shared" si="3"/>
        <v>0.13844861248222279</v>
      </c>
      <c r="O21" s="4">
        <f t="shared" si="9"/>
        <v>131131354.00007369</v>
      </c>
    </row>
    <row r="22" spans="1:18" x14ac:dyDescent="0.35">
      <c r="A22" s="2">
        <v>1967</v>
      </c>
      <c r="B22" s="4">
        <v>2146719.9397489871</v>
      </c>
      <c r="C22" s="4">
        <v>16203291.960000001</v>
      </c>
      <c r="D22" s="4"/>
      <c r="E22">
        <f t="shared" si="4"/>
        <v>1967</v>
      </c>
      <c r="F22" s="5">
        <f t="shared" si="5"/>
        <v>1509.5860116615518</v>
      </c>
      <c r="G22" s="6">
        <f t="shared" si="0"/>
        <v>0.12383676837040186</v>
      </c>
      <c r="H22" s="6">
        <f t="shared" si="1"/>
        <v>0.15407268185823883</v>
      </c>
      <c r="I22" s="5">
        <f t="shared" si="6"/>
        <v>130843950.25179563</v>
      </c>
      <c r="K22">
        <f t="shared" si="7"/>
        <v>0.9034737708495838</v>
      </c>
      <c r="L22" s="7">
        <f t="shared" si="8"/>
        <v>1939505.1589230087</v>
      </c>
      <c r="M22" s="8">
        <f t="shared" si="2"/>
        <v>0.11265617038841448</v>
      </c>
      <c r="N22" s="8">
        <f t="shared" si="3"/>
        <v>0.13920062686337131</v>
      </c>
      <c r="O22" s="4">
        <f t="shared" si="9"/>
        <v>143829600.31514031</v>
      </c>
    </row>
    <row r="23" spans="1:18" x14ac:dyDescent="0.35">
      <c r="A23" s="2">
        <v>1968</v>
      </c>
      <c r="B23" s="4">
        <v>2234167.0652187848</v>
      </c>
      <c r="C23" s="4">
        <v>17237040.4432</v>
      </c>
      <c r="D23" s="4"/>
      <c r="E23">
        <f t="shared" si="4"/>
        <v>1968</v>
      </c>
      <c r="F23" s="5">
        <f t="shared" si="5"/>
        <v>1543.0395256956338</v>
      </c>
      <c r="G23" s="6">
        <f t="shared" si="0"/>
        <v>0.12850809953385095</v>
      </c>
      <c r="H23" s="6">
        <f t="shared" si="1"/>
        <v>0.16034886763005454</v>
      </c>
      <c r="I23" s="5">
        <f t="shared" si="6"/>
        <v>134131938.03134181</v>
      </c>
      <c r="K23">
        <f t="shared" si="7"/>
        <v>0.89809513926563833</v>
      </c>
      <c r="L23" s="7">
        <f t="shared" si="8"/>
        <v>2006494.5815803669</v>
      </c>
      <c r="M23" s="8">
        <f t="shared" si="2"/>
        <v>0.11628792029855431</v>
      </c>
      <c r="N23" s="8">
        <f t="shared" si="3"/>
        <v>0.14400853860530122</v>
      </c>
      <c r="O23" s="4">
        <f t="shared" si="9"/>
        <v>148227265.55730045</v>
      </c>
    </row>
    <row r="24" spans="1:18" x14ac:dyDescent="0.35">
      <c r="A24" s="2">
        <v>1969</v>
      </c>
      <c r="B24" s="4">
        <v>2296358.1920054802</v>
      </c>
      <c r="C24" s="4">
        <v>15165870.862399999</v>
      </c>
      <c r="D24" s="4"/>
      <c r="E24">
        <f t="shared" si="4"/>
        <v>1969</v>
      </c>
      <c r="F24" s="5">
        <f t="shared" si="5"/>
        <v>1320.8628266442333</v>
      </c>
      <c r="G24" s="6">
        <f t="shared" si="0"/>
        <v>0.13181344288632776</v>
      </c>
      <c r="H24" s="6">
        <f t="shared" si="1"/>
        <v>0.16481239988425828</v>
      </c>
      <c r="I24" s="5">
        <f t="shared" si="6"/>
        <v>115055570.43585169</v>
      </c>
      <c r="K24">
        <f t="shared" si="7"/>
        <v>0.89274852817708439</v>
      </c>
      <c r="L24" s="7">
        <f t="shared" si="8"/>
        <v>2050070.396080283</v>
      </c>
      <c r="M24" s="8">
        <f t="shared" si="2"/>
        <v>0.11864147249647852</v>
      </c>
      <c r="N24" s="8">
        <f t="shared" si="3"/>
        <v>0.14713602742200466</v>
      </c>
      <c r="O24" s="4">
        <f t="shared" si="9"/>
        <v>127829422.06697702</v>
      </c>
      <c r="R24" t="s">
        <v>44</v>
      </c>
    </row>
    <row r="25" spans="1:18" x14ac:dyDescent="0.35">
      <c r="A25" s="2">
        <v>1970</v>
      </c>
      <c r="B25" s="4">
        <v>2363002.099630767</v>
      </c>
      <c r="C25" s="4">
        <v>19703706.450200003</v>
      </c>
      <c r="D25" s="4"/>
      <c r="E25">
        <f t="shared" si="4"/>
        <v>1970</v>
      </c>
      <c r="F25" s="5">
        <f t="shared" si="5"/>
        <v>1667.6842101222696</v>
      </c>
      <c r="G25" s="6">
        <f t="shared" si="0"/>
        <v>0.13533998476361203</v>
      </c>
      <c r="H25" s="6">
        <f t="shared" si="1"/>
        <v>0.16959551359518849</v>
      </c>
      <c r="I25" s="5">
        <f t="shared" si="6"/>
        <v>145586734.6565389</v>
      </c>
      <c r="K25">
        <f t="shared" si="7"/>
        <v>0.88743374695697352</v>
      </c>
      <c r="L25" s="7">
        <f t="shared" si="8"/>
        <v>2097007.8073425272</v>
      </c>
      <c r="M25" s="8">
        <f t="shared" si="2"/>
        <v>0.12116880438426911</v>
      </c>
      <c r="N25" s="8">
        <f t="shared" si="3"/>
        <v>0.15050478209687046</v>
      </c>
      <c r="O25" s="4">
        <f t="shared" si="9"/>
        <v>162613690.46534935</v>
      </c>
      <c r="P25">
        <v>1.4662516480000001</v>
      </c>
      <c r="Q25" s="5">
        <f t="shared" ref="Q25:Q56" si="10">P25*mintoq</f>
        <v>94679506.708221763</v>
      </c>
      <c r="R25">
        <f>LN(O25/Q25)^2</f>
        <v>0.29255097561128546</v>
      </c>
    </row>
    <row r="26" spans="1:18" x14ac:dyDescent="0.35">
      <c r="A26" s="2">
        <v>1971</v>
      </c>
      <c r="B26" s="4">
        <v>2409475.5034610392</v>
      </c>
      <c r="C26" s="4">
        <v>17819728.028200001</v>
      </c>
      <c r="D26" s="4"/>
      <c r="E26">
        <f t="shared" si="4"/>
        <v>1971</v>
      </c>
      <c r="F26" s="5">
        <f t="shared" si="5"/>
        <v>1479.1375137537805</v>
      </c>
      <c r="G26" s="6">
        <f t="shared" si="0"/>
        <v>0.13778975419352721</v>
      </c>
      <c r="H26" s="6">
        <f t="shared" si="1"/>
        <v>0.17293096589645524</v>
      </c>
      <c r="I26" s="5">
        <f t="shared" si="6"/>
        <v>129325493.99262299</v>
      </c>
      <c r="K26">
        <f t="shared" si="7"/>
        <v>0.88215060611321294</v>
      </c>
      <c r="L26" s="7">
        <f t="shared" si="8"/>
        <v>2125520.2757930947</v>
      </c>
      <c r="M26" s="8">
        <f t="shared" si="2"/>
        <v>0.12270012078134877</v>
      </c>
      <c r="N26" s="8">
        <f t="shared" si="3"/>
        <v>0.15255115638130134</v>
      </c>
      <c r="O26" s="4">
        <f t="shared" si="9"/>
        <v>145229914.3205792</v>
      </c>
      <c r="P26">
        <v>1.4739839020000001</v>
      </c>
      <c r="Q26" s="5">
        <f t="shared" si="10"/>
        <v>95178797.532863796</v>
      </c>
      <c r="R26">
        <f t="shared" ref="R26:R70" si="11">LN(O26/Q26)^2</f>
        <v>0.17855771476747637</v>
      </c>
    </row>
    <row r="27" spans="1:18" x14ac:dyDescent="0.35">
      <c r="A27" s="2">
        <v>1972</v>
      </c>
      <c r="B27" s="4">
        <v>2521099.795881656</v>
      </c>
      <c r="C27" s="4">
        <v>9967942.846900003</v>
      </c>
      <c r="D27" s="4"/>
      <c r="E27">
        <f t="shared" si="4"/>
        <v>1972</v>
      </c>
      <c r="F27" s="5">
        <f t="shared" si="5"/>
        <v>790.76146554635727</v>
      </c>
      <c r="G27" s="6">
        <f t="shared" si="0"/>
        <v>0.1436423674962804</v>
      </c>
      <c r="H27" s="6">
        <f t="shared" si="1"/>
        <v>0.18094237612995953</v>
      </c>
      <c r="I27" s="5">
        <f t="shared" si="6"/>
        <v>69394169.844479352</v>
      </c>
      <c r="K27">
        <f t="shared" si="7"/>
        <v>0.87689891728180902</v>
      </c>
      <c r="L27" s="7">
        <f t="shared" si="8"/>
        <v>2210749.6813680138</v>
      </c>
      <c r="M27" s="8">
        <f t="shared" si="2"/>
        <v>0.12725988673544908</v>
      </c>
      <c r="N27" s="8">
        <f t="shared" si="3"/>
        <v>0.15866817371875935</v>
      </c>
      <c r="O27" s="4">
        <f t="shared" si="9"/>
        <v>78327453.391669303</v>
      </c>
      <c r="P27">
        <v>1.4581645750000001</v>
      </c>
      <c r="Q27" s="5">
        <f t="shared" si="10"/>
        <v>94157304.340437353</v>
      </c>
      <c r="R27">
        <f t="shared" si="11"/>
        <v>3.3881276920622871E-2</v>
      </c>
    </row>
    <row r="28" spans="1:18" x14ac:dyDescent="0.35">
      <c r="A28" s="2">
        <v>1973</v>
      </c>
      <c r="B28" s="4">
        <v>2678966.967844666</v>
      </c>
      <c r="C28" s="4">
        <v>7287738.6540999962</v>
      </c>
      <c r="D28" s="4"/>
      <c r="E28">
        <f t="shared" si="4"/>
        <v>1973</v>
      </c>
      <c r="F28" s="5">
        <f t="shared" si="5"/>
        <v>544.07081099348295</v>
      </c>
      <c r="G28" s="6">
        <f t="shared" si="0"/>
        <v>0.15184422624559074</v>
      </c>
      <c r="H28" s="6">
        <f t="shared" si="1"/>
        <v>0.1922726936582724</v>
      </c>
      <c r="I28" s="5">
        <f t="shared" si="6"/>
        <v>47994835.459287792</v>
      </c>
      <c r="K28">
        <f t="shared" si="7"/>
        <v>0.87167849322015167</v>
      </c>
      <c r="L28" s="7">
        <f t="shared" si="8"/>
        <v>2335197.8899173969</v>
      </c>
      <c r="M28" s="8">
        <f t="shared" si="2"/>
        <v>0.13387063155524895</v>
      </c>
      <c r="N28" s="8">
        <f t="shared" si="3"/>
        <v>0.16759997189542269</v>
      </c>
      <c r="O28" s="4">
        <f t="shared" si="9"/>
        <v>54438666.41573523</v>
      </c>
      <c r="P28">
        <v>1.4254848339999999</v>
      </c>
      <c r="Q28" s="5">
        <f t="shared" si="10"/>
        <v>92047092.385038778</v>
      </c>
      <c r="R28">
        <f t="shared" si="11"/>
        <v>0.27586197160888437</v>
      </c>
    </row>
    <row r="29" spans="1:18" x14ac:dyDescent="0.35">
      <c r="A29" s="2">
        <v>1974</v>
      </c>
      <c r="B29" s="4">
        <v>2862014.6311482769</v>
      </c>
      <c r="C29" s="4">
        <v>9757457.3518999927</v>
      </c>
      <c r="D29" s="4"/>
      <c r="E29">
        <f t="shared" si="4"/>
        <v>1974</v>
      </c>
      <c r="F29" s="5">
        <f t="shared" si="5"/>
        <v>681.85936198272861</v>
      </c>
      <c r="G29" s="6">
        <f t="shared" si="0"/>
        <v>0.16124497664197993</v>
      </c>
      <c r="H29" s="6">
        <f t="shared" si="1"/>
        <v>0.20541024545106423</v>
      </c>
      <c r="I29" s="5">
        <f t="shared" si="6"/>
        <v>60513248.568139583</v>
      </c>
      <c r="K29">
        <f t="shared" si="7"/>
        <v>0.86648914780033826</v>
      </c>
      <c r="L29" s="7">
        <f t="shared" si="8"/>
        <v>2479904.6187357698</v>
      </c>
      <c r="M29" s="8">
        <f t="shared" si="2"/>
        <v>0.14148760955580503</v>
      </c>
      <c r="N29" s="8">
        <f t="shared" si="3"/>
        <v>0.17798574853035093</v>
      </c>
      <c r="O29" s="4">
        <f t="shared" si="9"/>
        <v>68963334.545923561</v>
      </c>
      <c r="P29">
        <v>1.423737268</v>
      </c>
      <c r="Q29" s="5">
        <f t="shared" si="10"/>
        <v>91934247.712675929</v>
      </c>
      <c r="R29">
        <f t="shared" si="11"/>
        <v>8.2655469602756215E-2</v>
      </c>
    </row>
    <row r="30" spans="1:18" x14ac:dyDescent="0.35">
      <c r="A30" s="2">
        <v>1975</v>
      </c>
      <c r="B30" s="4">
        <v>2915696.0358181791</v>
      </c>
      <c r="C30" s="4">
        <v>8937336.4940999914</v>
      </c>
      <c r="D30" s="4"/>
      <c r="E30">
        <f t="shared" si="4"/>
        <v>1975</v>
      </c>
      <c r="F30" s="5">
        <f t="shared" si="5"/>
        <v>613.04994651762922</v>
      </c>
      <c r="G30" s="6">
        <f t="shared" si="0"/>
        <v>0.16397982168029981</v>
      </c>
      <c r="H30" s="6">
        <f t="shared" si="1"/>
        <v>0.20926302467497004</v>
      </c>
      <c r="I30" s="5">
        <f t="shared" si="6"/>
        <v>54502660.159763448</v>
      </c>
      <c r="K30">
        <f t="shared" si="7"/>
        <v>0.86133069600253753</v>
      </c>
      <c r="L30" s="7">
        <f t="shared" si="8"/>
        <v>2511378.4958631117</v>
      </c>
      <c r="M30" s="8">
        <f t="shared" si="2"/>
        <v>0.14313442746036634</v>
      </c>
      <c r="N30" s="8">
        <f t="shared" si="3"/>
        <v>0.18024466669088812</v>
      </c>
      <c r="O30" s="4">
        <f t="shared" si="9"/>
        <v>62440159.594551235</v>
      </c>
      <c r="P30">
        <v>1.4146561609999999</v>
      </c>
      <c r="Q30" s="5">
        <f t="shared" si="10"/>
        <v>91347858.103295192</v>
      </c>
      <c r="R30">
        <f t="shared" si="11"/>
        <v>0.14475451701040101</v>
      </c>
    </row>
    <row r="31" spans="1:18" x14ac:dyDescent="0.35">
      <c r="A31" s="2">
        <v>1976</v>
      </c>
      <c r="B31" s="4">
        <v>3095375.4249757049</v>
      </c>
      <c r="C31" s="4">
        <v>10960090.595200002</v>
      </c>
      <c r="D31" s="4"/>
      <c r="E31">
        <f t="shared" si="4"/>
        <v>1976</v>
      </c>
      <c r="F31" s="5">
        <f t="shared" si="5"/>
        <v>708.15904957868088</v>
      </c>
      <c r="G31" s="6">
        <f t="shared" si="0"/>
        <v>0.17306164777565258</v>
      </c>
      <c r="H31" s="6">
        <f t="shared" si="1"/>
        <v>0.22215883136570547</v>
      </c>
      <c r="I31" s="5">
        <f t="shared" si="6"/>
        <v>63330557.267130896</v>
      </c>
      <c r="K31">
        <f t="shared" si="7"/>
        <v>0.85620295390839296</v>
      </c>
      <c r="L31" s="7">
        <f t="shared" si="8"/>
        <v>2650269.5823196457</v>
      </c>
      <c r="M31" s="8">
        <f t="shared" si="2"/>
        <v>0.15035980415927214</v>
      </c>
      <c r="N31" s="8">
        <f t="shared" si="3"/>
        <v>0.19021304765215355</v>
      </c>
      <c r="O31" s="4">
        <f t="shared" si="9"/>
        <v>72892423.985803217</v>
      </c>
      <c r="P31">
        <v>1.394397136</v>
      </c>
      <c r="Q31" s="5">
        <f t="shared" si="10"/>
        <v>90039682.596037701</v>
      </c>
      <c r="R31">
        <f t="shared" si="11"/>
        <v>4.4633230074219023E-2</v>
      </c>
    </row>
    <row r="32" spans="1:18" x14ac:dyDescent="0.35">
      <c r="A32" s="2">
        <v>1977</v>
      </c>
      <c r="B32" s="4">
        <v>3339017.749480403</v>
      </c>
      <c r="C32" s="4">
        <v>9237612.8818999901</v>
      </c>
      <c r="D32" s="4"/>
      <c r="E32">
        <f t="shared" si="4"/>
        <v>1977</v>
      </c>
      <c r="F32" s="5">
        <f t="shared" si="5"/>
        <v>553.31319417738882</v>
      </c>
      <c r="G32" s="6">
        <f t="shared" si="0"/>
        <v>0.18520107491490723</v>
      </c>
      <c r="H32" s="6">
        <f t="shared" si="1"/>
        <v>0.23964533515017372</v>
      </c>
      <c r="I32" s="5">
        <f t="shared" si="6"/>
        <v>49878829.732194148</v>
      </c>
      <c r="K32">
        <f t="shared" si="7"/>
        <v>0.85110573869446537</v>
      </c>
      <c r="L32" s="7">
        <f t="shared" si="8"/>
        <v>2841857.1681854497</v>
      </c>
      <c r="M32" s="8">
        <f t="shared" si="2"/>
        <v>0.16021546320477814</v>
      </c>
      <c r="N32" s="8">
        <f t="shared" si="3"/>
        <v>0.20396351999767134</v>
      </c>
      <c r="O32" s="4">
        <f t="shared" si="9"/>
        <v>57657436.411696464</v>
      </c>
      <c r="P32">
        <v>1.351397553</v>
      </c>
      <c r="Q32" s="5">
        <f t="shared" si="10"/>
        <v>87263092.83898446</v>
      </c>
      <c r="R32">
        <f t="shared" si="11"/>
        <v>0.17173430559892919</v>
      </c>
    </row>
    <row r="33" spans="1:18" x14ac:dyDescent="0.35">
      <c r="A33" s="2">
        <v>1978</v>
      </c>
      <c r="B33" s="4">
        <v>3357420.9817033019</v>
      </c>
      <c r="C33" s="4">
        <v>11955954.774600001</v>
      </c>
      <c r="D33" s="4"/>
      <c r="E33">
        <f t="shared" si="4"/>
        <v>1978</v>
      </c>
      <c r="F33" s="5">
        <f t="shared" si="5"/>
        <v>712.21064261857634</v>
      </c>
      <c r="G33" s="6">
        <f t="shared" si="0"/>
        <v>0.18610989563579589</v>
      </c>
      <c r="H33" s="6">
        <f t="shared" si="1"/>
        <v>0.24096615734544041</v>
      </c>
      <c r="I33" s="5">
        <f t="shared" si="6"/>
        <v>64241370.582448624</v>
      </c>
      <c r="K33">
        <f t="shared" si="7"/>
        <v>0.84603886862571442</v>
      </c>
      <c r="L33" s="7">
        <f t="shared" si="8"/>
        <v>2840508.6488604969</v>
      </c>
      <c r="M33" s="8">
        <f t="shared" si="2"/>
        <v>0.16014653927257017</v>
      </c>
      <c r="N33" s="8">
        <f t="shared" si="3"/>
        <v>0.20386673513762227</v>
      </c>
      <c r="O33" s="4">
        <f t="shared" si="9"/>
        <v>74656341.803620934</v>
      </c>
      <c r="P33">
        <v>1.3197678669999999</v>
      </c>
      <c r="Q33" s="5">
        <f t="shared" si="10"/>
        <v>85220685.540141344</v>
      </c>
      <c r="R33">
        <f t="shared" si="11"/>
        <v>1.7516183205793484E-2</v>
      </c>
    </row>
    <row r="34" spans="1:18" x14ac:dyDescent="0.35">
      <c r="A34" s="2">
        <v>1979</v>
      </c>
      <c r="B34" s="4">
        <v>3517646.9188688686</v>
      </c>
      <c r="C34" s="4">
        <v>13404779.2788</v>
      </c>
      <c r="D34" s="4"/>
      <c r="E34">
        <f t="shared" si="4"/>
        <v>1979</v>
      </c>
      <c r="F34" s="5">
        <f t="shared" si="5"/>
        <v>762.14467159258993</v>
      </c>
      <c r="G34" s="6">
        <f t="shared" si="0"/>
        <v>0.19397475482851195</v>
      </c>
      <c r="H34" s="6">
        <f t="shared" si="1"/>
        <v>0.25246576630013018</v>
      </c>
      <c r="I34" s="5">
        <f t="shared" si="6"/>
        <v>69105793.12576431</v>
      </c>
      <c r="K34">
        <f t="shared" si="7"/>
        <v>0.84100216304901942</v>
      </c>
      <c r="L34" s="7">
        <f t="shared" si="8"/>
        <v>2958348.6676114369</v>
      </c>
      <c r="M34" s="8">
        <f t="shared" si="2"/>
        <v>0.16614570916769042</v>
      </c>
      <c r="N34" s="8">
        <f t="shared" si="3"/>
        <v>0.2123242555542377</v>
      </c>
      <c r="O34" s="4">
        <f t="shared" si="9"/>
        <v>80680863.477916196</v>
      </c>
      <c r="P34">
        <v>1.240534067</v>
      </c>
      <c r="Q34" s="5">
        <f t="shared" si="10"/>
        <v>80104362.493650287</v>
      </c>
      <c r="R34">
        <f t="shared" si="11"/>
        <v>5.1424673035755228E-5</v>
      </c>
    </row>
    <row r="35" spans="1:18" x14ac:dyDescent="0.35">
      <c r="A35" s="2">
        <v>1980</v>
      </c>
      <c r="B35" s="4">
        <v>3927631.0923820012</v>
      </c>
      <c r="C35" s="4">
        <v>12869422.113799995</v>
      </c>
      <c r="D35" s="4"/>
      <c r="E35">
        <f t="shared" si="4"/>
        <v>1980</v>
      </c>
      <c r="F35" s="5">
        <f t="shared" si="5"/>
        <v>655.32743840231899</v>
      </c>
      <c r="G35" s="6">
        <f t="shared" si="0"/>
        <v>0.21371493534608194</v>
      </c>
      <c r="H35" s="6">
        <f t="shared" si="1"/>
        <v>0.28189082541612642</v>
      </c>
      <c r="I35" s="5">
        <f t="shared" si="6"/>
        <v>60217701.177317046</v>
      </c>
      <c r="K35">
        <f t="shared" si="7"/>
        <v>0.83599544238673806</v>
      </c>
      <c r="L35" s="7">
        <f t="shared" si="8"/>
        <v>3283481.6926077986</v>
      </c>
      <c r="M35" s="8">
        <f t="shared" si="2"/>
        <v>0.18245161503273824</v>
      </c>
      <c r="N35" s="8">
        <f t="shared" si="3"/>
        <v>0.23565944529851737</v>
      </c>
      <c r="O35" s="4">
        <f t="shared" si="9"/>
        <v>70536082.190836012</v>
      </c>
      <c r="P35">
        <v>1.2131806190000001</v>
      </c>
      <c r="Q35" s="5">
        <f t="shared" si="10"/>
        <v>78338082.491890997</v>
      </c>
      <c r="R35">
        <f t="shared" si="11"/>
        <v>1.1005996513355687E-2</v>
      </c>
    </row>
    <row r="36" spans="1:18" x14ac:dyDescent="0.35">
      <c r="A36" s="2">
        <v>1981</v>
      </c>
      <c r="B36" s="4">
        <v>4210491.3453715127</v>
      </c>
      <c r="C36" s="4">
        <v>13972091.772100003</v>
      </c>
      <c r="D36" s="4"/>
      <c r="E36">
        <f t="shared" si="4"/>
        <v>1981</v>
      </c>
      <c r="F36" s="5">
        <f t="shared" si="5"/>
        <v>663.6798713508424</v>
      </c>
      <c r="G36" s="6">
        <f t="shared" si="0"/>
        <v>0.2270184092399192</v>
      </c>
      <c r="H36" s="6">
        <f t="shared" si="1"/>
        <v>0.30219204727662202</v>
      </c>
      <c r="I36" s="5">
        <f t="shared" si="6"/>
        <v>61546073.813484959</v>
      </c>
      <c r="K36">
        <f t="shared" si="7"/>
        <v>0.83101852813030375</v>
      </c>
      <c r="L36" s="7">
        <f t="shared" si="8"/>
        <v>3498996.320536017</v>
      </c>
      <c r="M36" s="8">
        <f t="shared" si="2"/>
        <v>0.19306365474068951</v>
      </c>
      <c r="N36" s="8">
        <f t="shared" si="3"/>
        <v>0.25112719034050163</v>
      </c>
      <c r="O36" s="4">
        <f t="shared" si="9"/>
        <v>72370388.879597276</v>
      </c>
      <c r="P36">
        <v>1.212515306</v>
      </c>
      <c r="Q36" s="5">
        <f t="shared" si="10"/>
        <v>78295121.580827415</v>
      </c>
      <c r="R36">
        <f t="shared" si="11"/>
        <v>6.1918130679569474E-3</v>
      </c>
    </row>
    <row r="37" spans="1:18" x14ac:dyDescent="0.35">
      <c r="A37" s="2">
        <v>1982</v>
      </c>
      <c r="B37" s="4">
        <v>4388818.4344251761</v>
      </c>
      <c r="C37" s="4">
        <v>14952048.228800002</v>
      </c>
      <c r="D37" s="4"/>
      <c r="E37">
        <f t="shared" si="4"/>
        <v>1982</v>
      </c>
      <c r="F37" s="5">
        <f t="shared" si="5"/>
        <v>681.3700977702141</v>
      </c>
      <c r="G37" s="6">
        <f t="shared" ref="G37:G70" si="12">((B37*q)/(B37*q+M))*(1-EXP(-(B37*q+M)))</f>
        <v>0.23527559152129363</v>
      </c>
      <c r="H37" s="6">
        <f t="shared" ref="H37:H70" si="13">B37*q</f>
        <v>0.31499079775624145</v>
      </c>
      <c r="I37" s="5">
        <f t="shared" si="6"/>
        <v>63551208.742564216</v>
      </c>
      <c r="K37">
        <f t="shared" si="7"/>
        <v>0.82607124283386135</v>
      </c>
      <c r="L37" s="7">
        <f t="shared" si="8"/>
        <v>3625476.6986977668</v>
      </c>
      <c r="M37" s="8">
        <f t="shared" ref="M37:M68" si="14">((L37*q)/(L37*q+M))*(1-EXP(-(L37*q+M)))</f>
        <v>0.19921984141235879</v>
      </c>
      <c r="N37" s="8">
        <f t="shared" ref="N37:N70" si="15">L37*q</f>
        <v>0.26020483978372783</v>
      </c>
      <c r="O37" s="4">
        <f t="shared" si="9"/>
        <v>75053007.385199323</v>
      </c>
      <c r="P37">
        <v>1.2241744219999999</v>
      </c>
      <c r="Q37" s="5">
        <f t="shared" si="10"/>
        <v>79047979.627425104</v>
      </c>
      <c r="R37">
        <f t="shared" si="11"/>
        <v>2.6894986130799083E-3</v>
      </c>
    </row>
    <row r="38" spans="1:18" x14ac:dyDescent="0.35">
      <c r="A38" s="2">
        <v>1983</v>
      </c>
      <c r="B38" s="4">
        <v>4540199.4450975638</v>
      </c>
      <c r="C38" s="4">
        <v>11986337.305800004</v>
      </c>
      <c r="D38" s="4"/>
      <c r="E38">
        <f t="shared" si="4"/>
        <v>1983</v>
      </c>
      <c r="F38" s="5">
        <f t="shared" si="5"/>
        <v>528.00928464685239</v>
      </c>
      <c r="G38" s="6">
        <f t="shared" si="12"/>
        <v>0.24220735979541694</v>
      </c>
      <c r="H38" s="6">
        <f t="shared" si="13"/>
        <v>0.32585559565784039</v>
      </c>
      <c r="I38" s="5">
        <f t="shared" si="6"/>
        <v>49487915.296729185</v>
      </c>
      <c r="K38">
        <f t="shared" ref="K38:K70" si="16">K37*growth</f>
        <v>0.82115341010794041</v>
      </c>
      <c r="L38" s="7">
        <f t="shared" si="8"/>
        <v>3728200.2569120433</v>
      </c>
      <c r="M38" s="8">
        <f t="shared" si="14"/>
        <v>0.2041810501789183</v>
      </c>
      <c r="N38" s="8">
        <f t="shared" si="15"/>
        <v>0.26757743357718983</v>
      </c>
      <c r="O38" s="4">
        <f t="shared" si="9"/>
        <v>58704455.165142417</v>
      </c>
      <c r="P38">
        <v>1.22017351</v>
      </c>
      <c r="Q38" s="5">
        <f t="shared" si="10"/>
        <v>78789630.813250065</v>
      </c>
      <c r="R38">
        <f t="shared" si="11"/>
        <v>8.6592348334661423E-2</v>
      </c>
    </row>
    <row r="39" spans="1:18" x14ac:dyDescent="0.35">
      <c r="A39" s="2">
        <v>1984</v>
      </c>
      <c r="B39" s="4">
        <v>4655161.6866210606</v>
      </c>
      <c r="C39" s="4">
        <v>15428482.669899995</v>
      </c>
      <c r="D39" s="4"/>
      <c r="E39">
        <f t="shared" si="4"/>
        <v>1984</v>
      </c>
      <c r="F39" s="5">
        <f t="shared" si="5"/>
        <v>662.85485697484876</v>
      </c>
      <c r="G39" s="6">
        <f t="shared" si="12"/>
        <v>0.24742431956777561</v>
      </c>
      <c r="H39" s="6">
        <f t="shared" si="13"/>
        <v>0.33410657452843817</v>
      </c>
      <c r="I39" s="5">
        <f t="shared" si="6"/>
        <v>62356371.018224642</v>
      </c>
      <c r="K39">
        <f t="shared" si="16"/>
        <v>0.81626485461316622</v>
      </c>
      <c r="L39" s="7">
        <f t="shared" si="8"/>
        <v>3799844.8773305216</v>
      </c>
      <c r="M39" s="8">
        <f t="shared" si="14"/>
        <v>0.20762087881568239</v>
      </c>
      <c r="N39" s="8">
        <f t="shared" si="15"/>
        <v>0.27271945448275853</v>
      </c>
      <c r="O39" s="4">
        <f t="shared" si="9"/>
        <v>74310843.677705422</v>
      </c>
      <c r="P39">
        <v>1.2193085930000001</v>
      </c>
      <c r="Q39" s="5">
        <f t="shared" si="10"/>
        <v>78733780.976685345</v>
      </c>
      <c r="R39">
        <f t="shared" si="11"/>
        <v>3.3426222173133418E-3</v>
      </c>
    </row>
    <row r="40" spans="1:18" x14ac:dyDescent="0.35">
      <c r="A40" s="2">
        <v>1985</v>
      </c>
      <c r="B40" s="4">
        <v>4861725.6552425344</v>
      </c>
      <c r="C40" s="4">
        <v>17597171.883699998</v>
      </c>
      <c r="D40" s="4"/>
      <c r="E40">
        <f t="shared" si="4"/>
        <v>1985</v>
      </c>
      <c r="F40" s="5">
        <f t="shared" si="5"/>
        <v>723.90641231368033</v>
      </c>
      <c r="G40" s="6">
        <f t="shared" si="12"/>
        <v>0.25669691366667646</v>
      </c>
      <c r="H40" s="6">
        <f t="shared" si="13"/>
        <v>0.34893191994564843</v>
      </c>
      <c r="I40" s="5">
        <f t="shared" si="6"/>
        <v>68552331.355842099</v>
      </c>
      <c r="K40">
        <f t="shared" si="16"/>
        <v>0.81140540205400835</v>
      </c>
      <c r="L40" s="7">
        <f t="shared" si="8"/>
        <v>3944830.4599683559</v>
      </c>
      <c r="M40" s="8">
        <f t="shared" si="14"/>
        <v>0.21453114666697637</v>
      </c>
      <c r="N40" s="8">
        <f t="shared" si="15"/>
        <v>0.28312524479297591</v>
      </c>
      <c r="O40" s="4">
        <f t="shared" si="9"/>
        <v>82026186.673101857</v>
      </c>
      <c r="P40">
        <v>1.272317355</v>
      </c>
      <c r="Q40" s="5">
        <f t="shared" si="10"/>
        <v>82156688.254722729</v>
      </c>
      <c r="R40">
        <f t="shared" si="11"/>
        <v>2.5271790480797413E-6</v>
      </c>
    </row>
    <row r="41" spans="1:18" x14ac:dyDescent="0.35">
      <c r="A41" s="2">
        <v>1986</v>
      </c>
      <c r="B41" s="4">
        <v>5182003.21802851</v>
      </c>
      <c r="C41" s="4">
        <v>20179805.4881</v>
      </c>
      <c r="D41" s="4"/>
      <c r="E41">
        <f t="shared" si="4"/>
        <v>1986</v>
      </c>
      <c r="F41" s="5">
        <f t="shared" si="5"/>
        <v>778.84187404180705</v>
      </c>
      <c r="G41" s="6">
        <f t="shared" si="12"/>
        <v>0.2708206910224239</v>
      </c>
      <c r="H41" s="6">
        <f t="shared" si="13"/>
        <v>0.37191862730498182</v>
      </c>
      <c r="I41" s="5">
        <f t="shared" si="6"/>
        <v>74513529.272507161</v>
      </c>
      <c r="K41">
        <f t="shared" si="16"/>
        <v>0.80657487917256632</v>
      </c>
      <c r="L41" s="7">
        <f t="shared" si="8"/>
        <v>4179673.6194531955</v>
      </c>
      <c r="M41" s="8">
        <f t="shared" si="14"/>
        <v>0.22558131822090524</v>
      </c>
      <c r="N41" s="8">
        <f t="shared" si="15"/>
        <v>0.29998022188054241</v>
      </c>
      <c r="O41" s="4">
        <f t="shared" si="9"/>
        <v>89456900.275485143</v>
      </c>
      <c r="P41">
        <v>1.2810571260000001</v>
      </c>
      <c r="Q41" s="5">
        <f t="shared" si="10"/>
        <v>82721036.951722682</v>
      </c>
      <c r="R41">
        <f t="shared" si="11"/>
        <v>6.1282283646155499E-3</v>
      </c>
    </row>
    <row r="42" spans="1:18" x14ac:dyDescent="0.35">
      <c r="A42" s="2">
        <v>1987</v>
      </c>
      <c r="B42" s="4">
        <v>5407288.25377155</v>
      </c>
      <c r="C42" s="4">
        <v>17950771.615399994</v>
      </c>
      <c r="D42" s="4"/>
      <c r="E42">
        <f t="shared" si="4"/>
        <v>1987</v>
      </c>
      <c r="F42" s="5">
        <f t="shared" si="5"/>
        <v>663.94727904063348</v>
      </c>
      <c r="G42" s="6">
        <f t="shared" si="12"/>
        <v>0.28057406421723136</v>
      </c>
      <c r="H42" s="6">
        <f t="shared" si="13"/>
        <v>0.38808760631186517</v>
      </c>
      <c r="I42" s="5">
        <f t="shared" si="6"/>
        <v>63978727.561581776</v>
      </c>
      <c r="K42">
        <f t="shared" si="16"/>
        <v>0.80177311374239224</v>
      </c>
      <c r="L42" s="7">
        <f t="shared" si="8"/>
        <v>4335418.3401290784</v>
      </c>
      <c r="M42" s="8">
        <f t="shared" si="14"/>
        <v>0.23281341272437064</v>
      </c>
      <c r="N42" s="8">
        <f t="shared" si="15"/>
        <v>0.31115820851749582</v>
      </c>
      <c r="O42" s="4">
        <f t="shared" si="9"/>
        <v>77103683.182772771</v>
      </c>
      <c r="P42">
        <v>1.256159308</v>
      </c>
      <c r="Q42" s="5">
        <f t="shared" si="10"/>
        <v>81113323.071525842</v>
      </c>
      <c r="R42">
        <f t="shared" si="11"/>
        <v>2.570102286306396E-3</v>
      </c>
    </row>
    <row r="43" spans="1:18" x14ac:dyDescent="0.35">
      <c r="A43" s="2">
        <v>1988</v>
      </c>
      <c r="B43" s="4">
        <v>5589245.1071554627</v>
      </c>
      <c r="C43" s="4">
        <v>20810762.735000003</v>
      </c>
      <c r="D43" s="4"/>
      <c r="E43">
        <f t="shared" si="4"/>
        <v>1988</v>
      </c>
      <c r="F43" s="5">
        <f t="shared" si="5"/>
        <v>744.67168055870911</v>
      </c>
      <c r="G43" s="6">
        <f t="shared" si="12"/>
        <v>0.28834409422992746</v>
      </c>
      <c r="H43" s="6">
        <f t="shared" si="13"/>
        <v>0.40114686935976135</v>
      </c>
      <c r="I43" s="5">
        <f t="shared" si="6"/>
        <v>72173362.144207343</v>
      </c>
      <c r="K43">
        <f t="shared" si="16"/>
        <v>0.79699993456235041</v>
      </c>
      <c r="L43" s="7">
        <f t="shared" si="8"/>
        <v>4454627.9846558413</v>
      </c>
      <c r="M43" s="8">
        <f t="shared" si="14"/>
        <v>0.23829774331069964</v>
      </c>
      <c r="N43" s="8">
        <f t="shared" si="15"/>
        <v>0.31971402862962156</v>
      </c>
      <c r="O43" s="4">
        <f t="shared" si="9"/>
        <v>87330926.620930344</v>
      </c>
      <c r="P43">
        <v>1.2673697020000001</v>
      </c>
      <c r="Q43" s="5">
        <f t="shared" si="10"/>
        <v>81837206.025296152</v>
      </c>
      <c r="R43">
        <f t="shared" si="11"/>
        <v>4.2214485425140598E-3</v>
      </c>
    </row>
    <row r="44" spans="1:18" x14ac:dyDescent="0.35">
      <c r="A44" s="2">
        <v>1989</v>
      </c>
      <c r="B44" s="4">
        <v>5812457.7796413675</v>
      </c>
      <c r="C44" s="4">
        <v>23238507.326499999</v>
      </c>
      <c r="D44" s="4"/>
      <c r="E44">
        <f t="shared" si="4"/>
        <v>1989</v>
      </c>
      <c r="F44" s="5">
        <f t="shared" si="5"/>
        <v>799.6103613137584</v>
      </c>
      <c r="G44" s="6">
        <f t="shared" si="12"/>
        <v>0.29774653954789632</v>
      </c>
      <c r="H44" s="6">
        <f t="shared" si="13"/>
        <v>0.41716711235367016</v>
      </c>
      <c r="I44" s="5">
        <f t="shared" si="6"/>
        <v>78047950.991422996</v>
      </c>
      <c r="K44">
        <f t="shared" si="16"/>
        <v>0.79225517145051327</v>
      </c>
      <c r="L44" s="7">
        <f t="shared" si="8"/>
        <v>4604949.7347586416</v>
      </c>
      <c r="M44" s="8">
        <f t="shared" si="14"/>
        <v>0.24515069800564521</v>
      </c>
      <c r="N44" s="8">
        <f t="shared" si="15"/>
        <v>0.33050280212127253</v>
      </c>
      <c r="O44" s="4">
        <f t="shared" si="9"/>
        <v>94792743.873667762</v>
      </c>
      <c r="P44">
        <v>1.224891899</v>
      </c>
      <c r="Q44" s="5">
        <f t="shared" si="10"/>
        <v>79094308.897388518</v>
      </c>
      <c r="R44">
        <f t="shared" si="11"/>
        <v>3.2779805314232566E-2</v>
      </c>
    </row>
    <row r="45" spans="1:18" x14ac:dyDescent="0.35">
      <c r="A45" s="2">
        <v>1990</v>
      </c>
      <c r="B45" s="4">
        <v>5920980.1139568081</v>
      </c>
      <c r="C45" s="4">
        <v>20011295.462400004</v>
      </c>
      <c r="D45" s="4"/>
      <c r="E45">
        <f t="shared" si="4"/>
        <v>1990</v>
      </c>
      <c r="F45" s="5">
        <f t="shared" si="5"/>
        <v>675.94536976166512</v>
      </c>
      <c r="G45" s="6">
        <f t="shared" si="12"/>
        <v>0.3022669883127912</v>
      </c>
      <c r="H45" s="6">
        <f t="shared" si="13"/>
        <v>0.42495589130890332</v>
      </c>
      <c r="I45" s="5">
        <f t="shared" si="6"/>
        <v>66204038.932931587</v>
      </c>
      <c r="K45">
        <f t="shared" si="16"/>
        <v>0.78753865523809374</v>
      </c>
      <c r="L45" s="7">
        <f t="shared" si="8"/>
        <v>4663000.7166370396</v>
      </c>
      <c r="M45" s="8">
        <f t="shared" si="14"/>
        <v>0.24777857889193894</v>
      </c>
      <c r="N45" s="8">
        <f t="shared" si="15"/>
        <v>0.33466919117691923</v>
      </c>
      <c r="O45" s="4">
        <f t="shared" si="9"/>
        <v>80762814.735196784</v>
      </c>
      <c r="P45">
        <v>1.211166916</v>
      </c>
      <c r="Q45" s="5">
        <f t="shared" si="10"/>
        <v>78208052.693147436</v>
      </c>
      <c r="R45">
        <f t="shared" si="11"/>
        <v>1.0332385397672241E-3</v>
      </c>
    </row>
    <row r="46" spans="1:18" x14ac:dyDescent="0.35">
      <c r="A46" s="2">
        <v>1991</v>
      </c>
      <c r="B46" s="4">
        <v>6127974.310905328</v>
      </c>
      <c r="C46" s="4">
        <v>21202508.258299999</v>
      </c>
      <c r="D46" s="4"/>
      <c r="E46">
        <f t="shared" si="4"/>
        <v>1991</v>
      </c>
      <c r="F46" s="5">
        <f t="shared" si="5"/>
        <v>691.99076832186017</v>
      </c>
      <c r="G46" s="6">
        <f t="shared" si="12"/>
        <v>0.31079810719685819</v>
      </c>
      <c r="H46" s="6">
        <f t="shared" si="13"/>
        <v>0.43981211473256987</v>
      </c>
      <c r="I46" s="5">
        <f t="shared" si="6"/>
        <v>68219554.004138201</v>
      </c>
      <c r="K46">
        <f t="shared" si="16"/>
        <v>0.7828502177634139</v>
      </c>
      <c r="L46" s="7">
        <f t="shared" si="8"/>
        <v>4797286.023740842</v>
      </c>
      <c r="M46" s="8">
        <f t="shared" si="14"/>
        <v>0.25381811417319794</v>
      </c>
      <c r="N46" s="8">
        <f t="shared" si="15"/>
        <v>0.34430700979337986</v>
      </c>
      <c r="O46" s="4">
        <f t="shared" si="9"/>
        <v>83534259.67002511</v>
      </c>
      <c r="P46">
        <v>1.2085818610000001</v>
      </c>
      <c r="Q46" s="5">
        <f t="shared" si="10"/>
        <v>78041129.278229222</v>
      </c>
      <c r="R46">
        <f t="shared" si="11"/>
        <v>4.6268369873672353E-3</v>
      </c>
    </row>
    <row r="47" spans="1:18" x14ac:dyDescent="0.35">
      <c r="A47" s="2">
        <v>1992</v>
      </c>
      <c r="B47" s="4">
        <v>6250904.7265037093</v>
      </c>
      <c r="C47" s="4">
        <v>22474027.361899998</v>
      </c>
      <c r="D47" s="4"/>
      <c r="E47">
        <f t="shared" si="4"/>
        <v>1992</v>
      </c>
      <c r="F47" s="5">
        <f t="shared" si="5"/>
        <v>719.06478646556809</v>
      </c>
      <c r="G47" s="6">
        <f t="shared" si="12"/>
        <v>0.31580857721738148</v>
      </c>
      <c r="H47" s="6">
        <f t="shared" si="13"/>
        <v>0.44863497907667482</v>
      </c>
      <c r="I47" s="5">
        <f t="shared" si="6"/>
        <v>71163448.313914478</v>
      </c>
      <c r="K47">
        <f t="shared" si="16"/>
        <v>0.77818969186590903</v>
      </c>
      <c r="L47" s="7">
        <f t="shared" si="8"/>
        <v>4864389.6230010763</v>
      </c>
      <c r="M47" s="8">
        <f t="shared" si="14"/>
        <v>0.25681565519898736</v>
      </c>
      <c r="N47" s="8">
        <f t="shared" si="15"/>
        <v>0.34912311612794616</v>
      </c>
      <c r="O47" s="4">
        <f t="shared" si="9"/>
        <v>87510348.01397346</v>
      </c>
      <c r="P47">
        <v>1.190312603</v>
      </c>
      <c r="Q47" s="5">
        <f t="shared" si="10"/>
        <v>76861437.962809637</v>
      </c>
      <c r="R47">
        <f t="shared" si="11"/>
        <v>1.6835777577595801E-2</v>
      </c>
    </row>
    <row r="48" spans="1:18" x14ac:dyDescent="0.35">
      <c r="A48" s="2">
        <v>1993</v>
      </c>
      <c r="B48" s="4">
        <v>6626764.3634937275</v>
      </c>
      <c r="C48" s="4">
        <v>23911236.915300004</v>
      </c>
      <c r="D48" s="4"/>
      <c r="E48">
        <f t="shared" si="4"/>
        <v>1993</v>
      </c>
      <c r="F48" s="5">
        <f t="shared" si="5"/>
        <v>721.65647075139543</v>
      </c>
      <c r="G48" s="6">
        <f t="shared" si="12"/>
        <v>0.3308733387247107</v>
      </c>
      <c r="H48" s="6">
        <f t="shared" si="13"/>
        <v>0.47561087900709964</v>
      </c>
      <c r="I48" s="5">
        <f t="shared" si="6"/>
        <v>72267040.334713548</v>
      </c>
      <c r="K48">
        <f t="shared" si="16"/>
        <v>0.77355691138016802</v>
      </c>
      <c r="L48" s="7">
        <f t="shared" si="8"/>
        <v>5126179.373468373</v>
      </c>
      <c r="M48" s="8">
        <f t="shared" si="14"/>
        <v>0.26838086760678953</v>
      </c>
      <c r="N48" s="8">
        <f t="shared" si="15"/>
        <v>0.3679120825835388</v>
      </c>
      <c r="O48" s="4">
        <f t="shared" si="9"/>
        <v>89094416.932628974</v>
      </c>
      <c r="P48">
        <v>1.1687477049999999</v>
      </c>
      <c r="Q48" s="5">
        <f t="shared" si="10"/>
        <v>75468938.996047601</v>
      </c>
      <c r="R48">
        <f t="shared" si="11"/>
        <v>2.7547868009530393E-2</v>
      </c>
    </row>
    <row r="49" spans="1:18" x14ac:dyDescent="0.35">
      <c r="A49" s="2">
        <v>1994</v>
      </c>
      <c r="B49" s="4">
        <v>6935181.2755464381</v>
      </c>
      <c r="C49" s="4">
        <v>29883258.2777</v>
      </c>
      <c r="D49" s="4"/>
      <c r="E49">
        <f t="shared" si="4"/>
        <v>1994</v>
      </c>
      <c r="F49" s="5">
        <f t="shared" si="5"/>
        <v>861.78737340489863</v>
      </c>
      <c r="G49" s="6">
        <f t="shared" si="12"/>
        <v>0.34295348329563452</v>
      </c>
      <c r="H49" s="6">
        <f t="shared" si="13"/>
        <v>0.49774633314368066</v>
      </c>
      <c r="I49" s="5">
        <f t="shared" si="6"/>
        <v>87135018.984308958</v>
      </c>
      <c r="K49">
        <f t="shared" si="16"/>
        <v>0.76895171113000893</v>
      </c>
      <c r="L49" s="7">
        <f t="shared" si="8"/>
        <v>5332819.5088282311</v>
      </c>
      <c r="M49" s="8">
        <f t="shared" si="14"/>
        <v>0.27736644586338188</v>
      </c>
      <c r="N49" s="8">
        <f t="shared" si="15"/>
        <v>0.38274289457952071</v>
      </c>
      <c r="O49" s="4">
        <f t="shared" si="9"/>
        <v>107739269.55973303</v>
      </c>
      <c r="P49">
        <v>1.253810619</v>
      </c>
      <c r="Q49" s="5">
        <f t="shared" si="10"/>
        <v>80961662.39565596</v>
      </c>
      <c r="R49">
        <f t="shared" si="11"/>
        <v>8.1646432492027063E-2</v>
      </c>
    </row>
    <row r="50" spans="1:18" x14ac:dyDescent="0.35">
      <c r="A50" s="2">
        <v>1995</v>
      </c>
      <c r="B50" s="4">
        <v>7074875.7753231078</v>
      </c>
      <c r="C50" s="4">
        <v>26232815.866800003</v>
      </c>
      <c r="D50" s="4"/>
      <c r="E50">
        <f t="shared" si="4"/>
        <v>1995</v>
      </c>
      <c r="F50" s="5">
        <f t="shared" si="5"/>
        <v>741.57672021038297</v>
      </c>
      <c r="G50" s="6">
        <f t="shared" si="12"/>
        <v>0.34834316664213882</v>
      </c>
      <c r="H50" s="6">
        <f t="shared" si="13"/>
        <v>0.5077723760489109</v>
      </c>
      <c r="I50" s="5">
        <f t="shared" si="6"/>
        <v>75307393.337643951</v>
      </c>
      <c r="K50">
        <f t="shared" si="16"/>
        <v>0.76437392692258965</v>
      </c>
      <c r="L50" s="7">
        <f t="shared" si="8"/>
        <v>5407850.5788732255</v>
      </c>
      <c r="M50" s="8">
        <f t="shared" si="14"/>
        <v>0.28059822418307834</v>
      </c>
      <c r="N50" s="8">
        <f t="shared" si="15"/>
        <v>0.38812796506331998</v>
      </c>
      <c r="O50" s="4">
        <f t="shared" si="9"/>
        <v>93488887.690480217</v>
      </c>
      <c r="P50">
        <v>1.2266456560000001</v>
      </c>
      <c r="Q50" s="5">
        <f t="shared" si="10"/>
        <v>79207553.337981373</v>
      </c>
      <c r="R50">
        <f t="shared" si="11"/>
        <v>2.747999669077749E-2</v>
      </c>
    </row>
    <row r="51" spans="1:18" x14ac:dyDescent="0.35">
      <c r="A51" s="2">
        <v>1996</v>
      </c>
      <c r="B51" s="4">
        <v>7215570.7470902056</v>
      </c>
      <c r="C51" s="4">
        <v>26525413.415799998</v>
      </c>
      <c r="D51" s="4"/>
      <c r="E51">
        <f t="shared" si="4"/>
        <v>1996</v>
      </c>
      <c r="F51" s="5">
        <f t="shared" si="5"/>
        <v>735.22703457648993</v>
      </c>
      <c r="G51" s="6">
        <f t="shared" si="12"/>
        <v>0.35372053568488793</v>
      </c>
      <c r="H51" s="6">
        <f t="shared" si="13"/>
        <v>0.51787022403678618</v>
      </c>
      <c r="I51" s="5">
        <f t="shared" si="6"/>
        <v>74989746.819308713</v>
      </c>
      <c r="K51">
        <f t="shared" si="16"/>
        <v>0.75982339554255396</v>
      </c>
      <c r="L51" s="7">
        <f t="shared" si="8"/>
        <v>5482559.4658316029</v>
      </c>
      <c r="M51" s="8">
        <f t="shared" si="14"/>
        <v>0.283799910791391</v>
      </c>
      <c r="N51" s="8">
        <f t="shared" si="15"/>
        <v>0.39348991207801398</v>
      </c>
      <c r="O51" s="4">
        <f t="shared" si="9"/>
        <v>93465192.930584386</v>
      </c>
      <c r="P51">
        <v>1.1697342799999999</v>
      </c>
      <c r="Q51" s="5">
        <f t="shared" si="10"/>
        <v>75532644.591508031</v>
      </c>
      <c r="R51">
        <f t="shared" si="11"/>
        <v>4.537929161972748E-2</v>
      </c>
    </row>
    <row r="52" spans="1:18" x14ac:dyDescent="0.35">
      <c r="A52" s="2">
        <v>1997</v>
      </c>
      <c r="B52" s="4">
        <v>7905843.0046519842</v>
      </c>
      <c r="C52" s="4">
        <v>23531411.337699998</v>
      </c>
      <c r="D52" s="4"/>
      <c r="E52">
        <f t="shared" si="4"/>
        <v>1997</v>
      </c>
      <c r="F52" s="5">
        <f t="shared" si="5"/>
        <v>595.29164249412906</v>
      </c>
      <c r="G52" s="6">
        <f t="shared" si="12"/>
        <v>0.37937889626647442</v>
      </c>
      <c r="H52" s="6">
        <f t="shared" si="13"/>
        <v>0.56741189734295561</v>
      </c>
      <c r="I52" s="5">
        <f t="shared" si="6"/>
        <v>62026147.393216141</v>
      </c>
      <c r="K52">
        <f t="shared" si="16"/>
        <v>0.75529995474621203</v>
      </c>
      <c r="L52" s="7">
        <f t="shared" si="8"/>
        <v>5971282.863644301</v>
      </c>
      <c r="M52" s="8">
        <f t="shared" si="14"/>
        <v>0.30435113812112646</v>
      </c>
      <c r="N52" s="8">
        <f t="shared" si="15"/>
        <v>0.42856618038559674</v>
      </c>
      <c r="O52" s="4">
        <f t="shared" si="9"/>
        <v>77316653.004710972</v>
      </c>
      <c r="P52">
        <v>1.0943052449999999</v>
      </c>
      <c r="Q52" s="5">
        <f t="shared" si="10"/>
        <v>70662004.66075775</v>
      </c>
      <c r="R52">
        <f t="shared" si="11"/>
        <v>8.100243682662189E-3</v>
      </c>
    </row>
    <row r="53" spans="1:18" x14ac:dyDescent="0.35">
      <c r="A53" s="2">
        <v>1998</v>
      </c>
      <c r="B53" s="4">
        <v>8284385.1737366598</v>
      </c>
      <c r="C53" s="4">
        <v>15167653.493700003</v>
      </c>
      <c r="D53" s="4"/>
      <c r="E53">
        <f t="shared" si="4"/>
        <v>1998</v>
      </c>
      <c r="F53" s="5">
        <f t="shared" si="5"/>
        <v>366.17451206360687</v>
      </c>
      <c r="G53" s="6">
        <f t="shared" si="12"/>
        <v>0.39295331597865429</v>
      </c>
      <c r="H53" s="6">
        <f t="shared" si="13"/>
        <v>0.59458032584049436</v>
      </c>
      <c r="I53" s="5">
        <f t="shared" si="6"/>
        <v>38599123.297699638</v>
      </c>
      <c r="K53">
        <f t="shared" si="16"/>
        <v>0.75080344325575632</v>
      </c>
      <c r="L53" s="7">
        <f t="shared" si="8"/>
        <v>6219944.9136984209</v>
      </c>
      <c r="M53" s="8">
        <f t="shared" si="14"/>
        <v>0.31455060469503532</v>
      </c>
      <c r="N53" s="8">
        <f t="shared" si="15"/>
        <v>0.44641295593317265</v>
      </c>
      <c r="O53" s="4">
        <f t="shared" si="9"/>
        <v>48220074.186172441</v>
      </c>
      <c r="P53">
        <v>1.0211428140000001</v>
      </c>
      <c r="Q53" s="5">
        <f t="shared" si="10"/>
        <v>65937724.973773018</v>
      </c>
      <c r="R53">
        <f t="shared" si="11"/>
        <v>9.7928517221917769E-2</v>
      </c>
    </row>
    <row r="54" spans="1:18" x14ac:dyDescent="0.35">
      <c r="A54" s="2">
        <v>1999</v>
      </c>
      <c r="B54" s="4">
        <v>8616175.9469343796</v>
      </c>
      <c r="C54" s="4">
        <v>22333111.508099999</v>
      </c>
      <c r="D54" s="4"/>
      <c r="E54">
        <f t="shared" si="4"/>
        <v>1999</v>
      </c>
      <c r="F54" s="5">
        <f t="shared" si="5"/>
        <v>518.39961592349061</v>
      </c>
      <c r="G54" s="6">
        <f t="shared" si="12"/>
        <v>0.40457126755055289</v>
      </c>
      <c r="H54" s="6">
        <f t="shared" si="13"/>
        <v>0.6183933502112321</v>
      </c>
      <c r="I54" s="5">
        <f t="shared" si="6"/>
        <v>55201921.884651341</v>
      </c>
      <c r="K54">
        <f t="shared" si="16"/>
        <v>0.7463337007535108</v>
      </c>
      <c r="L54" s="7">
        <f t="shared" si="8"/>
        <v>6430542.4808189208</v>
      </c>
      <c r="M54" s="8">
        <f t="shared" si="14"/>
        <v>0.32305616678827348</v>
      </c>
      <c r="N54" s="8">
        <f t="shared" si="15"/>
        <v>0.46152779758451068</v>
      </c>
      <c r="O54" s="4">
        <f t="shared" si="9"/>
        <v>69130738.874694839</v>
      </c>
      <c r="P54">
        <v>0.98642390800000002</v>
      </c>
      <c r="Q54" s="5">
        <f t="shared" si="10"/>
        <v>63695839.075119197</v>
      </c>
      <c r="R54">
        <f t="shared" si="11"/>
        <v>6.7043734222523351E-3</v>
      </c>
    </row>
    <row r="55" spans="1:18" x14ac:dyDescent="0.35">
      <c r="A55" s="2">
        <v>2000</v>
      </c>
      <c r="B55" s="4">
        <v>9174834.2992595769</v>
      </c>
      <c r="C55" s="4">
        <v>24273783.022399999</v>
      </c>
      <c r="D55" s="4"/>
      <c r="E55">
        <f t="shared" si="4"/>
        <v>2000</v>
      </c>
      <c r="F55" s="5">
        <f t="shared" si="5"/>
        <v>529.13834148174055</v>
      </c>
      <c r="G55" s="6">
        <f t="shared" si="12"/>
        <v>0.42355933114881472</v>
      </c>
      <c r="H55" s="6">
        <f t="shared" si="13"/>
        <v>0.65848893463819402</v>
      </c>
      <c r="I55" s="5">
        <f t="shared" si="6"/>
        <v>57309050.32020548</v>
      </c>
      <c r="K55">
        <f t="shared" si="16"/>
        <v>0.74189056787621555</v>
      </c>
      <c r="L55" s="7">
        <f t="shared" si="8"/>
        <v>6806723.0284478674</v>
      </c>
      <c r="M55" s="8">
        <f t="shared" si="14"/>
        <v>0.33795243546010872</v>
      </c>
      <c r="N55" s="8">
        <f t="shared" si="15"/>
        <v>0.4885267296589339</v>
      </c>
      <c r="O55" s="4">
        <f t="shared" si="9"/>
        <v>71826033.711969599</v>
      </c>
      <c r="P55">
        <v>0.91991929100000003</v>
      </c>
      <c r="Q55" s="5">
        <f t="shared" si="10"/>
        <v>59401470.956271417</v>
      </c>
      <c r="R55">
        <f t="shared" si="11"/>
        <v>3.6072647925677215E-2</v>
      </c>
    </row>
    <row r="56" spans="1:18" x14ac:dyDescent="0.35">
      <c r="A56" s="2">
        <v>2001</v>
      </c>
      <c r="B56" s="4">
        <v>9266158.3062446807</v>
      </c>
      <c r="C56" s="4">
        <v>20808135.482699998</v>
      </c>
      <c r="D56" s="4"/>
      <c r="E56">
        <f t="shared" si="4"/>
        <v>2001</v>
      </c>
      <c r="F56" s="5">
        <f t="shared" si="5"/>
        <v>449.12108761787312</v>
      </c>
      <c r="G56" s="6">
        <f t="shared" si="12"/>
        <v>0.4265963786323741</v>
      </c>
      <c r="H56" s="6">
        <f t="shared" si="13"/>
        <v>0.66504336887700799</v>
      </c>
      <c r="I56" s="5">
        <f t="shared" si="6"/>
        <v>48777102.95949728</v>
      </c>
      <c r="K56">
        <f t="shared" si="16"/>
        <v>0.73747388620934451</v>
      </c>
      <c r="L56" s="7">
        <f t="shared" si="8"/>
        <v>6833549.7763372622</v>
      </c>
      <c r="M56" s="8">
        <f t="shared" si="14"/>
        <v>0.33900040813243537</v>
      </c>
      <c r="N56" s="8">
        <f t="shared" si="15"/>
        <v>0.49045211774348174</v>
      </c>
      <c r="O56" s="4">
        <f t="shared" si="9"/>
        <v>61380856.729148835</v>
      </c>
      <c r="P56">
        <v>0.89965704599999996</v>
      </c>
      <c r="Q56" s="5">
        <f t="shared" si="10"/>
        <v>58093087.525625043</v>
      </c>
      <c r="R56">
        <f t="shared" si="11"/>
        <v>3.0306484466837125E-3</v>
      </c>
    </row>
    <row r="57" spans="1:18" x14ac:dyDescent="0.35">
      <c r="A57" s="2">
        <v>2002</v>
      </c>
      <c r="B57" s="4">
        <v>9564354.9657572191</v>
      </c>
      <c r="C57" s="4">
        <v>22092380.997699995</v>
      </c>
      <c r="D57" s="4"/>
      <c r="E57">
        <f t="shared" si="4"/>
        <v>2002</v>
      </c>
      <c r="F57" s="5">
        <f t="shared" si="5"/>
        <v>461.97325542174542</v>
      </c>
      <c r="G57" s="6">
        <f t="shared" si="12"/>
        <v>0.43638499562947242</v>
      </c>
      <c r="H57" s="6">
        <f t="shared" si="13"/>
        <v>0.68644530314964392</v>
      </c>
      <c r="I57" s="5">
        <f t="shared" si="6"/>
        <v>50625895.067341603</v>
      </c>
      <c r="K57">
        <f t="shared" si="16"/>
        <v>0.73308349828145747</v>
      </c>
      <c r="L57" s="7">
        <f t="shared" si="8"/>
        <v>7011470.7971029319</v>
      </c>
      <c r="M57" s="8">
        <f t="shared" si="14"/>
        <v>0.34590315274489064</v>
      </c>
      <c r="N57" s="8">
        <f t="shared" si="15"/>
        <v>0.50322172421181655</v>
      </c>
      <c r="O57" s="4">
        <f t="shared" si="9"/>
        <v>63868689.320659347</v>
      </c>
      <c r="P57">
        <v>0.89619662600000005</v>
      </c>
      <c r="Q57" s="5">
        <f t="shared" ref="Q57:Q73" si="17">P57*mintoq</f>
        <v>57869639.620860435</v>
      </c>
      <c r="R57">
        <f t="shared" si="11"/>
        <v>9.729131147100941E-3</v>
      </c>
    </row>
    <row r="58" spans="1:18" x14ac:dyDescent="0.35">
      <c r="A58" s="2">
        <v>2003</v>
      </c>
      <c r="B58" s="4">
        <v>10046250.712764777</v>
      </c>
      <c r="C58" s="4">
        <v>17771796.634299997</v>
      </c>
      <c r="D58" s="4"/>
      <c r="E58">
        <f t="shared" si="4"/>
        <v>2003</v>
      </c>
      <c r="F58" s="5">
        <f t="shared" si="5"/>
        <v>353.79958439060522</v>
      </c>
      <c r="G58" s="6">
        <f t="shared" si="12"/>
        <v>0.45179728594830515</v>
      </c>
      <c r="H58" s="6">
        <f t="shared" si="13"/>
        <v>0.72103154271576797</v>
      </c>
      <c r="I58" s="5">
        <f t="shared" si="6"/>
        <v>39335775.550306104</v>
      </c>
      <c r="K58">
        <f t="shared" si="16"/>
        <v>0.72871924755858586</v>
      </c>
      <c r="L58" s="7">
        <f t="shared" si="8"/>
        <v>7320896.2601908557</v>
      </c>
      <c r="M58" s="8">
        <f t="shared" si="14"/>
        <v>0.35771293687952643</v>
      </c>
      <c r="N58" s="8">
        <f t="shared" si="15"/>
        <v>0.52542956327384083</v>
      </c>
      <c r="O58" s="4">
        <f t="shared" si="9"/>
        <v>49681727.446959324</v>
      </c>
      <c r="P58">
        <v>0.88084347200000002</v>
      </c>
      <c r="Q58" s="5">
        <f t="shared" si="17"/>
        <v>56878248.375627637</v>
      </c>
      <c r="R58">
        <f t="shared" si="11"/>
        <v>1.8299537044083151E-2</v>
      </c>
    </row>
    <row r="59" spans="1:18" x14ac:dyDescent="0.35">
      <c r="A59" s="2">
        <v>2004</v>
      </c>
      <c r="B59" s="4">
        <v>10167242.910173766</v>
      </c>
      <c r="C59" s="4">
        <v>23471203.828699995</v>
      </c>
      <c r="D59" s="4"/>
      <c r="E59">
        <f t="shared" si="4"/>
        <v>2004</v>
      </c>
      <c r="F59" s="5">
        <f t="shared" si="5"/>
        <v>461.70243075856348</v>
      </c>
      <c r="G59" s="6">
        <f t="shared" si="12"/>
        <v>0.45558969493150558</v>
      </c>
      <c r="H59" s="6">
        <f t="shared" si="13"/>
        <v>0.72971529880036656</v>
      </c>
      <c r="I59" s="5">
        <f t="shared" si="6"/>
        <v>51518293.960157968</v>
      </c>
      <c r="K59">
        <f t="shared" si="16"/>
        <v>0.72438097843865135</v>
      </c>
      <c r="L59" s="7">
        <f t="shared" si="8"/>
        <v>7364957.3672951134</v>
      </c>
      <c r="M59" s="8">
        <f t="shared" si="14"/>
        <v>0.35937472586031172</v>
      </c>
      <c r="N59" s="8">
        <f t="shared" si="15"/>
        <v>0.52859188212666242</v>
      </c>
      <c r="O59" s="4">
        <f t="shared" si="9"/>
        <v>65311225.692101695</v>
      </c>
      <c r="P59">
        <v>0.88600669700000001</v>
      </c>
      <c r="Q59" s="5">
        <f t="shared" si="17"/>
        <v>57211650.623932257</v>
      </c>
      <c r="R59">
        <f t="shared" si="11"/>
        <v>1.7531447121784605E-2</v>
      </c>
    </row>
    <row r="60" spans="1:18" x14ac:dyDescent="0.35">
      <c r="A60" s="2">
        <v>2005</v>
      </c>
      <c r="B60" s="4">
        <v>10100146.065589547</v>
      </c>
      <c r="C60" s="4">
        <v>22666074.0744</v>
      </c>
      <c r="D60" s="4"/>
      <c r="E60">
        <f t="shared" si="4"/>
        <v>2005</v>
      </c>
      <c r="F60" s="5">
        <f t="shared" si="5"/>
        <v>448.82665908410263</v>
      </c>
      <c r="G60" s="6">
        <f t="shared" si="12"/>
        <v>0.45349037686441929</v>
      </c>
      <c r="H60" s="6">
        <f t="shared" si="13"/>
        <v>0.72489967725705295</v>
      </c>
      <c r="I60" s="5">
        <f t="shared" si="6"/>
        <v>49981378.284409575</v>
      </c>
      <c r="K60">
        <f t="shared" si="16"/>
        <v>0.72006853624591827</v>
      </c>
      <c r="L60" s="7">
        <f t="shared" si="8"/>
        <v>7272797.3933190359</v>
      </c>
      <c r="M60" s="8">
        <f t="shared" si="14"/>
        <v>0.3558932368942701</v>
      </c>
      <c r="N60" s="8">
        <f t="shared" si="15"/>
        <v>0.5219774495276247</v>
      </c>
      <c r="O60" s="4">
        <f t="shared" si="9"/>
        <v>63687847.153818518</v>
      </c>
      <c r="P60">
        <v>0.86346232700000003</v>
      </c>
      <c r="Q60" s="5">
        <f t="shared" si="17"/>
        <v>55755904.720042482</v>
      </c>
      <c r="R60">
        <f t="shared" si="11"/>
        <v>1.7691777912376489E-2</v>
      </c>
    </row>
    <row r="61" spans="1:18" x14ac:dyDescent="0.35">
      <c r="A61" s="2">
        <v>2006</v>
      </c>
      <c r="B61" s="4">
        <v>10685628.304288507</v>
      </c>
      <c r="C61" s="4">
        <v>19724948.113699999</v>
      </c>
      <c r="D61" s="4"/>
      <c r="E61">
        <f t="shared" si="4"/>
        <v>2006</v>
      </c>
      <c r="F61" s="5">
        <f t="shared" si="5"/>
        <v>369.18649146318717</v>
      </c>
      <c r="G61" s="6">
        <f t="shared" si="12"/>
        <v>0.47149611304929939</v>
      </c>
      <c r="H61" s="6">
        <f t="shared" si="13"/>
        <v>0.76692044439413098</v>
      </c>
      <c r="I61" s="5">
        <f t="shared" si="6"/>
        <v>41834805.352122955</v>
      </c>
      <c r="K61">
        <f t="shared" si="16"/>
        <v>0.7157817672254787</v>
      </c>
      <c r="L61" s="7">
        <f t="shared" si="8"/>
        <v>7648577.911558223</v>
      </c>
      <c r="M61" s="8">
        <f t="shared" si="14"/>
        <v>0.36995472633654353</v>
      </c>
      <c r="N61" s="8">
        <f t="shared" si="15"/>
        <v>0.54894767100978059</v>
      </c>
      <c r="O61" s="4">
        <f t="shared" si="9"/>
        <v>53317194.536275342</v>
      </c>
      <c r="P61">
        <v>0.85963852500000004</v>
      </c>
      <c r="Q61" s="5">
        <f t="shared" si="17"/>
        <v>55508992.337980554</v>
      </c>
      <c r="R61">
        <f t="shared" si="11"/>
        <v>1.6229741564239212E-3</v>
      </c>
    </row>
    <row r="62" spans="1:18" x14ac:dyDescent="0.35">
      <c r="A62" s="2">
        <v>2007</v>
      </c>
      <c r="B62" s="4">
        <v>10870704.296128688</v>
      </c>
      <c r="C62" s="4">
        <v>19621057.0031</v>
      </c>
      <c r="D62" s="4"/>
      <c r="E62">
        <f t="shared" si="4"/>
        <v>2007</v>
      </c>
      <c r="F62" s="5">
        <f t="shared" si="5"/>
        <v>360.9896188619079</v>
      </c>
      <c r="G62" s="6">
        <f t="shared" si="12"/>
        <v>0.47704328588243095</v>
      </c>
      <c r="H62" s="6">
        <f t="shared" si="13"/>
        <v>0.78020357177483834</v>
      </c>
      <c r="I62" s="5">
        <f t="shared" si="6"/>
        <v>41130558.973920204</v>
      </c>
      <c r="K62">
        <f t="shared" si="16"/>
        <v>0.71152051853777087</v>
      </c>
      <c r="L62" s="7">
        <f t="shared" si="8"/>
        <v>7734729.1576522579</v>
      </c>
      <c r="M62" s="8">
        <f t="shared" si="14"/>
        <v>0.3731287681807966</v>
      </c>
      <c r="N62" s="8">
        <f t="shared" si="15"/>
        <v>0.55513084995425399</v>
      </c>
      <c r="O62" s="4">
        <f t="shared" si="9"/>
        <v>52585216.355102301</v>
      </c>
      <c r="P62">
        <v>0.844569448</v>
      </c>
      <c r="Q62" s="5">
        <f t="shared" si="17"/>
        <v>54535944.649437927</v>
      </c>
      <c r="R62">
        <f t="shared" si="11"/>
        <v>1.3267803898429189E-3</v>
      </c>
    </row>
    <row r="63" spans="1:18" x14ac:dyDescent="0.35">
      <c r="A63" s="2">
        <v>2008</v>
      </c>
      <c r="B63" s="4">
        <v>10932306.033338029</v>
      </c>
      <c r="C63" s="4">
        <v>19755545.502100002</v>
      </c>
      <c r="D63" s="4"/>
      <c r="E63">
        <f t="shared" si="4"/>
        <v>2008</v>
      </c>
      <c r="F63" s="5">
        <f t="shared" si="5"/>
        <v>361.41588868543442</v>
      </c>
      <c r="G63" s="6">
        <f t="shared" si="12"/>
        <v>0.47887452518675244</v>
      </c>
      <c r="H63" s="6">
        <f t="shared" si="13"/>
        <v>0.78462480282749225</v>
      </c>
      <c r="I63" s="5">
        <f t="shared" si="6"/>
        <v>41254116.606841207</v>
      </c>
      <c r="K63">
        <f t="shared" si="16"/>
        <v>0.70728463825312937</v>
      </c>
      <c r="L63" s="7">
        <f t="shared" si="8"/>
        <v>7732252.1180619914</v>
      </c>
      <c r="M63" s="8">
        <f t="shared" si="14"/>
        <v>0.37303776346817347</v>
      </c>
      <c r="N63" s="8">
        <f t="shared" si="15"/>
        <v>0.55495306983227588</v>
      </c>
      <c r="O63" s="4">
        <f t="shared" si="9"/>
        <v>52958567.300078429</v>
      </c>
      <c r="P63">
        <v>0.80772256499999995</v>
      </c>
      <c r="Q63" s="5">
        <f t="shared" si="17"/>
        <v>52156649.996344678</v>
      </c>
      <c r="R63">
        <f t="shared" si="11"/>
        <v>2.3281171348791665E-4</v>
      </c>
    </row>
    <row r="64" spans="1:18" x14ac:dyDescent="0.35">
      <c r="A64" s="2">
        <v>2009</v>
      </c>
      <c r="B64" s="4">
        <v>11643024.179260168</v>
      </c>
      <c r="C64" s="4">
        <v>18788406.198299997</v>
      </c>
      <c r="D64" s="4"/>
      <c r="E64">
        <f t="shared" si="4"/>
        <v>2009</v>
      </c>
      <c r="F64" s="5">
        <f t="shared" si="5"/>
        <v>322.74099768285231</v>
      </c>
      <c r="G64" s="6">
        <f t="shared" si="12"/>
        <v>0.49946808229493439</v>
      </c>
      <c r="H64" s="6">
        <f t="shared" si="13"/>
        <v>0.83563390222605805</v>
      </c>
      <c r="I64" s="5">
        <f t="shared" si="6"/>
        <v>37616830.512916535</v>
      </c>
      <c r="K64">
        <f t="shared" si="16"/>
        <v>0.70307397534636851</v>
      </c>
      <c r="L64" s="7">
        <f t="shared" si="8"/>
        <v>8185907.2947663357</v>
      </c>
      <c r="M64" s="8">
        <f t="shared" si="14"/>
        <v>0.38945501627356743</v>
      </c>
      <c r="N64" s="8">
        <f t="shared" si="15"/>
        <v>0.58751244957227322</v>
      </c>
      <c r="O64" s="4">
        <f t="shared" si="9"/>
        <v>48242814.736535154</v>
      </c>
      <c r="P64">
        <v>0.77622216300000002</v>
      </c>
      <c r="Q64" s="5">
        <f t="shared" si="17"/>
        <v>50122590.886137508</v>
      </c>
      <c r="R64">
        <f t="shared" si="11"/>
        <v>1.461144740769905E-3</v>
      </c>
    </row>
    <row r="65" spans="1:18" x14ac:dyDescent="0.35">
      <c r="A65" s="2">
        <v>2010</v>
      </c>
      <c r="B65" s="4">
        <v>11422906.500250913</v>
      </c>
      <c r="C65" s="4">
        <v>14447965.165899999</v>
      </c>
      <c r="D65" s="4"/>
      <c r="E65">
        <f t="shared" si="4"/>
        <v>2010</v>
      </c>
      <c r="F65" s="5">
        <f t="shared" si="5"/>
        <v>252.96478029619936</v>
      </c>
      <c r="G65" s="6">
        <f t="shared" si="12"/>
        <v>0.49319374584814618</v>
      </c>
      <c r="H65" s="6">
        <f t="shared" si="13"/>
        <v>0.8198357906506224</v>
      </c>
      <c r="I65" s="5">
        <f t="shared" si="6"/>
        <v>29294704.743373837</v>
      </c>
      <c r="K65">
        <f t="shared" si="16"/>
        <v>0.69888837969139772</v>
      </c>
      <c r="L65" s="7">
        <f t="shared" si="8"/>
        <v>7983336.6153266951</v>
      </c>
      <c r="M65" s="8">
        <f t="shared" si="14"/>
        <v>0.38218591810211555</v>
      </c>
      <c r="N65" s="8">
        <f t="shared" si="15"/>
        <v>0.57297370734082942</v>
      </c>
      <c r="O65" s="4">
        <f t="shared" si="9"/>
        <v>37803499.505284429</v>
      </c>
      <c r="P65">
        <v>0.738376107</v>
      </c>
      <c r="Q65" s="5">
        <f t="shared" si="17"/>
        <v>47678777.153467976</v>
      </c>
      <c r="R65">
        <f t="shared" si="11"/>
        <v>5.386330687583029E-2</v>
      </c>
    </row>
    <row r="66" spans="1:18" x14ac:dyDescent="0.35">
      <c r="A66" s="2">
        <v>2011</v>
      </c>
      <c r="B66" s="4">
        <v>11842570.831582354</v>
      </c>
      <c r="C66" s="4">
        <v>19694780.434500005</v>
      </c>
      <c r="D66" s="4"/>
      <c r="E66">
        <f t="shared" si="4"/>
        <v>2011</v>
      </c>
      <c r="F66" s="5">
        <f t="shared" si="5"/>
        <v>332.60988200259675</v>
      </c>
      <c r="G66" s="6">
        <f t="shared" si="12"/>
        <v>0.50507728997731438</v>
      </c>
      <c r="H66" s="6">
        <f t="shared" si="13"/>
        <v>0.84995560638030732</v>
      </c>
      <c r="I66" s="5">
        <f t="shared" si="6"/>
        <v>38993597.267825283</v>
      </c>
      <c r="K66">
        <f t="shared" si="16"/>
        <v>0.69472770205586909</v>
      </c>
      <c r="L66" s="7">
        <f t="shared" si="8"/>
        <v>8227362.0202590721</v>
      </c>
      <c r="M66" s="8">
        <f t="shared" si="14"/>
        <v>0.39093045704003476</v>
      </c>
      <c r="N66" s="8">
        <f t="shared" si="15"/>
        <v>0.59048770527009364</v>
      </c>
      <c r="O66" s="4">
        <f t="shared" si="9"/>
        <v>50379242.85465198</v>
      </c>
      <c r="P66">
        <v>0.73258660799999997</v>
      </c>
      <c r="Q66" s="5">
        <f t="shared" si="17"/>
        <v>47304934.839186221</v>
      </c>
      <c r="R66">
        <f t="shared" si="11"/>
        <v>3.9645435516464569E-3</v>
      </c>
    </row>
    <row r="67" spans="1:18" x14ac:dyDescent="0.35">
      <c r="A67" s="2">
        <v>2012</v>
      </c>
      <c r="B67" s="4">
        <v>11660987.432292886</v>
      </c>
      <c r="C67" s="4">
        <v>15200198.609499998</v>
      </c>
      <c r="D67" s="4"/>
      <c r="E67">
        <f t="shared" si="4"/>
        <v>2012</v>
      </c>
      <c r="F67" s="5">
        <f t="shared" si="5"/>
        <v>260.70174070175119</v>
      </c>
      <c r="G67" s="6">
        <f t="shared" si="12"/>
        <v>0.49997607596432742</v>
      </c>
      <c r="H67" s="6">
        <f t="shared" si="13"/>
        <v>0.83692314658364886</v>
      </c>
      <c r="I67" s="5">
        <f t="shared" si="6"/>
        <v>30401851.888978206</v>
      </c>
      <c r="K67">
        <f t="shared" si="16"/>
        <v>0.69059179409585636</v>
      </c>
      <c r="L67" s="7">
        <f t="shared" si="8"/>
        <v>8052982.2317963773</v>
      </c>
      <c r="M67" s="8">
        <f t="shared" si="14"/>
        <v>0.38469624601498925</v>
      </c>
      <c r="N67" s="8">
        <f t="shared" si="15"/>
        <v>0.57797225731955137</v>
      </c>
      <c r="O67" s="4">
        <f t="shared" si="9"/>
        <v>39512209.352070831</v>
      </c>
      <c r="P67">
        <v>0.73409259699999996</v>
      </c>
      <c r="Q67" s="5">
        <f t="shared" si="17"/>
        <v>47402180.285302177</v>
      </c>
      <c r="R67">
        <f t="shared" si="11"/>
        <v>3.3145298717170091E-2</v>
      </c>
    </row>
    <row r="68" spans="1:18" x14ac:dyDescent="0.35">
      <c r="A68" s="2">
        <v>2013</v>
      </c>
      <c r="B68" s="4">
        <v>11730939.92934186</v>
      </c>
      <c r="C68" s="4">
        <v>15228305.811699999</v>
      </c>
      <c r="D68" s="4"/>
      <c r="E68">
        <f t="shared" si="4"/>
        <v>2013</v>
      </c>
      <c r="F68" s="5">
        <f t="shared" si="5"/>
        <v>259.62635395669184</v>
      </c>
      <c r="G68" s="6">
        <f t="shared" si="12"/>
        <v>0.50194853757067293</v>
      </c>
      <c r="H68" s="6">
        <f t="shared" si="13"/>
        <v>0.84194372175205023</v>
      </c>
      <c r="I68" s="5">
        <f t="shared" si="6"/>
        <v>30338380.674245708</v>
      </c>
      <c r="K68">
        <f t="shared" si="16"/>
        <v>0.68648050835056607</v>
      </c>
      <c r="L68" s="7">
        <f t="shared" si="8"/>
        <v>8053061.6061245538</v>
      </c>
      <c r="M68" s="8">
        <f t="shared" si="14"/>
        <v>0.38469910032333776</v>
      </c>
      <c r="N68" s="8">
        <f t="shared" si="15"/>
        <v>0.57797795411091502</v>
      </c>
      <c r="O68" s="4">
        <f t="shared" si="9"/>
        <v>39584979.01061032</v>
      </c>
      <c r="P68">
        <v>0.74114579800000002</v>
      </c>
      <c r="Q68" s="5">
        <f t="shared" si="17"/>
        <v>47857622.972991444</v>
      </c>
      <c r="R68">
        <f t="shared" si="11"/>
        <v>3.6016709007724954E-2</v>
      </c>
    </row>
    <row r="69" spans="1:18" x14ac:dyDescent="0.35">
      <c r="A69" s="2">
        <v>2014</v>
      </c>
      <c r="B69" s="4">
        <v>12008887.845117237</v>
      </c>
      <c r="C69" s="4">
        <v>13167468.691000003</v>
      </c>
      <c r="D69" s="4"/>
      <c r="E69">
        <f t="shared" si="4"/>
        <v>2014</v>
      </c>
      <c r="F69" s="5">
        <f t="shared" si="5"/>
        <v>219.29538956188753</v>
      </c>
      <c r="G69" s="6">
        <f t="shared" si="12"/>
        <v>0.50969595853938798</v>
      </c>
      <c r="H69" s="6">
        <f t="shared" si="13"/>
        <v>0.86189237923991413</v>
      </c>
      <c r="I69" s="5">
        <f t="shared" si="6"/>
        <v>25833967.231628451</v>
      </c>
      <c r="K69">
        <f t="shared" si="16"/>
        <v>0.68239369823708018</v>
      </c>
      <c r="L69" s="7">
        <f t="shared" si="8"/>
        <v>8194789.3883438725</v>
      </c>
      <c r="M69" s="8">
        <f t="shared" ref="M69:M70" si="18">((L69*q)/(L69*q+M))*(1-EXP(-(L69*q+M)))</f>
        <v>0.38977148960852509</v>
      </c>
      <c r="N69" s="8">
        <f t="shared" si="15"/>
        <v>0.58814992815188105</v>
      </c>
      <c r="O69" s="4">
        <f t="shared" si="9"/>
        <v>33782534.233648077</v>
      </c>
      <c r="P69">
        <v>0.729327748</v>
      </c>
      <c r="Q69" s="5">
        <f t="shared" si="17"/>
        <v>47094502.163695619</v>
      </c>
      <c r="R69">
        <f t="shared" si="11"/>
        <v>0.11036503688140209</v>
      </c>
    </row>
    <row r="70" spans="1:18" x14ac:dyDescent="0.35">
      <c r="A70" s="2">
        <v>2015</v>
      </c>
      <c r="B70" s="4">
        <v>12192155.58369449</v>
      </c>
      <c r="C70" s="4">
        <v>13954763.862700002</v>
      </c>
      <c r="D70" s="4"/>
      <c r="E70">
        <f t="shared" ref="E70" si="19">A70</f>
        <v>2015</v>
      </c>
      <c r="F70" s="5">
        <f t="shared" ref="F70" si="20">200*(C70/B70)</f>
        <v>228.91380883234112</v>
      </c>
      <c r="G70" s="6">
        <f t="shared" si="12"/>
        <v>0.51472665332610179</v>
      </c>
      <c r="H70" s="6">
        <f t="shared" si="13"/>
        <v>0.87504572610079689</v>
      </c>
      <c r="I70" s="5">
        <f t="shared" ref="I70" si="21">C70/G70</f>
        <v>27111018.581466481</v>
      </c>
      <c r="K70">
        <f t="shared" si="16"/>
        <v>0.67833121804512964</v>
      </c>
      <c r="L70" s="7">
        <f t="shared" ref="L70" si="22">B70*K70</f>
        <v>8270319.7476832112</v>
      </c>
      <c r="M70" s="8">
        <f t="shared" si="18"/>
        <v>0.39245507236503385</v>
      </c>
      <c r="N70" s="8">
        <f t="shared" si="15"/>
        <v>0.59357083323113846</v>
      </c>
      <c r="O70" s="4">
        <f t="shared" ref="O70" si="23">C70/M70</f>
        <v>35557608.616459087</v>
      </c>
      <c r="P70">
        <v>0.73993487199999997</v>
      </c>
      <c r="Q70" s="5">
        <f t="shared" si="17"/>
        <v>47779430.476842128</v>
      </c>
      <c r="R70">
        <f t="shared" si="11"/>
        <v>8.7285421706833649E-2</v>
      </c>
    </row>
    <row r="71" spans="1:18" x14ac:dyDescent="0.35">
      <c r="A71" s="2"/>
      <c r="B71" s="4"/>
      <c r="C71" s="4"/>
      <c r="D71" s="4"/>
      <c r="P71">
        <v>0.74826279500000004</v>
      </c>
      <c r="Q71" s="5">
        <f t="shared" si="17"/>
        <v>48317185.126679741</v>
      </c>
    </row>
    <row r="72" spans="1:18" x14ac:dyDescent="0.35">
      <c r="P72">
        <v>1.3482063879999999</v>
      </c>
      <c r="Q72" s="5">
        <f t="shared" si="17"/>
        <v>87057031.397596359</v>
      </c>
    </row>
    <row r="73" spans="1:18" x14ac:dyDescent="0.35">
      <c r="P73">
        <v>1.4278119389999999</v>
      </c>
      <c r="Q73" s="5">
        <f t="shared" si="17"/>
        <v>92197359.328478381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73"/>
  <sheetViews>
    <sheetView topLeftCell="A55" workbookViewId="0">
      <selection activeCell="A4" sqref="A4:C70"/>
    </sheetView>
  </sheetViews>
  <sheetFormatPr defaultRowHeight="14.5" x14ac:dyDescent="0.35"/>
  <cols>
    <col min="1" max="1" width="12" bestFit="1" customWidth="1"/>
    <col min="2" max="2" width="27" bestFit="1" customWidth="1"/>
    <col min="3" max="3" width="19.7265625" bestFit="1" customWidth="1"/>
    <col min="4" max="4" width="21.81640625" customWidth="1"/>
    <col min="6" max="6" width="12.453125" customWidth="1"/>
    <col min="7" max="8" width="12.81640625" customWidth="1"/>
    <col min="9" max="9" width="14.26953125" bestFit="1" customWidth="1"/>
    <col min="12" max="12" width="13.26953125" bestFit="1" customWidth="1"/>
    <col min="15" max="15" width="14.26953125" bestFit="1" customWidth="1"/>
    <col min="17" max="18" width="14.26953125" bestFit="1" customWidth="1"/>
  </cols>
  <sheetData>
    <row r="1" spans="1:18" x14ac:dyDescent="0.35">
      <c r="A1" t="s">
        <v>1</v>
      </c>
      <c r="B1" t="s">
        <v>14</v>
      </c>
      <c r="F1" t="s">
        <v>30</v>
      </c>
      <c r="G1">
        <v>0.3</v>
      </c>
      <c r="K1" t="s">
        <v>33</v>
      </c>
      <c r="L1">
        <v>1.0520468195884265</v>
      </c>
      <c r="N1" t="s">
        <v>39</v>
      </c>
      <c r="O1" s="9">
        <f>O70/(AVERAGE(O5:O11))</f>
        <v>0.15113695827290252</v>
      </c>
      <c r="Q1" t="s">
        <v>42</v>
      </c>
      <c r="R1" s="4">
        <f>AVERAGE(O25:O70)/AVERAGE(P25:P70)</f>
        <v>7915954.4472063445</v>
      </c>
    </row>
    <row r="2" spans="1:18" x14ac:dyDescent="0.35">
      <c r="A2" t="s">
        <v>2</v>
      </c>
      <c r="B2" t="s">
        <v>28</v>
      </c>
      <c r="F2" t="s">
        <v>31</v>
      </c>
      <c r="G2" s="3">
        <f>_1950hr/$B5</f>
        <v>2.5443499451545021E-8</v>
      </c>
      <c r="H2" s="3"/>
      <c r="K2" t="s">
        <v>36</v>
      </c>
      <c r="L2">
        <v>0.1</v>
      </c>
      <c r="N2" t="s">
        <v>40</v>
      </c>
      <c r="O2" s="9">
        <f>O70/(AVERAGE(O45:O50))</f>
        <v>0.71935249387072109</v>
      </c>
    </row>
    <row r="4" spans="1:18" x14ac:dyDescent="0.35">
      <c r="A4" t="s">
        <v>24</v>
      </c>
      <c r="B4" t="s">
        <v>25</v>
      </c>
      <c r="C4" t="s">
        <v>27</v>
      </c>
      <c r="E4" t="s">
        <v>0</v>
      </c>
      <c r="F4" t="s">
        <v>29</v>
      </c>
      <c r="G4" t="s">
        <v>32</v>
      </c>
      <c r="H4" t="s">
        <v>38</v>
      </c>
      <c r="I4" t="s">
        <v>35</v>
      </c>
      <c r="K4" t="s">
        <v>37</v>
      </c>
      <c r="L4" t="s">
        <v>34</v>
      </c>
      <c r="M4" t="s">
        <v>32</v>
      </c>
      <c r="N4" t="s">
        <v>38</v>
      </c>
      <c r="O4" t="s">
        <v>35</v>
      </c>
      <c r="P4" t="s">
        <v>41</v>
      </c>
      <c r="Q4" t="s">
        <v>43</v>
      </c>
    </row>
    <row r="5" spans="1:18" x14ac:dyDescent="0.35">
      <c r="A5" s="2">
        <v>1950</v>
      </c>
      <c r="B5" s="4">
        <v>3930276.9727270221</v>
      </c>
      <c r="C5" s="4">
        <v>5004495.1898000035</v>
      </c>
      <c r="D5" s="4"/>
      <c r="E5">
        <f>A5</f>
        <v>1950</v>
      </c>
      <c r="F5" s="5">
        <f>200*(C5/B5)</f>
        <v>254.66374123387214</v>
      </c>
      <c r="G5" s="6">
        <f t="shared" ref="G5:G36" si="0">((B5*q)/(B5*q+M))*(1-EXP(-(B5*q+M)))</f>
        <v>8.2419988491090168E-2</v>
      </c>
      <c r="H5" s="6">
        <f t="shared" ref="H5:H36" si="1">B5*q</f>
        <v>0.1</v>
      </c>
      <c r="I5" s="5">
        <f>C5/G5</f>
        <v>60719435.678409532</v>
      </c>
      <c r="K5">
        <v>1</v>
      </c>
      <c r="L5" s="7">
        <f>B5*K5</f>
        <v>3930276.9727270221</v>
      </c>
      <c r="M5" s="8">
        <f t="shared" ref="M5:M36" si="2">((L5*q)/(L5*q+M))*(1-EXP(-(L5*q+M)))</f>
        <v>8.2419988491090168E-2</v>
      </c>
      <c r="N5" s="8">
        <f t="shared" ref="N5:N36" si="3">L5*q</f>
        <v>0.1</v>
      </c>
      <c r="O5" s="4">
        <f>C5/M5</f>
        <v>60719435.678409532</v>
      </c>
    </row>
    <row r="6" spans="1:18" x14ac:dyDescent="0.35">
      <c r="A6" s="2">
        <v>1951</v>
      </c>
      <c r="B6" s="4">
        <v>3907188.9121010755</v>
      </c>
      <c r="C6" s="4">
        <v>4679077.7809999995</v>
      </c>
      <c r="D6" s="4"/>
      <c r="E6">
        <f t="shared" ref="E6:E69" si="4">A6</f>
        <v>1951</v>
      </c>
      <c r="F6" s="5">
        <f t="shared" ref="F6:F69" si="5">200*(C6/B6)</f>
        <v>239.51121311325812</v>
      </c>
      <c r="G6" s="6">
        <f t="shared" si="0"/>
        <v>8.1958289967174358E-2</v>
      </c>
      <c r="H6" s="6">
        <f t="shared" si="1"/>
        <v>9.94125589421265E-2</v>
      </c>
      <c r="I6" s="5">
        <f t="shared" ref="I6:I69" si="6">C6/G6</f>
        <v>57090963.987584993</v>
      </c>
      <c r="K6">
        <f t="shared" ref="K6:K37" si="7">K5*growth</f>
        <v>1.0520468195884265</v>
      </c>
      <c r="L6" s="7">
        <f t="shared" ref="L6:L69" si="8">B6*K6</f>
        <v>4110545.6685071005</v>
      </c>
      <c r="M6" s="8">
        <f t="shared" si="2"/>
        <v>8.6016048658014543E-2</v>
      </c>
      <c r="N6" s="8">
        <f t="shared" si="3"/>
        <v>0.10458666646221117</v>
      </c>
      <c r="O6" s="4">
        <f t="shared" ref="O6:O69" si="9">C6/M6</f>
        <v>54397729.888793565</v>
      </c>
    </row>
    <row r="7" spans="1:18" x14ac:dyDescent="0.35">
      <c r="A7" s="2">
        <v>1952</v>
      </c>
      <c r="B7" s="4">
        <v>3820827.2028297046</v>
      </c>
      <c r="C7" s="4">
        <v>4618589.2225000001</v>
      </c>
      <c r="D7" s="4"/>
      <c r="E7">
        <f t="shared" si="4"/>
        <v>1952</v>
      </c>
      <c r="F7" s="5">
        <f t="shared" si="5"/>
        <v>241.7586023822</v>
      </c>
      <c r="G7" s="6">
        <f t="shared" si="0"/>
        <v>8.0229009533315812E-2</v>
      </c>
      <c r="H7" s="6">
        <f t="shared" si="1"/>
        <v>9.7215214839645889E-2</v>
      </c>
      <c r="I7" s="5">
        <f t="shared" si="6"/>
        <v>57567571.248428412</v>
      </c>
      <c r="K7">
        <f t="shared" si="7"/>
        <v>1.1068025106061232</v>
      </c>
      <c r="L7" s="7">
        <f t="shared" si="8"/>
        <v>4228901.1406840887</v>
      </c>
      <c r="M7" s="8">
        <f t="shared" si="2"/>
        <v>8.8368557987071897E-2</v>
      </c>
      <c r="N7" s="8">
        <f t="shared" si="3"/>
        <v>0.10759804385363372</v>
      </c>
      <c r="O7" s="4">
        <f t="shared" si="9"/>
        <v>52265074.000366606</v>
      </c>
      <c r="Q7" t="s">
        <v>45</v>
      </c>
      <c r="R7">
        <f>SUM(R25:R70)</f>
        <v>2.381723251663824</v>
      </c>
    </row>
    <row r="8" spans="1:18" x14ac:dyDescent="0.35">
      <c r="A8" s="2">
        <v>1953</v>
      </c>
      <c r="B8" s="4">
        <v>3917729.5032068333</v>
      </c>
      <c r="C8" s="4">
        <v>4595101.345300002</v>
      </c>
      <c r="D8" s="4"/>
      <c r="E8">
        <f t="shared" si="4"/>
        <v>1953</v>
      </c>
      <c r="F8" s="5">
        <f t="shared" si="5"/>
        <v>234.57981678105702</v>
      </c>
      <c r="G8" s="6">
        <f t="shared" si="0"/>
        <v>8.2169105056456498E-2</v>
      </c>
      <c r="H8" s="6">
        <f t="shared" si="1"/>
        <v>9.9680748466144803E-2</v>
      </c>
      <c r="I8" s="5">
        <f t="shared" si="6"/>
        <v>55922494.739875942</v>
      </c>
      <c r="K8">
        <f t="shared" si="7"/>
        <v>1.1644080611956575</v>
      </c>
      <c r="L8" s="7">
        <f t="shared" si="8"/>
        <v>4561835.8151180949</v>
      </c>
      <c r="M8" s="8">
        <f t="shared" si="2"/>
        <v>9.4950297465938721E-2</v>
      </c>
      <c r="N8" s="8">
        <f t="shared" si="3"/>
        <v>0.11606906705999569</v>
      </c>
      <c r="O8" s="4">
        <f t="shared" si="9"/>
        <v>48394807.261645399</v>
      </c>
    </row>
    <row r="9" spans="1:18" x14ac:dyDescent="0.35">
      <c r="A9" s="2">
        <v>1954</v>
      </c>
      <c r="B9" s="4">
        <v>4090292.6540729026</v>
      </c>
      <c r="C9" s="4">
        <v>4867763.5641000001</v>
      </c>
      <c r="D9" s="4"/>
      <c r="E9">
        <f t="shared" si="4"/>
        <v>1954</v>
      </c>
      <c r="F9" s="5">
        <f t="shared" si="5"/>
        <v>238.01541727108119</v>
      </c>
      <c r="G9" s="6">
        <f t="shared" si="0"/>
        <v>8.5612813685956232E-2</v>
      </c>
      <c r="H9" s="6">
        <f t="shared" si="1"/>
        <v>0.10407135890056253</v>
      </c>
      <c r="I9" s="5">
        <f t="shared" si="6"/>
        <v>56857885.572548345</v>
      </c>
      <c r="K9">
        <f t="shared" si="7"/>
        <v>1.2250117974840173</v>
      </c>
      <c r="L9" s="7">
        <f t="shared" si="8"/>
        <v>5010656.7564015184</v>
      </c>
      <c r="M9" s="8">
        <f t="shared" si="2"/>
        <v>0.10373979960192482</v>
      </c>
      <c r="N9" s="8">
        <f t="shared" si="3"/>
        <v>0.12748864243338237</v>
      </c>
      <c r="O9" s="4">
        <f t="shared" si="9"/>
        <v>46922816.342221677</v>
      </c>
    </row>
    <row r="10" spans="1:18" x14ac:dyDescent="0.35">
      <c r="A10" s="2">
        <v>1955</v>
      </c>
      <c r="B10" s="4">
        <v>4319777.5868056258</v>
      </c>
      <c r="C10" s="4">
        <v>4625573.968799999</v>
      </c>
      <c r="D10" s="4"/>
      <c r="E10">
        <f t="shared" si="4"/>
        <v>1955</v>
      </c>
      <c r="F10" s="5">
        <f t="shared" si="5"/>
        <v>214.15796882359874</v>
      </c>
      <c r="G10" s="6">
        <f t="shared" si="0"/>
        <v>9.0170326365760223E-2</v>
      </c>
      <c r="H10" s="6">
        <f t="shared" si="1"/>
        <v>0.10991025866068542</v>
      </c>
      <c r="I10" s="5">
        <f t="shared" si="6"/>
        <v>51298183.728837401</v>
      </c>
      <c r="K10">
        <f t="shared" si="7"/>
        <v>1.2887697655013621</v>
      </c>
      <c r="L10" s="7">
        <f t="shared" si="8"/>
        <v>5567198.7475655265</v>
      </c>
      <c r="M10" s="8">
        <f t="shared" si="2"/>
        <v>0.11450767608795041</v>
      </c>
      <c r="N10" s="8">
        <f t="shared" si="3"/>
        <v>0.14164901828032561</v>
      </c>
      <c r="O10" s="4">
        <f t="shared" si="9"/>
        <v>40395317.8234725</v>
      </c>
    </row>
    <row r="11" spans="1:18" x14ac:dyDescent="0.35">
      <c r="A11" s="2">
        <v>1956</v>
      </c>
      <c r="B11" s="4">
        <v>4003022.0536936908</v>
      </c>
      <c r="C11" s="4">
        <v>5016753.4971999992</v>
      </c>
      <c r="D11" s="4"/>
      <c r="E11">
        <f t="shared" si="4"/>
        <v>1956</v>
      </c>
      <c r="F11" s="5">
        <f t="shared" si="5"/>
        <v>250.64830669973014</v>
      </c>
      <c r="G11" s="6">
        <f t="shared" si="0"/>
        <v>8.3873012995747995E-2</v>
      </c>
      <c r="H11" s="6">
        <f t="shared" si="1"/>
        <v>0.10185088942767805</v>
      </c>
      <c r="I11" s="5">
        <f t="shared" si="6"/>
        <v>59813679.251684055</v>
      </c>
      <c r="K11">
        <f t="shared" si="7"/>
        <v>1.3558461329774303</v>
      </c>
      <c r="L11" s="7">
        <f t="shared" si="8"/>
        <v>5427481.9717239616</v>
      </c>
      <c r="M11" s="8">
        <f t="shared" si="2"/>
        <v>0.11181801736003551</v>
      </c>
      <c r="N11" s="8">
        <f t="shared" si="3"/>
        <v>0.13809413457082911</v>
      </c>
      <c r="O11" s="4">
        <f t="shared" si="9"/>
        <v>44865341.164535977</v>
      </c>
    </row>
    <row r="12" spans="1:18" x14ac:dyDescent="0.35">
      <c r="A12" s="2">
        <v>1957</v>
      </c>
      <c r="B12" s="4">
        <v>4318779.6092827385</v>
      </c>
      <c r="C12" s="4">
        <v>4629156.9339999994</v>
      </c>
      <c r="D12" s="4"/>
      <c r="E12">
        <f t="shared" si="4"/>
        <v>1957</v>
      </c>
      <c r="F12" s="5">
        <f t="shared" si="5"/>
        <v>214.37338103802003</v>
      </c>
      <c r="G12" s="6">
        <f t="shared" si="0"/>
        <v>9.0150561320727352E-2</v>
      </c>
      <c r="H12" s="6">
        <f t="shared" si="1"/>
        <v>0.10988486662012918</v>
      </c>
      <c r="I12" s="5">
        <f t="shared" si="6"/>
        <v>51349174.826886706</v>
      </c>
      <c r="K12">
        <f t="shared" si="7"/>
        <v>1.4264136120501723</v>
      </c>
      <c r="L12" s="7">
        <f t="shared" si="8"/>
        <v>6160366.0221256223</v>
      </c>
      <c r="M12" s="8">
        <f t="shared" si="2"/>
        <v>0.12582637448852924</v>
      </c>
      <c r="N12" s="8">
        <f t="shared" si="3"/>
        <v>0.15674126950526984</v>
      </c>
      <c r="O12" s="4">
        <f t="shared" si="9"/>
        <v>36790036.689978771</v>
      </c>
    </row>
    <row r="13" spans="1:18" x14ac:dyDescent="0.35">
      <c r="A13" s="2">
        <v>1958</v>
      </c>
      <c r="B13" s="4">
        <v>4346404.3531748392</v>
      </c>
      <c r="C13" s="4">
        <v>4623473.3026999999</v>
      </c>
      <c r="D13" s="4"/>
      <c r="E13">
        <f t="shared" si="4"/>
        <v>1958</v>
      </c>
      <c r="F13" s="5">
        <f t="shared" si="5"/>
        <v>212.74934069688086</v>
      </c>
      <c r="G13" s="6">
        <f t="shared" si="0"/>
        <v>9.0697496597656177E-2</v>
      </c>
      <c r="H13" s="6">
        <f t="shared" si="1"/>
        <v>0.1105877367761969</v>
      </c>
      <c r="I13" s="5">
        <f t="shared" si="6"/>
        <v>50976856.871918119</v>
      </c>
      <c r="K13">
        <f t="shared" si="7"/>
        <v>1.5006539039750233</v>
      </c>
      <c r="L13" s="7">
        <f t="shared" si="8"/>
        <v>6522448.660845858</v>
      </c>
      <c r="M13" s="8">
        <f t="shared" si="2"/>
        <v>0.13265652375449358</v>
      </c>
      <c r="N13" s="8">
        <f t="shared" si="3"/>
        <v>0.16595391892496214</v>
      </c>
      <c r="O13" s="4">
        <f t="shared" si="9"/>
        <v>34852965.929188877</v>
      </c>
    </row>
    <row r="14" spans="1:18" x14ac:dyDescent="0.35">
      <c r="A14" s="2">
        <v>1959</v>
      </c>
      <c r="B14" s="4">
        <v>4478085.3686772659</v>
      </c>
      <c r="C14" s="4">
        <v>4798701.9043000005</v>
      </c>
      <c r="D14" s="4"/>
      <c r="E14">
        <f t="shared" si="4"/>
        <v>1959</v>
      </c>
      <c r="F14" s="5">
        <f t="shared" si="5"/>
        <v>214.31935790529329</v>
      </c>
      <c r="G14" s="6">
        <f t="shared" si="0"/>
        <v>9.3299615531458768E-2</v>
      </c>
      <c r="H14" s="6">
        <f t="shared" si="1"/>
        <v>0.1139381626219118</v>
      </c>
      <c r="I14" s="5">
        <f t="shared" si="6"/>
        <v>51433244.145384222</v>
      </c>
      <c r="K14">
        <f t="shared" si="7"/>
        <v>1.5787581669798791</v>
      </c>
      <c r="L14" s="7">
        <f t="shared" si="8"/>
        <v>7069813.8482323363</v>
      </c>
      <c r="M14" s="8">
        <f t="shared" si="2"/>
        <v>0.14286939904157858</v>
      </c>
      <c r="N14" s="8">
        <f t="shared" si="3"/>
        <v>0.17988080477002485</v>
      </c>
      <c r="O14" s="4">
        <f t="shared" si="9"/>
        <v>33588031.702320367</v>
      </c>
    </row>
    <row r="15" spans="1:18" x14ac:dyDescent="0.35">
      <c r="A15" s="2">
        <v>1960</v>
      </c>
      <c r="B15" s="4">
        <v>4568167.3493008902</v>
      </c>
      <c r="C15" s="4">
        <v>3293016.3852000004</v>
      </c>
      <c r="D15" s="4"/>
      <c r="E15">
        <f t="shared" si="4"/>
        <v>1960</v>
      </c>
      <c r="F15" s="5">
        <f t="shared" si="5"/>
        <v>144.17231828006308</v>
      </c>
      <c r="G15" s="6">
        <f t="shared" si="0"/>
        <v>9.5074953604850382E-2</v>
      </c>
      <c r="H15" s="6">
        <f t="shared" si="1"/>
        <v>0.11623016344650307</v>
      </c>
      <c r="I15" s="5">
        <f t="shared" si="6"/>
        <v>34636003.072758824</v>
      </c>
      <c r="K15">
        <f t="shared" si="7"/>
        <v>1.6609275084704358</v>
      </c>
      <c r="L15" s="7">
        <f t="shared" si="8"/>
        <v>7587394.8137503229</v>
      </c>
      <c r="M15" s="8">
        <f t="shared" si="2"/>
        <v>0.15240360400936356</v>
      </c>
      <c r="N15" s="8">
        <f t="shared" si="3"/>
        <v>0.19304987578231186</v>
      </c>
      <c r="O15" s="4">
        <f t="shared" si="9"/>
        <v>21607208.088055976</v>
      </c>
    </row>
    <row r="16" spans="1:18" x14ac:dyDescent="0.35">
      <c r="A16" s="2">
        <v>1961</v>
      </c>
      <c r="B16" s="4">
        <v>4789938.0137765491</v>
      </c>
      <c r="C16" s="4">
        <v>3510293.2675000005</v>
      </c>
      <c r="D16" s="4"/>
      <c r="E16">
        <f t="shared" si="4"/>
        <v>1961</v>
      </c>
      <c r="F16" s="5">
        <f t="shared" si="5"/>
        <v>146.56946530013096</v>
      </c>
      <c r="G16" s="6">
        <f t="shared" si="0"/>
        <v>9.9429225556033299E-2</v>
      </c>
      <c r="H16" s="6">
        <f t="shared" si="1"/>
        <v>0.12187278522645828</v>
      </c>
      <c r="I16" s="5">
        <f t="shared" si="6"/>
        <v>35304441.404119924</v>
      </c>
      <c r="K16">
        <f t="shared" si="7"/>
        <v>1.7473735028532513</v>
      </c>
      <c r="L16" s="7">
        <f t="shared" si="8"/>
        <v>8369810.7655826742</v>
      </c>
      <c r="M16" s="8">
        <f t="shared" si="2"/>
        <v>0.16659280349524605</v>
      </c>
      <c r="N16" s="8">
        <f t="shared" si="3"/>
        <v>0.21295727562363839</v>
      </c>
      <c r="O16" s="4">
        <f t="shared" si="9"/>
        <v>21071097.873685591</v>
      </c>
    </row>
    <row r="17" spans="1:18" x14ac:dyDescent="0.35">
      <c r="A17" s="2">
        <v>1962</v>
      </c>
      <c r="B17" s="4">
        <v>4633338.4517548997</v>
      </c>
      <c r="C17" s="4">
        <v>3628140.9603999997</v>
      </c>
      <c r="D17" s="4"/>
      <c r="E17">
        <f t="shared" si="4"/>
        <v>1962</v>
      </c>
      <c r="F17" s="5">
        <f t="shared" si="5"/>
        <v>156.610228161762</v>
      </c>
      <c r="G17" s="6">
        <f t="shared" si="0"/>
        <v>9.6356946454671424E-2</v>
      </c>
      <c r="H17" s="6">
        <f t="shared" si="1"/>
        <v>0.11788834435604825</v>
      </c>
      <c r="I17" s="5">
        <f t="shared" si="6"/>
        <v>37653133.415832795</v>
      </c>
      <c r="K17">
        <f t="shared" si="7"/>
        <v>1.8383187363098514</v>
      </c>
      <c r="L17" s="7">
        <f t="shared" si="8"/>
        <v>8517552.8875259105</v>
      </c>
      <c r="M17" s="8">
        <f t="shared" si="2"/>
        <v>0.1692422916063612</v>
      </c>
      <c r="N17" s="8">
        <f t="shared" si="3"/>
        <v>0.2167163522222712</v>
      </c>
      <c r="O17" s="4">
        <f t="shared" si="9"/>
        <v>21437555.15222314</v>
      </c>
    </row>
    <row r="18" spans="1:18" x14ac:dyDescent="0.35">
      <c r="A18" s="2">
        <v>1963</v>
      </c>
      <c r="B18" s="4">
        <v>5077331.5634036865</v>
      </c>
      <c r="C18" s="4">
        <v>4822385.6069000009</v>
      </c>
      <c r="D18" s="4"/>
      <c r="E18">
        <f t="shared" si="4"/>
        <v>1963</v>
      </c>
      <c r="F18" s="5">
        <f t="shared" si="5"/>
        <v>189.95748245628545</v>
      </c>
      <c r="G18" s="6">
        <f t="shared" si="0"/>
        <v>0.10503743724426735</v>
      </c>
      <c r="H18" s="6">
        <f t="shared" si="1"/>
        <v>0.12918508284877392</v>
      </c>
      <c r="I18" s="5">
        <f t="shared" si="6"/>
        <v>45911112.584415168</v>
      </c>
      <c r="K18">
        <f t="shared" si="7"/>
        <v>1.9339973799245944</v>
      </c>
      <c r="L18" s="7">
        <f t="shared" si="8"/>
        <v>9819545.9406311736</v>
      </c>
      <c r="M18" s="8">
        <f t="shared" si="2"/>
        <v>0.19218890676308908</v>
      </c>
      <c r="N18" s="8">
        <f t="shared" si="3"/>
        <v>0.24984361175487041</v>
      </c>
      <c r="O18" s="4">
        <f t="shared" si="9"/>
        <v>25091904.04441265</v>
      </c>
    </row>
    <row r="19" spans="1:18" x14ac:dyDescent="0.35">
      <c r="A19" s="2">
        <v>1964</v>
      </c>
      <c r="B19" s="4">
        <v>5247813.2435401529</v>
      </c>
      <c r="C19" s="4">
        <v>4739558.2485999893</v>
      </c>
      <c r="D19" s="4"/>
      <c r="E19">
        <f t="shared" si="4"/>
        <v>1964</v>
      </c>
      <c r="F19" s="5">
        <f t="shared" si="5"/>
        <v>180.62983679665791</v>
      </c>
      <c r="G19" s="6">
        <f t="shared" si="0"/>
        <v>0.10834591994266848</v>
      </c>
      <c r="H19" s="6">
        <f t="shared" si="1"/>
        <v>0.13352273338382459</v>
      </c>
      <c r="I19" s="5">
        <f t="shared" si="6"/>
        <v>43744686.012246132</v>
      </c>
      <c r="K19">
        <f t="shared" si="7"/>
        <v>2.0346557926420195</v>
      </c>
      <c r="L19" s="7">
        <f t="shared" si="8"/>
        <v>10677493.614672476</v>
      </c>
      <c r="M19" s="8">
        <f t="shared" si="2"/>
        <v>0.20692205807384081</v>
      </c>
      <c r="N19" s="8">
        <f t="shared" si="3"/>
        <v>0.27167280292879459</v>
      </c>
      <c r="O19" s="4">
        <f t="shared" si="9"/>
        <v>22905041.118954375</v>
      </c>
    </row>
    <row r="20" spans="1:18" x14ac:dyDescent="0.35">
      <c r="A20" s="2">
        <v>1965</v>
      </c>
      <c r="B20" s="4">
        <v>5514590.1213281713</v>
      </c>
      <c r="C20" s="4">
        <v>4840382.808699999</v>
      </c>
      <c r="D20" s="4"/>
      <c r="E20">
        <f t="shared" si="4"/>
        <v>1965</v>
      </c>
      <c r="F20" s="5">
        <f t="shared" si="5"/>
        <v>175.54823485355274</v>
      </c>
      <c r="G20" s="6">
        <f t="shared" si="0"/>
        <v>0.11349598065698976</v>
      </c>
      <c r="H20" s="6">
        <f t="shared" si="1"/>
        <v>0.14031047072750891</v>
      </c>
      <c r="I20" s="5">
        <f t="shared" si="6"/>
        <v>42648054.853402413</v>
      </c>
      <c r="K20">
        <f t="shared" si="7"/>
        <v>2.1405531556062054</v>
      </c>
      <c r="L20" s="7">
        <f t="shared" si="8"/>
        <v>11804273.286083825</v>
      </c>
      <c r="M20" s="8">
        <f t="shared" si="2"/>
        <v>0.22581659515588992</v>
      </c>
      <c r="N20" s="8">
        <f t="shared" si="3"/>
        <v>0.30034202088036133</v>
      </c>
      <c r="O20" s="4">
        <f t="shared" si="9"/>
        <v>21435018.118834428</v>
      </c>
    </row>
    <row r="21" spans="1:18" x14ac:dyDescent="0.35">
      <c r="A21" s="2">
        <v>1966</v>
      </c>
      <c r="B21" s="4">
        <v>5639776.0934558352</v>
      </c>
      <c r="C21" s="4">
        <v>4788719.1239999998</v>
      </c>
      <c r="D21" s="4"/>
      <c r="E21">
        <f t="shared" si="4"/>
        <v>1966</v>
      </c>
      <c r="F21" s="5">
        <f t="shared" si="5"/>
        <v>169.81947668300637</v>
      </c>
      <c r="G21" s="6">
        <f t="shared" si="0"/>
        <v>0.11590127943224746</v>
      </c>
      <c r="H21" s="6">
        <f t="shared" si="1"/>
        <v>0.14349563994068026</v>
      </c>
      <c r="I21" s="5">
        <f t="shared" si="6"/>
        <v>41317223.998371363</v>
      </c>
      <c r="K21">
        <f t="shared" si="7"/>
        <v>2.2519621395154785</v>
      </c>
      <c r="L21" s="7">
        <f t="shared" si="8"/>
        <v>12700562.23780705</v>
      </c>
      <c r="M21" s="8">
        <f t="shared" si="2"/>
        <v>0.24048574138750822</v>
      </c>
      <c r="N21" s="8">
        <f t="shared" si="3"/>
        <v>0.32314674833195711</v>
      </c>
      <c r="O21" s="4">
        <f t="shared" si="9"/>
        <v>19912694.600399062</v>
      </c>
    </row>
    <row r="22" spans="1:18" x14ac:dyDescent="0.35">
      <c r="A22" s="2">
        <v>1967</v>
      </c>
      <c r="B22" s="4">
        <v>5734736.1933319876</v>
      </c>
      <c r="C22" s="4">
        <v>4502444.2173000006</v>
      </c>
      <c r="D22" s="4"/>
      <c r="E22">
        <f t="shared" si="4"/>
        <v>1967</v>
      </c>
      <c r="F22" s="5">
        <f t="shared" si="5"/>
        <v>157.02358628231849</v>
      </c>
      <c r="G22" s="6">
        <f t="shared" si="0"/>
        <v>0.11772099318526794</v>
      </c>
      <c r="H22" s="6">
        <f t="shared" si="1"/>
        <v>0.14591175718979782</v>
      </c>
      <c r="I22" s="5">
        <f t="shared" si="6"/>
        <v>38246739.986419469</v>
      </c>
      <c r="K22">
        <f t="shared" si="7"/>
        <v>2.3691696067108077</v>
      </c>
      <c r="L22" s="7">
        <f t="shared" si="8"/>
        <v>13586562.691746579</v>
      </c>
      <c r="M22" s="8">
        <f t="shared" si="2"/>
        <v>0.25468009082324317</v>
      </c>
      <c r="N22" s="8">
        <f t="shared" si="3"/>
        <v>0.34568970039583613</v>
      </c>
      <c r="O22" s="4">
        <f t="shared" si="9"/>
        <v>17678822.882252123</v>
      </c>
    </row>
    <row r="23" spans="1:18" x14ac:dyDescent="0.35">
      <c r="A23" s="2">
        <v>1968</v>
      </c>
      <c r="B23" s="4">
        <v>5896572.6582627278</v>
      </c>
      <c r="C23" s="4">
        <v>4910430.2568999995</v>
      </c>
      <c r="D23" s="4"/>
      <c r="E23">
        <f t="shared" si="4"/>
        <v>1968</v>
      </c>
      <c r="F23" s="5">
        <f t="shared" si="5"/>
        <v>166.55201390655739</v>
      </c>
      <c r="G23" s="6">
        <f t="shared" si="0"/>
        <v>0.12081268025273126</v>
      </c>
      <c r="H23" s="6">
        <f t="shared" si="1"/>
        <v>0.15002944319650308</v>
      </c>
      <c r="I23" s="5">
        <f t="shared" si="6"/>
        <v>40644990.630352207</v>
      </c>
      <c r="K23">
        <f t="shared" si="7"/>
        <v>2.4924773498056685</v>
      </c>
      <c r="L23" s="7">
        <f t="shared" si="8"/>
        <v>14697073.792203249</v>
      </c>
      <c r="M23" s="8">
        <f t="shared" si="2"/>
        <v>0.2720511666180388</v>
      </c>
      <c r="N23" s="8">
        <f t="shared" si="3"/>
        <v>0.37394498897124007</v>
      </c>
      <c r="O23" s="4">
        <f t="shared" si="9"/>
        <v>18049657.047765091</v>
      </c>
    </row>
    <row r="24" spans="1:18" x14ac:dyDescent="0.35">
      <c r="A24" s="2">
        <v>1969</v>
      </c>
      <c r="B24" s="4">
        <v>5935858.1417842079</v>
      </c>
      <c r="C24" s="4">
        <v>4699877.5225000009</v>
      </c>
      <c r="D24" s="4"/>
      <c r="E24">
        <f t="shared" si="4"/>
        <v>1969</v>
      </c>
      <c r="F24" s="5">
        <f t="shared" si="5"/>
        <v>158.35545291812872</v>
      </c>
      <c r="G24" s="6">
        <f t="shared" si="0"/>
        <v>0.12156136548749973</v>
      </c>
      <c r="H24" s="6">
        <f t="shared" si="1"/>
        <v>0.15102900337493555</v>
      </c>
      <c r="I24" s="5">
        <f t="shared" si="6"/>
        <v>38662592.375891782</v>
      </c>
      <c r="K24">
        <f t="shared" si="7"/>
        <v>2.6222028687592434</v>
      </c>
      <c r="L24" s="7">
        <f t="shared" si="8"/>
        <v>15565024.247934461</v>
      </c>
      <c r="M24" s="8">
        <f t="shared" si="2"/>
        <v>0.28531022512605658</v>
      </c>
      <c r="N24" s="8">
        <f t="shared" si="3"/>
        <v>0.39602868591560542</v>
      </c>
      <c r="O24" s="4">
        <f t="shared" si="9"/>
        <v>16472867.456550103</v>
      </c>
      <c r="R24" t="s">
        <v>44</v>
      </c>
    </row>
    <row r="25" spans="1:18" x14ac:dyDescent="0.35">
      <c r="A25" s="2">
        <v>1970</v>
      </c>
      <c r="B25" s="4">
        <v>6272931.4027177058</v>
      </c>
      <c r="C25" s="4">
        <v>5334217.3413999993</v>
      </c>
      <c r="D25" s="4"/>
      <c r="E25">
        <f t="shared" si="4"/>
        <v>1970</v>
      </c>
      <c r="F25" s="5">
        <f t="shared" si="5"/>
        <v>170.07096041538043</v>
      </c>
      <c r="G25" s="6">
        <f t="shared" si="0"/>
        <v>0.12795613357940061</v>
      </c>
      <c r="H25" s="6">
        <f t="shared" si="1"/>
        <v>0.15960532670462749</v>
      </c>
      <c r="I25" s="5">
        <f t="shared" si="6"/>
        <v>41687859.676456682</v>
      </c>
      <c r="K25">
        <f t="shared" si="7"/>
        <v>2.7586801883938099</v>
      </c>
      <c r="L25" s="7">
        <f t="shared" si="8"/>
        <v>17305011.583830725</v>
      </c>
      <c r="M25" s="8">
        <f t="shared" si="2"/>
        <v>0.31107629039051027</v>
      </c>
      <c r="N25" s="8">
        <f t="shared" si="3"/>
        <v>0.44030005274217732</v>
      </c>
      <c r="O25" s="4">
        <f t="shared" si="9"/>
        <v>17147617.822958086</v>
      </c>
      <c r="P25">
        <v>2.255167406</v>
      </c>
      <c r="Q25" s="5">
        <f t="shared" ref="Q25:Q56" si="10">P25*mintoq</f>
        <v>17851802.456720497</v>
      </c>
      <c r="R25">
        <f>LN(O25/Q25)^2</f>
        <v>1.6196776992488573E-3</v>
      </c>
    </row>
    <row r="26" spans="1:18" x14ac:dyDescent="0.35">
      <c r="A26" s="2">
        <v>1971</v>
      </c>
      <c r="B26" s="4">
        <v>6378483.5490866331</v>
      </c>
      <c r="C26" s="4">
        <v>5288152.0990000013</v>
      </c>
      <c r="D26" s="4"/>
      <c r="E26">
        <f t="shared" si="4"/>
        <v>1971</v>
      </c>
      <c r="F26" s="5">
        <f t="shared" si="5"/>
        <v>165.8122046816986</v>
      </c>
      <c r="G26" s="6">
        <f t="shared" si="0"/>
        <v>0.12994796424044086</v>
      </c>
      <c r="H26" s="6">
        <f t="shared" si="1"/>
        <v>0.16229094268287469</v>
      </c>
      <c r="I26" s="5">
        <f t="shared" si="6"/>
        <v>40694382.015984558</v>
      </c>
      <c r="K26">
        <f t="shared" si="7"/>
        <v>2.9022607184613087</v>
      </c>
      <c r="L26" s="7">
        <f t="shared" si="8"/>
        <v>18512022.247865811</v>
      </c>
      <c r="M26" s="8">
        <f t="shared" si="2"/>
        <v>0.32833119704197888</v>
      </c>
      <c r="N26" s="8">
        <f t="shared" si="3"/>
        <v>0.47101062791056297</v>
      </c>
      <c r="O26" s="4">
        <f t="shared" si="9"/>
        <v>16106151.796242144</v>
      </c>
      <c r="P26">
        <v>2.2075304980000001</v>
      </c>
      <c r="Q26" s="5">
        <f t="shared" si="10"/>
        <v>17474710.862986736</v>
      </c>
      <c r="R26">
        <f t="shared" ref="R26:R70" si="11">LN(O26/Q26)^2</f>
        <v>6.6509642407479109E-3</v>
      </c>
    </row>
    <row r="27" spans="1:18" x14ac:dyDescent="0.35">
      <c r="A27" s="2">
        <v>1972</v>
      </c>
      <c r="B27" s="4">
        <v>6520419.708169763</v>
      </c>
      <c r="C27" s="4">
        <v>4823651.9438999984</v>
      </c>
      <c r="D27" s="4"/>
      <c r="E27">
        <f t="shared" si="4"/>
        <v>1972</v>
      </c>
      <c r="F27" s="5">
        <f t="shared" si="5"/>
        <v>147.95525931731669</v>
      </c>
      <c r="G27" s="6">
        <f t="shared" si="0"/>
        <v>0.13261841621469883</v>
      </c>
      <c r="H27" s="6">
        <f t="shared" si="1"/>
        <v>0.16590229526866071</v>
      </c>
      <c r="I27" s="5">
        <f t="shared" si="6"/>
        <v>36372414.040074825</v>
      </c>
      <c r="K27">
        <f t="shared" si="7"/>
        <v>3.0533141584736416</v>
      </c>
      <c r="L27" s="7">
        <f t="shared" si="8"/>
        <v>19908889.814145308</v>
      </c>
      <c r="M27" s="8">
        <f t="shared" si="2"/>
        <v>0.34768974081678528</v>
      </c>
      <c r="N27" s="8">
        <f t="shared" si="3"/>
        <v>0.50655182706707635</v>
      </c>
      <c r="O27" s="4">
        <f t="shared" si="9"/>
        <v>13873437.659012828</v>
      </c>
      <c r="P27">
        <v>2.1577429970000002</v>
      </c>
      <c r="Q27" s="5">
        <f t="shared" si="10"/>
        <v>17080595.273030497</v>
      </c>
      <c r="R27">
        <f t="shared" si="11"/>
        <v>4.3250267957949812E-2</v>
      </c>
    </row>
    <row r="28" spans="1:18" x14ac:dyDescent="0.35">
      <c r="A28" s="2">
        <v>1973</v>
      </c>
      <c r="B28" s="4">
        <v>7063899.1206867043</v>
      </c>
      <c r="C28" s="4">
        <v>5050982.9741000095</v>
      </c>
      <c r="D28" s="4"/>
      <c r="E28">
        <f t="shared" si="4"/>
        <v>1973</v>
      </c>
      <c r="F28" s="5">
        <f t="shared" si="5"/>
        <v>143.00835523848724</v>
      </c>
      <c r="G28" s="6">
        <f t="shared" si="0"/>
        <v>0.14275975802638433</v>
      </c>
      <c r="H28" s="6">
        <f t="shared" si="1"/>
        <v>0.17973031340296153</v>
      </c>
      <c r="I28" s="5">
        <f t="shared" si="6"/>
        <v>35380999.827461921</v>
      </c>
      <c r="K28">
        <f t="shared" si="7"/>
        <v>3.2122294496265074</v>
      </c>
      <c r="L28" s="7">
        <f t="shared" si="8"/>
        <v>22690864.784660622</v>
      </c>
      <c r="M28" s="8">
        <f t="shared" si="2"/>
        <v>0.38437686287652595</v>
      </c>
      <c r="N28" s="8">
        <f t="shared" si="3"/>
        <v>0.57733500570359475</v>
      </c>
      <c r="O28" s="4">
        <f t="shared" si="9"/>
        <v>13140705.026573218</v>
      </c>
      <c r="P28">
        <v>2.102304701</v>
      </c>
      <c r="Q28" s="5">
        <f t="shared" si="10"/>
        <v>16641748.247263754</v>
      </c>
      <c r="R28">
        <f t="shared" si="11"/>
        <v>5.579035789852773E-2</v>
      </c>
    </row>
    <row r="29" spans="1:18" x14ac:dyDescent="0.35">
      <c r="A29" s="2">
        <v>1974</v>
      </c>
      <c r="B29" s="4">
        <v>7596606.2899495903</v>
      </c>
      <c r="C29" s="4">
        <v>4894353.7516000001</v>
      </c>
      <c r="D29" s="4"/>
      <c r="E29">
        <f t="shared" si="4"/>
        <v>1974</v>
      </c>
      <c r="F29" s="5">
        <f t="shared" si="5"/>
        <v>128.85632254169323</v>
      </c>
      <c r="G29" s="6">
        <f t="shared" si="0"/>
        <v>0.15257221303130766</v>
      </c>
      <c r="H29" s="6">
        <f t="shared" si="1"/>
        <v>0.19328424797193586</v>
      </c>
      <c r="I29" s="5">
        <f t="shared" si="6"/>
        <v>32078932.686095886</v>
      </c>
      <c r="K29">
        <f t="shared" si="7"/>
        <v>3.3794157762678489</v>
      </c>
      <c r="L29" s="7">
        <f t="shared" si="8"/>
        <v>25672091.142351218</v>
      </c>
      <c r="M29" s="8">
        <f t="shared" si="2"/>
        <v>0.42108942280796924</v>
      </c>
      <c r="N29" s="8">
        <f t="shared" si="3"/>
        <v>0.65318783690042703</v>
      </c>
      <c r="O29" s="4">
        <f t="shared" si="9"/>
        <v>11623074.545455843</v>
      </c>
      <c r="P29">
        <v>2.0425820849999998</v>
      </c>
      <c r="Q29" s="5">
        <f t="shared" si="10"/>
        <v>16168986.739539756</v>
      </c>
      <c r="R29">
        <f t="shared" si="11"/>
        <v>0.10896779346121375</v>
      </c>
    </row>
    <row r="30" spans="1:18" x14ac:dyDescent="0.35">
      <c r="A30" s="2">
        <v>1975</v>
      </c>
      <c r="B30" s="4">
        <v>7746191.1553516937</v>
      </c>
      <c r="C30" s="4">
        <v>4851546.9457</v>
      </c>
      <c r="D30" s="4"/>
      <c r="E30">
        <f t="shared" si="4"/>
        <v>1975</v>
      </c>
      <c r="F30" s="5">
        <f t="shared" si="5"/>
        <v>125.26277362386442</v>
      </c>
      <c r="G30" s="6">
        <f t="shared" si="0"/>
        <v>0.15530502711446301</v>
      </c>
      <c r="H30" s="6">
        <f t="shared" si="1"/>
        <v>0.19709021041275371</v>
      </c>
      <c r="I30" s="5">
        <f t="shared" si="6"/>
        <v>31238827.460004304</v>
      </c>
      <c r="K30">
        <f t="shared" si="7"/>
        <v>3.555303619489544</v>
      </c>
      <c r="L30" s="7">
        <f t="shared" si="8"/>
        <v>27540061.45187977</v>
      </c>
      <c r="M30" s="8">
        <f t="shared" si="2"/>
        <v>0.44280423898153592</v>
      </c>
      <c r="N30" s="8">
        <f t="shared" si="3"/>
        <v>0.7007155384464191</v>
      </c>
      <c r="O30" s="4">
        <f t="shared" si="9"/>
        <v>10956414.86373011</v>
      </c>
      <c r="P30">
        <v>1.9687413069999999</v>
      </c>
      <c r="Q30" s="5">
        <f t="shared" si="10"/>
        <v>15584466.50454548</v>
      </c>
      <c r="R30">
        <f t="shared" si="11"/>
        <v>0.12415021543294112</v>
      </c>
    </row>
    <row r="31" spans="1:18" x14ac:dyDescent="0.35">
      <c r="A31" s="2">
        <v>1976</v>
      </c>
      <c r="B31" s="4">
        <v>7911774.7971599894</v>
      </c>
      <c r="C31" s="4">
        <v>5311990.9057999896</v>
      </c>
      <c r="D31" s="4"/>
      <c r="E31">
        <f t="shared" si="4"/>
        <v>1976</v>
      </c>
      <c r="F31" s="5">
        <f t="shared" si="5"/>
        <v>134.28063972970469</v>
      </c>
      <c r="G31" s="6">
        <f t="shared" si="0"/>
        <v>0.15831868498650992</v>
      </c>
      <c r="H31" s="6">
        <f t="shared" si="1"/>
        <v>0.20130323771228792</v>
      </c>
      <c r="I31" s="5">
        <f t="shared" si="6"/>
        <v>33552520.387929041</v>
      </c>
      <c r="K31">
        <f t="shared" si="7"/>
        <v>3.740345865555196</v>
      </c>
      <c r="L31" s="7">
        <f t="shared" si="8"/>
        <v>29592774.151761167</v>
      </c>
      <c r="M31" s="8">
        <f t="shared" si="2"/>
        <v>0.46558497557236128</v>
      </c>
      <c r="N31" s="8">
        <f t="shared" si="3"/>
        <v>0.75294373290003092</v>
      </c>
      <c r="O31" s="4">
        <f t="shared" si="9"/>
        <v>11409283.341391671</v>
      </c>
      <c r="P31">
        <v>1.887143802</v>
      </c>
      <c r="Q31" s="5">
        <f t="shared" si="10"/>
        <v>14938544.371959789</v>
      </c>
      <c r="R31">
        <f t="shared" si="11"/>
        <v>7.2639624134880426E-2</v>
      </c>
    </row>
    <row r="32" spans="1:18" x14ac:dyDescent="0.35">
      <c r="A32" s="2">
        <v>1977</v>
      </c>
      <c r="B32" s="4">
        <v>8259572.0943966899</v>
      </c>
      <c r="C32" s="4">
        <v>5313795.6137000006</v>
      </c>
      <c r="D32" s="4"/>
      <c r="E32">
        <f t="shared" si="4"/>
        <v>1977</v>
      </c>
      <c r="F32" s="5">
        <f t="shared" si="5"/>
        <v>128.66999774249541</v>
      </c>
      <c r="G32" s="6">
        <f t="shared" si="0"/>
        <v>0.16460973267128198</v>
      </c>
      <c r="H32" s="6">
        <f t="shared" si="1"/>
        <v>0.21015241805377874</v>
      </c>
      <c r="I32" s="5">
        <f t="shared" si="6"/>
        <v>32281175.161807742</v>
      </c>
      <c r="K32">
        <f t="shared" si="7"/>
        <v>3.9350189720180642</v>
      </c>
      <c r="L32" s="7">
        <f t="shared" si="8"/>
        <v>32501572.892201953</v>
      </c>
      <c r="M32" s="8">
        <f t="shared" si="2"/>
        <v>0.49603206149465701</v>
      </c>
      <c r="N32" s="8">
        <f t="shared" si="3"/>
        <v>0.82695375205709087</v>
      </c>
      <c r="O32" s="4">
        <f t="shared" si="9"/>
        <v>10712605.144289121</v>
      </c>
      <c r="P32">
        <v>1.770560847</v>
      </c>
      <c r="Q32" s="5">
        <f t="shared" si="10"/>
        <v>14015679.010859082</v>
      </c>
      <c r="R32">
        <f t="shared" si="11"/>
        <v>7.2229536695883445E-2</v>
      </c>
    </row>
    <row r="33" spans="1:18" x14ac:dyDescent="0.35">
      <c r="A33" s="2">
        <v>1978</v>
      </c>
      <c r="B33" s="4">
        <v>8919427.8480068613</v>
      </c>
      <c r="C33" s="4">
        <v>6109382.1593000097</v>
      </c>
      <c r="D33" s="4"/>
      <c r="E33">
        <f t="shared" si="4"/>
        <v>1978</v>
      </c>
      <c r="F33" s="5">
        <f t="shared" si="5"/>
        <v>136.99044968820985</v>
      </c>
      <c r="G33" s="6">
        <f t="shared" si="0"/>
        <v>0.17640176988643524</v>
      </c>
      <c r="H33" s="6">
        <f t="shared" si="1"/>
        <v>0.22694145755885795</v>
      </c>
      <c r="I33" s="5">
        <f t="shared" si="6"/>
        <v>34633338.221227236</v>
      </c>
      <c r="K33">
        <f t="shared" si="7"/>
        <v>4.139824194531724</v>
      </c>
      <c r="L33" s="7">
        <f t="shared" si="8"/>
        <v>36924863.206558831</v>
      </c>
      <c r="M33" s="8">
        <f t="shared" si="2"/>
        <v>0.53851274723774278</v>
      </c>
      <c r="N33" s="8">
        <f t="shared" si="3"/>
        <v>0.93949773674445458</v>
      </c>
      <c r="O33" s="4">
        <f t="shared" si="9"/>
        <v>11344916.514302747</v>
      </c>
      <c r="P33">
        <v>1.716287865</v>
      </c>
      <c r="Q33" s="5">
        <f t="shared" si="10"/>
        <v>13586056.557633031</v>
      </c>
      <c r="R33">
        <f t="shared" si="11"/>
        <v>3.2498806763559665E-2</v>
      </c>
    </row>
    <row r="34" spans="1:18" x14ac:dyDescent="0.35">
      <c r="A34" s="2">
        <v>1979</v>
      </c>
      <c r="B34" s="4">
        <v>9101143.4319698568</v>
      </c>
      <c r="C34" s="4">
        <v>6430242.0422999915</v>
      </c>
      <c r="D34" s="4"/>
      <c r="E34">
        <f t="shared" si="4"/>
        <v>1979</v>
      </c>
      <c r="F34" s="5">
        <f t="shared" si="5"/>
        <v>141.30624553640786</v>
      </c>
      <c r="G34" s="6">
        <f t="shared" si="0"/>
        <v>0.17961643535393776</v>
      </c>
      <c r="H34" s="6">
        <f t="shared" si="1"/>
        <v>0.23156493791975763</v>
      </c>
      <c r="I34" s="5">
        <f t="shared" si="6"/>
        <v>35799853.335409269</v>
      </c>
      <c r="K34">
        <f t="shared" si="7"/>
        <v>4.3552888775123195</v>
      </c>
      <c r="L34" s="7">
        <f t="shared" si="8"/>
        <v>39638108.761902615</v>
      </c>
      <c r="M34" s="8">
        <f t="shared" si="2"/>
        <v>0.56247012494144355</v>
      </c>
      <c r="N34" s="8">
        <f t="shared" si="3"/>
        <v>1.008532198543751</v>
      </c>
      <c r="O34" s="4">
        <f t="shared" si="9"/>
        <v>11432148.583837084</v>
      </c>
      <c r="P34">
        <v>1.6571539639999999</v>
      </c>
      <c r="Q34" s="5">
        <f t="shared" si="10"/>
        <v>13117955.291031422</v>
      </c>
      <c r="R34">
        <f t="shared" si="11"/>
        <v>1.8920686658075527E-2</v>
      </c>
    </row>
    <row r="35" spans="1:18" x14ac:dyDescent="0.35">
      <c r="A35" s="2">
        <v>1980</v>
      </c>
      <c r="B35" s="4">
        <v>9260573.1495439447</v>
      </c>
      <c r="C35" s="4">
        <v>6408565.7453999901</v>
      </c>
      <c r="D35" s="4"/>
      <c r="E35">
        <f t="shared" si="4"/>
        <v>1980</v>
      </c>
      <c r="F35" s="5">
        <f t="shared" si="5"/>
        <v>138.40538035630317</v>
      </c>
      <c r="G35" s="6">
        <f t="shared" si="0"/>
        <v>0.18242531316814753</v>
      </c>
      <c r="H35" s="6">
        <f t="shared" si="1"/>
        <v>0.2356213878514139</v>
      </c>
      <c r="I35" s="5">
        <f t="shared" si="6"/>
        <v>35129805.365843065</v>
      </c>
      <c r="K35">
        <f t="shared" si="7"/>
        <v>4.5819678119756837</v>
      </c>
      <c r="L35" s="7">
        <f t="shared" si="8"/>
        <v>42431648.091656633</v>
      </c>
      <c r="M35" s="8">
        <f t="shared" si="2"/>
        <v>0.58559822251963389</v>
      </c>
      <c r="N35" s="8">
        <f t="shared" si="3"/>
        <v>1.0796096149482168</v>
      </c>
      <c r="O35" s="4">
        <f t="shared" si="9"/>
        <v>10943622.263445521</v>
      </c>
      <c r="P35">
        <v>1.596062777</v>
      </c>
      <c r="Q35" s="5">
        <f t="shared" si="10"/>
        <v>12634360.237613657</v>
      </c>
      <c r="R35">
        <f t="shared" si="11"/>
        <v>2.0639132426987561E-2</v>
      </c>
    </row>
    <row r="36" spans="1:18" x14ac:dyDescent="0.35">
      <c r="A36" s="2">
        <v>1981</v>
      </c>
      <c r="B36" s="4">
        <v>9376310.3142511528</v>
      </c>
      <c r="C36" s="4">
        <v>6638186.1331000002</v>
      </c>
      <c r="D36" s="4"/>
      <c r="E36">
        <f t="shared" si="4"/>
        <v>1981</v>
      </c>
      <c r="F36" s="5">
        <f t="shared" si="5"/>
        <v>141.59484723986898</v>
      </c>
      <c r="G36" s="6">
        <f t="shared" si="0"/>
        <v>0.18445767358463225</v>
      </c>
      <c r="H36" s="6">
        <f t="shared" si="1"/>
        <v>0.23856614633816511</v>
      </c>
      <c r="I36" s="5">
        <f t="shared" si="6"/>
        <v>35987584.599207744</v>
      </c>
      <c r="K36">
        <f t="shared" si="7"/>
        <v>4.8204446640455592</v>
      </c>
      <c r="L36" s="7">
        <f t="shared" si="8"/>
        <v>45197985.022767313</v>
      </c>
      <c r="M36" s="8">
        <f t="shared" si="2"/>
        <v>0.60706344022607517</v>
      </c>
      <c r="N36" s="8">
        <f t="shared" si="3"/>
        <v>1.1499949071377202</v>
      </c>
      <c r="O36" s="4">
        <f t="shared" si="9"/>
        <v>10934913.376809329</v>
      </c>
      <c r="P36">
        <v>1.4840802550000001</v>
      </c>
      <c r="Q36" s="5">
        <f t="shared" si="10"/>
        <v>11747911.694578376</v>
      </c>
      <c r="R36">
        <f t="shared" si="11"/>
        <v>5.1430074073521197E-3</v>
      </c>
    </row>
    <row r="37" spans="1:18" x14ac:dyDescent="0.35">
      <c r="A37" s="2">
        <v>1982</v>
      </c>
      <c r="B37" s="4">
        <v>9878529.3442654181</v>
      </c>
      <c r="C37" s="4">
        <v>6859006.4877000041</v>
      </c>
      <c r="D37" s="4"/>
      <c r="E37">
        <f t="shared" si="4"/>
        <v>1982</v>
      </c>
      <c r="F37" s="5">
        <f t="shared" si="5"/>
        <v>138.86695577174601</v>
      </c>
      <c r="G37" s="6">
        <f t="shared" ref="G37:G70" si="12">((B37*q)/(B37*q+M))*(1-EXP(-(B37*q+M)))</f>
        <v>0.19321154648448177</v>
      </c>
      <c r="H37" s="6">
        <f t="shared" ref="H37:H70" si="13">B37*q</f>
        <v>0.25134435595288857</v>
      </c>
      <c r="I37" s="5">
        <f t="shared" si="6"/>
        <v>35499982.338016741</v>
      </c>
      <c r="K37">
        <f t="shared" si="7"/>
        <v>5.0713334778111312</v>
      </c>
      <c r="L37" s="7">
        <f t="shared" si="8"/>
        <v>50097316.575112857</v>
      </c>
      <c r="M37" s="8">
        <f t="shared" ref="M37:M68" si="14">((L37*q)/(L37*q+M))*(1-EXP(-(L37*q+M)))</f>
        <v>0.6418543101603259</v>
      </c>
      <c r="N37" s="8">
        <f t="shared" ref="N37:N70" si="15">L37*q</f>
        <v>1.2746510468027612</v>
      </c>
      <c r="O37" s="4">
        <f t="shared" si="9"/>
        <v>10686235.768965583</v>
      </c>
      <c r="P37">
        <v>1.4420878290000001</v>
      </c>
      <c r="Q37" s="5">
        <f t="shared" si="10"/>
        <v>11415501.563234692</v>
      </c>
      <c r="R37">
        <f t="shared" si="11"/>
        <v>4.3580701820100003E-3</v>
      </c>
    </row>
    <row r="38" spans="1:18" x14ac:dyDescent="0.35">
      <c r="A38" s="2">
        <v>1983</v>
      </c>
      <c r="B38" s="4">
        <v>10174017.922931936</v>
      </c>
      <c r="C38" s="4">
        <v>7099203.1249000104</v>
      </c>
      <c r="D38" s="4"/>
      <c r="E38">
        <f t="shared" si="4"/>
        <v>1983</v>
      </c>
      <c r="F38" s="5">
        <f t="shared" si="5"/>
        <v>139.55554587531475</v>
      </c>
      <c r="G38" s="6">
        <f t="shared" si="12"/>
        <v>0.19831290729747567</v>
      </c>
      <c r="H38" s="6">
        <f t="shared" si="13"/>
        <v>0.25886261944212791</v>
      </c>
      <c r="I38" s="5">
        <f t="shared" si="6"/>
        <v>35797988.248192944</v>
      </c>
      <c r="K38">
        <f t="shared" ref="K38:K70" si="16">K37*growth</f>
        <v>5.3352802564035144</v>
      </c>
      <c r="L38" s="7">
        <f t="shared" si="8"/>
        <v>54281236.952514246</v>
      </c>
      <c r="M38" s="8">
        <f t="shared" si="14"/>
        <v>0.66860017080535739</v>
      </c>
      <c r="N38" s="8">
        <f t="shared" si="15"/>
        <v>1.3811046226304815</v>
      </c>
      <c r="O38" s="4">
        <f t="shared" si="9"/>
        <v>10618009.738688396</v>
      </c>
      <c r="P38">
        <v>1.360205315</v>
      </c>
      <c r="Q38" s="5">
        <f t="shared" si="10"/>
        <v>10767323.312387956</v>
      </c>
      <c r="R38">
        <f t="shared" si="11"/>
        <v>1.9500271119220108E-4</v>
      </c>
    </row>
    <row r="39" spans="1:18" x14ac:dyDescent="0.35">
      <c r="A39" s="2">
        <v>1984</v>
      </c>
      <c r="B39" s="4">
        <v>10474830.352355495</v>
      </c>
      <c r="C39" s="4">
        <v>7403476.0767000057</v>
      </c>
      <c r="D39" s="4"/>
      <c r="E39">
        <f t="shared" si="4"/>
        <v>1984</v>
      </c>
      <c r="F39" s="5">
        <f t="shared" si="5"/>
        <v>141.35744117393122</v>
      </c>
      <c r="G39" s="6">
        <f t="shared" si="12"/>
        <v>0.20346913733999933</v>
      </c>
      <c r="H39" s="6">
        <f t="shared" si="13"/>
        <v>0.26651634032518418</v>
      </c>
      <c r="I39" s="5">
        <f t="shared" si="6"/>
        <v>36386236.13137313</v>
      </c>
      <c r="K39">
        <f t="shared" si="16"/>
        <v>5.6129646253622418</v>
      </c>
      <c r="L39" s="7">
        <f t="shared" si="8"/>
        <v>58794852.224442102</v>
      </c>
      <c r="M39" s="8">
        <f t="shared" si="14"/>
        <v>0.6947110854552494</v>
      </c>
      <c r="N39" s="8">
        <f t="shared" si="15"/>
        <v>1.4959467903262631</v>
      </c>
      <c r="O39" s="4">
        <f t="shared" si="9"/>
        <v>10656913.689305034</v>
      </c>
      <c r="P39">
        <v>1.27696963</v>
      </c>
      <c r="Q39" s="5">
        <f t="shared" si="10"/>
        <v>10108433.42154594</v>
      </c>
      <c r="R39">
        <f t="shared" si="11"/>
        <v>2.7919373663247466E-3</v>
      </c>
    </row>
    <row r="40" spans="1:18" x14ac:dyDescent="0.35">
      <c r="A40" s="2">
        <v>1985</v>
      </c>
      <c r="B40" s="4">
        <v>10238785.8309315</v>
      </c>
      <c r="C40" s="4">
        <v>7621628.015699992</v>
      </c>
      <c r="D40" s="4"/>
      <c r="E40">
        <f t="shared" si="4"/>
        <v>1985</v>
      </c>
      <c r="F40" s="5">
        <f t="shared" si="5"/>
        <v>148.87757477405103</v>
      </c>
      <c r="G40" s="6">
        <f t="shared" si="12"/>
        <v>0.19942624267717599</v>
      </c>
      <c r="H40" s="6">
        <f t="shared" si="13"/>
        <v>0.26051054167379256</v>
      </c>
      <c r="I40" s="5">
        <f t="shared" si="6"/>
        <v>38217778.730543546</v>
      </c>
      <c r="K40">
        <f t="shared" si="16"/>
        <v>5.90510158257469</v>
      </c>
      <c r="L40" s="7">
        <f t="shared" si="8"/>
        <v>60461070.413876913</v>
      </c>
      <c r="M40" s="8">
        <f t="shared" si="14"/>
        <v>0.70368885167070971</v>
      </c>
      <c r="N40" s="8">
        <f t="shared" si="15"/>
        <v>1.5383412119153022</v>
      </c>
      <c r="O40" s="4">
        <f t="shared" si="9"/>
        <v>10830963.141741689</v>
      </c>
      <c r="P40">
        <v>1.2052505469999999</v>
      </c>
      <c r="Q40" s="5">
        <f t="shared" si="10"/>
        <v>9540708.4275225289</v>
      </c>
      <c r="R40">
        <f t="shared" si="11"/>
        <v>1.6088702311085067E-2</v>
      </c>
    </row>
    <row r="41" spans="1:18" x14ac:dyDescent="0.35">
      <c r="A41" s="2">
        <v>1986</v>
      </c>
      <c r="B41" s="4">
        <v>10384225.260410553</v>
      </c>
      <c r="C41" s="4">
        <v>7834040.0382999983</v>
      </c>
      <c r="D41" s="4"/>
      <c r="E41">
        <f t="shared" si="4"/>
        <v>1986</v>
      </c>
      <c r="F41" s="5">
        <f t="shared" si="5"/>
        <v>150.88347646245629</v>
      </c>
      <c r="G41" s="6">
        <f t="shared" si="12"/>
        <v>0.20191999097180588</v>
      </c>
      <c r="H41" s="6">
        <f t="shared" si="13"/>
        <v>0.26421102971797583</v>
      </c>
      <c r="I41" s="5">
        <f t="shared" si="6"/>
        <v>38797743.60426683</v>
      </c>
      <c r="K41">
        <f t="shared" si="16"/>
        <v>6.2124433392942864</v>
      </c>
      <c r="L41" s="7">
        <f t="shared" si="8"/>
        <v>64511411.052769013</v>
      </c>
      <c r="M41" s="8">
        <f t="shared" si="14"/>
        <v>0.7241438545135862</v>
      </c>
      <c r="N41" s="8">
        <f t="shared" si="15"/>
        <v>1.6413960517395239</v>
      </c>
      <c r="O41" s="4">
        <f t="shared" si="9"/>
        <v>10818347.748821527</v>
      </c>
      <c r="P41">
        <v>1.152056559</v>
      </c>
      <c r="Q41" s="5">
        <f t="shared" si="10"/>
        <v>9119627.2416492887</v>
      </c>
      <c r="R41">
        <f t="shared" si="11"/>
        <v>2.9177637035310341E-2</v>
      </c>
    </row>
    <row r="42" spans="1:18" x14ac:dyDescent="0.35">
      <c r="A42" s="2">
        <v>1987</v>
      </c>
      <c r="B42" s="4">
        <v>8603149.6122533008</v>
      </c>
      <c r="C42" s="4">
        <v>8488030.6825000029</v>
      </c>
      <c r="D42" s="4"/>
      <c r="E42">
        <f t="shared" si="4"/>
        <v>1987</v>
      </c>
      <c r="F42" s="5">
        <f t="shared" si="5"/>
        <v>197.32379570409105</v>
      </c>
      <c r="G42" s="6">
        <f t="shared" si="12"/>
        <v>0.17077301478426543</v>
      </c>
      <c r="H42" s="6">
        <f t="shared" si="13"/>
        <v>0.21889423244092662</v>
      </c>
      <c r="I42" s="5">
        <f t="shared" si="6"/>
        <v>49703582.812675551</v>
      </c>
      <c r="K42">
        <f t="shared" si="16"/>
        <v>6.5357812569778577</v>
      </c>
      <c r="L42" s="7">
        <f t="shared" si="8"/>
        <v>56228303.986741446</v>
      </c>
      <c r="M42" s="8">
        <f t="shared" si="14"/>
        <v>0.68019577321536451</v>
      </c>
      <c r="N42" s="8">
        <f t="shared" si="15"/>
        <v>1.4306448216479626</v>
      </c>
      <c r="O42" s="4">
        <f t="shared" si="9"/>
        <v>12478805.392124234</v>
      </c>
      <c r="P42">
        <v>1.0638367440000001</v>
      </c>
      <c r="Q42" s="5">
        <f t="shared" si="10"/>
        <v>8421283.2047683187</v>
      </c>
      <c r="R42">
        <f t="shared" si="11"/>
        <v>0.15466083695565008</v>
      </c>
    </row>
    <row r="43" spans="1:18" x14ac:dyDescent="0.35">
      <c r="A43" s="2">
        <v>1988</v>
      </c>
      <c r="B43" s="4">
        <v>8629299.5183205325</v>
      </c>
      <c r="C43" s="4">
        <v>8812881.8658999987</v>
      </c>
      <c r="D43" s="4"/>
      <c r="E43">
        <f t="shared" si="4"/>
        <v>1988</v>
      </c>
      <c r="F43" s="5">
        <f t="shared" si="5"/>
        <v>204.25486094646988</v>
      </c>
      <c r="G43" s="6">
        <f t="shared" si="12"/>
        <v>0.17124002493044965</v>
      </c>
      <c r="H43" s="6">
        <f t="shared" si="13"/>
        <v>0.21955957756160618</v>
      </c>
      <c r="I43" s="5">
        <f t="shared" si="6"/>
        <v>51465081.656460941</v>
      </c>
      <c r="K43">
        <f t="shared" si="16"/>
        <v>6.8759478849292037</v>
      </c>
      <c r="L43" s="7">
        <f t="shared" si="8"/>
        <v>59334613.771416664</v>
      </c>
      <c r="M43" s="8">
        <f t="shared" si="14"/>
        <v>0.69765684061945987</v>
      </c>
      <c r="N43" s="8">
        <f t="shared" si="15"/>
        <v>1.5096802129506754</v>
      </c>
      <c r="O43" s="4">
        <f t="shared" si="9"/>
        <v>12632115.608692247</v>
      </c>
      <c r="P43">
        <v>1.05170893</v>
      </c>
      <c r="Q43" s="5">
        <f t="shared" si="10"/>
        <v>8325279.9816001263</v>
      </c>
      <c r="R43">
        <f t="shared" si="11"/>
        <v>0.17384376864720397</v>
      </c>
    </row>
    <row r="44" spans="1:18" x14ac:dyDescent="0.35">
      <c r="A44" s="2">
        <v>1989</v>
      </c>
      <c r="B44" s="4">
        <v>8955391.9046175461</v>
      </c>
      <c r="C44" s="4">
        <v>8940915.8247999977</v>
      </c>
      <c r="D44" s="4"/>
      <c r="E44">
        <f t="shared" si="4"/>
        <v>1989</v>
      </c>
      <c r="F44" s="5">
        <f t="shared" si="5"/>
        <v>199.67670694991955</v>
      </c>
      <c r="G44" s="6">
        <f t="shared" si="12"/>
        <v>0.17703911180005519</v>
      </c>
      <c r="H44" s="6">
        <f t="shared" si="13"/>
        <v>0.22785650901350726</v>
      </c>
      <c r="I44" s="5">
        <f t="shared" si="6"/>
        <v>50502489.161252163</v>
      </c>
      <c r="K44">
        <f t="shared" si="16"/>
        <v>7.2338191039955371</v>
      </c>
      <c r="L44" s="7">
        <f t="shared" si="8"/>
        <v>64781685.04338938</v>
      </c>
      <c r="M44" s="8">
        <f t="shared" si="14"/>
        <v>0.72544302639715741</v>
      </c>
      <c r="N44" s="8">
        <f t="shared" si="15"/>
        <v>1.64827276787164</v>
      </c>
      <c r="O44" s="4">
        <f t="shared" si="9"/>
        <v>12324766.383383945</v>
      </c>
      <c r="P44">
        <v>1.043506144</v>
      </c>
      <c r="Q44" s="5">
        <f t="shared" si="10"/>
        <v>8260347.1012839442</v>
      </c>
      <c r="R44">
        <f t="shared" si="11"/>
        <v>0.16011534594660282</v>
      </c>
    </row>
    <row r="45" spans="1:18" x14ac:dyDescent="0.35">
      <c r="A45" s="2">
        <v>1990</v>
      </c>
      <c r="B45" s="4">
        <v>9637863.8772078678</v>
      </c>
      <c r="C45" s="4">
        <v>8704954.2524999958</v>
      </c>
      <c r="D45" s="4"/>
      <c r="E45">
        <f t="shared" si="4"/>
        <v>1990</v>
      </c>
      <c r="F45" s="5">
        <f t="shared" si="5"/>
        <v>180.6407387239808</v>
      </c>
      <c r="G45" s="6">
        <f t="shared" si="12"/>
        <v>0.18902982929227194</v>
      </c>
      <c r="H45" s="6">
        <f t="shared" si="13"/>
        <v>0.24522098427380395</v>
      </c>
      <c r="I45" s="5">
        <f t="shared" si="6"/>
        <v>46050690.968146995</v>
      </c>
      <c r="K45">
        <f t="shared" si="16"/>
        <v>7.6103163818365056</v>
      </c>
      <c r="L45" s="7">
        <f t="shared" si="8"/>
        <v>73347193.350625336</v>
      </c>
      <c r="M45" s="8">
        <f t="shared" si="14"/>
        <v>0.76277057253088953</v>
      </c>
      <c r="N45" s="8">
        <f t="shared" si="15"/>
        <v>1.8662092737890024</v>
      </c>
      <c r="O45" s="4">
        <f t="shared" si="9"/>
        <v>11412283.805885125</v>
      </c>
      <c r="P45">
        <v>0.99749250300000003</v>
      </c>
      <c r="Q45" s="5">
        <f t="shared" si="10"/>
        <v>7896105.2151778378</v>
      </c>
      <c r="R45">
        <f t="shared" si="11"/>
        <v>0.13566011959627852</v>
      </c>
    </row>
    <row r="46" spans="1:18" x14ac:dyDescent="0.35">
      <c r="A46" s="2">
        <v>1991</v>
      </c>
      <c r="B46" s="4">
        <v>8621795.6647474058</v>
      </c>
      <c r="C46" s="4">
        <v>8137799.9364999961</v>
      </c>
      <c r="D46" s="4"/>
      <c r="E46">
        <f t="shared" si="4"/>
        <v>1991</v>
      </c>
      <c r="F46" s="5">
        <f t="shared" si="5"/>
        <v>188.77273952973951</v>
      </c>
      <c r="G46" s="6">
        <f t="shared" si="12"/>
        <v>0.17110604393291945</v>
      </c>
      <c r="H46" s="6">
        <f t="shared" si="13"/>
        <v>0.21936865326733385</v>
      </c>
      <c r="I46" s="5">
        <f t="shared" si="6"/>
        <v>47559979.469166771</v>
      </c>
      <c r="K46">
        <f t="shared" si="16"/>
        <v>8.0064091455727961</v>
      </c>
      <c r="L46" s="7">
        <f t="shared" si="8"/>
        <v>69029623.66149351</v>
      </c>
      <c r="M46" s="8">
        <f t="shared" si="14"/>
        <v>0.74485349658129785</v>
      </c>
      <c r="N46" s="8">
        <f t="shared" si="15"/>
        <v>1.7563551917715694</v>
      </c>
      <c r="O46" s="4">
        <f t="shared" si="9"/>
        <v>10925369.853065846</v>
      </c>
      <c r="P46">
        <v>0.99585562599999999</v>
      </c>
      <c r="Q46" s="5">
        <f t="shared" si="10"/>
        <v>7883147.7714101579</v>
      </c>
      <c r="R46">
        <f t="shared" si="11"/>
        <v>0.1065110498243728</v>
      </c>
    </row>
    <row r="47" spans="1:18" x14ac:dyDescent="0.35">
      <c r="A47" s="2">
        <v>1992</v>
      </c>
      <c r="B47" s="4">
        <v>9363992.2143353187</v>
      </c>
      <c r="C47" s="4">
        <v>8085972.0609000036</v>
      </c>
      <c r="D47" s="4"/>
      <c r="E47">
        <f t="shared" si="4"/>
        <v>1992</v>
      </c>
      <c r="F47" s="5">
        <f t="shared" si="5"/>
        <v>172.70351952068486</v>
      </c>
      <c r="G47" s="6">
        <f t="shared" si="12"/>
        <v>0.18424163468083773</v>
      </c>
      <c r="H47" s="6">
        <f t="shared" si="13"/>
        <v>0.23825273076971251</v>
      </c>
      <c r="I47" s="5">
        <f t="shared" si="6"/>
        <v>43887865.383453391</v>
      </c>
      <c r="K47">
        <f t="shared" si="16"/>
        <v>8.4231172779235521</v>
      </c>
      <c r="L47" s="7">
        <f t="shared" si="8"/>
        <v>78874004.610909447</v>
      </c>
      <c r="M47" s="8">
        <f t="shared" si="14"/>
        <v>0.78332486347216734</v>
      </c>
      <c r="N47" s="8">
        <f t="shared" si="15"/>
        <v>2.0068306930588338</v>
      </c>
      <c r="O47" s="4">
        <f t="shared" si="9"/>
        <v>10322629.138896611</v>
      </c>
      <c r="P47">
        <v>0.97333030700000001</v>
      </c>
      <c r="Q47" s="5">
        <f t="shared" si="10"/>
        <v>7704838.3722973661</v>
      </c>
      <c r="R47">
        <f t="shared" si="11"/>
        <v>8.5550398675837774E-2</v>
      </c>
    </row>
    <row r="48" spans="1:18" x14ac:dyDescent="0.35">
      <c r="A48" s="2">
        <v>1993</v>
      </c>
      <c r="B48" s="4">
        <v>9706215.5406737551</v>
      </c>
      <c r="C48" s="4">
        <v>8360074.6339999977</v>
      </c>
      <c r="D48" s="4"/>
      <c r="E48">
        <f t="shared" si="4"/>
        <v>1993</v>
      </c>
      <c r="F48" s="5">
        <f t="shared" si="5"/>
        <v>172.26229108486672</v>
      </c>
      <c r="G48" s="6">
        <f t="shared" si="12"/>
        <v>0.19021994192521766</v>
      </c>
      <c r="H48" s="6">
        <f t="shared" si="13"/>
        <v>0.24696008978571043</v>
      </c>
      <c r="I48" s="5">
        <f t="shared" si="6"/>
        <v>43949517.329190679</v>
      </c>
      <c r="K48">
        <f t="shared" si="16"/>
        <v>8.8615137432597972</v>
      </c>
      <c r="L48" s="7">
        <f t="shared" si="8"/>
        <v>86011762.408722311</v>
      </c>
      <c r="M48" s="8">
        <f t="shared" si="14"/>
        <v>0.80641418203372872</v>
      </c>
      <c r="N48" s="8">
        <f t="shared" si="15"/>
        <v>2.1884402296727465</v>
      </c>
      <c r="O48" s="4">
        <f t="shared" si="9"/>
        <v>10366973.721762165</v>
      </c>
      <c r="P48">
        <v>0.92102395599999998</v>
      </c>
      <c r="Q48" s="5">
        <f t="shared" si="10"/>
        <v>7290783.6804817803</v>
      </c>
      <c r="R48">
        <f t="shared" si="11"/>
        <v>0.12391393261563603</v>
      </c>
    </row>
    <row r="49" spans="1:18" x14ac:dyDescent="0.35">
      <c r="A49" s="2">
        <v>1994</v>
      </c>
      <c r="B49" s="4">
        <v>9112355.2286383733</v>
      </c>
      <c r="C49" s="4">
        <v>8136426.7071000021</v>
      </c>
      <c r="D49" s="4"/>
      <c r="E49">
        <f t="shared" si="4"/>
        <v>1994</v>
      </c>
      <c r="F49" s="5">
        <f t="shared" si="5"/>
        <v>178.58010367130518</v>
      </c>
      <c r="G49" s="6">
        <f t="shared" si="12"/>
        <v>0.17981431987625915</v>
      </c>
      <c r="H49" s="6">
        <f t="shared" si="13"/>
        <v>0.23185020526214387</v>
      </c>
      <c r="I49" s="5">
        <f t="shared" si="6"/>
        <v>45249047.532472149</v>
      </c>
      <c r="K49">
        <f t="shared" si="16"/>
        <v>9.3227273503356027</v>
      </c>
      <c r="L49" s="7">
        <f t="shared" si="8"/>
        <v>84952003.316000596</v>
      </c>
      <c r="M49" s="8">
        <f t="shared" si="14"/>
        <v>0.80321028650719728</v>
      </c>
      <c r="N49" s="8">
        <f t="shared" si="15"/>
        <v>2.1614762497783118</v>
      </c>
      <c r="O49" s="4">
        <f t="shared" si="9"/>
        <v>10129883.598082</v>
      </c>
      <c r="P49">
        <v>0.93618023699999997</v>
      </c>
      <c r="Q49" s="5">
        <f t="shared" si="10"/>
        <v>7410760.1104668397</v>
      </c>
      <c r="R49">
        <f t="shared" si="11"/>
        <v>9.7691762181505146E-2</v>
      </c>
    </row>
    <row r="50" spans="1:18" x14ac:dyDescent="0.35">
      <c r="A50" s="2">
        <v>1995</v>
      </c>
      <c r="B50" s="4">
        <v>8706848.9163878746</v>
      </c>
      <c r="C50" s="4">
        <v>7648166.1079000039</v>
      </c>
      <c r="D50" s="4"/>
      <c r="E50">
        <f t="shared" si="4"/>
        <v>1995</v>
      </c>
      <c r="F50" s="5">
        <f t="shared" si="5"/>
        <v>175.68160838313761</v>
      </c>
      <c r="G50" s="6">
        <f t="shared" si="12"/>
        <v>0.17262325186752162</v>
      </c>
      <c r="H50" s="6">
        <f t="shared" si="13"/>
        <v>0.22153270562880026</v>
      </c>
      <c r="I50" s="5">
        <f t="shared" si="6"/>
        <v>44305538.362639174</v>
      </c>
      <c r="K50">
        <f t="shared" si="16"/>
        <v>9.8079456588106098</v>
      </c>
      <c r="L50" s="7">
        <f t="shared" si="8"/>
        <v>85396301.031406313</v>
      </c>
      <c r="M50" s="8">
        <f t="shared" si="14"/>
        <v>0.80456253214446449</v>
      </c>
      <c r="N50" s="8">
        <f t="shared" si="15"/>
        <v>2.1727807384565598</v>
      </c>
      <c r="O50" s="4">
        <f t="shared" si="9"/>
        <v>9505993.3843982741</v>
      </c>
      <c r="P50">
        <v>0.897247868</v>
      </c>
      <c r="Q50" s="5">
        <f t="shared" si="10"/>
        <v>7102573.2509410111</v>
      </c>
      <c r="R50">
        <f t="shared" si="11"/>
        <v>8.4952041014959401E-2</v>
      </c>
    </row>
    <row r="51" spans="1:18" x14ac:dyDescent="0.35">
      <c r="A51" s="2">
        <v>1996</v>
      </c>
      <c r="B51" s="4">
        <v>8137123.6616484653</v>
      </c>
      <c r="C51" s="4">
        <v>7215244.1045999993</v>
      </c>
      <c r="D51" s="4"/>
      <c r="E51">
        <f t="shared" si="4"/>
        <v>1996</v>
      </c>
      <c r="F51" s="5">
        <f t="shared" si="5"/>
        <v>177.34139001983149</v>
      </c>
      <c r="G51" s="6">
        <f t="shared" si="12"/>
        <v>0.16240085177640307</v>
      </c>
      <c r="H51" s="6">
        <f t="shared" si="13"/>
        <v>0.20703690142230674</v>
      </c>
      <c r="I51" s="5">
        <f t="shared" si="6"/>
        <v>44428609.983733952</v>
      </c>
      <c r="K51">
        <f t="shared" si="16"/>
        <v>10.318418037047817</v>
      </c>
      <c r="L51" s="7">
        <f t="shared" si="8"/>
        <v>83962243.560042098</v>
      </c>
      <c r="M51" s="8">
        <f t="shared" si="14"/>
        <v>0.80015024622300424</v>
      </c>
      <c r="N51" s="8">
        <f t="shared" si="15"/>
        <v>2.1362932979704206</v>
      </c>
      <c r="O51" s="4">
        <f t="shared" si="9"/>
        <v>9017361.6000976507</v>
      </c>
      <c r="P51">
        <v>0.88443242399999999</v>
      </c>
      <c r="Q51" s="5">
        <f t="shared" si="10"/>
        <v>7001126.7800162872</v>
      </c>
      <c r="R51">
        <f t="shared" si="11"/>
        <v>6.4049831135418581E-2</v>
      </c>
    </row>
    <row r="52" spans="1:18" x14ac:dyDescent="0.35">
      <c r="A52" s="2">
        <v>1997</v>
      </c>
      <c r="B52" s="4">
        <v>7712570.1925020833</v>
      </c>
      <c r="C52" s="4">
        <v>7157646.2453000005</v>
      </c>
      <c r="D52" s="4"/>
      <c r="E52">
        <f t="shared" si="4"/>
        <v>1997</v>
      </c>
      <c r="F52" s="5">
        <f t="shared" si="5"/>
        <v>185.60988274073506</v>
      </c>
      <c r="G52" s="6">
        <f t="shared" si="12"/>
        <v>0.15469165121615661</v>
      </c>
      <c r="H52" s="6">
        <f t="shared" si="13"/>
        <v>0.19623477546292922</v>
      </c>
      <c r="I52" s="5">
        <f t="shared" si="6"/>
        <v>46270410.775422819</v>
      </c>
      <c r="K52">
        <f t="shared" si="16"/>
        <v>10.855458879060011</v>
      </c>
      <c r="L52" s="7">
        <f t="shared" si="8"/>
        <v>83723488.576570317</v>
      </c>
      <c r="M52" s="8">
        <f t="shared" si="14"/>
        <v>0.79940210880911755</v>
      </c>
      <c r="N52" s="8">
        <f t="shared" si="15"/>
        <v>2.1302185356794028</v>
      </c>
      <c r="O52" s="4">
        <f t="shared" si="9"/>
        <v>8953749.5165766627</v>
      </c>
      <c r="P52">
        <v>0.90225511700000005</v>
      </c>
      <c r="Q52" s="5">
        <f t="shared" si="10"/>
        <v>7142210.4059308311</v>
      </c>
      <c r="R52">
        <f t="shared" si="11"/>
        <v>5.109863679246663E-2</v>
      </c>
    </row>
    <row r="53" spans="1:18" x14ac:dyDescent="0.35">
      <c r="A53" s="2">
        <v>1998</v>
      </c>
      <c r="B53" s="4">
        <v>7493016.5885645021</v>
      </c>
      <c r="C53" s="4">
        <v>6927622.6219999911</v>
      </c>
      <c r="D53" s="4"/>
      <c r="E53">
        <f t="shared" si="4"/>
        <v>1998</v>
      </c>
      <c r="F53" s="5">
        <f t="shared" si="5"/>
        <v>184.90877579458746</v>
      </c>
      <c r="G53" s="6">
        <f t="shared" si="12"/>
        <v>0.15067392887279102</v>
      </c>
      <c r="H53" s="6">
        <f t="shared" si="13"/>
        <v>0.19064856346155865</v>
      </c>
      <c r="I53" s="5">
        <f t="shared" si="6"/>
        <v>45977580.022146709</v>
      </c>
      <c r="K53">
        <f t="shared" si="16"/>
        <v>11.42045098888803</v>
      </c>
      <c r="L53" s="7">
        <f t="shared" si="8"/>
        <v>85573628.708625883</v>
      </c>
      <c r="M53" s="8">
        <f t="shared" si="14"/>
        <v>0.80509858573754434</v>
      </c>
      <c r="N53" s="8">
        <f t="shared" si="15"/>
        <v>2.1772925751146399</v>
      </c>
      <c r="O53" s="4">
        <f t="shared" si="9"/>
        <v>8604688.5992895532</v>
      </c>
      <c r="P53">
        <v>0.89212125200000003</v>
      </c>
      <c r="Q53" s="5">
        <f t="shared" si="10"/>
        <v>7061991.1922166925</v>
      </c>
      <c r="R53">
        <f t="shared" si="11"/>
        <v>3.9037931625116172E-2</v>
      </c>
    </row>
    <row r="54" spans="1:18" x14ac:dyDescent="0.35">
      <c r="A54" s="2">
        <v>1999</v>
      </c>
      <c r="B54" s="4">
        <v>7191878.7719787192</v>
      </c>
      <c r="C54" s="4">
        <v>7015352.9861999992</v>
      </c>
      <c r="D54" s="4"/>
      <c r="E54">
        <f t="shared" si="4"/>
        <v>1999</v>
      </c>
      <c r="F54" s="5">
        <f t="shared" si="5"/>
        <v>195.0909688170355</v>
      </c>
      <c r="G54" s="6">
        <f t="shared" si="12"/>
        <v>0.14512863022332864</v>
      </c>
      <c r="H54" s="6">
        <f t="shared" si="13"/>
        <v>0.18298656359041882</v>
      </c>
      <c r="I54" s="5">
        <f t="shared" si="6"/>
        <v>48338863.085833214</v>
      </c>
      <c r="K54">
        <f t="shared" si="16"/>
        <v>12.014849141125152</v>
      </c>
      <c r="L54" s="7">
        <f t="shared" si="8"/>
        <v>86409338.486584723</v>
      </c>
      <c r="M54" s="8">
        <f t="shared" si="14"/>
        <v>0.80759716266998938</v>
      </c>
      <c r="N54" s="8">
        <f t="shared" si="15"/>
        <v>2.1985559563917865</v>
      </c>
      <c r="O54" s="4">
        <f t="shared" si="9"/>
        <v>8686698.4066741969</v>
      </c>
      <c r="P54">
        <v>0.92324592800000005</v>
      </c>
      <c r="Q54" s="5">
        <f t="shared" si="10"/>
        <v>7308372.7096167486</v>
      </c>
      <c r="R54">
        <f t="shared" si="11"/>
        <v>2.9850267461362563E-2</v>
      </c>
    </row>
    <row r="55" spans="1:18" x14ac:dyDescent="0.35">
      <c r="A55" s="2">
        <v>2000</v>
      </c>
      <c r="B55" s="4">
        <v>6905295.9477591971</v>
      </c>
      <c r="C55" s="4">
        <v>6930769.2528000008</v>
      </c>
      <c r="D55" s="4"/>
      <c r="E55">
        <f t="shared" si="4"/>
        <v>2000</v>
      </c>
      <c r="F55" s="5">
        <f t="shared" si="5"/>
        <v>200.73779039257747</v>
      </c>
      <c r="G55" s="6">
        <f t="shared" si="12"/>
        <v>0.13981391181423128</v>
      </c>
      <c r="H55" s="6">
        <f t="shared" si="13"/>
        <v>0.1756948936595672</v>
      </c>
      <c r="I55" s="5">
        <f t="shared" si="6"/>
        <v>49571385.013594456</v>
      </c>
      <c r="K55">
        <f t="shared" si="16"/>
        <v>12.640183826755454</v>
      </c>
      <c r="L55" s="7">
        <f t="shared" si="8"/>
        <v>87284210.157825783</v>
      </c>
      <c r="M55" s="8">
        <f t="shared" si="14"/>
        <v>0.81016452419128704</v>
      </c>
      <c r="N55" s="8">
        <f t="shared" si="15"/>
        <v>2.2208157532791808</v>
      </c>
      <c r="O55" s="4">
        <f t="shared" si="9"/>
        <v>8554767.637744138</v>
      </c>
      <c r="P55">
        <v>0.94413232899999999</v>
      </c>
      <c r="Q55" s="5">
        <f t="shared" si="10"/>
        <v>7473708.5084988335</v>
      </c>
      <c r="R55">
        <f t="shared" si="11"/>
        <v>1.8251311923406337E-2</v>
      </c>
    </row>
    <row r="56" spans="1:18" x14ac:dyDescent="0.35">
      <c r="A56" s="2">
        <v>2001</v>
      </c>
      <c r="B56" s="4">
        <v>6636024.6168694142</v>
      </c>
      <c r="C56" s="4">
        <v>7211941.1244000001</v>
      </c>
      <c r="D56" s="4"/>
      <c r="E56">
        <f t="shared" si="4"/>
        <v>2001</v>
      </c>
      <c r="F56" s="5">
        <f t="shared" si="5"/>
        <v>217.35727459679853</v>
      </c>
      <c r="G56" s="6">
        <f t="shared" si="12"/>
        <v>0.13478672821304138</v>
      </c>
      <c r="H56" s="6">
        <f t="shared" si="13"/>
        <v>0.16884368869975619</v>
      </c>
      <c r="I56" s="5">
        <f t="shared" si="6"/>
        <v>53506314.902168564</v>
      </c>
      <c r="K56">
        <f t="shared" si="16"/>
        <v>13.298065193951141</v>
      </c>
      <c r="L56" s="7">
        <f t="shared" si="8"/>
        <v>88246287.983794108</v>
      </c>
      <c r="M56" s="8">
        <f t="shared" si="14"/>
        <v>0.81293195565969467</v>
      </c>
      <c r="N56" s="8">
        <f t="shared" si="15"/>
        <v>2.2452943799165492</v>
      </c>
      <c r="O56" s="4">
        <f t="shared" si="9"/>
        <v>8871518.7958720438</v>
      </c>
      <c r="P56">
        <v>0.93504597599999995</v>
      </c>
      <c r="Q56" s="5">
        <f t="shared" si="10"/>
        <v>7401781.3520595962</v>
      </c>
      <c r="R56">
        <f t="shared" si="11"/>
        <v>3.2806379939353252E-2</v>
      </c>
    </row>
    <row r="57" spans="1:18" x14ac:dyDescent="0.35">
      <c r="A57" s="2">
        <v>2002</v>
      </c>
      <c r="B57" s="4">
        <v>6364266.2590378895</v>
      </c>
      <c r="C57" s="4">
        <v>7177436.107400001</v>
      </c>
      <c r="D57" s="4"/>
      <c r="E57">
        <f t="shared" si="4"/>
        <v>2002</v>
      </c>
      <c r="F57" s="5">
        <f t="shared" si="5"/>
        <v>225.55423721335762</v>
      </c>
      <c r="G57" s="6">
        <f t="shared" si="12"/>
        <v>0.12967997053451419</v>
      </c>
      <c r="H57" s="6">
        <f t="shared" si="13"/>
        <v>0.16192920507131703</v>
      </c>
      <c r="I57" s="5">
        <f t="shared" si="6"/>
        <v>55347299.030190125</v>
      </c>
      <c r="K57">
        <f t="shared" si="16"/>
        <v>13.990187193975849</v>
      </c>
      <c r="L57" s="7">
        <f t="shared" si="8"/>
        <v>89037276.316244468</v>
      </c>
      <c r="M57" s="8">
        <f t="shared" si="14"/>
        <v>0.81516433514915843</v>
      </c>
      <c r="N57" s="8">
        <f t="shared" si="15"/>
        <v>2.2654198911194285</v>
      </c>
      <c r="O57" s="4">
        <f t="shared" si="9"/>
        <v>8804894.6671430077</v>
      </c>
      <c r="P57">
        <v>0.96769600700000002</v>
      </c>
      <c r="Q57" s="5">
        <f t="shared" ref="Q57:Q73" si="17">P57*mintoq</f>
        <v>7660237.510155472</v>
      </c>
      <c r="R57">
        <f t="shared" si="11"/>
        <v>1.9394681514075297E-2</v>
      </c>
    </row>
    <row r="58" spans="1:18" x14ac:dyDescent="0.35">
      <c r="A58" s="2">
        <v>2003</v>
      </c>
      <c r="B58" s="4">
        <v>6182151.9240089338</v>
      </c>
      <c r="C58" s="4">
        <v>7124724.1837000102</v>
      </c>
      <c r="D58" s="4"/>
      <c r="E58">
        <f t="shared" si="4"/>
        <v>2003</v>
      </c>
      <c r="F58" s="5">
        <f t="shared" si="5"/>
        <v>230.4933386069182</v>
      </c>
      <c r="G58" s="6">
        <f t="shared" si="12"/>
        <v>0.12623901859874895</v>
      </c>
      <c r="H58" s="6">
        <f t="shared" si="13"/>
        <v>0.1572955790878893</v>
      </c>
      <c r="I58" s="5">
        <f t="shared" si="6"/>
        <v>56438367.968828753</v>
      </c>
      <c r="K58">
        <f t="shared" si="16"/>
        <v>14.718331942869025</v>
      </c>
      <c r="L58" s="7">
        <f t="shared" si="8"/>
        <v>90990964.13880989</v>
      </c>
      <c r="M58" s="8">
        <f t="shared" si="14"/>
        <v>0.82051702064162402</v>
      </c>
      <c r="N58" s="8">
        <f t="shared" si="15"/>
        <v>2.315128546161362</v>
      </c>
      <c r="O58" s="4">
        <f t="shared" si="9"/>
        <v>8683213.1503239889</v>
      </c>
      <c r="P58">
        <v>0.99248292900000001</v>
      </c>
      <c r="Q58" s="5">
        <f t="shared" si="17"/>
        <v>7856449.6555939289</v>
      </c>
      <c r="R58">
        <f t="shared" si="11"/>
        <v>1.0011369659583519E-2</v>
      </c>
    </row>
    <row r="59" spans="1:18" x14ac:dyDescent="0.35">
      <c r="A59" s="2">
        <v>2004</v>
      </c>
      <c r="B59" s="4">
        <v>6078426.5244764173</v>
      </c>
      <c r="C59" s="4">
        <v>7454123.0031000106</v>
      </c>
      <c r="D59" s="4"/>
      <c r="E59">
        <f t="shared" si="4"/>
        <v>2004</v>
      </c>
      <c r="F59" s="5">
        <f t="shared" si="5"/>
        <v>245.2648879799396</v>
      </c>
      <c r="G59" s="6">
        <f t="shared" si="12"/>
        <v>0.12427242902113242</v>
      </c>
      <c r="H59" s="6">
        <f t="shared" si="13"/>
        <v>0.15465644194177244</v>
      </c>
      <c r="I59" s="5">
        <f t="shared" si="6"/>
        <v>59982113.987909928</v>
      </c>
      <c r="K59">
        <f t="shared" si="16"/>
        <v>15.484374310142103</v>
      </c>
      <c r="L59" s="7">
        <f t="shared" si="8"/>
        <v>94120631.521688983</v>
      </c>
      <c r="M59" s="8">
        <f t="shared" si="14"/>
        <v>0.828635170968961</v>
      </c>
      <c r="N59" s="8">
        <f t="shared" si="15"/>
        <v>2.3947582365011648</v>
      </c>
      <c r="O59" s="4">
        <f t="shared" si="9"/>
        <v>8995663.3078747597</v>
      </c>
      <c r="P59">
        <v>1.013444352</v>
      </c>
      <c r="Q59" s="5">
        <f t="shared" si="17"/>
        <v>8022379.3252105527</v>
      </c>
      <c r="R59">
        <f t="shared" si="11"/>
        <v>1.3111980078920777E-2</v>
      </c>
    </row>
    <row r="60" spans="1:18" x14ac:dyDescent="0.35">
      <c r="A60" s="2">
        <v>2005</v>
      </c>
      <c r="B60" s="4">
        <v>5949864.7244256493</v>
      </c>
      <c r="C60" s="4">
        <v>7017061.776899999</v>
      </c>
      <c r="D60" s="4"/>
      <c r="E60">
        <f t="shared" si="4"/>
        <v>2005</v>
      </c>
      <c r="F60" s="5">
        <f t="shared" si="5"/>
        <v>235.8729854174077</v>
      </c>
      <c r="G60" s="6">
        <f t="shared" si="12"/>
        <v>0.121828125466192</v>
      </c>
      <c r="H60" s="6">
        <f t="shared" si="13"/>
        <v>0.15138537985269107</v>
      </c>
      <c r="I60" s="5">
        <f t="shared" si="6"/>
        <v>57598044.376438133</v>
      </c>
      <c r="K60">
        <f t="shared" si="16"/>
        <v>16.290286746301735</v>
      </c>
      <c r="L60" s="7">
        <f t="shared" si="8"/>
        <v>96925002.462599382</v>
      </c>
      <c r="M60" s="8">
        <f t="shared" si="14"/>
        <v>0.83546085507465118</v>
      </c>
      <c r="N60" s="8">
        <f t="shared" si="15"/>
        <v>2.466111246998147</v>
      </c>
      <c r="O60" s="4">
        <f t="shared" si="9"/>
        <v>8399031.1865335703</v>
      </c>
      <c r="P60">
        <v>1.0354368570000001</v>
      </c>
      <c r="Q60" s="5">
        <f t="shared" si="17"/>
        <v>8196470.9929705104</v>
      </c>
      <c r="R60">
        <f t="shared" si="11"/>
        <v>5.9597842412062452E-4</v>
      </c>
    </row>
    <row r="61" spans="1:18" x14ac:dyDescent="0.35">
      <c r="A61" s="2">
        <v>2006</v>
      </c>
      <c r="B61" s="4">
        <v>5676372.6044300254</v>
      </c>
      <c r="C61" s="4">
        <v>7204398.8621000107</v>
      </c>
      <c r="D61" s="4"/>
      <c r="E61">
        <f t="shared" si="4"/>
        <v>2006</v>
      </c>
      <c r="F61" s="5">
        <f t="shared" si="5"/>
        <v>253.83812389191874</v>
      </c>
      <c r="G61" s="6">
        <f t="shared" si="12"/>
        <v>0.11660306874690857</v>
      </c>
      <c r="H61" s="6">
        <f t="shared" si="13"/>
        <v>0.14442678324758054</v>
      </c>
      <c r="I61" s="5">
        <f t="shared" si="6"/>
        <v>61785671.16220101</v>
      </c>
      <c r="K61">
        <f t="shared" si="16"/>
        <v>17.138144361630236</v>
      </c>
      <c r="L61" s="7">
        <f t="shared" si="8"/>
        <v>97282493.145124778</v>
      </c>
      <c r="M61" s="8">
        <f t="shared" si="14"/>
        <v>0.83630197567359976</v>
      </c>
      <c r="N61" s="8">
        <f t="shared" si="15"/>
        <v>2.4752070609829144</v>
      </c>
      <c r="O61" s="4">
        <f t="shared" si="9"/>
        <v>8614590.2696178909</v>
      </c>
      <c r="P61">
        <v>1.0422193609999999</v>
      </c>
      <c r="Q61" s="5">
        <f t="shared" si="17"/>
        <v>8250160.9856725037</v>
      </c>
      <c r="R61">
        <f t="shared" si="11"/>
        <v>1.8683656270761784E-3</v>
      </c>
    </row>
    <row r="62" spans="1:18" x14ac:dyDescent="0.35">
      <c r="A62" s="2">
        <v>2007</v>
      </c>
      <c r="B62" s="4">
        <v>5483578.6017728252</v>
      </c>
      <c r="C62" s="4">
        <v>6996678.3487</v>
      </c>
      <c r="D62" s="4"/>
      <c r="E62">
        <f t="shared" si="4"/>
        <v>2007</v>
      </c>
      <c r="F62" s="5">
        <f t="shared" si="5"/>
        <v>255.18658003508853</v>
      </c>
      <c r="G62" s="6">
        <f t="shared" si="12"/>
        <v>0.11289900966773646</v>
      </c>
      <c r="H62" s="6">
        <f t="shared" si="13"/>
        <v>0.1395214291467109</v>
      </c>
      <c r="I62" s="5">
        <f t="shared" si="6"/>
        <v>61972893.91015327</v>
      </c>
      <c r="K62">
        <f t="shared" si="16"/>
        <v>18.030130269300415</v>
      </c>
      <c r="L62" s="7">
        <f t="shared" si="8"/>
        <v>98869636.531912267</v>
      </c>
      <c r="M62" s="8">
        <f t="shared" si="14"/>
        <v>0.83996002905040434</v>
      </c>
      <c r="N62" s="8">
        <f t="shared" si="15"/>
        <v>2.5155895428741655</v>
      </c>
      <c r="O62" s="4">
        <f t="shared" si="9"/>
        <v>8329775.3544414705</v>
      </c>
      <c r="P62">
        <v>1.0598051260000001</v>
      </c>
      <c r="Q62" s="5">
        <f t="shared" si="17"/>
        <v>8389369.1003317814</v>
      </c>
      <c r="R62">
        <f t="shared" si="11"/>
        <v>5.0820266611369712E-5</v>
      </c>
    </row>
    <row r="63" spans="1:18" x14ac:dyDescent="0.35">
      <c r="A63" s="2">
        <v>2008</v>
      </c>
      <c r="B63" s="4">
        <v>5352925.5286641661</v>
      </c>
      <c r="C63" s="4">
        <v>6452345.5254000016</v>
      </c>
      <c r="D63" s="4"/>
      <c r="E63">
        <f t="shared" si="4"/>
        <v>2008</v>
      </c>
      <c r="F63" s="5">
        <f t="shared" si="5"/>
        <v>241.07735072526583</v>
      </c>
      <c r="G63" s="6">
        <f t="shared" si="12"/>
        <v>0.11037903835502437</v>
      </c>
      <c r="H63" s="6">
        <f t="shared" si="13"/>
        <v>0.13619715775272806</v>
      </c>
      <c r="I63" s="5">
        <f t="shared" si="6"/>
        <v>58456257.832638524</v>
      </c>
      <c r="K63">
        <f t="shared" si="16"/>
        <v>18.968541206582522</v>
      </c>
      <c r="L63" s="7">
        <f t="shared" si="8"/>
        <v>101537188.46623376</v>
      </c>
      <c r="M63" s="8">
        <f t="shared" si="14"/>
        <v>0.84583775532507732</v>
      </c>
      <c r="N63" s="8">
        <f t="shared" si="15"/>
        <v>2.5834613990520419</v>
      </c>
      <c r="O63" s="4">
        <f t="shared" si="9"/>
        <v>7628348.9177190941</v>
      </c>
      <c r="P63">
        <v>1.097506104</v>
      </c>
      <c r="Q63" s="5">
        <f t="shared" si="17"/>
        <v>8687808.324794909</v>
      </c>
      <c r="R63">
        <f t="shared" si="11"/>
        <v>1.691281327487296E-2</v>
      </c>
    </row>
    <row r="64" spans="1:18" x14ac:dyDescent="0.35">
      <c r="A64" s="2">
        <v>2009</v>
      </c>
      <c r="B64" s="4">
        <v>5089899.2835565051</v>
      </c>
      <c r="C64" s="4">
        <v>6069136.6464</v>
      </c>
      <c r="D64" s="4"/>
      <c r="E64">
        <f t="shared" si="4"/>
        <v>2009</v>
      </c>
      <c r="F64" s="5">
        <f t="shared" si="5"/>
        <v>238.47767149369855</v>
      </c>
      <c r="G64" s="6">
        <f t="shared" si="12"/>
        <v>0.10528179916054922</v>
      </c>
      <c r="H64" s="6">
        <f t="shared" si="13"/>
        <v>0.12950484962958933</v>
      </c>
      <c r="I64" s="5">
        <f t="shared" si="6"/>
        <v>57646589.389538117</v>
      </c>
      <c r="K64">
        <f t="shared" si="16"/>
        <v>19.955793448617158</v>
      </c>
      <c r="L64" s="7">
        <f t="shared" si="8"/>
        <v>101572978.77691807</v>
      </c>
      <c r="M64" s="8">
        <f t="shared" si="14"/>
        <v>0.84591438729005441</v>
      </c>
      <c r="N64" s="8">
        <f t="shared" si="15"/>
        <v>2.5843720298023087</v>
      </c>
      <c r="O64" s="4">
        <f t="shared" si="9"/>
        <v>7174646.438917893</v>
      </c>
      <c r="P64">
        <v>1.116765797</v>
      </c>
      <c r="Q64" s="5">
        <f t="shared" si="17"/>
        <v>8840267.1772500873</v>
      </c>
      <c r="R64">
        <f t="shared" si="11"/>
        <v>4.3582247464756863E-2</v>
      </c>
    </row>
    <row r="65" spans="1:18" x14ac:dyDescent="0.35">
      <c r="A65" s="2">
        <v>2010</v>
      </c>
      <c r="B65" s="4">
        <v>5102234.9942007018</v>
      </c>
      <c r="C65" s="4">
        <v>5912818.9840000002</v>
      </c>
      <c r="D65" s="4"/>
      <c r="E65">
        <f t="shared" si="4"/>
        <v>2010</v>
      </c>
      <c r="F65" s="5">
        <f t="shared" si="5"/>
        <v>231.77368312986854</v>
      </c>
      <c r="G65" s="6">
        <f t="shared" si="12"/>
        <v>0.10552157802568668</v>
      </c>
      <c r="H65" s="6">
        <f t="shared" si="13"/>
        <v>0.12981871327659936</v>
      </c>
      <c r="I65" s="5">
        <f t="shared" si="6"/>
        <v>56034216.83630117</v>
      </c>
      <c r="K65">
        <f t="shared" si="16"/>
        <v>20.994429029981237</v>
      </c>
      <c r="L65" s="7">
        <f t="shared" si="8"/>
        <v>107118510.48003337</v>
      </c>
      <c r="M65" s="8">
        <f t="shared" si="14"/>
        <v>0.85711947155790935</v>
      </c>
      <c r="N65" s="8">
        <f t="shared" si="15"/>
        <v>2.7254697626490487</v>
      </c>
      <c r="O65" s="4">
        <f t="shared" si="9"/>
        <v>6898477.0270739486</v>
      </c>
      <c r="P65">
        <v>1.1419381989999999</v>
      </c>
      <c r="Q65" s="5">
        <f t="shared" si="17"/>
        <v>9039530.7648088522</v>
      </c>
      <c r="R65">
        <f t="shared" si="11"/>
        <v>7.3065657993995892E-2</v>
      </c>
    </row>
    <row r="66" spans="1:18" x14ac:dyDescent="0.35">
      <c r="A66" s="2">
        <v>2011</v>
      </c>
      <c r="B66" s="4">
        <v>5101215.3751996383</v>
      </c>
      <c r="C66" s="4">
        <v>6959405.4102999996</v>
      </c>
      <c r="D66" s="4"/>
      <c r="E66">
        <f t="shared" si="4"/>
        <v>2011</v>
      </c>
      <c r="F66" s="5">
        <f t="shared" si="5"/>
        <v>272.85283597843153</v>
      </c>
      <c r="G66" s="6">
        <f t="shared" si="12"/>
        <v>0.10550176159465159</v>
      </c>
      <c r="H66" s="6">
        <f t="shared" si="13"/>
        <v>0.12979277060110503</v>
      </c>
      <c r="I66" s="5">
        <f t="shared" si="6"/>
        <v>65964826.606770203</v>
      </c>
      <c r="K66">
        <f t="shared" si="16"/>
        <v>22.087122290066695</v>
      </c>
      <c r="L66" s="7">
        <f t="shared" si="8"/>
        <v>112671167.82000287</v>
      </c>
      <c r="M66" s="8">
        <f t="shared" si="14"/>
        <v>0.86711737573819603</v>
      </c>
      <c r="N66" s="8">
        <f t="shared" si="15"/>
        <v>2.8667487966331802</v>
      </c>
      <c r="O66" s="4">
        <f t="shared" si="9"/>
        <v>8025909.300197456</v>
      </c>
      <c r="P66">
        <v>1.209352212</v>
      </c>
      <c r="Q66" s="5">
        <f t="shared" si="17"/>
        <v>9573177.0208202302</v>
      </c>
      <c r="R66">
        <f t="shared" si="11"/>
        <v>3.1078219256538923E-2</v>
      </c>
    </row>
    <row r="67" spans="1:18" x14ac:dyDescent="0.35">
      <c r="A67" s="2">
        <v>2012</v>
      </c>
      <c r="B67" s="4">
        <v>5056944.7345930282</v>
      </c>
      <c r="C67" s="4">
        <v>6692063.0357000008</v>
      </c>
      <c r="D67" s="4"/>
      <c r="E67">
        <f t="shared" si="4"/>
        <v>2012</v>
      </c>
      <c r="F67" s="5">
        <f t="shared" si="5"/>
        <v>264.66822901668763</v>
      </c>
      <c r="G67" s="6">
        <f t="shared" si="12"/>
        <v>0.10464088618152879</v>
      </c>
      <c r="H67" s="6">
        <f t="shared" si="13"/>
        <v>0.12866637058111119</v>
      </c>
      <c r="I67" s="5">
        <f t="shared" si="6"/>
        <v>63952660.187632121</v>
      </c>
      <c r="K67">
        <f t="shared" si="16"/>
        <v>23.236686759125309</v>
      </c>
      <c r="L67" s="7">
        <f t="shared" si="8"/>
        <v>117506640.75594626</v>
      </c>
      <c r="M67" s="8">
        <f t="shared" si="14"/>
        <v>0.87494443685687473</v>
      </c>
      <c r="N67" s="8">
        <f t="shared" si="15"/>
        <v>2.9897801496268164</v>
      </c>
      <c r="O67" s="4">
        <f t="shared" si="9"/>
        <v>7648557.7298375377</v>
      </c>
      <c r="P67">
        <v>1.2254706740000001</v>
      </c>
      <c r="Q67" s="5">
        <f t="shared" si="17"/>
        <v>9700770.0317712575</v>
      </c>
      <c r="R67">
        <f t="shared" si="11"/>
        <v>5.6495665711361449E-2</v>
      </c>
    </row>
    <row r="68" spans="1:18" x14ac:dyDescent="0.35">
      <c r="A68" s="2">
        <v>2013</v>
      </c>
      <c r="B68" s="4">
        <v>4951415.7446768191</v>
      </c>
      <c r="C68" s="4">
        <v>7077756.7644000007</v>
      </c>
      <c r="D68" s="4"/>
      <c r="E68">
        <f t="shared" si="4"/>
        <v>2013</v>
      </c>
      <c r="F68" s="5">
        <f t="shared" si="5"/>
        <v>285.88820367221939</v>
      </c>
      <c r="G68" s="6">
        <f t="shared" si="12"/>
        <v>0.10258508955242097</v>
      </c>
      <c r="H68" s="6">
        <f t="shared" si="13"/>
        <v>0.12598134378405604</v>
      </c>
      <c r="I68" s="5">
        <f t="shared" si="6"/>
        <v>68994010.682061821</v>
      </c>
      <c r="K68">
        <f t="shared" si="16"/>
        <v>24.446082402710282</v>
      </c>
      <c r="L68" s="7">
        <f t="shared" si="8"/>
        <v>121042717.30444661</v>
      </c>
      <c r="M68" s="8">
        <f t="shared" si="14"/>
        <v>0.88020303068060157</v>
      </c>
      <c r="N68" s="8">
        <f t="shared" si="15"/>
        <v>3.0797503113492062</v>
      </c>
      <c r="O68" s="4">
        <f t="shared" si="9"/>
        <v>8041050.2096627066</v>
      </c>
      <c r="P68">
        <v>1.2156022689999999</v>
      </c>
      <c r="Q68" s="5">
        <f t="shared" si="17"/>
        <v>9622652.1873246729</v>
      </c>
      <c r="R68">
        <f t="shared" si="11"/>
        <v>3.2241874070219043E-2</v>
      </c>
    </row>
    <row r="69" spans="1:18" x14ac:dyDescent="0.35">
      <c r="A69" s="2">
        <v>2014</v>
      </c>
      <c r="B69" s="4">
        <v>4909255.8665434588</v>
      </c>
      <c r="C69" s="4">
        <v>6750021.4224999994</v>
      </c>
      <c r="D69" s="4"/>
      <c r="E69">
        <f t="shared" si="4"/>
        <v>2014</v>
      </c>
      <c r="F69" s="5">
        <f t="shared" si="5"/>
        <v>274.99163237758063</v>
      </c>
      <c r="G69" s="6">
        <f t="shared" si="12"/>
        <v>0.10176231589235868</v>
      </c>
      <c r="H69" s="6">
        <f t="shared" si="13"/>
        <v>0.12490864894789266</v>
      </c>
      <c r="I69" s="5">
        <f t="shared" si="6"/>
        <v>66331248.098166145</v>
      </c>
      <c r="K69">
        <f t="shared" si="16"/>
        <v>25.718423243167951</v>
      </c>
      <c r="L69" s="7">
        <f t="shared" si="8"/>
        <v>126258320.18476991</v>
      </c>
      <c r="M69" s="8">
        <f t="shared" ref="M69:M70" si="18">((L69*q)/(L69*q+M))*(1-EXP(-(L69*q+M)))</f>
        <v>0.88731321395549356</v>
      </c>
      <c r="N69" s="8">
        <f t="shared" si="15"/>
        <v>3.2124535003741888</v>
      </c>
      <c r="O69" s="4">
        <f t="shared" si="9"/>
        <v>7607258.988525073</v>
      </c>
      <c r="P69">
        <v>1.1655236149999999</v>
      </c>
      <c r="Q69" s="5">
        <f t="shared" si="17"/>
        <v>9226231.8434832636</v>
      </c>
      <c r="R69">
        <f t="shared" si="11"/>
        <v>3.7228850694627759E-2</v>
      </c>
    </row>
    <row r="70" spans="1:18" x14ac:dyDescent="0.35">
      <c r="A70" s="2">
        <v>2015</v>
      </c>
      <c r="B70" s="4">
        <v>5068664.1185202692</v>
      </c>
      <c r="C70" s="4">
        <v>6761624.0731999902</v>
      </c>
      <c r="D70" s="4"/>
      <c r="E70">
        <f t="shared" ref="E70" si="19">A70</f>
        <v>2015</v>
      </c>
      <c r="F70" s="5">
        <f t="shared" ref="F70" si="20">200*(C70/B70)</f>
        <v>266.80103139972744</v>
      </c>
      <c r="G70" s="6">
        <f t="shared" si="12"/>
        <v>0.10486886766193851</v>
      </c>
      <c r="H70" s="6">
        <f t="shared" si="13"/>
        <v>0.12896455271963639</v>
      </c>
      <c r="I70" s="5">
        <f t="shared" ref="I70" si="21">C70/G70</f>
        <v>64476943.672140732</v>
      </c>
      <c r="K70">
        <f t="shared" si="16"/>
        <v>27.056985377803908</v>
      </c>
      <c r="L70" s="7">
        <f t="shared" ref="L70" si="22">B70*K70</f>
        <v>137142770.93980226</v>
      </c>
      <c r="M70" s="8">
        <f t="shared" si="18"/>
        <v>0.90001222836516581</v>
      </c>
      <c r="N70" s="8">
        <f t="shared" si="15"/>
        <v>3.4893920171902231</v>
      </c>
      <c r="O70" s="4">
        <f t="shared" ref="O70" si="23">C70/M70</f>
        <v>7512813.5597470654</v>
      </c>
      <c r="P70">
        <v>1.2434344930000001</v>
      </c>
      <c r="Q70" s="5">
        <f t="shared" si="17"/>
        <v>9842970.8046731167</v>
      </c>
      <c r="R70">
        <f t="shared" si="11"/>
        <v>7.297969290860358E-2</v>
      </c>
    </row>
    <row r="71" spans="1:18" x14ac:dyDescent="0.35">
      <c r="A71" s="2"/>
      <c r="B71" s="4"/>
      <c r="C71" s="4"/>
      <c r="D71" s="4"/>
      <c r="P71">
        <v>1.306400719</v>
      </c>
      <c r="Q71" s="5">
        <f t="shared" si="17"/>
        <v>10341408.581401616</v>
      </c>
    </row>
    <row r="72" spans="1:18" x14ac:dyDescent="0.35">
      <c r="P72">
        <v>1.3482063879999999</v>
      </c>
      <c r="Q72" s="5">
        <f t="shared" si="17"/>
        <v>10672340.352840602</v>
      </c>
    </row>
    <row r="73" spans="1:18" x14ac:dyDescent="0.35">
      <c r="P73">
        <v>1.4278119389999999</v>
      </c>
      <c r="Q73" s="5">
        <f t="shared" si="17"/>
        <v>11302494.268301364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73"/>
  <sheetViews>
    <sheetView topLeftCell="Q7" workbookViewId="0">
      <selection activeCell="R13" sqref="R13"/>
    </sheetView>
  </sheetViews>
  <sheetFormatPr defaultRowHeight="14.5" x14ac:dyDescent="0.35"/>
  <cols>
    <col min="1" max="1" width="12" bestFit="1" customWidth="1"/>
    <col min="2" max="2" width="27" bestFit="1" customWidth="1"/>
    <col min="3" max="3" width="19.7265625" bestFit="1" customWidth="1"/>
    <col min="4" max="4" width="21.81640625" customWidth="1"/>
    <col min="6" max="6" width="12.453125" customWidth="1"/>
    <col min="7" max="8" width="12.81640625" customWidth="1"/>
    <col min="9" max="9" width="14.26953125" bestFit="1" customWidth="1"/>
    <col min="12" max="12" width="13.26953125" bestFit="1" customWidth="1"/>
    <col min="15" max="15" width="14.26953125" bestFit="1" customWidth="1"/>
    <col min="17" max="18" width="14.26953125" bestFit="1" customWidth="1"/>
    <col min="19" max="19" width="12.54296875" customWidth="1"/>
    <col min="20" max="20" width="11.81640625" bestFit="1" customWidth="1"/>
    <col min="22" max="23" width="14.6328125" bestFit="1" customWidth="1"/>
    <col min="25" max="25" width="13.1796875" customWidth="1"/>
  </cols>
  <sheetData>
    <row r="1" spans="1:25" x14ac:dyDescent="0.35">
      <c r="A1" t="s">
        <v>1</v>
      </c>
      <c r="B1" t="s">
        <v>14</v>
      </c>
      <c r="F1" t="s">
        <v>30</v>
      </c>
      <c r="G1">
        <v>0.3</v>
      </c>
      <c r="K1" t="s">
        <v>33</v>
      </c>
      <c r="L1">
        <v>1.0153049510612324</v>
      </c>
      <c r="N1" t="s">
        <v>39</v>
      </c>
      <c r="O1" s="9">
        <f>O70/(AVERAGE(O5:O11))</f>
        <v>0.626440516767513</v>
      </c>
      <c r="Q1" t="s">
        <v>42</v>
      </c>
      <c r="R1" s="4">
        <f>AVERAGE(O25:O70)/AVERAGE(P25:P70)</f>
        <v>48681120.08599928</v>
      </c>
      <c r="T1" t="s">
        <v>55</v>
      </c>
    </row>
    <row r="2" spans="1:25" x14ac:dyDescent="0.35">
      <c r="A2" t="s">
        <v>2</v>
      </c>
      <c r="B2" t="s">
        <v>28</v>
      </c>
      <c r="F2" t="s">
        <v>31</v>
      </c>
      <c r="G2" s="3">
        <f>_1950hr/$B5</f>
        <v>2.8559516908762025E-8</v>
      </c>
      <c r="H2" s="3"/>
      <c r="K2" t="s">
        <v>36</v>
      </c>
      <c r="L2">
        <v>0.1</v>
      </c>
      <c r="N2" t="s">
        <v>40</v>
      </c>
      <c r="O2" s="9">
        <f>O70/(AVERAGE(O45:O50))</f>
        <v>1.1176994368411242</v>
      </c>
      <c r="T2" t="s">
        <v>56</v>
      </c>
      <c r="U2">
        <f>0.6^3</f>
        <v>0.216</v>
      </c>
      <c r="V2" t="s">
        <v>65</v>
      </c>
    </row>
    <row r="3" spans="1:25" x14ac:dyDescent="0.35">
      <c r="T3" t="s">
        <v>57</v>
      </c>
      <c r="U3">
        <f>0.8*M</f>
        <v>0.24</v>
      </c>
      <c r="V3" t="s">
        <v>66</v>
      </c>
    </row>
    <row r="4" spans="1:25" x14ac:dyDescent="0.35">
      <c r="A4" t="s">
        <v>24</v>
      </c>
      <c r="B4" t="s">
        <v>25</v>
      </c>
      <c r="C4" t="s">
        <v>27</v>
      </c>
      <c r="E4" t="s">
        <v>0</v>
      </c>
      <c r="F4" t="s">
        <v>29</v>
      </c>
      <c r="G4" t="s">
        <v>32</v>
      </c>
      <c r="H4" t="s">
        <v>38</v>
      </c>
      <c r="I4" t="s">
        <v>35</v>
      </c>
      <c r="K4" t="s">
        <v>37</v>
      </c>
      <c r="L4" t="s">
        <v>34</v>
      </c>
      <c r="M4" t="s">
        <v>32</v>
      </c>
      <c r="N4" t="s">
        <v>38</v>
      </c>
      <c r="O4" t="s">
        <v>35</v>
      </c>
      <c r="P4" t="s">
        <v>41</v>
      </c>
      <c r="Q4" t="s">
        <v>43</v>
      </c>
      <c r="S4" t="s">
        <v>61</v>
      </c>
      <c r="T4" t="s">
        <v>58</v>
      </c>
      <c r="U4" t="s">
        <v>59</v>
      </c>
      <c r="V4" t="s">
        <v>60</v>
      </c>
      <c r="W4" t="s">
        <v>62</v>
      </c>
      <c r="X4" t="s">
        <v>63</v>
      </c>
      <c r="Y4" t="s">
        <v>64</v>
      </c>
    </row>
    <row r="5" spans="1:25" x14ac:dyDescent="0.35">
      <c r="A5" s="2">
        <v>1950</v>
      </c>
      <c r="B5" s="4">
        <v>3501459.7872739271</v>
      </c>
      <c r="C5" s="4">
        <v>6683331.7622212311</v>
      </c>
      <c r="D5" s="4"/>
      <c r="E5">
        <f>A5</f>
        <v>1950</v>
      </c>
      <c r="F5" s="5">
        <f>200*(C5/B5)</f>
        <v>381.74545294004707</v>
      </c>
      <c r="G5" s="6">
        <f t="shared" ref="G5:G36" si="0">((B5*q)/(B5*q+M))*(1-EXP(-(B5*q+M)))</f>
        <v>8.2419988491090168E-2</v>
      </c>
      <c r="H5" s="6">
        <f t="shared" ref="H5:H36" si="1">B5*q</f>
        <v>0.1</v>
      </c>
      <c r="I5" s="5">
        <f>C5/G5</f>
        <v>81088724.769037277</v>
      </c>
      <c r="K5">
        <v>1</v>
      </c>
      <c r="L5" s="7">
        <f>B5*K5</f>
        <v>3501459.7872739271</v>
      </c>
      <c r="M5" s="8">
        <f t="shared" ref="M5:M36" si="2">((L5*q)/(L5*q+M))*(1-EXP(-(L5*q+M)))</f>
        <v>8.2419988491090168E-2</v>
      </c>
      <c r="N5" s="8">
        <f t="shared" ref="N5:N36" si="3">L5*q</f>
        <v>0.1</v>
      </c>
      <c r="O5" s="4">
        <f>C5/M5</f>
        <v>81088724.769037277</v>
      </c>
      <c r="S5" s="12">
        <f>A5</f>
        <v>1950</v>
      </c>
      <c r="T5">
        <f>C5/H5</f>
        <v>66833317.622212306</v>
      </c>
      <c r="U5" s="12">
        <f>(wk+kwt/(H5+M))/(H5+M+kwt)</f>
        <v>1.2749999999999999</v>
      </c>
      <c r="V5" s="12">
        <f>T5/U5</f>
        <v>52418288.331146911</v>
      </c>
      <c r="W5" s="12">
        <f>C5/N5</f>
        <v>66833317.622212306</v>
      </c>
      <c r="X5" s="12">
        <f>(wk+kwt/(N5+M))/(N5+M+kwt)</f>
        <v>1.2749999999999999</v>
      </c>
      <c r="Y5" s="12">
        <f>W5/X5</f>
        <v>52418288.331146911</v>
      </c>
    </row>
    <row r="6" spans="1:25" x14ac:dyDescent="0.35">
      <c r="A6" s="2">
        <v>1951</v>
      </c>
      <c r="B6" s="4">
        <v>3606365.287007154</v>
      </c>
      <c r="C6" s="4">
        <v>7887663.6517974539</v>
      </c>
      <c r="D6" s="4"/>
      <c r="E6">
        <f t="shared" ref="E6:E69" si="4">A6</f>
        <v>1951</v>
      </c>
      <c r="F6" s="5">
        <f t="shared" ref="F6:F69" si="5">200*(C6/B6)</f>
        <v>437.43010061763641</v>
      </c>
      <c r="G6" s="6">
        <f t="shared" si="0"/>
        <v>8.4770736174239317E-2</v>
      </c>
      <c r="H6" s="6">
        <f t="shared" si="1"/>
        <v>0.10299605039345323</v>
      </c>
      <c r="I6" s="5">
        <f t="shared" ref="I6:I69" si="6">C6/G6</f>
        <v>93047011.359969869</v>
      </c>
      <c r="K6">
        <f t="shared" ref="K6:K37" si="7">K5*growth</f>
        <v>1.0153049510612324</v>
      </c>
      <c r="L6" s="7">
        <f t="shared" ref="L6:L69" si="8">B6*K6</f>
        <v>3661560.5312337261</v>
      </c>
      <c r="M6" s="8">
        <f t="shared" si="2"/>
        <v>8.6004887537941624E-2</v>
      </c>
      <c r="N6" s="8">
        <f t="shared" si="3"/>
        <v>0.10457239990422526</v>
      </c>
      <c r="O6" s="4">
        <f t="shared" ref="O6:O69" si="9">C6/M6</f>
        <v>91711807.056520581</v>
      </c>
      <c r="S6" s="12">
        <f t="shared" ref="S6:S69" si="10">A6</f>
        <v>1951</v>
      </c>
      <c r="T6">
        <f t="shared" ref="T6:T69" si="11">C6/H6</f>
        <v>76582195.352792084</v>
      </c>
      <c r="U6" s="12">
        <f>(wk+kwt/(H6+M))/(H6+M+kwt)</f>
        <v>1.2621218044083371</v>
      </c>
      <c r="V6" s="12">
        <f t="shared" ref="V6:V69" si="12">T6/U6</f>
        <v>60677341.192669287</v>
      </c>
      <c r="W6" s="12">
        <f t="shared" ref="W6:W69" si="13">C6/N6</f>
        <v>75427776.91839844</v>
      </c>
      <c r="X6" s="12">
        <f>(wk+kwt/(N6+M))/(N6+M+kwt)</f>
        <v>1.2554352542057714</v>
      </c>
      <c r="Y6" s="12">
        <f t="shared" ref="Y6:Y69" si="14">W6/X6</f>
        <v>60080977.227389134</v>
      </c>
    </row>
    <row r="7" spans="1:25" x14ac:dyDescent="0.35">
      <c r="A7" s="2">
        <v>1952</v>
      </c>
      <c r="B7" s="4">
        <v>3663388.2667044466</v>
      </c>
      <c r="C7" s="4">
        <v>7892355.6870324872</v>
      </c>
      <c r="D7" s="4"/>
      <c r="E7">
        <f t="shared" si="4"/>
        <v>1952</v>
      </c>
      <c r="F7" s="5">
        <f t="shared" si="5"/>
        <v>430.87737976146246</v>
      </c>
      <c r="G7" s="6">
        <f t="shared" si="0"/>
        <v>8.6045723704501267E-2</v>
      </c>
      <c r="H7" s="6">
        <f t="shared" si="1"/>
        <v>0.10462459914630605</v>
      </c>
      <c r="I7" s="5">
        <f t="shared" si="6"/>
        <v>91722811.398930892</v>
      </c>
      <c r="K7">
        <f t="shared" si="7"/>
        <v>1.0308441436494515</v>
      </c>
      <c r="L7" s="7">
        <f t="shared" si="8"/>
        <v>3776382.3406463941</v>
      </c>
      <c r="M7" s="8">
        <f t="shared" si="2"/>
        <v>8.8566374759684555E-2</v>
      </c>
      <c r="N7" s="8">
        <f t="shared" si="3"/>
        <v>0.10785165531164101</v>
      </c>
      <c r="O7" s="4">
        <f t="shared" si="9"/>
        <v>89112326.302702978</v>
      </c>
      <c r="Q7" t="s">
        <v>45</v>
      </c>
      <c r="R7">
        <f>SUM(R25:R70)</f>
        <v>0.42420003909951465</v>
      </c>
      <c r="S7" s="12">
        <f t="shared" si="10"/>
        <v>1952</v>
      </c>
      <c r="T7">
        <f t="shared" si="11"/>
        <v>75434990.924035862</v>
      </c>
      <c r="U7" s="12">
        <f>(wk+kwt/(H7+M))/(H7+M+kwt)</f>
        <v>1.255214874900288</v>
      </c>
      <c r="V7" s="12">
        <f t="shared" si="12"/>
        <v>60097272.931081444</v>
      </c>
      <c r="W7" s="12">
        <f t="shared" si="13"/>
        <v>73177881.825061083</v>
      </c>
      <c r="X7" s="12">
        <f>(wk+kwt/(N7+M))/(N7+M+kwt)</f>
        <v>1.2417182880350031</v>
      </c>
      <c r="Y7" s="12">
        <f t="shared" si="14"/>
        <v>58932756.75343702</v>
      </c>
    </row>
    <row r="8" spans="1:25" x14ac:dyDescent="0.35">
      <c r="A8" s="2">
        <v>1953</v>
      </c>
      <c r="B8" s="4">
        <v>3748327.1373167699</v>
      </c>
      <c r="C8" s="4">
        <v>8040704.6491717696</v>
      </c>
      <c r="D8" s="4"/>
      <c r="E8">
        <f t="shared" si="4"/>
        <v>1953</v>
      </c>
      <c r="F8" s="5">
        <f t="shared" si="5"/>
        <v>429.02896970341209</v>
      </c>
      <c r="G8" s="6">
        <f t="shared" si="0"/>
        <v>8.7941243519709444E-2</v>
      </c>
      <c r="H8" s="6">
        <f t="shared" si="1"/>
        <v>0.10705041225776984</v>
      </c>
      <c r="I8" s="5">
        <f t="shared" si="6"/>
        <v>91432692.185773805</v>
      </c>
      <c r="K8">
        <f t="shared" si="7"/>
        <v>1.0466211628197644</v>
      </c>
      <c r="L8" s="7">
        <f t="shared" si="8"/>
        <v>3923078.5070873564</v>
      </c>
      <c r="M8" s="8">
        <f t="shared" si="2"/>
        <v>9.1827368818908461E-2</v>
      </c>
      <c r="N8" s="8">
        <f t="shared" si="3"/>
        <v>0.11204122695756223</v>
      </c>
      <c r="O8" s="4">
        <f t="shared" si="9"/>
        <v>87563269.563225061</v>
      </c>
      <c r="S8" s="12">
        <f t="shared" si="10"/>
        <v>1953</v>
      </c>
      <c r="T8">
        <f t="shared" si="11"/>
        <v>75111384.249603078</v>
      </c>
      <c r="U8" s="12">
        <f>(wk+kwt/(H8+M))/(H8+M+kwt)</f>
        <v>1.2450460487061219</v>
      </c>
      <c r="V8" s="12">
        <f t="shared" si="12"/>
        <v>60328197.762372255</v>
      </c>
      <c r="W8" s="12">
        <f t="shared" si="13"/>
        <v>71765589.038196996</v>
      </c>
      <c r="X8" s="12">
        <f>(wk+kwt/(N8+M))/(N8+M+kwt)</f>
        <v>1.2245636535289144</v>
      </c>
      <c r="Y8" s="12">
        <f t="shared" si="14"/>
        <v>58605029.498780943</v>
      </c>
    </row>
    <row r="9" spans="1:25" x14ac:dyDescent="0.35">
      <c r="A9" s="2">
        <v>1954</v>
      </c>
      <c r="B9" s="4">
        <v>3877738.1257271632</v>
      </c>
      <c r="C9" s="4">
        <v>8537033.2072201408</v>
      </c>
      <c r="D9" s="4"/>
      <c r="E9">
        <f t="shared" si="4"/>
        <v>1954</v>
      </c>
      <c r="F9" s="5">
        <f t="shared" si="5"/>
        <v>440.3099399921058</v>
      </c>
      <c r="G9" s="6">
        <f t="shared" si="0"/>
        <v>9.0820852963184082E-2</v>
      </c>
      <c r="H9" s="6">
        <f t="shared" si="1"/>
        <v>0.11074632756945609</v>
      </c>
      <c r="I9" s="5">
        <f t="shared" si="6"/>
        <v>93998601.958525822</v>
      </c>
      <c r="K9">
        <f t="shared" si="7"/>
        <v>1.0626396484963709</v>
      </c>
      <c r="L9" s="7">
        <f t="shared" si="8"/>
        <v>4120638.2788836891</v>
      </c>
      <c r="M9" s="8">
        <f t="shared" si="2"/>
        <v>9.6198636264111112E-2</v>
      </c>
      <c r="N9" s="8">
        <f t="shared" si="3"/>
        <v>0.11768343860067076</v>
      </c>
      <c r="O9" s="4">
        <f t="shared" si="9"/>
        <v>88743806.968135342</v>
      </c>
      <c r="S9" s="12">
        <f t="shared" si="10"/>
        <v>1954</v>
      </c>
      <c r="T9">
        <f t="shared" si="11"/>
        <v>77086377.440967724</v>
      </c>
      <c r="U9" s="12">
        <f>(wk+kwt/(H9+M))/(H9+M+kwt)</f>
        <v>1.2298221409330294</v>
      </c>
      <c r="V9" s="12">
        <f t="shared" si="12"/>
        <v>62680915.29274679</v>
      </c>
      <c r="W9" s="12">
        <f t="shared" si="13"/>
        <v>72542350.127858028</v>
      </c>
      <c r="X9" s="12">
        <f>(wk+kwt/(N9+M))/(N9+M+kwt)</f>
        <v>1.2020947916746838</v>
      </c>
      <c r="Y9" s="12">
        <f t="shared" si="14"/>
        <v>60346613.786419064</v>
      </c>
    </row>
    <row r="10" spans="1:25" x14ac:dyDescent="0.35">
      <c r="A10" s="2">
        <v>1955</v>
      </c>
      <c r="B10" s="4">
        <v>4038881.4245231999</v>
      </c>
      <c r="C10" s="4">
        <v>9242332.4652847424</v>
      </c>
      <c r="D10" s="4"/>
      <c r="E10">
        <f t="shared" si="4"/>
        <v>1955</v>
      </c>
      <c r="F10" s="5">
        <f t="shared" si="5"/>
        <v>457.6679280142929</v>
      </c>
      <c r="G10" s="6">
        <f t="shared" si="0"/>
        <v>9.4392492677807541E-2</v>
      </c>
      <c r="H10" s="6">
        <f t="shared" si="1"/>
        <v>0.11534850233615518</v>
      </c>
      <c r="I10" s="5">
        <f t="shared" si="6"/>
        <v>97913851.018129662</v>
      </c>
      <c r="K10">
        <f t="shared" si="7"/>
        <v>1.0789032963123331</v>
      </c>
      <c r="L10" s="7">
        <f t="shared" si="8"/>
        <v>4357562.4823327316</v>
      </c>
      <c r="M10" s="8">
        <f t="shared" si="2"/>
        <v>0.10141017722680701</v>
      </c>
      <c r="N10" s="8">
        <f t="shared" si="3"/>
        <v>0.12444987939516867</v>
      </c>
      <c r="O10" s="4">
        <f t="shared" si="9"/>
        <v>91138115.700300768</v>
      </c>
      <c r="S10" s="12">
        <f t="shared" si="10"/>
        <v>1955</v>
      </c>
      <c r="T10">
        <f t="shared" si="11"/>
        <v>80125292.293351248</v>
      </c>
      <c r="U10" s="12">
        <f>(wk+kwt/(H10+M))/(H10+M+kwt)</f>
        <v>1.2113066721505323</v>
      </c>
      <c r="V10" s="12">
        <f t="shared" si="12"/>
        <v>66147817.175891742</v>
      </c>
      <c r="W10" s="12">
        <f t="shared" si="13"/>
        <v>74265499.574630708</v>
      </c>
      <c r="X10" s="12">
        <f>(wk+kwt/(N10+M))/(N10+M+kwt)</f>
        <v>1.1760673153239667</v>
      </c>
      <c r="Y10" s="12">
        <f t="shared" si="14"/>
        <v>63147320.401615851</v>
      </c>
    </row>
    <row r="11" spans="1:25" x14ac:dyDescent="0.35">
      <c r="A11" s="2">
        <v>1956</v>
      </c>
      <c r="B11" s="4">
        <v>4212760.8090324001</v>
      </c>
      <c r="C11" s="4">
        <v>9840708.3107259739</v>
      </c>
      <c r="D11" s="4"/>
      <c r="E11">
        <f t="shared" si="4"/>
        <v>1956</v>
      </c>
      <c r="F11" s="5">
        <f t="shared" si="5"/>
        <v>467.18571297126255</v>
      </c>
      <c r="G11" s="6">
        <f t="shared" si="0"/>
        <v>9.8228993813749887E-2</v>
      </c>
      <c r="H11" s="6">
        <f t="shared" si="1"/>
        <v>0.12031441355813081</v>
      </c>
      <c r="I11" s="5">
        <f t="shared" si="6"/>
        <v>100181300.13002834</v>
      </c>
      <c r="K11">
        <f t="shared" si="7"/>
        <v>1.0954158584621956</v>
      </c>
      <c r="L11" s="7">
        <f t="shared" si="8"/>
        <v>4614724.9981221203</v>
      </c>
      <c r="M11" s="8">
        <f t="shared" si="2"/>
        <v>0.1070292224381144</v>
      </c>
      <c r="N11" s="8">
        <f t="shared" si="3"/>
        <v>0.13179431661315549</v>
      </c>
      <c r="O11" s="4">
        <f t="shared" si="9"/>
        <v>91944125.97378245</v>
      </c>
      <c r="S11" s="12">
        <f t="shared" si="10"/>
        <v>1956</v>
      </c>
      <c r="T11">
        <f t="shared" si="11"/>
        <v>81791599.357888743</v>
      </c>
      <c r="U11" s="12">
        <f>(wk+kwt/(H11+M))/(H11+M+kwt)</f>
        <v>1.1918581538037676</v>
      </c>
      <c r="V11" s="12">
        <f t="shared" si="12"/>
        <v>68625279.859733418</v>
      </c>
      <c r="W11" s="12">
        <f t="shared" si="13"/>
        <v>74667167.474380225</v>
      </c>
      <c r="X11" s="12">
        <f>(wk+kwt/(N11+M))/(N11+M+kwt)</f>
        <v>1.1488936017998701</v>
      </c>
      <c r="Y11" s="12">
        <f t="shared" si="14"/>
        <v>64990498.125680022</v>
      </c>
    </row>
    <row r="12" spans="1:25" x14ac:dyDescent="0.35">
      <c r="A12" s="2">
        <v>1957</v>
      </c>
      <c r="B12" s="4">
        <v>4246155.9252308877</v>
      </c>
      <c r="C12" s="4">
        <v>9409933.2290901244</v>
      </c>
      <c r="D12" s="4"/>
      <c r="E12">
        <f t="shared" si="4"/>
        <v>1957</v>
      </c>
      <c r="F12" s="5">
        <f t="shared" si="5"/>
        <v>443.22127565668484</v>
      </c>
      <c r="G12" s="6">
        <f t="shared" si="0"/>
        <v>9.8963765159833267E-2</v>
      </c>
      <c r="H12" s="6">
        <f t="shared" si="1"/>
        <v>0.12126816194387161</v>
      </c>
      <c r="I12" s="5">
        <f t="shared" si="6"/>
        <v>95084632.379259586</v>
      </c>
      <c r="K12">
        <f t="shared" si="7"/>
        <v>1.1121811445676575</v>
      </c>
      <c r="L12" s="7">
        <f t="shared" si="8"/>
        <v>4722494.5569360293</v>
      </c>
      <c r="M12" s="8">
        <f t="shared" si="2"/>
        <v>0.10937241053404499</v>
      </c>
      <c r="N12" s="8">
        <f t="shared" si="3"/>
        <v>0.13487216315035117</v>
      </c>
      <c r="O12" s="4">
        <f t="shared" si="9"/>
        <v>86035712.142972648</v>
      </c>
      <c r="S12" s="12">
        <f t="shared" si="10"/>
        <v>1957</v>
      </c>
      <c r="T12">
        <f t="shared" si="11"/>
        <v>77596073.678806707</v>
      </c>
      <c r="U12" s="12">
        <f>(wk+kwt/(H12+M))/(H12+M+kwt)</f>
        <v>1.1881841895081318</v>
      </c>
      <c r="V12" s="12">
        <f t="shared" si="12"/>
        <v>65306435.116704315</v>
      </c>
      <c r="W12" s="12">
        <f t="shared" si="13"/>
        <v>69769276.396940649</v>
      </c>
      <c r="X12" s="12">
        <f>(wk+kwt/(N12+M))/(N12+M+kwt)</f>
        <v>1.1378248607765746</v>
      </c>
      <c r="Y12" s="12">
        <f t="shared" si="14"/>
        <v>61318115.645076126</v>
      </c>
    </row>
    <row r="13" spans="1:25" x14ac:dyDescent="0.35">
      <c r="A13" s="2">
        <v>1958</v>
      </c>
      <c r="B13" s="4">
        <v>4385346.27667988</v>
      </c>
      <c r="C13" s="4">
        <v>9242981.2447100915</v>
      </c>
      <c r="D13" s="4"/>
      <c r="E13">
        <f t="shared" si="4"/>
        <v>1958</v>
      </c>
      <c r="F13" s="5">
        <f t="shared" si="5"/>
        <v>421.53940243496112</v>
      </c>
      <c r="G13" s="6">
        <f t="shared" si="0"/>
        <v>0.1020191427545859</v>
      </c>
      <c r="H13" s="6">
        <f t="shared" si="1"/>
        <v>0.12524337113961562</v>
      </c>
      <c r="I13" s="5">
        <f t="shared" si="6"/>
        <v>90600459.826884866</v>
      </c>
      <c r="K13">
        <f t="shared" si="7"/>
        <v>1.1292030225564909</v>
      </c>
      <c r="L13" s="7">
        <f t="shared" si="8"/>
        <v>4951946.270583774</v>
      </c>
      <c r="M13" s="8">
        <f t="shared" si="2"/>
        <v>0.11433859483215207</v>
      </c>
      <c r="N13" s="8">
        <f t="shared" si="3"/>
        <v>0.14142519324601835</v>
      </c>
      <c r="O13" s="4">
        <f t="shared" si="9"/>
        <v>80838681.44679141</v>
      </c>
      <c r="S13" s="12">
        <f t="shared" si="10"/>
        <v>1958</v>
      </c>
      <c r="T13">
        <f t="shared" si="11"/>
        <v>73800163.318874866</v>
      </c>
      <c r="U13" s="12">
        <f>(wk+kwt/(H13+M))/(H13+M+kwt)</f>
        <v>1.1730784991543028</v>
      </c>
      <c r="V13" s="12">
        <f t="shared" si="12"/>
        <v>62911530.108239956</v>
      </c>
      <c r="W13" s="12">
        <f t="shared" si="13"/>
        <v>65355973.94327984</v>
      </c>
      <c r="X13" s="12">
        <f>(wk+kwt/(N13+M))/(N13+M+kwt)</f>
        <v>1.1148596921829597</v>
      </c>
      <c r="Y13" s="12">
        <f t="shared" si="14"/>
        <v>58622600.136622638</v>
      </c>
    </row>
    <row r="14" spans="1:25" x14ac:dyDescent="0.35">
      <c r="A14" s="2">
        <v>1959</v>
      </c>
      <c r="B14" s="4">
        <v>4544387.0103967562</v>
      </c>
      <c r="C14" s="4">
        <v>9976575.9315563403</v>
      </c>
      <c r="D14" s="4"/>
      <c r="E14">
        <f t="shared" si="4"/>
        <v>1959</v>
      </c>
      <c r="F14" s="5">
        <f t="shared" si="5"/>
        <v>439.07246054227744</v>
      </c>
      <c r="G14" s="6">
        <f t="shared" si="0"/>
        <v>0.10549620604062178</v>
      </c>
      <c r="H14" s="6">
        <f t="shared" si="1"/>
        <v>0.12978549766338468</v>
      </c>
      <c r="I14" s="5">
        <f t="shared" si="6"/>
        <v>94568101.602770582</v>
      </c>
      <c r="K14">
        <f t="shared" si="7"/>
        <v>1.1464854195549137</v>
      </c>
      <c r="L14" s="7">
        <f t="shared" si="8"/>
        <v>5210073.4482346252</v>
      </c>
      <c r="M14" s="8">
        <f t="shared" si="2"/>
        <v>0.11988872225078703</v>
      </c>
      <c r="N14" s="8">
        <f t="shared" si="3"/>
        <v>0.14879718074074885</v>
      </c>
      <c r="O14" s="4">
        <f t="shared" si="9"/>
        <v>83215299.523228064</v>
      </c>
      <c r="S14" s="12">
        <f t="shared" si="10"/>
        <v>1959</v>
      </c>
      <c r="T14">
        <f t="shared" si="11"/>
        <v>76869728.214410126</v>
      </c>
      <c r="U14" s="12">
        <f>(wk+kwt/(H14+M))/(H14+M+kwt)</f>
        <v>1.1562180733163796</v>
      </c>
      <c r="V14" s="12">
        <f t="shared" si="12"/>
        <v>66483762.871760629</v>
      </c>
      <c r="W14" s="12">
        <f t="shared" si="13"/>
        <v>67048151.597298406</v>
      </c>
      <c r="X14" s="12">
        <f>(wk+kwt/(N14+M))/(N14+M+kwt)</f>
        <v>1.0899619489423882</v>
      </c>
      <c r="Y14" s="12">
        <f t="shared" si="14"/>
        <v>61514213.099233933</v>
      </c>
    </row>
    <row r="15" spans="1:25" x14ac:dyDescent="0.35">
      <c r="A15" s="2">
        <v>1960</v>
      </c>
      <c r="B15" s="4">
        <v>4742185.486660379</v>
      </c>
      <c r="C15" s="4">
        <v>9610839.1196326632</v>
      </c>
      <c r="D15" s="4"/>
      <c r="E15">
        <f t="shared" si="4"/>
        <v>1960</v>
      </c>
      <c r="F15" s="5">
        <f t="shared" si="5"/>
        <v>405.33374945655993</v>
      </c>
      <c r="G15" s="6">
        <f t="shared" si="0"/>
        <v>0.10979980478057558</v>
      </c>
      <c r="H15" s="6">
        <f t="shared" si="1"/>
        <v>0.13543452659076297</v>
      </c>
      <c r="I15" s="5">
        <f t="shared" si="6"/>
        <v>87530566.550997123</v>
      </c>
      <c r="K15">
        <f t="shared" si="7"/>
        <v>1.1640323227936182</v>
      </c>
      <c r="L15" s="7">
        <f t="shared" si="8"/>
        <v>5520057.1871554656</v>
      </c>
      <c r="M15" s="8">
        <f t="shared" si="2"/>
        <v>0.12650287030419358</v>
      </c>
      <c r="N15" s="8">
        <f t="shared" si="3"/>
        <v>0.15765016657389985</v>
      </c>
      <c r="O15" s="4">
        <f t="shared" si="9"/>
        <v>75973288.957966536</v>
      </c>
      <c r="S15" s="12">
        <f t="shared" si="10"/>
        <v>1960</v>
      </c>
      <c r="T15">
        <f t="shared" si="11"/>
        <v>70962991.207355469</v>
      </c>
      <c r="U15" s="12">
        <f>(wk+kwt/(H15+M))/(H15+M+kwt)</f>
        <v>1.1358222507216265</v>
      </c>
      <c r="V15" s="12">
        <f t="shared" si="12"/>
        <v>62477197.609282851</v>
      </c>
      <c r="W15" s="12">
        <f t="shared" si="13"/>
        <v>60963076.211705118</v>
      </c>
      <c r="X15" s="12">
        <f>(wk+kwt/(N15+M))/(N15+M+kwt)</f>
        <v>1.0613027390124401</v>
      </c>
      <c r="Y15" s="12">
        <f t="shared" si="14"/>
        <v>57441740.203584395</v>
      </c>
    </row>
    <row r="16" spans="1:25" x14ac:dyDescent="0.35">
      <c r="A16" s="2">
        <v>1961</v>
      </c>
      <c r="B16" s="4">
        <v>4780013.436349649</v>
      </c>
      <c r="C16" s="4">
        <v>10470783.179708054</v>
      </c>
      <c r="D16" s="4"/>
      <c r="E16">
        <f t="shared" si="4"/>
        <v>1961</v>
      </c>
      <c r="F16" s="5">
        <f t="shared" si="5"/>
        <v>438.1068513357265</v>
      </c>
      <c r="G16" s="6">
        <f t="shared" si="0"/>
        <v>0.11062022721623502</v>
      </c>
      <c r="H16" s="6">
        <f t="shared" si="1"/>
        <v>0.13651487455953748</v>
      </c>
      <c r="I16" s="5">
        <f t="shared" si="6"/>
        <v>94655231.174315691</v>
      </c>
      <c r="K16">
        <f t="shared" si="7"/>
        <v>1.1818477805276673</v>
      </c>
      <c r="L16" s="7">
        <f t="shared" si="8"/>
        <v>5649248.2706422601</v>
      </c>
      <c r="M16" s="8">
        <f t="shared" si="2"/>
        <v>0.12924311372954492</v>
      </c>
      <c r="N16" s="8">
        <f t="shared" si="3"/>
        <v>0.16133980150720226</v>
      </c>
      <c r="O16" s="4">
        <f t="shared" si="9"/>
        <v>81016178.561120793</v>
      </c>
      <c r="S16" s="12">
        <f t="shared" si="10"/>
        <v>1961</v>
      </c>
      <c r="T16">
        <f t="shared" si="11"/>
        <v>76700676.124062136</v>
      </c>
      <c r="U16" s="12">
        <f>(wk+kwt/(H16+M))/(H16+M+kwt)</f>
        <v>1.1319920251577085</v>
      </c>
      <c r="V16" s="12">
        <f t="shared" si="12"/>
        <v>67757258.372360215</v>
      </c>
      <c r="W16" s="12">
        <f t="shared" si="13"/>
        <v>64898946.706839941</v>
      </c>
      <c r="X16" s="12">
        <f>(wk+kwt/(N16+M))/(N16+M+kwt)</f>
        <v>1.0497392539749741</v>
      </c>
      <c r="Y16" s="12">
        <f t="shared" si="14"/>
        <v>61823873.367687874</v>
      </c>
    </row>
    <row r="17" spans="1:25" x14ac:dyDescent="0.35">
      <c r="A17" s="2">
        <v>1962</v>
      </c>
      <c r="B17" s="4">
        <v>4979651.0736216968</v>
      </c>
      <c r="C17" s="4">
        <v>10580412.225505687</v>
      </c>
      <c r="D17" s="4"/>
      <c r="E17">
        <f t="shared" si="4"/>
        <v>1962</v>
      </c>
      <c r="F17" s="5">
        <f t="shared" si="5"/>
        <v>424.94592769973184</v>
      </c>
      <c r="G17" s="6">
        <f t="shared" si="0"/>
        <v>0.11493614737510928</v>
      </c>
      <c r="H17" s="6">
        <f t="shared" si="1"/>
        <v>0.14221642903683382</v>
      </c>
      <c r="I17" s="5">
        <f t="shared" si="6"/>
        <v>92054697.039523318</v>
      </c>
      <c r="K17">
        <f t="shared" si="7"/>
        <v>1.1999359029704693</v>
      </c>
      <c r="L17" s="7">
        <f t="shared" si="8"/>
        <v>5975262.1075041173</v>
      </c>
      <c r="M17" s="8">
        <f t="shared" si="2"/>
        <v>0.13611574301894216</v>
      </c>
      <c r="N17" s="8">
        <f t="shared" si="3"/>
        <v>0.17065059919354886</v>
      </c>
      <c r="O17" s="4">
        <f t="shared" si="9"/>
        <v>77730995.627987668</v>
      </c>
      <c r="S17" s="12">
        <f t="shared" si="10"/>
        <v>1962</v>
      </c>
      <c r="T17">
        <f t="shared" si="11"/>
        <v>74396553.88032122</v>
      </c>
      <c r="U17" s="12">
        <f>(wk+kwt/(H17+M))/(H17+M+kwt)</f>
        <v>1.1121407302407036</v>
      </c>
      <c r="V17" s="12">
        <f t="shared" si="12"/>
        <v>66894909.841328599</v>
      </c>
      <c r="W17" s="12">
        <f t="shared" si="13"/>
        <v>62000439.936958984</v>
      </c>
      <c r="X17" s="12">
        <f>(wk+kwt/(N17+M))/(N17+M+kwt)</f>
        <v>1.0215039893070275</v>
      </c>
      <c r="Y17" s="12">
        <f t="shared" si="14"/>
        <v>60695249.931445815</v>
      </c>
    </row>
    <row r="18" spans="1:25" x14ac:dyDescent="0.35">
      <c r="A18" s="2">
        <v>1963</v>
      </c>
      <c r="B18" s="4">
        <v>5174615.8507756814</v>
      </c>
      <c r="C18" s="4">
        <v>11495699.604596408</v>
      </c>
      <c r="D18" s="4"/>
      <c r="E18">
        <f t="shared" si="4"/>
        <v>1963</v>
      </c>
      <c r="F18" s="5">
        <f t="shared" si="5"/>
        <v>444.31122758120057</v>
      </c>
      <c r="G18" s="6">
        <f t="shared" si="0"/>
        <v>0.1191286225598608</v>
      </c>
      <c r="H18" s="6">
        <f t="shared" si="1"/>
        <v>0.14778452888657606</v>
      </c>
      <c r="I18" s="5">
        <f t="shared" si="6"/>
        <v>96498216.445169985</v>
      </c>
      <c r="K18">
        <f t="shared" si="7"/>
        <v>1.218300863242048</v>
      </c>
      <c r="L18" s="7">
        <f t="shared" si="8"/>
        <v>6304238.9579459969</v>
      </c>
      <c r="M18" s="8">
        <f t="shared" si="2"/>
        <v>0.14298974856793642</v>
      </c>
      <c r="N18" s="8">
        <f t="shared" si="3"/>
        <v>0.180046019116335</v>
      </c>
      <c r="O18" s="4">
        <f t="shared" si="9"/>
        <v>80395271.127668574</v>
      </c>
      <c r="S18" s="12">
        <f t="shared" si="10"/>
        <v>1963</v>
      </c>
      <c r="T18">
        <f t="shared" si="11"/>
        <v>77786894.820494398</v>
      </c>
      <c r="U18" s="12">
        <f>(wk+kwt/(H18+M))/(H18+M+kwt)</f>
        <v>1.0933250698352224</v>
      </c>
      <c r="V18" s="12">
        <f t="shared" si="12"/>
        <v>71147087.87590304</v>
      </c>
      <c r="W18" s="12">
        <f t="shared" si="13"/>
        <v>63848674.139074259</v>
      </c>
      <c r="X18" s="12">
        <f>(wk+kwt/(N18+M))/(N18+M+kwt)</f>
        <v>0.99431432020763888</v>
      </c>
      <c r="Y18" s="12">
        <f t="shared" si="14"/>
        <v>64213773.091129757</v>
      </c>
    </row>
    <row r="19" spans="1:25" x14ac:dyDescent="0.35">
      <c r="A19" s="2">
        <v>1964</v>
      </c>
      <c r="B19" s="4">
        <v>5340723.0414229231</v>
      </c>
      <c r="C19" s="4">
        <v>12743868.007084778</v>
      </c>
      <c r="D19" s="4"/>
      <c r="E19">
        <f t="shared" si="4"/>
        <v>1964</v>
      </c>
      <c r="F19" s="5">
        <f t="shared" si="5"/>
        <v>477.23380928921728</v>
      </c>
      <c r="G19" s="6">
        <f t="shared" si="0"/>
        <v>0.12268316065782967</v>
      </c>
      <c r="H19" s="6">
        <f t="shared" si="1"/>
        <v>0.15252847000653291</v>
      </c>
      <c r="I19" s="5">
        <f t="shared" si="6"/>
        <v>103876260.92082965</v>
      </c>
      <c r="K19">
        <f t="shared" si="7"/>
        <v>1.2369468983318248</v>
      </c>
      <c r="L19" s="7">
        <f t="shared" si="8"/>
        <v>6606190.8009373946</v>
      </c>
      <c r="M19" s="8">
        <f t="shared" si="2"/>
        <v>0.14924553177690478</v>
      </c>
      <c r="N19" s="8">
        <f t="shared" si="3"/>
        <v>0.18866961788187966</v>
      </c>
      <c r="O19" s="4">
        <f t="shared" si="9"/>
        <v>85388606.649441049</v>
      </c>
      <c r="S19" s="12">
        <f t="shared" si="10"/>
        <v>1964</v>
      </c>
      <c r="T19">
        <f t="shared" si="11"/>
        <v>83550749.617687419</v>
      </c>
      <c r="U19" s="12">
        <f>(wk+kwt/(H19+M))/(H19+M+kwt)</f>
        <v>1.0777222949495409</v>
      </c>
      <c r="V19" s="12">
        <f t="shared" si="12"/>
        <v>77525304.996682167</v>
      </c>
      <c r="W19" s="12">
        <f t="shared" si="13"/>
        <v>67545946.984762147</v>
      </c>
      <c r="X19" s="12">
        <f>(wk+kwt/(N19+M))/(N19+M+kwt)</f>
        <v>0.97043893341654097</v>
      </c>
      <c r="Y19" s="12">
        <f t="shared" si="14"/>
        <v>69603500.703500152</v>
      </c>
    </row>
    <row r="20" spans="1:25" x14ac:dyDescent="0.35">
      <c r="A20" s="2">
        <v>1965</v>
      </c>
      <c r="B20" s="4">
        <v>5484418.8295647074</v>
      </c>
      <c r="C20" s="4">
        <v>14445246.522879858</v>
      </c>
      <c r="D20" s="4"/>
      <c r="E20">
        <f t="shared" si="4"/>
        <v>1965</v>
      </c>
      <c r="F20" s="5">
        <f t="shared" si="5"/>
        <v>526.77401094935567</v>
      </c>
      <c r="G20" s="6">
        <f t="shared" si="0"/>
        <v>0.12574526791790344</v>
      </c>
      <c r="H20" s="6">
        <f t="shared" si="1"/>
        <v>0.1566323522976861</v>
      </c>
      <c r="I20" s="5">
        <f t="shared" si="6"/>
        <v>114877058.69226719</v>
      </c>
      <c r="K20">
        <f t="shared" si="7"/>
        <v>1.2558783100761366</v>
      </c>
      <c r="L20" s="7">
        <f t="shared" si="8"/>
        <v>6887762.6514234673</v>
      </c>
      <c r="M20" s="8">
        <f t="shared" si="2"/>
        <v>0.15503330626658432</v>
      </c>
      <c r="N20" s="8">
        <f t="shared" si="3"/>
        <v>0.19671117390686807</v>
      </c>
      <c r="O20" s="4">
        <f t="shared" si="9"/>
        <v>93175117.468247965</v>
      </c>
      <c r="S20" s="12">
        <f t="shared" si="10"/>
        <v>1965</v>
      </c>
      <c r="T20">
        <f t="shared" si="11"/>
        <v>92223900.81600821</v>
      </c>
      <c r="U20" s="12">
        <f>(wk+kwt/(H20+M))/(H20+M+kwt)</f>
        <v>1.0645312924578643</v>
      </c>
      <c r="V20" s="12">
        <f t="shared" si="12"/>
        <v>86633339.451276466</v>
      </c>
      <c r="W20" s="12">
        <f t="shared" si="13"/>
        <v>73433787.394908682</v>
      </c>
      <c r="X20" s="12">
        <f>(wk+kwt/(N20+M))/(N20+M+kwt)</f>
        <v>0.94905330984874747</v>
      </c>
      <c r="Y20" s="12">
        <f t="shared" si="14"/>
        <v>77375829.822048634</v>
      </c>
    </row>
    <row r="21" spans="1:25" x14ac:dyDescent="0.35">
      <c r="A21" s="2">
        <v>1966</v>
      </c>
      <c r="B21" s="4">
        <v>5602356.2653474435</v>
      </c>
      <c r="C21" s="4">
        <v>15880834.048787225</v>
      </c>
      <c r="D21" s="4"/>
      <c r="E21">
        <f t="shared" si="4"/>
        <v>1966</v>
      </c>
      <c r="F21" s="5">
        <f t="shared" si="5"/>
        <v>566.93410046111512</v>
      </c>
      <c r="G21" s="6">
        <f t="shared" si="0"/>
        <v>0.12824960363417739</v>
      </c>
      <c r="H21" s="6">
        <f t="shared" si="1"/>
        <v>0.16000058848909918</v>
      </c>
      <c r="I21" s="5">
        <f t="shared" si="6"/>
        <v>123827548.77033493</v>
      </c>
      <c r="K21">
        <f t="shared" si="7"/>
        <v>1.2750994661507151</v>
      </c>
      <c r="L21" s="7">
        <f t="shared" si="8"/>
        <v>7143561.4831306394</v>
      </c>
      <c r="M21" s="8">
        <f t="shared" si="2"/>
        <v>0.16025330694093354</v>
      </c>
      <c r="N21" s="8">
        <f t="shared" si="3"/>
        <v>0.20401666496625062</v>
      </c>
      <c r="O21" s="4">
        <f t="shared" si="9"/>
        <v>99098323.472604603</v>
      </c>
      <c r="S21" s="12">
        <f t="shared" si="10"/>
        <v>1966</v>
      </c>
      <c r="T21">
        <f t="shared" si="11"/>
        <v>99254847.739945561</v>
      </c>
      <c r="U21" s="12">
        <f>(wk+kwt/(H21+M))/(H21+M+kwt)</f>
        <v>1.0539112039241758</v>
      </c>
      <c r="V21" s="12">
        <f t="shared" si="12"/>
        <v>94177618.921191871</v>
      </c>
      <c r="W21" s="12">
        <f t="shared" si="13"/>
        <v>77840866.830238134</v>
      </c>
      <c r="X21" s="12">
        <f>(wk+kwt/(N21+M))/(N21+M+kwt)</f>
        <v>0.93032154234007713</v>
      </c>
      <c r="Y21" s="12">
        <f t="shared" si="14"/>
        <v>83670928.04756698</v>
      </c>
    </row>
    <row r="22" spans="1:25" x14ac:dyDescent="0.35">
      <c r="A22" s="2">
        <v>1967</v>
      </c>
      <c r="B22" s="4">
        <v>6008465.141528463</v>
      </c>
      <c r="C22" s="4">
        <v>16403452.695647923</v>
      </c>
      <c r="D22" s="4"/>
      <c r="E22">
        <f t="shared" si="4"/>
        <v>1967</v>
      </c>
      <c r="F22" s="5">
        <f t="shared" si="5"/>
        <v>546.01141254104482</v>
      </c>
      <c r="G22" s="6">
        <f t="shared" si="0"/>
        <v>0.13681229869276001</v>
      </c>
      <c r="H22" s="6">
        <f t="shared" si="1"/>
        <v>0.17159886180518935</v>
      </c>
      <c r="I22" s="5">
        <f t="shared" si="6"/>
        <v>119897500.82691929</v>
      </c>
      <c r="K22">
        <f t="shared" si="7"/>
        <v>1.2946148010783554</v>
      </c>
      <c r="L22" s="7">
        <f t="shared" si="8"/>
        <v>7778647.9039861038</v>
      </c>
      <c r="M22" s="8">
        <f t="shared" si="2"/>
        <v>0.17305856440502052</v>
      </c>
      <c r="N22" s="8">
        <f t="shared" si="3"/>
        <v>0.22215442634119742</v>
      </c>
      <c r="O22" s="4">
        <f t="shared" si="9"/>
        <v>94785558.588466197</v>
      </c>
      <c r="S22" s="12">
        <f t="shared" si="10"/>
        <v>1967</v>
      </c>
      <c r="T22">
        <f t="shared" si="11"/>
        <v>95591850.220255151</v>
      </c>
      <c r="U22" s="12">
        <f>(wk+kwt/(H22+M))/(H22+M+kwt)</f>
        <v>1.0187018551615867</v>
      </c>
      <c r="V22" s="12">
        <f t="shared" si="12"/>
        <v>93836925.628345251</v>
      </c>
      <c r="W22" s="12">
        <f t="shared" si="13"/>
        <v>73838063.755050138</v>
      </c>
      <c r="X22" s="12">
        <f>(wk+kwt/(N22+M))/(N22+M+kwt)</f>
        <v>0.88647932139641195</v>
      </c>
      <c r="Y22" s="12">
        <f t="shared" si="14"/>
        <v>83293610.998999894</v>
      </c>
    </row>
    <row r="23" spans="1:25" x14ac:dyDescent="0.35">
      <c r="A23" s="2">
        <v>1968</v>
      </c>
      <c r="B23" s="4">
        <v>6314970.7137197573</v>
      </c>
      <c r="C23" s="4">
        <v>16905577.064753864</v>
      </c>
      <c r="D23" s="4"/>
      <c r="E23">
        <f t="shared" si="4"/>
        <v>1968</v>
      </c>
      <c r="F23" s="5">
        <f t="shared" si="5"/>
        <v>535.41268300817944</v>
      </c>
      <c r="G23" s="6">
        <f t="shared" si="0"/>
        <v>0.14321296255279056</v>
      </c>
      <c r="H23" s="6">
        <f t="shared" si="1"/>
        <v>0.18035251287681639</v>
      </c>
      <c r="I23" s="5">
        <f t="shared" si="6"/>
        <v>118045020.25102791</v>
      </c>
      <c r="K23">
        <f t="shared" si="7"/>
        <v>1.3144288172520067</v>
      </c>
      <c r="L23" s="7">
        <f t="shared" si="8"/>
        <v>8300579.4862157209</v>
      </c>
      <c r="M23" s="8">
        <f t="shared" si="2"/>
        <v>0.18341926744465414</v>
      </c>
      <c r="N23" s="8">
        <f t="shared" si="3"/>
        <v>0.23706054018910108</v>
      </c>
      <c r="O23" s="4">
        <f t="shared" si="9"/>
        <v>92169036.003019899</v>
      </c>
      <c r="S23" s="12">
        <f t="shared" si="10"/>
        <v>1968</v>
      </c>
      <c r="T23">
        <f t="shared" si="11"/>
        <v>93736298.957479119</v>
      </c>
      <c r="U23" s="12">
        <f>(wk+kwt/(H23+M))/(H23+M+kwt)</f>
        <v>0.99344842388874222</v>
      </c>
      <c r="V23" s="12">
        <f t="shared" si="12"/>
        <v>94354469.445488587</v>
      </c>
      <c r="W23" s="12">
        <f t="shared" si="13"/>
        <v>71313332.245292425</v>
      </c>
      <c r="X23" s="12">
        <f>(wk+kwt/(N23+M))/(N23+M+kwt)</f>
        <v>0.85305707869177039</v>
      </c>
      <c r="Y23" s="12">
        <f t="shared" si="14"/>
        <v>83597374.696962819</v>
      </c>
    </row>
    <row r="24" spans="1:25" x14ac:dyDescent="0.35">
      <c r="A24" s="2">
        <v>1969</v>
      </c>
      <c r="B24" s="4">
        <v>6634614.3455293933</v>
      </c>
      <c r="C24" s="4">
        <v>16892950.890241154</v>
      </c>
      <c r="D24" s="4"/>
      <c r="E24">
        <f t="shared" si="4"/>
        <v>1969</v>
      </c>
      <c r="F24" s="5">
        <f t="shared" si="5"/>
        <v>509.23686021401204</v>
      </c>
      <c r="G24" s="6">
        <f t="shared" si="0"/>
        <v>0.14983178301341626</v>
      </c>
      <c r="H24" s="6">
        <f t="shared" si="1"/>
        <v>0.18948138058426181</v>
      </c>
      <c r="I24" s="5">
        <f t="shared" si="6"/>
        <v>112746111.3422679</v>
      </c>
      <c r="K24">
        <f t="shared" si="7"/>
        <v>1.3345460859735223</v>
      </c>
      <c r="L24" s="7">
        <f t="shared" si="8"/>
        <v>8854198.6067700349</v>
      </c>
      <c r="M24" s="8">
        <f t="shared" si="2"/>
        <v>0.19425078140157384</v>
      </c>
      <c r="N24" s="8">
        <f t="shared" si="3"/>
        <v>0.25287163482358599</v>
      </c>
      <c r="O24" s="4">
        <f t="shared" si="9"/>
        <v>86964648.318806127</v>
      </c>
      <c r="R24" t="s">
        <v>44</v>
      </c>
      <c r="S24" s="12">
        <f t="shared" si="10"/>
        <v>1969</v>
      </c>
      <c r="T24">
        <f t="shared" si="11"/>
        <v>89153619.411849856</v>
      </c>
      <c r="U24" s="12">
        <f>(wk+kwt/(H24+M))/(H24+M+kwt)</f>
        <v>0.9682424937002323</v>
      </c>
      <c r="V24" s="12">
        <f t="shared" si="12"/>
        <v>92077780.093229204</v>
      </c>
      <c r="W24" s="12">
        <f t="shared" si="13"/>
        <v>66804451.602594316</v>
      </c>
      <c r="X24" s="12">
        <f>(wk+kwt/(N24+M))/(N24+M+kwt)</f>
        <v>0.8199273623264437</v>
      </c>
      <c r="Y24" s="12">
        <f t="shared" si="14"/>
        <v>81476060.773291975</v>
      </c>
    </row>
    <row r="25" spans="1:25" x14ac:dyDescent="0.35">
      <c r="A25" s="2">
        <v>1970</v>
      </c>
      <c r="B25" s="4">
        <v>6913686.8558156025</v>
      </c>
      <c r="C25" s="4">
        <v>18664146.56077899</v>
      </c>
      <c r="D25" s="4"/>
      <c r="E25">
        <f t="shared" si="4"/>
        <v>1970</v>
      </c>
      <c r="F25" s="5">
        <f t="shared" si="5"/>
        <v>539.91877127264524</v>
      </c>
      <c r="G25" s="6">
        <f t="shared" si="0"/>
        <v>0.15556397567415153</v>
      </c>
      <c r="H25" s="6">
        <f t="shared" si="1"/>
        <v>0.19745155666055145</v>
      </c>
      <c r="I25" s="5">
        <f t="shared" si="6"/>
        <v>119977305.02769749</v>
      </c>
      <c r="K25">
        <f t="shared" si="7"/>
        <v>1.3549712485083063</v>
      </c>
      <c r="L25" s="7">
        <f t="shared" si="8"/>
        <v>9367846.9108199328</v>
      </c>
      <c r="M25" s="8">
        <f t="shared" si="2"/>
        <v>0.20415674005140305</v>
      </c>
      <c r="N25" s="8">
        <f t="shared" si="3"/>
        <v>0.26754118224825596</v>
      </c>
      <c r="O25" s="4">
        <f t="shared" si="9"/>
        <v>91420672.940210983</v>
      </c>
      <c r="P25">
        <v>1.774114478</v>
      </c>
      <c r="Q25" s="5">
        <f t="shared" ref="Q25:Q56" si="15">P25*mintoq</f>
        <v>86365879.949827924</v>
      </c>
      <c r="R25">
        <f>LN(O25/Q25)^2</f>
        <v>3.2352142733925704E-3</v>
      </c>
      <c r="S25" s="12">
        <f t="shared" si="10"/>
        <v>1970</v>
      </c>
      <c r="T25">
        <f t="shared" si="11"/>
        <v>94525193.300275832</v>
      </c>
      <c r="U25" s="12">
        <f>(wk+kwt/(H25+M))/(H25+M+kwt)</f>
        <v>0.94712531655925969</v>
      </c>
      <c r="V25" s="12">
        <f t="shared" si="12"/>
        <v>99802203.201229274</v>
      </c>
      <c r="W25" s="12">
        <f t="shared" si="13"/>
        <v>69761770.520473421</v>
      </c>
      <c r="X25" s="12">
        <f>(wk+kwt/(N25+M))/(N25+M+kwt)</f>
        <v>0.79113835402513888</v>
      </c>
      <c r="Y25" s="12">
        <f t="shared" si="14"/>
        <v>88178976.743499786</v>
      </c>
    </row>
    <row r="26" spans="1:25" x14ac:dyDescent="0.35">
      <c r="A26" s="2">
        <v>1971</v>
      </c>
      <c r="B26" s="4">
        <v>7155149.9003950115</v>
      </c>
      <c r="C26" s="4">
        <v>18991231.725530956</v>
      </c>
      <c r="D26" s="4"/>
      <c r="E26">
        <f t="shared" si="4"/>
        <v>1971</v>
      </c>
      <c r="F26" s="5">
        <f t="shared" si="5"/>
        <v>530.84091849655067</v>
      </c>
      <c r="G26" s="6">
        <f t="shared" si="0"/>
        <v>0.16048893554396107</v>
      </c>
      <c r="H26" s="6">
        <f t="shared" si="1"/>
        <v>0.20434762456505826</v>
      </c>
      <c r="I26" s="5">
        <f t="shared" si="6"/>
        <v>118333588.92413418</v>
      </c>
      <c r="K26">
        <f t="shared" si="7"/>
        <v>1.3757090171561028</v>
      </c>
      <c r="L26" s="7">
        <f t="shared" si="8"/>
        <v>9843404.2370770089</v>
      </c>
      <c r="M26" s="8">
        <f t="shared" si="2"/>
        <v>0.21320667520429074</v>
      </c>
      <c r="N26" s="8">
        <f t="shared" si="3"/>
        <v>0.28112286974858058</v>
      </c>
      <c r="O26" s="4">
        <f t="shared" si="9"/>
        <v>89074283.00419724</v>
      </c>
      <c r="P26">
        <v>1.741270436</v>
      </c>
      <c r="Q26" s="5">
        <f t="shared" si="15"/>
        <v>84766995.19711633</v>
      </c>
      <c r="R26">
        <f t="shared" ref="R26:R70" si="16">LN(O26/Q26)^2</f>
        <v>2.4566300104770845E-3</v>
      </c>
      <c r="S26" s="12">
        <f t="shared" si="10"/>
        <v>1971</v>
      </c>
      <c r="T26">
        <f t="shared" si="11"/>
        <v>92935906.477761418</v>
      </c>
      <c r="U26" s="12">
        <f>(wk+kwt/(H26+M))/(H26+M+kwt)</f>
        <v>0.92948809974335733</v>
      </c>
      <c r="V26" s="12">
        <f t="shared" si="12"/>
        <v>99986117.631223172</v>
      </c>
      <c r="W26" s="12">
        <f t="shared" si="13"/>
        <v>67554915.55174993</v>
      </c>
      <c r="X26" s="12">
        <f>(wk+kwt/(N26+M))/(N26+M+kwt)</f>
        <v>0.76601636417404306</v>
      </c>
      <c r="Y26" s="12">
        <f t="shared" si="14"/>
        <v>88189911.745019957</v>
      </c>
    </row>
    <row r="27" spans="1:25" x14ac:dyDescent="0.35">
      <c r="A27" s="2">
        <v>1972</v>
      </c>
      <c r="B27" s="4">
        <v>7385406.0653510038</v>
      </c>
      <c r="C27" s="4">
        <v>19946279.04008048</v>
      </c>
      <c r="D27" s="4"/>
      <c r="E27">
        <f t="shared" si="4"/>
        <v>1972</v>
      </c>
      <c r="F27" s="5">
        <f t="shared" si="5"/>
        <v>540.15388899628499</v>
      </c>
      <c r="G27" s="6">
        <f t="shared" si="0"/>
        <v>0.16515551311313592</v>
      </c>
      <c r="H27" s="6">
        <f t="shared" si="1"/>
        <v>0.21092362940146561</v>
      </c>
      <c r="I27" s="5">
        <f t="shared" si="6"/>
        <v>120772710.90803216</v>
      </c>
      <c r="K27">
        <f t="shared" si="7"/>
        <v>1.3967641763381731</v>
      </c>
      <c r="L27" s="7">
        <f t="shared" si="8"/>
        <v>10315670.619792942</v>
      </c>
      <c r="M27" s="8">
        <f t="shared" si="2"/>
        <v>0.22207999880925408</v>
      </c>
      <c r="N27" s="8">
        <f t="shared" si="3"/>
        <v>0.29461056949119618</v>
      </c>
      <c r="O27" s="4">
        <f t="shared" si="9"/>
        <v>89815738.234096736</v>
      </c>
      <c r="P27">
        <v>1.730976453</v>
      </c>
      <c r="Q27" s="5">
        <f t="shared" si="15"/>
        <v>84265872.574530095</v>
      </c>
      <c r="R27">
        <f t="shared" si="16"/>
        <v>4.0683053641789781E-3</v>
      </c>
      <c r="S27" s="12">
        <f t="shared" si="10"/>
        <v>1972</v>
      </c>
      <c r="T27">
        <f t="shared" si="11"/>
        <v>94566356.06300582</v>
      </c>
      <c r="U27" s="12">
        <f>(wk+kwt/(H27+M))/(H27+M+kwt)</f>
        <v>0.91319209560253156</v>
      </c>
      <c r="V27" s="12">
        <f t="shared" si="12"/>
        <v>103555819.76496431</v>
      </c>
      <c r="W27" s="12">
        <f t="shared" si="13"/>
        <v>67703881.345901728</v>
      </c>
      <c r="X27" s="12">
        <f>(wk+kwt/(N27+M))/(N27+M+kwt)</f>
        <v>0.74241273970340071</v>
      </c>
      <c r="Y27" s="12">
        <f t="shared" si="14"/>
        <v>91194395.95412913</v>
      </c>
    </row>
    <row r="28" spans="1:25" x14ac:dyDescent="0.35">
      <c r="A28" s="2">
        <v>1973</v>
      </c>
      <c r="B28" s="4">
        <v>7858452.5107407738</v>
      </c>
      <c r="C28" s="4">
        <v>21740500.942272391</v>
      </c>
      <c r="D28" s="4"/>
      <c r="E28">
        <f t="shared" si="4"/>
        <v>1973</v>
      </c>
      <c r="F28" s="5">
        <f t="shared" si="5"/>
        <v>553.30234324271646</v>
      </c>
      <c r="G28" s="6">
        <f t="shared" si="0"/>
        <v>0.17465220255012112</v>
      </c>
      <c r="H28" s="6">
        <f t="shared" si="1"/>
        <v>0.22443360735720452</v>
      </c>
      <c r="I28" s="5">
        <f t="shared" si="6"/>
        <v>124478824.9150959</v>
      </c>
      <c r="K28">
        <f t="shared" si="7"/>
        <v>1.4181415837011113</v>
      </c>
      <c r="L28" s="7">
        <f t="shared" si="8"/>
        <v>11144398.289021896</v>
      </c>
      <c r="M28" s="8">
        <f t="shared" si="2"/>
        <v>0.23738072857954254</v>
      </c>
      <c r="N28" s="8">
        <f t="shared" si="3"/>
        <v>0.31827863137329943</v>
      </c>
      <c r="O28" s="4">
        <f t="shared" si="9"/>
        <v>91584944.878907859</v>
      </c>
      <c r="P28">
        <v>1.696035492</v>
      </c>
      <c r="Q28" s="5">
        <f t="shared" si="15"/>
        <v>82564907.456168875</v>
      </c>
      <c r="R28">
        <f t="shared" si="16"/>
        <v>1.0749990281690075E-2</v>
      </c>
      <c r="S28" s="12">
        <f t="shared" si="10"/>
        <v>1973</v>
      </c>
      <c r="T28">
        <f t="shared" si="11"/>
        <v>96868295.25344035</v>
      </c>
      <c r="U28" s="12">
        <f>(wk+kwt/(H28+M))/(H28+M+kwt)</f>
        <v>0.88122312877708742</v>
      </c>
      <c r="V28" s="12">
        <f t="shared" si="12"/>
        <v>109924821.63724957</v>
      </c>
      <c r="W28" s="12">
        <f t="shared" si="13"/>
        <v>68306505.053346202</v>
      </c>
      <c r="X28" s="12">
        <f>(wk+kwt/(N28+M))/(N28+M+kwt)</f>
        <v>0.70393748625351971</v>
      </c>
      <c r="Y28" s="12">
        <f t="shared" si="14"/>
        <v>97034902.086100787</v>
      </c>
    </row>
    <row r="29" spans="1:25" x14ac:dyDescent="0.35">
      <c r="A29" s="2">
        <v>1974</v>
      </c>
      <c r="B29" s="4">
        <v>8564976.3222600147</v>
      </c>
      <c r="C29" s="4">
        <v>22428406.260924861</v>
      </c>
      <c r="D29" s="4"/>
      <c r="E29">
        <f t="shared" si="4"/>
        <v>1974</v>
      </c>
      <c r="F29" s="5">
        <f t="shared" si="5"/>
        <v>523.72371894676166</v>
      </c>
      <c r="G29" s="6">
        <f t="shared" si="0"/>
        <v>0.18861234066615051</v>
      </c>
      <c r="H29" s="6">
        <f t="shared" si="1"/>
        <v>0.24461158609873127</v>
      </c>
      <c r="I29" s="5">
        <f t="shared" si="6"/>
        <v>118912718.97539203</v>
      </c>
      <c r="K29">
        <f t="shared" si="7"/>
        <v>1.4398461712375554</v>
      </c>
      <c r="L29" s="7">
        <f t="shared" si="8"/>
        <v>12332248.364346402</v>
      </c>
      <c r="M29" s="8">
        <f t="shared" si="2"/>
        <v>0.25872549639555337</v>
      </c>
      <c r="N29" s="8">
        <f t="shared" si="3"/>
        <v>0.35220305568460392</v>
      </c>
      <c r="O29" s="4">
        <f t="shared" si="9"/>
        <v>86688040.31062758</v>
      </c>
      <c r="P29">
        <v>1.6478326489999999</v>
      </c>
      <c r="Q29" s="5">
        <f t="shared" si="15"/>
        <v>80218339.067599297</v>
      </c>
      <c r="R29">
        <f t="shared" si="16"/>
        <v>6.0161392698476878E-3</v>
      </c>
      <c r="S29" s="12">
        <f t="shared" si="10"/>
        <v>1974</v>
      </c>
      <c r="T29">
        <f t="shared" si="11"/>
        <v>91689877.076681897</v>
      </c>
      <c r="U29" s="12">
        <f>(wk+kwt/(H29+M))/(H29+M+kwt)</f>
        <v>0.83695047504330533</v>
      </c>
      <c r="V29" s="12">
        <f t="shared" si="12"/>
        <v>109552332.91663727</v>
      </c>
      <c r="W29" s="12">
        <f t="shared" si="13"/>
        <v>63680328.432497717</v>
      </c>
      <c r="X29" s="12">
        <f>(wk+kwt/(N29+M))/(N29+M+kwt)</f>
        <v>0.6545410854547189</v>
      </c>
      <c r="Y29" s="12">
        <f t="shared" si="14"/>
        <v>97290040.071752101</v>
      </c>
    </row>
    <row r="30" spans="1:25" x14ac:dyDescent="0.35">
      <c r="A30" s="2">
        <v>1975</v>
      </c>
      <c r="B30" s="4">
        <v>8941849.818314828</v>
      </c>
      <c r="C30" s="4">
        <v>24219948.620349184</v>
      </c>
      <c r="D30" s="4"/>
      <c r="E30">
        <f t="shared" si="4"/>
        <v>1975</v>
      </c>
      <c r="F30" s="5">
        <f t="shared" si="5"/>
        <v>541.72121233218502</v>
      </c>
      <c r="G30" s="6">
        <f t="shared" si="0"/>
        <v>0.19595089602510504</v>
      </c>
      <c r="H30" s="6">
        <f t="shared" si="1"/>
        <v>0.25537491108177296</v>
      </c>
      <c r="I30" s="5">
        <f t="shared" si="6"/>
        <v>123602132.53245929</v>
      </c>
      <c r="K30">
        <f t="shared" si="7"/>
        <v>1.461882946424049</v>
      </c>
      <c r="L30" s="7">
        <f t="shared" si="8"/>
        <v>13071937.758879429</v>
      </c>
      <c r="M30" s="8">
        <f t="shared" si="2"/>
        <v>0.27167689631477088</v>
      </c>
      <c r="N30" s="8">
        <f t="shared" si="3"/>
        <v>0.37332822745500183</v>
      </c>
      <c r="O30" s="4">
        <f t="shared" si="9"/>
        <v>89149828.15574944</v>
      </c>
      <c r="P30">
        <v>1.5627140310000001</v>
      </c>
      <c r="Q30" s="5">
        <f t="shared" si="15"/>
        <v>76074669.403187007</v>
      </c>
      <c r="R30">
        <f t="shared" si="16"/>
        <v>2.5154932740550959E-2</v>
      </c>
      <c r="S30" s="12">
        <f t="shared" si="10"/>
        <v>1975</v>
      </c>
      <c r="T30">
        <f t="shared" si="11"/>
        <v>94840752.04472132</v>
      </c>
      <c r="U30" s="12">
        <f>(wk+kwt/(H30+M))/(H30+M+kwt)</f>
        <v>0.81488679841698952</v>
      </c>
      <c r="V30" s="12">
        <f t="shared" si="12"/>
        <v>116385186.54242563</v>
      </c>
      <c r="W30" s="12">
        <f t="shared" si="13"/>
        <v>64875749.646518424</v>
      </c>
      <c r="X30" s="12">
        <f>(wk+kwt/(N30+M))/(N30+M+kwt)</f>
        <v>0.62676081744131584</v>
      </c>
      <c r="Y30" s="12">
        <f t="shared" si="14"/>
        <v>103509581.07331398</v>
      </c>
    </row>
    <row r="31" spans="1:25" x14ac:dyDescent="0.35">
      <c r="A31" s="2">
        <v>1976</v>
      </c>
      <c r="B31" s="4">
        <v>9490228.3638324663</v>
      </c>
      <c r="C31" s="4">
        <v>25550471.708349049</v>
      </c>
      <c r="D31" s="4"/>
      <c r="E31">
        <f t="shared" si="4"/>
        <v>1976</v>
      </c>
      <c r="F31" s="5">
        <f t="shared" si="5"/>
        <v>538.45852236227813</v>
      </c>
      <c r="G31" s="6">
        <f t="shared" si="0"/>
        <v>0.20649676992332441</v>
      </c>
      <c r="H31" s="6">
        <f t="shared" si="1"/>
        <v>0.27103633742488631</v>
      </c>
      <c r="I31" s="5">
        <f t="shared" si="6"/>
        <v>123733033.29556367</v>
      </c>
      <c r="K31">
        <f t="shared" si="7"/>
        <v>1.4842569933763194</v>
      </c>
      <c r="L31" s="7">
        <f t="shared" si="8"/>
        <v>14085937.817756644</v>
      </c>
      <c r="M31" s="8">
        <f t="shared" si="2"/>
        <v>0.28901827846596412</v>
      </c>
      <c r="N31" s="8">
        <f t="shared" si="3"/>
        <v>0.40228757928199133</v>
      </c>
      <c r="O31" s="4">
        <f t="shared" si="9"/>
        <v>88404345.372079879</v>
      </c>
      <c r="P31">
        <v>1.5102097590000001</v>
      </c>
      <c r="Q31" s="5">
        <f t="shared" si="15"/>
        <v>73518702.63292703</v>
      </c>
      <c r="R31">
        <f t="shared" si="16"/>
        <v>3.3996461129973968E-2</v>
      </c>
      <c r="S31" s="12">
        <f t="shared" si="10"/>
        <v>1976</v>
      </c>
      <c r="T31">
        <f t="shared" si="11"/>
        <v>94269543.158322752</v>
      </c>
      <c r="U31" s="12">
        <f>(wk+kwt/(H31+M))/(H31+M+kwt)</f>
        <v>0.78453758562195963</v>
      </c>
      <c r="V31" s="12">
        <f t="shared" si="12"/>
        <v>120159371.43863983</v>
      </c>
      <c r="W31" s="12">
        <f t="shared" si="13"/>
        <v>63512951.988107361</v>
      </c>
      <c r="X31" s="12">
        <f>(wk+kwt/(N31+M))/(N31+M+kwt)</f>
        <v>0.59190034739448316</v>
      </c>
      <c r="Y31" s="12">
        <f t="shared" si="14"/>
        <v>107303454.48805414</v>
      </c>
    </row>
    <row r="32" spans="1:25" x14ac:dyDescent="0.35">
      <c r="A32" s="2">
        <v>1977</v>
      </c>
      <c r="B32" s="4">
        <v>9816468.3736229949</v>
      </c>
      <c r="C32" s="4">
        <v>24769502.044586863</v>
      </c>
      <c r="D32" s="4"/>
      <c r="E32">
        <f t="shared" si="4"/>
        <v>1977</v>
      </c>
      <c r="F32" s="5">
        <f t="shared" si="5"/>
        <v>504.6520011441774</v>
      </c>
      <c r="G32" s="6">
        <f t="shared" si="0"/>
        <v>0.21269717254436582</v>
      </c>
      <c r="H32" s="6">
        <f t="shared" si="1"/>
        <v>0.2803535945008136</v>
      </c>
      <c r="I32" s="5">
        <f t="shared" si="6"/>
        <v>116454308.01117148</v>
      </c>
      <c r="K32">
        <f t="shared" si="7"/>
        <v>1.506973474022236</v>
      </c>
      <c r="L32" s="7">
        <f t="shared" si="8"/>
        <v>14793157.447628053</v>
      </c>
      <c r="M32" s="8">
        <f t="shared" si="2"/>
        <v>0.30083676203653953</v>
      </c>
      <c r="N32" s="8">
        <f t="shared" si="3"/>
        <v>0.42248543025951224</v>
      </c>
      <c r="O32" s="4">
        <f t="shared" si="9"/>
        <v>82335356.48006466</v>
      </c>
      <c r="P32">
        <v>1.490268792</v>
      </c>
      <c r="Q32" s="5">
        <f t="shared" si="15"/>
        <v>72547954.023769081</v>
      </c>
      <c r="R32">
        <f t="shared" si="16"/>
        <v>1.6015621886789205E-2</v>
      </c>
      <c r="S32" s="12">
        <f t="shared" si="10"/>
        <v>1977</v>
      </c>
      <c r="T32">
        <f t="shared" si="11"/>
        <v>88350934.42868264</v>
      </c>
      <c r="U32" s="12">
        <f>(wk+kwt/(H32+M))/(H32+M+kwt)</f>
        <v>0.76740200102218614</v>
      </c>
      <c r="V32" s="12">
        <f t="shared" si="12"/>
        <v>115129924.48677281</v>
      </c>
      <c r="W32" s="12">
        <f t="shared" si="13"/>
        <v>58628062.107069977</v>
      </c>
      <c r="X32" s="12">
        <f>(wk+kwt/(N32+M))/(N32+M+kwt)</f>
        <v>0.56955317176508558</v>
      </c>
      <c r="Y32" s="12">
        <f t="shared" si="14"/>
        <v>102936942.52527374</v>
      </c>
    </row>
    <row r="33" spans="1:25" x14ac:dyDescent="0.35">
      <c r="A33" s="2">
        <v>1978</v>
      </c>
      <c r="B33" s="4">
        <v>10127101.708289849</v>
      </c>
      <c r="C33" s="4">
        <v>23099849.775887568</v>
      </c>
      <c r="D33" s="4"/>
      <c r="E33">
        <f t="shared" si="4"/>
        <v>1978</v>
      </c>
      <c r="F33" s="5">
        <f t="shared" si="5"/>
        <v>456.1986329608693</v>
      </c>
      <c r="G33" s="6">
        <f t="shared" si="0"/>
        <v>0.21855054025987072</v>
      </c>
      <c r="H33" s="6">
        <f t="shared" si="1"/>
        <v>0.2892251324746567</v>
      </c>
      <c r="I33" s="5">
        <f t="shared" si="6"/>
        <v>105695688.27613217</v>
      </c>
      <c r="K33">
        <f t="shared" si="7"/>
        <v>1.5300376292927218</v>
      </c>
      <c r="L33" s="7">
        <f t="shared" si="8"/>
        <v>15494846.689358072</v>
      </c>
      <c r="M33" s="8">
        <f t="shared" si="2"/>
        <v>0.31234335466203689</v>
      </c>
      <c r="N33" s="8">
        <f t="shared" si="3"/>
        <v>0.44252533602339716</v>
      </c>
      <c r="O33" s="4">
        <f t="shared" si="9"/>
        <v>73956591.139523894</v>
      </c>
      <c r="P33">
        <v>1.4489109529999999</v>
      </c>
      <c r="Q33" s="5">
        <f t="shared" si="15"/>
        <v>70534608.096912652</v>
      </c>
      <c r="R33">
        <f t="shared" si="16"/>
        <v>2.2443745649427917E-3</v>
      </c>
      <c r="S33" s="12">
        <f t="shared" si="10"/>
        <v>1978</v>
      </c>
      <c r="T33">
        <f t="shared" si="11"/>
        <v>79868058.416091099</v>
      </c>
      <c r="U33" s="12">
        <f>(wk+kwt/(H33+M))/(H33+M+kwt)</f>
        <v>0.75168320042692394</v>
      </c>
      <c r="V33" s="12">
        <f t="shared" si="12"/>
        <v>106252286.03051053</v>
      </c>
      <c r="W33" s="12">
        <f t="shared" si="13"/>
        <v>52200061.545552351</v>
      </c>
      <c r="X33" s="12">
        <f>(wk+kwt/(N33+M))/(N33+M+kwt)</f>
        <v>0.54881159224543896</v>
      </c>
      <c r="Y33" s="12">
        <f t="shared" si="14"/>
        <v>95114721.123105377</v>
      </c>
    </row>
    <row r="34" spans="1:25" x14ac:dyDescent="0.35">
      <c r="A34" s="2">
        <v>1979</v>
      </c>
      <c r="B34" s="4">
        <v>10465350.186938658</v>
      </c>
      <c r="C34" s="4">
        <v>22884165.753571827</v>
      </c>
      <c r="D34" s="4"/>
      <c r="E34">
        <f t="shared" si="4"/>
        <v>1979</v>
      </c>
      <c r="F34" s="5">
        <f t="shared" si="5"/>
        <v>437.33205950685806</v>
      </c>
      <c r="G34" s="6">
        <f t="shared" si="0"/>
        <v>0.22486883410498612</v>
      </c>
      <c r="H34" s="6">
        <f t="shared" si="1"/>
        <v>0.29888534561999042</v>
      </c>
      <c r="I34" s="5">
        <f t="shared" si="6"/>
        <v>101766729.23419763</v>
      </c>
      <c r="K34">
        <f t="shared" si="7"/>
        <v>1.5534547803308909</v>
      </c>
      <c r="L34" s="7">
        <f t="shared" si="8"/>
        <v>16257448.275736641</v>
      </c>
      <c r="M34" s="8">
        <f t="shared" si="2"/>
        <v>0.32460583357470868</v>
      </c>
      <c r="N34" s="8">
        <f t="shared" si="3"/>
        <v>0.46430486892422462</v>
      </c>
      <c r="O34" s="4">
        <f t="shared" si="9"/>
        <v>70498319.458898425</v>
      </c>
      <c r="P34">
        <v>1.4610063129999999</v>
      </c>
      <c r="Q34" s="5">
        <f t="shared" si="15"/>
        <v>71123423.769556046</v>
      </c>
      <c r="R34">
        <f t="shared" si="16"/>
        <v>7.7931089527976229E-5</v>
      </c>
      <c r="S34" s="12">
        <f t="shared" si="10"/>
        <v>1979</v>
      </c>
      <c r="T34">
        <f t="shared" si="11"/>
        <v>76565031.002447575</v>
      </c>
      <c r="U34" s="12">
        <f>(wk+kwt/(H34+M))/(H34+M+kwt)</f>
        <v>0.73519520780099346</v>
      </c>
      <c r="V34" s="12">
        <f t="shared" si="12"/>
        <v>104142451.13411105</v>
      </c>
      <c r="W34" s="12">
        <f t="shared" si="13"/>
        <v>49286939.003231868</v>
      </c>
      <c r="X34" s="12">
        <f>(wk+kwt/(N34+M))/(N34+M+kwt)</f>
        <v>0.52773897469214559</v>
      </c>
      <c r="Y34" s="12">
        <f t="shared" si="14"/>
        <v>93392645.544102952</v>
      </c>
    </row>
    <row r="35" spans="1:25" x14ac:dyDescent="0.35">
      <c r="A35" s="2">
        <v>1980</v>
      </c>
      <c r="B35" s="4">
        <v>11045316.638643052</v>
      </c>
      <c r="C35" s="4">
        <v>23366452.3195972</v>
      </c>
      <c r="D35" s="4"/>
      <c r="E35">
        <f t="shared" si="4"/>
        <v>1980</v>
      </c>
      <c r="F35" s="5">
        <f t="shared" si="5"/>
        <v>423.10153858056952</v>
      </c>
      <c r="G35" s="6">
        <f t="shared" si="0"/>
        <v>0.23556930143244267</v>
      </c>
      <c r="H35" s="6">
        <f t="shared" si="1"/>
        <v>0.3154489073039568</v>
      </c>
      <c r="I35" s="5">
        <f t="shared" si="6"/>
        <v>99191414.914894193</v>
      </c>
      <c r="K35">
        <f t="shared" si="7"/>
        <v>1.5772303297196928</v>
      </c>
      <c r="L35" s="7">
        <f t="shared" si="8"/>
        <v>17421008.403825391</v>
      </c>
      <c r="M35" s="8">
        <f t="shared" si="2"/>
        <v>0.34283964716618182</v>
      </c>
      <c r="N35" s="8">
        <f t="shared" si="3"/>
        <v>0.49753558407673659</v>
      </c>
      <c r="O35" s="4">
        <f t="shared" si="9"/>
        <v>68155630.519217551</v>
      </c>
      <c r="P35">
        <v>1.4681998979999999</v>
      </c>
      <c r="Q35" s="5">
        <f t="shared" si="15"/>
        <v>71473615.544789895</v>
      </c>
      <c r="R35">
        <f t="shared" si="16"/>
        <v>2.2595376271407892E-3</v>
      </c>
      <c r="S35" s="12">
        <f t="shared" si="10"/>
        <v>1980</v>
      </c>
      <c r="T35">
        <f t="shared" si="11"/>
        <v>74073651.1636796</v>
      </c>
      <c r="U35" s="12">
        <f>(wk+kwt/(H35+M))/(H35+M+kwt)</f>
        <v>0.70835236807096957</v>
      </c>
      <c r="V35" s="12">
        <f t="shared" si="12"/>
        <v>104571756.23680303</v>
      </c>
      <c r="W35" s="12">
        <f t="shared" si="13"/>
        <v>46964384.191650726</v>
      </c>
      <c r="X35" s="12">
        <f>(wk+kwt/(N35+M))/(N35+M+kwt)</f>
        <v>0.49822581469247013</v>
      </c>
      <c r="Y35" s="12">
        <f t="shared" si="14"/>
        <v>94263249.327294469</v>
      </c>
    </row>
    <row r="36" spans="1:25" x14ac:dyDescent="0.35">
      <c r="A36" s="2">
        <v>1981</v>
      </c>
      <c r="B36" s="4">
        <v>11076608.401927879</v>
      </c>
      <c r="C36" s="4">
        <v>23335235.792606719</v>
      </c>
      <c r="D36" s="4"/>
      <c r="E36">
        <f t="shared" si="4"/>
        <v>1981</v>
      </c>
      <c r="F36" s="5">
        <f t="shared" si="5"/>
        <v>421.34261582354452</v>
      </c>
      <c r="G36" s="6">
        <f t="shared" si="0"/>
        <v>0.23614190443038799</v>
      </c>
      <c r="H36" s="6">
        <f t="shared" si="1"/>
        <v>0.31634258494659478</v>
      </c>
      <c r="I36" s="5">
        <f t="shared" si="6"/>
        <v>98818699.073741436</v>
      </c>
      <c r="K36">
        <f t="shared" si="7"/>
        <v>1.6013697627283441</v>
      </c>
      <c r="L36" s="7">
        <f t="shared" si="8"/>
        <v>17737745.768430032</v>
      </c>
      <c r="M36" s="8">
        <f t="shared" si="2"/>
        <v>0.34770560852516574</v>
      </c>
      <c r="N36" s="8">
        <f t="shared" si="3"/>
        <v>0.50658145019679957</v>
      </c>
      <c r="O36" s="4">
        <f t="shared" si="9"/>
        <v>67112048.872567415</v>
      </c>
      <c r="P36">
        <v>1.4901571179999999</v>
      </c>
      <c r="Q36" s="5">
        <f t="shared" si="15"/>
        <v>72542517.608364597</v>
      </c>
      <c r="R36">
        <f t="shared" si="16"/>
        <v>6.0542787582654163E-3</v>
      </c>
      <c r="S36" s="12">
        <f t="shared" si="10"/>
        <v>1981</v>
      </c>
      <c r="T36">
        <f t="shared" si="11"/>
        <v>73765711.298547402</v>
      </c>
      <c r="U36" s="12">
        <f>(wk+kwt/(H36+M))/(H36+M+kwt)</f>
        <v>0.70695284931131896</v>
      </c>
      <c r="V36" s="12">
        <f t="shared" si="12"/>
        <v>104343184.08986762</v>
      </c>
      <c r="W36" s="12">
        <f t="shared" si="13"/>
        <v>46064133.977944352</v>
      </c>
      <c r="X36" s="12">
        <f>(wk+kwt/(N36+M))/(N36+M+kwt)</f>
        <v>0.490694818390568</v>
      </c>
      <c r="Y36" s="12">
        <f t="shared" si="14"/>
        <v>93875321.791720361</v>
      </c>
    </row>
    <row r="37" spans="1:25" x14ac:dyDescent="0.35">
      <c r="A37" s="2">
        <v>1982</v>
      </c>
      <c r="B37" s="4">
        <v>11215169.935770379</v>
      </c>
      <c r="C37" s="4">
        <v>23181230.037111912</v>
      </c>
      <c r="D37" s="4"/>
      <c r="E37">
        <f t="shared" si="4"/>
        <v>1982</v>
      </c>
      <c r="F37" s="5">
        <f t="shared" si="5"/>
        <v>413.39061592238949</v>
      </c>
      <c r="G37" s="6">
        <f t="shared" ref="G37:G70" si="17">((B37*q)/(B37*q+M))*(1-EXP(-(B37*q+M)))</f>
        <v>0.23867163440977696</v>
      </c>
      <c r="H37" s="6">
        <f t="shared" ref="H37:H70" si="18">B37*q</f>
        <v>0.32029983541527368</v>
      </c>
      <c r="I37" s="5">
        <f t="shared" si="6"/>
        <v>97126037.178393394</v>
      </c>
      <c r="K37">
        <f t="shared" si="7"/>
        <v>1.6258786485778387</v>
      </c>
      <c r="L37" s="7">
        <f t="shared" si="8"/>
        <v>18234505.33874115</v>
      </c>
      <c r="M37" s="8">
        <f t="shared" ref="M37:M68" si="19">((L37*q)/(L37*q+M))*(1-EXP(-(L37*q+M)))</f>
        <v>0.35525466265223815</v>
      </c>
      <c r="N37" s="8">
        <f t="shared" ref="N37:N70" si="20">L37*q</f>
        <v>0.52076866354468931</v>
      </c>
      <c r="O37" s="4">
        <f t="shared" si="9"/>
        <v>65252430.085074544</v>
      </c>
      <c r="P37">
        <v>1.4782382869999999</v>
      </c>
      <c r="Q37" s="5">
        <f t="shared" si="15"/>
        <v>71962295.565168872</v>
      </c>
      <c r="R37">
        <f t="shared" si="16"/>
        <v>9.5803027427533716E-3</v>
      </c>
      <c r="S37" s="12">
        <f t="shared" si="10"/>
        <v>1982</v>
      </c>
      <c r="T37">
        <f t="shared" si="11"/>
        <v>72373530.904432371</v>
      </c>
      <c r="U37" s="12">
        <f>(wk+kwt/(H37+M))/(H37+M+kwt)</f>
        <v>0.70081341147579779</v>
      </c>
      <c r="V37" s="12">
        <f t="shared" si="12"/>
        <v>103270756.1232677</v>
      </c>
      <c r="W37" s="12">
        <f t="shared" si="13"/>
        <v>44513488.732838541</v>
      </c>
      <c r="X37" s="12">
        <f>(wk+kwt/(N37+M))/(N37+M+kwt)</f>
        <v>0.47928341198082197</v>
      </c>
      <c r="Y37" s="12">
        <f t="shared" si="14"/>
        <v>92875087.307673618</v>
      </c>
    </row>
    <row r="38" spans="1:25" x14ac:dyDescent="0.35">
      <c r="A38" s="2">
        <v>1983</v>
      </c>
      <c r="B38" s="4">
        <v>11388642.349826396</v>
      </c>
      <c r="C38" s="4">
        <v>23491542.847412277</v>
      </c>
      <c r="D38" s="4"/>
      <c r="E38">
        <f t="shared" si="4"/>
        <v>1983</v>
      </c>
      <c r="F38" s="5">
        <f t="shared" si="5"/>
        <v>412.54334144175448</v>
      </c>
      <c r="G38" s="6">
        <f t="shared" si="17"/>
        <v>0.24182547128224688</v>
      </c>
      <c r="H38" s="6">
        <f t="shared" si="18"/>
        <v>0.32525412375771023</v>
      </c>
      <c r="I38" s="5">
        <f t="shared" si="6"/>
        <v>97142549.636527315</v>
      </c>
      <c r="K38">
        <f t="shared" ref="K38:K70" si="21">K37*growth</f>
        <v>1.6507626417258252</v>
      </c>
      <c r="L38" s="7">
        <f t="shared" si="8"/>
        <v>18799945.331070032</v>
      </c>
      <c r="M38" s="8">
        <f t="shared" si="19"/>
        <v>0.36372629136925433</v>
      </c>
      <c r="N38" s="8">
        <f t="shared" si="20"/>
        <v>0.53691735656649631</v>
      </c>
      <c r="O38" s="4">
        <f t="shared" si="9"/>
        <v>64585770.687562704</v>
      </c>
      <c r="P38">
        <v>1.4465291440000001</v>
      </c>
      <c r="Q38" s="5">
        <f t="shared" si="15"/>
        <v>70418658.966961756</v>
      </c>
      <c r="R38">
        <f t="shared" si="16"/>
        <v>7.4760495221559359E-3</v>
      </c>
      <c r="S38" s="12">
        <f t="shared" si="10"/>
        <v>1983</v>
      </c>
      <c r="T38">
        <f t="shared" si="11"/>
        <v>72225196.028296024</v>
      </c>
      <c r="U38" s="12">
        <f>(wk+kwt/(H38+M))/(H38+M+kwt)</f>
        <v>0.69325752209770053</v>
      </c>
      <c r="V38" s="12">
        <f t="shared" si="12"/>
        <v>104182347.43382612</v>
      </c>
      <c r="W38" s="12">
        <f t="shared" si="13"/>
        <v>43752623.304333225</v>
      </c>
      <c r="X38" s="12">
        <f>(wk+kwt/(N38+M))/(N38+M+kwt)</f>
        <v>0.46685724105249465</v>
      </c>
      <c r="Y38" s="12">
        <f t="shared" si="14"/>
        <v>93717349.667097837</v>
      </c>
    </row>
    <row r="39" spans="1:25" x14ac:dyDescent="0.35">
      <c r="A39" s="2">
        <v>1984</v>
      </c>
      <c r="B39" s="4">
        <v>11262440.38260689</v>
      </c>
      <c r="C39" s="4">
        <v>24527637.240322452</v>
      </c>
      <c r="D39" s="4"/>
      <c r="E39">
        <f t="shared" si="4"/>
        <v>1984</v>
      </c>
      <c r="F39" s="5">
        <f t="shared" si="5"/>
        <v>435.56523110571345</v>
      </c>
      <c r="G39" s="6">
        <f t="shared" si="17"/>
        <v>0.23953250000026868</v>
      </c>
      <c r="H39" s="6">
        <f t="shared" si="18"/>
        <v>0.32164985654098571</v>
      </c>
      <c r="I39" s="5">
        <f t="shared" si="6"/>
        <v>102397951.17695904</v>
      </c>
      <c r="K39">
        <f t="shared" si="21"/>
        <v>1.6760274831711497</v>
      </c>
      <c r="L39" s="7">
        <f t="shared" si="8"/>
        <v>18876159.608825747</v>
      </c>
      <c r="M39" s="8">
        <f t="shared" si="19"/>
        <v>0.36485840160238731</v>
      </c>
      <c r="N39" s="8">
        <f t="shared" si="20"/>
        <v>0.53909399952074966</v>
      </c>
      <c r="O39" s="4">
        <f t="shared" si="9"/>
        <v>67225085.492349446</v>
      </c>
      <c r="P39">
        <v>1.3964403350000001</v>
      </c>
      <c r="Q39" s="5">
        <f t="shared" si="15"/>
        <v>67980279.641068071</v>
      </c>
      <c r="R39">
        <f t="shared" si="16"/>
        <v>1.2479535083240588E-4</v>
      </c>
      <c r="S39" s="12">
        <f t="shared" si="10"/>
        <v>1984</v>
      </c>
      <c r="T39">
        <f t="shared" si="11"/>
        <v>76255707.072566524</v>
      </c>
      <c r="U39" s="12">
        <f>(wk+kwt/(H39+M))/(H39+M+kwt)</f>
        <v>0.6987402320568894</v>
      </c>
      <c r="V39" s="12">
        <f t="shared" si="12"/>
        <v>109133127.8407882</v>
      </c>
      <c r="W39" s="12">
        <f t="shared" si="13"/>
        <v>45497885.827197723</v>
      </c>
      <c r="X39" s="12">
        <f>(wk+kwt/(N39+M))/(N39+M+kwt)</f>
        <v>0.46522618242793118</v>
      </c>
      <c r="Y39" s="12">
        <f t="shared" si="14"/>
        <v>97797345.776526377</v>
      </c>
    </row>
    <row r="40" spans="1:25" x14ac:dyDescent="0.35">
      <c r="A40" s="2">
        <v>1985</v>
      </c>
      <c r="B40" s="4">
        <v>11459732.461611087</v>
      </c>
      <c r="C40" s="4">
        <v>24211646.177213728</v>
      </c>
      <c r="D40" s="4"/>
      <c r="E40">
        <f t="shared" si="4"/>
        <v>1985</v>
      </c>
      <c r="F40" s="5">
        <f t="shared" si="5"/>
        <v>422.55168274338388</v>
      </c>
      <c r="G40" s="6">
        <f t="shared" si="17"/>
        <v>0.24311368865770702</v>
      </c>
      <c r="H40" s="6">
        <f t="shared" si="18"/>
        <v>0.3272844230072709</v>
      </c>
      <c r="I40" s="5">
        <f t="shared" si="6"/>
        <v>99589810.474648431</v>
      </c>
      <c r="K40">
        <f t="shared" si="21"/>
        <v>1.7016790017783647</v>
      </c>
      <c r="L40" s="7">
        <f t="shared" si="8"/>
        <v>19500786.095921475</v>
      </c>
      <c r="M40" s="8">
        <f t="shared" si="19"/>
        <v>0.37405044130500803</v>
      </c>
      <c r="N40" s="8">
        <f t="shared" si="20"/>
        <v>0.5569330302406208</v>
      </c>
      <c r="O40" s="4">
        <f t="shared" si="9"/>
        <v>64728291.972448386</v>
      </c>
      <c r="P40">
        <v>1.39798008</v>
      </c>
      <c r="Q40" s="5">
        <f t="shared" si="15"/>
        <v>68055236.152314872</v>
      </c>
      <c r="R40">
        <f t="shared" si="16"/>
        <v>2.5121433648819598E-3</v>
      </c>
      <c r="S40" s="12">
        <f t="shared" si="10"/>
        <v>1985</v>
      </c>
      <c r="T40">
        <f t="shared" si="11"/>
        <v>73977386.258544445</v>
      </c>
      <c r="U40" s="12">
        <f>(wk+kwt/(H40+M))/(H40+M+kwt)</f>
        <v>0.69020213671931152</v>
      </c>
      <c r="V40" s="12">
        <f t="shared" si="12"/>
        <v>107182204.05717066</v>
      </c>
      <c r="W40" s="12">
        <f t="shared" si="13"/>
        <v>43473173.366559312</v>
      </c>
      <c r="X40" s="12">
        <f>(wk+kwt/(N40+M))/(N40+M+kwt)</f>
        <v>0.45223231187534463</v>
      </c>
      <c r="Y40" s="12">
        <f t="shared" si="14"/>
        <v>96130179.61118722</v>
      </c>
    </row>
    <row r="41" spans="1:25" x14ac:dyDescent="0.35">
      <c r="A41" s="2">
        <v>1986</v>
      </c>
      <c r="B41" s="4">
        <v>11855479.313090008</v>
      </c>
      <c r="C41" s="4">
        <v>24114028.936712876</v>
      </c>
      <c r="D41" s="4"/>
      <c r="E41">
        <f t="shared" si="4"/>
        <v>1986</v>
      </c>
      <c r="F41" s="5">
        <f t="shared" si="5"/>
        <v>406.79973031689769</v>
      </c>
      <c r="G41" s="6">
        <f t="shared" si="17"/>
        <v>0.25024013532723094</v>
      </c>
      <c r="H41" s="6">
        <f t="shared" si="18"/>
        <v>0.33858676190367248</v>
      </c>
      <c r="I41" s="5">
        <f t="shared" si="6"/>
        <v>96363554.572010353</v>
      </c>
      <c r="K41">
        <f t="shared" si="21"/>
        <v>1.7277231156225095</v>
      </c>
      <c r="L41" s="7">
        <f t="shared" si="8"/>
        <v>20482985.656010076</v>
      </c>
      <c r="M41" s="8">
        <f t="shared" si="19"/>
        <v>0.38819800843897595</v>
      </c>
      <c r="N41" s="8">
        <f t="shared" si="20"/>
        <v>0.58498417518474977</v>
      </c>
      <c r="O41" s="4">
        <f t="shared" si="9"/>
        <v>62117858.444664225</v>
      </c>
      <c r="P41">
        <v>1.348366408</v>
      </c>
      <c r="Q41" s="5">
        <f t="shared" si="15"/>
        <v>65639987.027775496</v>
      </c>
      <c r="R41">
        <f t="shared" si="16"/>
        <v>3.0416929599085345E-3</v>
      </c>
      <c r="S41" s="12">
        <f t="shared" si="10"/>
        <v>1986</v>
      </c>
      <c r="T41">
        <f t="shared" si="11"/>
        <v>71219644.858924776</v>
      </c>
      <c r="U41" s="12">
        <f>(wk+kwt/(H41+M))/(H41+M+kwt)</f>
        <v>0.67361577414503337</v>
      </c>
      <c r="V41" s="12">
        <f t="shared" si="12"/>
        <v>105727400.68226308</v>
      </c>
      <c r="W41" s="12">
        <f t="shared" si="13"/>
        <v>41221677.371182188</v>
      </c>
      <c r="X41" s="12">
        <f>(wk+kwt/(N41+M))/(N41+M+kwt)</f>
        <v>0.43306501605618103</v>
      </c>
      <c r="Y41" s="12">
        <f t="shared" si="14"/>
        <v>95185886.282337219</v>
      </c>
    </row>
    <row r="42" spans="1:25" x14ac:dyDescent="0.35">
      <c r="A42" s="2">
        <v>1987</v>
      </c>
      <c r="B42" s="4">
        <v>12098236.456046559</v>
      </c>
      <c r="C42" s="4">
        <v>24331097.357975289</v>
      </c>
      <c r="D42" s="4"/>
      <c r="E42">
        <f t="shared" si="4"/>
        <v>1987</v>
      </c>
      <c r="F42" s="5">
        <f t="shared" si="5"/>
        <v>402.22552181669232</v>
      </c>
      <c r="G42" s="6">
        <f t="shared" si="17"/>
        <v>0.25457422737997598</v>
      </c>
      <c r="H42" s="6">
        <f t="shared" si="18"/>
        <v>0.34551978863266286</v>
      </c>
      <c r="I42" s="5">
        <f t="shared" si="6"/>
        <v>95575650.404150441</v>
      </c>
      <c r="K42">
        <f t="shared" si="21"/>
        <v>1.7541658333544721</v>
      </c>
      <c r="L42" s="7">
        <f t="shared" si="8"/>
        <v>21222313.035040367</v>
      </c>
      <c r="M42" s="8">
        <f t="shared" si="19"/>
        <v>0.39860532896451895</v>
      </c>
      <c r="N42" s="8">
        <f t="shared" si="20"/>
        <v>0.60609900796727612</v>
      </c>
      <c r="O42" s="4">
        <f t="shared" si="9"/>
        <v>61040572.189994663</v>
      </c>
      <c r="P42">
        <v>1.366547964</v>
      </c>
      <c r="Q42" s="5">
        <f t="shared" si="15"/>
        <v>66525085.538761824</v>
      </c>
      <c r="R42">
        <f t="shared" si="16"/>
        <v>7.4029404045835275E-3</v>
      </c>
      <c r="S42" s="12">
        <f t="shared" si="10"/>
        <v>1987</v>
      </c>
      <c r="T42">
        <f t="shared" si="11"/>
        <v>70418824.502820998</v>
      </c>
      <c r="U42" s="12">
        <f>(wk+kwt/(H42+M))/(H42+M+kwt)</f>
        <v>0.66378347747749278</v>
      </c>
      <c r="V42" s="12">
        <f t="shared" si="12"/>
        <v>106087040.26563951</v>
      </c>
      <c r="W42" s="12">
        <f t="shared" si="13"/>
        <v>40143767.005289257</v>
      </c>
      <c r="X42" s="12">
        <f>(wk+kwt/(N42+M))/(N42+M+kwt)</f>
        <v>0.41957257937018239</v>
      </c>
      <c r="Y42" s="12">
        <f t="shared" si="14"/>
        <v>95677765.848160997</v>
      </c>
    </row>
    <row r="43" spans="1:25" x14ac:dyDescent="0.35">
      <c r="A43" s="2">
        <v>1988</v>
      </c>
      <c r="B43" s="4">
        <v>11955684.046185054</v>
      </c>
      <c r="C43" s="4">
        <v>24632150.096129306</v>
      </c>
      <c r="D43" s="4"/>
      <c r="E43">
        <f t="shared" si="4"/>
        <v>1988</v>
      </c>
      <c r="F43" s="5">
        <f t="shared" si="5"/>
        <v>412.05756192577195</v>
      </c>
      <c r="G43" s="6">
        <f t="shared" si="17"/>
        <v>0.25203258077644897</v>
      </c>
      <c r="H43" s="6">
        <f t="shared" si="18"/>
        <v>0.34144856067283841</v>
      </c>
      <c r="I43" s="5">
        <f t="shared" si="6"/>
        <v>97733991.455564395</v>
      </c>
      <c r="K43">
        <f t="shared" si="21"/>
        <v>1.7810132555872482</v>
      </c>
      <c r="L43" s="7">
        <f t="shared" si="8"/>
        <v>21293231.765868567</v>
      </c>
      <c r="M43" s="8">
        <f t="shared" si="19"/>
        <v>0.39959289076332205</v>
      </c>
      <c r="N43" s="8">
        <f t="shared" si="20"/>
        <v>0.608124412659512</v>
      </c>
      <c r="O43" s="4">
        <f t="shared" si="9"/>
        <v>61643113.942982711</v>
      </c>
      <c r="P43">
        <v>1.3610109420000001</v>
      </c>
      <c r="Q43" s="5">
        <f t="shared" si="15"/>
        <v>66255537.105861001</v>
      </c>
      <c r="R43">
        <f t="shared" si="16"/>
        <v>5.2067066730911438E-3</v>
      </c>
      <c r="S43" s="12">
        <f t="shared" si="10"/>
        <v>1988</v>
      </c>
      <c r="T43">
        <f t="shared" si="11"/>
        <v>72140149.156261325</v>
      </c>
      <c r="U43" s="12">
        <f>(wk+kwt/(H43+M))/(H43+M+kwt)</f>
        <v>0.66952647840125457</v>
      </c>
      <c r="V43" s="12">
        <f t="shared" si="12"/>
        <v>107748015.17711887</v>
      </c>
      <c r="W43" s="12">
        <f t="shared" si="13"/>
        <v>40505116.359998547</v>
      </c>
      <c r="X43" s="12">
        <f>(wk+kwt/(N43+M))/(N43+M+kwt)</f>
        <v>0.41831787912473539</v>
      </c>
      <c r="Y43" s="12">
        <f t="shared" si="14"/>
        <v>96828556.419221565</v>
      </c>
    </row>
    <row r="44" spans="1:25" x14ac:dyDescent="0.35">
      <c r="A44" s="2">
        <v>1989</v>
      </c>
      <c r="B44" s="4">
        <v>12041808.584254056</v>
      </c>
      <c r="C44" s="4">
        <v>24599709.509529576</v>
      </c>
      <c r="D44" s="4"/>
      <c r="E44">
        <f t="shared" si="4"/>
        <v>1989</v>
      </c>
      <c r="F44" s="5">
        <f t="shared" si="5"/>
        <v>408.57167488439086</v>
      </c>
      <c r="G44" s="6">
        <f t="shared" si="17"/>
        <v>0.253569307889282</v>
      </c>
      <c r="H44" s="6">
        <f t="shared" si="18"/>
        <v>0.34390823587407943</v>
      </c>
      <c r="I44" s="5">
        <f t="shared" si="6"/>
        <v>97013750.261410758</v>
      </c>
      <c r="K44">
        <f t="shared" si="21"/>
        <v>1.8082715763034172</v>
      </c>
      <c r="L44" s="7">
        <f t="shared" si="8"/>
        <v>21774860.190193102</v>
      </c>
      <c r="M44" s="8">
        <f t="shared" si="19"/>
        <v>0.40625052747786761</v>
      </c>
      <c r="N44" s="8">
        <f t="shared" si="20"/>
        <v>0.62187948778774893</v>
      </c>
      <c r="O44" s="4">
        <f t="shared" si="9"/>
        <v>60553052.477869727</v>
      </c>
      <c r="P44">
        <v>1.2991086439999999</v>
      </c>
      <c r="Q44" s="5">
        <f t="shared" si="15"/>
        <v>63242063.903323688</v>
      </c>
      <c r="R44">
        <f t="shared" si="16"/>
        <v>1.8878822181421599E-3</v>
      </c>
      <c r="S44" s="12">
        <f t="shared" si="10"/>
        <v>1989</v>
      </c>
      <c r="T44">
        <f t="shared" si="11"/>
        <v>71529864.491342559</v>
      </c>
      <c r="U44" s="12">
        <f>(wk+kwt/(H44+M))/(H44+M+kwt)</f>
        <v>0.66604642124387115</v>
      </c>
      <c r="V44" s="12">
        <f t="shared" si="12"/>
        <v>107394713.35610117</v>
      </c>
      <c r="W44" s="12">
        <f t="shared" si="13"/>
        <v>39557036.359310821</v>
      </c>
      <c r="X44" s="12">
        <f>(wk+kwt/(N44+M))/(N44+M+kwt)</f>
        <v>0.40997170593440585</v>
      </c>
      <c r="Y44" s="12">
        <f t="shared" si="14"/>
        <v>96487235.062118694</v>
      </c>
    </row>
    <row r="45" spans="1:25" x14ac:dyDescent="0.35">
      <c r="A45" s="2">
        <v>1990</v>
      </c>
      <c r="B45" s="4">
        <v>12204628.941216528</v>
      </c>
      <c r="C45" s="4">
        <v>21870524.003800534</v>
      </c>
      <c r="D45" s="4"/>
      <c r="E45">
        <f t="shared" si="4"/>
        <v>1990</v>
      </c>
      <c r="F45" s="5">
        <f t="shared" si="5"/>
        <v>358.39719681998838</v>
      </c>
      <c r="G45" s="6">
        <f t="shared" si="17"/>
        <v>0.25646482109766183</v>
      </c>
      <c r="H45" s="6">
        <f t="shared" si="18"/>
        <v>0.34855830661183984</v>
      </c>
      <c r="I45" s="5">
        <f t="shared" si="6"/>
        <v>85276896.496741116</v>
      </c>
      <c r="K45">
        <f t="shared" si="21"/>
        <v>1.8359470842841585</v>
      </c>
      <c r="L45" s="7">
        <f t="shared" si="8"/>
        <v>22407052.919396542</v>
      </c>
      <c r="M45" s="8">
        <f t="shared" si="19"/>
        <v>0.41486076418348095</v>
      </c>
      <c r="N45" s="8">
        <f t="shared" si="20"/>
        <v>0.63993460672703106</v>
      </c>
      <c r="O45" s="4">
        <f t="shared" si="9"/>
        <v>52717745.065252379</v>
      </c>
      <c r="P45">
        <v>1.271193545</v>
      </c>
      <c r="Q45" s="5">
        <f t="shared" si="15"/>
        <v>61883125.616692133</v>
      </c>
      <c r="R45">
        <f t="shared" si="16"/>
        <v>2.5694621028167254E-2</v>
      </c>
      <c r="S45" s="12">
        <f t="shared" si="10"/>
        <v>1990</v>
      </c>
      <c r="T45">
        <f t="shared" si="11"/>
        <v>62745668.626844414</v>
      </c>
      <c r="U45" s="12">
        <f>(wk+kwt/(H45+M))/(H45+M+kwt)</f>
        <v>0.65955327345539139</v>
      </c>
      <c r="V45" s="12">
        <f t="shared" si="12"/>
        <v>95133586.856631964</v>
      </c>
      <c r="W45" s="12">
        <f t="shared" si="13"/>
        <v>34176185.775696874</v>
      </c>
      <c r="X45" s="12">
        <f>(wk+kwt/(N45+M))/(N45+M+kwt)</f>
        <v>0.39946019834618757</v>
      </c>
      <c r="Y45" s="12">
        <f t="shared" si="14"/>
        <v>85555922.510403588</v>
      </c>
    </row>
    <row r="46" spans="1:25" x14ac:dyDescent="0.35">
      <c r="A46" s="2">
        <v>1991</v>
      </c>
      <c r="B46" s="4">
        <v>12139072.09634899</v>
      </c>
      <c r="C46" s="4">
        <v>21101475.760758646</v>
      </c>
      <c r="D46" s="4"/>
      <c r="E46">
        <f t="shared" si="4"/>
        <v>1991</v>
      </c>
      <c r="F46" s="5">
        <f t="shared" si="5"/>
        <v>347.66208806199012</v>
      </c>
      <c r="G46" s="6">
        <f t="shared" si="17"/>
        <v>0.25530051588681268</v>
      </c>
      <c r="H46" s="6">
        <f t="shared" si="18"/>
        <v>0.34668603479236026</v>
      </c>
      <c r="I46" s="5">
        <f t="shared" si="6"/>
        <v>82653478.734504282</v>
      </c>
      <c r="K46">
        <f t="shared" si="21"/>
        <v>1.8640461645601398</v>
      </c>
      <c r="L46" s="7">
        <f t="shared" si="8"/>
        <v>22627790.78251835</v>
      </c>
      <c r="M46" s="8">
        <f t="shared" si="19"/>
        <v>0.41783314911308117</v>
      </c>
      <c r="N46" s="8">
        <f t="shared" si="20"/>
        <v>0.64623877346126235</v>
      </c>
      <c r="O46" s="4">
        <f t="shared" si="9"/>
        <v>50502158.111557119</v>
      </c>
      <c r="P46">
        <v>1.1733983180000001</v>
      </c>
      <c r="Q46" s="5">
        <f t="shared" si="15"/>
        <v>57122344.427267574</v>
      </c>
      <c r="R46">
        <f t="shared" si="16"/>
        <v>1.5173137690186711E-2</v>
      </c>
      <c r="S46" s="12">
        <f t="shared" si="10"/>
        <v>1991</v>
      </c>
      <c r="T46">
        <f t="shared" si="11"/>
        <v>60866241.045437254</v>
      </c>
      <c r="U46" s="12">
        <f>(wk+kwt/(H46+M))/(H46+M+kwt)</f>
        <v>0.66215422617048281</v>
      </c>
      <c r="V46" s="12">
        <f t="shared" si="12"/>
        <v>91921547.337170079</v>
      </c>
      <c r="W46" s="12">
        <f t="shared" si="13"/>
        <v>32652754.101613089</v>
      </c>
      <c r="X46" s="12">
        <f>(wk+kwt/(N46+M))/(N46+M+kwt)</f>
        <v>0.39590323685344198</v>
      </c>
      <c r="Y46" s="12">
        <f t="shared" si="14"/>
        <v>82476603.023330912</v>
      </c>
    </row>
    <row r="47" spans="1:25" x14ac:dyDescent="0.35">
      <c r="A47" s="2">
        <v>1992</v>
      </c>
      <c r="B47" s="4">
        <v>11929732.296298098</v>
      </c>
      <c r="C47" s="4">
        <v>21453027.615846086</v>
      </c>
      <c r="D47" s="4"/>
      <c r="E47">
        <f t="shared" si="4"/>
        <v>1992</v>
      </c>
      <c r="F47" s="5">
        <f t="shared" si="5"/>
        <v>359.65647984411436</v>
      </c>
      <c r="G47" s="6">
        <f t="shared" si="17"/>
        <v>0.25156882352000681</v>
      </c>
      <c r="H47" s="6">
        <f t="shared" si="18"/>
        <v>0.34070739123312993</v>
      </c>
      <c r="I47" s="5">
        <f t="shared" si="6"/>
        <v>85276972.383423999</v>
      </c>
      <c r="K47">
        <f t="shared" si="21"/>
        <v>1.8925752998846108</v>
      </c>
      <c r="L47" s="7">
        <f t="shared" si="8"/>
        <v>22577916.678209499</v>
      </c>
      <c r="M47" s="8">
        <f t="shared" si="19"/>
        <v>0.41716308738214269</v>
      </c>
      <c r="N47" s="8">
        <f t="shared" si="20"/>
        <v>0.64481439313594435</v>
      </c>
      <c r="O47" s="4">
        <f t="shared" si="9"/>
        <v>51425996.845674932</v>
      </c>
      <c r="P47">
        <v>1.2167041139999999</v>
      </c>
      <c r="Q47" s="5">
        <f t="shared" si="15"/>
        <v>59230519.082763352</v>
      </c>
      <c r="R47">
        <f t="shared" si="16"/>
        <v>1.9963744146224802E-2</v>
      </c>
      <c r="S47" s="12">
        <f t="shared" si="10"/>
        <v>1992</v>
      </c>
      <c r="T47">
        <f t="shared" si="11"/>
        <v>62966135.070333108</v>
      </c>
      <c r="U47" s="12">
        <f>(wk+kwt/(H47+M))/(H47+M+kwt)</f>
        <v>0.6705813718091439</v>
      </c>
      <c r="V47" s="12">
        <f t="shared" si="12"/>
        <v>93897829.133634329</v>
      </c>
      <c r="W47" s="12">
        <f t="shared" si="13"/>
        <v>33270081.816122249</v>
      </c>
      <c r="X47" s="12">
        <f>(wk+kwt/(N47+M))/(N47+M+kwt)</f>
        <v>0.39670192077146887</v>
      </c>
      <c r="Y47" s="12">
        <f t="shared" si="14"/>
        <v>83866702.110798195</v>
      </c>
    </row>
    <row r="48" spans="1:25" x14ac:dyDescent="0.35">
      <c r="A48" s="2">
        <v>1993</v>
      </c>
      <c r="B48" s="4">
        <v>11348894.337322708</v>
      </c>
      <c r="C48" s="4">
        <v>19519325.136299998</v>
      </c>
      <c r="D48" s="4"/>
      <c r="E48">
        <f t="shared" si="4"/>
        <v>1993</v>
      </c>
      <c r="F48" s="5">
        <f t="shared" si="5"/>
        <v>343.98637534420391</v>
      </c>
      <c r="G48" s="6">
        <f t="shared" si="17"/>
        <v>0.24110412678478893</v>
      </c>
      <c r="H48" s="6">
        <f t="shared" si="18"/>
        <v>0.32411893972252148</v>
      </c>
      <c r="I48" s="5">
        <f t="shared" si="6"/>
        <v>80958071.504612073</v>
      </c>
      <c r="K48">
        <f t="shared" si="21"/>
        <v>1.921541072229042</v>
      </c>
      <c r="L48" s="7">
        <f t="shared" si="8"/>
        <v>21807366.593553182</v>
      </c>
      <c r="M48" s="8">
        <f t="shared" si="19"/>
        <v>0.40669679839023554</v>
      </c>
      <c r="N48" s="8">
        <f t="shared" si="20"/>
        <v>0.62280785496415425</v>
      </c>
      <c r="O48" s="4">
        <f t="shared" si="9"/>
        <v>47994784.354242019</v>
      </c>
      <c r="P48">
        <v>1.1656974099999999</v>
      </c>
      <c r="Q48" s="5">
        <f t="shared" si="15"/>
        <v>56747455.600148335</v>
      </c>
      <c r="R48">
        <f t="shared" si="16"/>
        <v>2.8062439265064701E-2</v>
      </c>
      <c r="S48" s="12">
        <f t="shared" si="10"/>
        <v>1993</v>
      </c>
      <c r="T48">
        <f t="shared" si="11"/>
        <v>60222723.03189227</v>
      </c>
      <c r="U48" s="12">
        <f>(wk+kwt/(H48+M))/(H48+M+kwt)</f>
        <v>0.69497618904905001</v>
      </c>
      <c r="V48" s="12">
        <f t="shared" si="12"/>
        <v>86654368.855854243</v>
      </c>
      <c r="W48" s="12">
        <f t="shared" si="13"/>
        <v>31340846.106418222</v>
      </c>
      <c r="X48" s="12">
        <f>(wk+kwt/(N48+M))/(N48+M+kwt)</f>
        <v>0.40941915518010097</v>
      </c>
      <c r="Y48" s="12">
        <f t="shared" si="14"/>
        <v>76549535.384175122</v>
      </c>
    </row>
    <row r="49" spans="1:25" x14ac:dyDescent="0.35">
      <c r="A49" s="2">
        <v>1994</v>
      </c>
      <c r="B49" s="4">
        <v>10995461.720061768</v>
      </c>
      <c r="C49" s="4">
        <v>18422150.259600002</v>
      </c>
      <c r="D49" s="4"/>
      <c r="E49">
        <f t="shared" si="4"/>
        <v>1994</v>
      </c>
      <c r="F49" s="5">
        <f t="shared" si="5"/>
        <v>335.08643345077309</v>
      </c>
      <c r="G49" s="6">
        <f t="shared" si="17"/>
        <v>0.23465601769421374</v>
      </c>
      <c r="H49" s="6">
        <f t="shared" si="18"/>
        <v>0.31402507491374965</v>
      </c>
      <c r="I49" s="5">
        <f t="shared" si="6"/>
        <v>78507043.802330181</v>
      </c>
      <c r="K49">
        <f t="shared" si="21"/>
        <v>1.9509501643016556</v>
      </c>
      <c r="L49" s="7">
        <f t="shared" si="8"/>
        <v>21451597.849327069</v>
      </c>
      <c r="M49" s="8">
        <f t="shared" si="19"/>
        <v>0.40179145152307494</v>
      </c>
      <c r="N49" s="8">
        <f t="shared" si="20"/>
        <v>0.6126472714978195</v>
      </c>
      <c r="O49" s="4">
        <f t="shared" si="9"/>
        <v>45850030.382097401</v>
      </c>
      <c r="P49">
        <v>1.162427702</v>
      </c>
      <c r="Q49" s="5">
        <f t="shared" si="15"/>
        <v>56588282.552354187</v>
      </c>
      <c r="R49">
        <f t="shared" si="16"/>
        <v>4.4279135308502769E-2</v>
      </c>
      <c r="S49" s="12">
        <f t="shared" si="10"/>
        <v>1994</v>
      </c>
      <c r="T49">
        <f t="shared" si="11"/>
        <v>58664583.59944614</v>
      </c>
      <c r="U49" s="12">
        <f>(wk+kwt/(H49+M))/(H49+M+kwt)</f>
        <v>0.7105921527671154</v>
      </c>
      <c r="V49" s="12">
        <f t="shared" si="12"/>
        <v>82557319.794484794</v>
      </c>
      <c r="W49" s="12">
        <f t="shared" si="13"/>
        <v>30069749.946916346</v>
      </c>
      <c r="X49" s="12">
        <f>(wk+kwt/(N49+M))/(N49+M+kwt)</f>
        <v>0.41554018184300201</v>
      </c>
      <c r="Y49" s="12">
        <f t="shared" si="14"/>
        <v>72363037.946297079</v>
      </c>
    </row>
    <row r="50" spans="1:25" x14ac:dyDescent="0.35">
      <c r="A50" s="2">
        <v>1995</v>
      </c>
      <c r="B50" s="4">
        <v>10750754.021057501</v>
      </c>
      <c r="C50" s="4">
        <v>19975534.752999999</v>
      </c>
      <c r="D50" s="4"/>
      <c r="E50">
        <f t="shared" si="4"/>
        <v>1995</v>
      </c>
      <c r="F50" s="5">
        <f t="shared" si="5"/>
        <v>371.61179046369995</v>
      </c>
      <c r="G50" s="6">
        <f t="shared" si="17"/>
        <v>0.2301554501617489</v>
      </c>
      <c r="H50" s="6">
        <f t="shared" si="18"/>
        <v>0.30703634124633306</v>
      </c>
      <c r="I50" s="5">
        <f t="shared" si="6"/>
        <v>86791491.311466098</v>
      </c>
      <c r="K50">
        <f t="shared" si="21"/>
        <v>1.9808093610891957</v>
      </c>
      <c r="L50" s="7">
        <f t="shared" si="8"/>
        <v>21295194.203678012</v>
      </c>
      <c r="M50" s="8">
        <f t="shared" si="19"/>
        <v>0.39962019168114238</v>
      </c>
      <c r="N50" s="8">
        <f t="shared" si="20"/>
        <v>0.60818045893531325</v>
      </c>
      <c r="O50" s="4">
        <f t="shared" si="9"/>
        <v>49986299.913840465</v>
      </c>
      <c r="P50">
        <v>1.1526895770000001</v>
      </c>
      <c r="Q50" s="5">
        <f t="shared" si="15"/>
        <v>56114219.719816715</v>
      </c>
      <c r="R50">
        <f t="shared" si="16"/>
        <v>1.3372675559326062E-2</v>
      </c>
      <c r="S50" s="12">
        <f t="shared" si="10"/>
        <v>1995</v>
      </c>
      <c r="T50">
        <f t="shared" si="11"/>
        <v>65059187.03927549</v>
      </c>
      <c r="U50" s="12">
        <f>(wk+kwt/(H50+M))/(H50+M+kwt)</f>
        <v>0.72176770893292097</v>
      </c>
      <c r="V50" s="12">
        <f t="shared" si="12"/>
        <v>90138677.907135218</v>
      </c>
      <c r="W50" s="12">
        <f t="shared" si="13"/>
        <v>32844749.382394444</v>
      </c>
      <c r="X50" s="12">
        <f>(wk+kwt/(N50+M))/(N50+M+kwt)</f>
        <v>0.41828325507822872</v>
      </c>
      <c r="Y50" s="12">
        <f t="shared" si="14"/>
        <v>78522745.014623433</v>
      </c>
    </row>
    <row r="51" spans="1:25" x14ac:dyDescent="0.35">
      <c r="A51" s="2">
        <v>1996</v>
      </c>
      <c r="B51" s="4">
        <v>10408065.625593502</v>
      </c>
      <c r="C51" s="4">
        <v>20660289.408100002</v>
      </c>
      <c r="D51" s="4"/>
      <c r="E51">
        <f t="shared" si="4"/>
        <v>1996</v>
      </c>
      <c r="F51" s="5">
        <f t="shared" si="5"/>
        <v>397.00536394190704</v>
      </c>
      <c r="G51" s="6">
        <f t="shared" si="17"/>
        <v>0.22380283320895855</v>
      </c>
      <c r="H51" s="6">
        <f t="shared" si="18"/>
        <v>0.29724932622164241</v>
      </c>
      <c r="I51" s="5">
        <f t="shared" si="6"/>
        <v>92314691.069214731</v>
      </c>
      <c r="K51">
        <f t="shared" si="21"/>
        <v>2.011125551422297</v>
      </c>
      <c r="L51" s="7">
        <f t="shared" si="8"/>
        <v>20931926.720511187</v>
      </c>
      <c r="M51" s="8">
        <f t="shared" si="19"/>
        <v>0.394542089894937</v>
      </c>
      <c r="N51" s="8">
        <f t="shared" si="20"/>
        <v>0.59780571510740688</v>
      </c>
      <c r="O51" s="4">
        <f t="shared" si="9"/>
        <v>52365235.388705045</v>
      </c>
      <c r="P51">
        <v>1.1410988630000001</v>
      </c>
      <c r="Q51" s="5">
        <f t="shared" si="15"/>
        <v>55549970.779700242</v>
      </c>
      <c r="R51">
        <f t="shared" si="16"/>
        <v>3.4857293577599145E-3</v>
      </c>
      <c r="S51" s="12">
        <f t="shared" si="10"/>
        <v>1996</v>
      </c>
      <c r="T51">
        <f t="shared" si="11"/>
        <v>69504915.858731881</v>
      </c>
      <c r="U51" s="12">
        <f>(wk+kwt/(H51+M))/(H51+M+kwt)</f>
        <v>0.7379429386004811</v>
      </c>
      <c r="V51" s="12">
        <f t="shared" si="12"/>
        <v>94187385.261181444</v>
      </c>
      <c r="W51" s="12">
        <f t="shared" si="13"/>
        <v>34560207.247914985</v>
      </c>
      <c r="X51" s="12">
        <f>(wk+kwt/(N51+M))/(N51+M+kwt)</f>
        <v>0.42478114475777495</v>
      </c>
      <c r="Y51" s="12">
        <f t="shared" si="14"/>
        <v>81360031.334776923</v>
      </c>
    </row>
    <row r="52" spans="1:25" x14ac:dyDescent="0.35">
      <c r="A52" s="2">
        <v>1997</v>
      </c>
      <c r="B52" s="4">
        <v>10135927.775254171</v>
      </c>
      <c r="C52" s="4">
        <v>21058758.831700001</v>
      </c>
      <c r="D52" s="4"/>
      <c r="E52">
        <f t="shared" si="4"/>
        <v>1997</v>
      </c>
      <c r="F52" s="5">
        <f t="shared" si="5"/>
        <v>415.52701042548472</v>
      </c>
      <c r="G52" s="6">
        <f t="shared" si="17"/>
        <v>0.21871613847565471</v>
      </c>
      <c r="H52" s="6">
        <f t="shared" si="18"/>
        <v>0.28947720068336219</v>
      </c>
      <c r="I52" s="5">
        <f t="shared" si="6"/>
        <v>96283516.060905814</v>
      </c>
      <c r="K52">
        <f t="shared" si="21"/>
        <v>2.0419057295648093</v>
      </c>
      <c r="L52" s="7">
        <f t="shared" si="8"/>
        <v>20696608.998746585</v>
      </c>
      <c r="M52" s="8">
        <f t="shared" si="19"/>
        <v>0.39122624046231963</v>
      </c>
      <c r="N52" s="8">
        <f t="shared" si="20"/>
        <v>0.59108515465373934</v>
      </c>
      <c r="O52" s="4">
        <f t="shared" si="9"/>
        <v>53827572.523802228</v>
      </c>
      <c r="P52">
        <v>1.1144478440000001</v>
      </c>
      <c r="Q52" s="5">
        <f t="shared" si="15"/>
        <v>54252569.323346995</v>
      </c>
      <c r="R52">
        <f t="shared" si="16"/>
        <v>6.18506083192871E-5</v>
      </c>
      <c r="S52" s="12">
        <f t="shared" si="10"/>
        <v>1997</v>
      </c>
      <c r="T52">
        <f t="shared" si="11"/>
        <v>72747555.876549423</v>
      </c>
      <c r="U52" s="12">
        <f>(wk+kwt/(H52+M))/(H52+M+kwt)</f>
        <v>0.75124479353459794</v>
      </c>
      <c r="V52" s="12">
        <f t="shared" si="12"/>
        <v>96836020.033194542</v>
      </c>
      <c r="W52" s="12">
        <f t="shared" si="13"/>
        <v>35627284.268433921</v>
      </c>
      <c r="X52" s="12">
        <f>(wk+kwt/(N52+M))/(N52+M+kwt)</f>
        <v>0.42908752406777018</v>
      </c>
      <c r="Y52" s="12">
        <f t="shared" si="14"/>
        <v>83030342.925577447</v>
      </c>
    </row>
    <row r="53" spans="1:25" x14ac:dyDescent="0.35">
      <c r="A53" s="2">
        <v>1998</v>
      </c>
      <c r="B53" s="4">
        <v>9871509.9502691086</v>
      </c>
      <c r="C53" s="4">
        <v>20228935.5414</v>
      </c>
      <c r="D53" s="4"/>
      <c r="E53">
        <f t="shared" si="4"/>
        <v>1998</v>
      </c>
      <c r="F53" s="5">
        <f t="shared" si="5"/>
        <v>409.8448088146543</v>
      </c>
      <c r="G53" s="6">
        <f t="shared" si="17"/>
        <v>0.21373791213585902</v>
      </c>
      <c r="H53" s="6">
        <f t="shared" si="18"/>
        <v>0.28192555533972319</v>
      </c>
      <c r="I53" s="5">
        <f t="shared" si="6"/>
        <v>94643647.162333131</v>
      </c>
      <c r="K53">
        <f t="shared" si="21"/>
        <v>2.0731569968274486</v>
      </c>
      <c r="L53" s="7">
        <f t="shared" si="8"/>
        <v>20465189.922652181</v>
      </c>
      <c r="M53" s="8">
        <f t="shared" si="19"/>
        <v>0.38794496423362168</v>
      </c>
      <c r="N53" s="8">
        <f t="shared" si="20"/>
        <v>0.58447593763701122</v>
      </c>
      <c r="O53" s="4">
        <f t="shared" si="9"/>
        <v>52143828.136452034</v>
      </c>
      <c r="P53">
        <v>1.1391117959999999</v>
      </c>
      <c r="Q53" s="5">
        <f t="shared" si="15"/>
        <v>55453238.132454306</v>
      </c>
      <c r="R53">
        <f t="shared" si="16"/>
        <v>3.7864680189893477E-3</v>
      </c>
      <c r="S53" s="12">
        <f t="shared" si="10"/>
        <v>1998</v>
      </c>
      <c r="T53">
        <f t="shared" si="11"/>
        <v>71752755.854374126</v>
      </c>
      <c r="U53" s="12">
        <f>(wk+kwt/(H53+M))/(H53+M+kwt)</f>
        <v>0.7645751903133724</v>
      </c>
      <c r="V53" s="12">
        <f t="shared" si="12"/>
        <v>93846565.731442586</v>
      </c>
      <c r="W53" s="12">
        <f t="shared" si="13"/>
        <v>34610382.119722404</v>
      </c>
      <c r="X53" s="12">
        <f>(wk+kwt/(N53+M))/(N53+M+kwt)</f>
        <v>0.43339933342431541</v>
      </c>
      <c r="Y53" s="12">
        <f t="shared" si="14"/>
        <v>79857949.587193862</v>
      </c>
    </row>
    <row r="54" spans="1:25" x14ac:dyDescent="0.35">
      <c r="A54" s="2">
        <v>1999</v>
      </c>
      <c r="B54" s="4">
        <v>9692828.8843355943</v>
      </c>
      <c r="C54" s="4">
        <v>18660712.119199999</v>
      </c>
      <c r="D54" s="4"/>
      <c r="E54">
        <f t="shared" si="4"/>
        <v>1999</v>
      </c>
      <c r="F54" s="5">
        <f t="shared" si="5"/>
        <v>385.04160842779839</v>
      </c>
      <c r="G54" s="6">
        <f t="shared" si="17"/>
        <v>0.21035373374908647</v>
      </c>
      <c r="H54" s="6">
        <f t="shared" si="18"/>
        <v>0.27682251041591938</v>
      </c>
      <c r="I54" s="5">
        <f t="shared" si="6"/>
        <v>88711104.797687188</v>
      </c>
      <c r="K54">
        <f t="shared" si="21"/>
        <v>2.1048865632061444</v>
      </c>
      <c r="L54" s="7">
        <f t="shared" si="8"/>
        <v>20402305.278094396</v>
      </c>
      <c r="M54" s="8">
        <f t="shared" si="19"/>
        <v>0.38704982085623341</v>
      </c>
      <c r="N54" s="8">
        <f t="shared" si="20"/>
        <v>0.58267998256746156</v>
      </c>
      <c r="O54" s="4">
        <f t="shared" si="9"/>
        <v>48212687.65328113</v>
      </c>
      <c r="P54">
        <v>1.057602905</v>
      </c>
      <c r="Q54" s="5">
        <f t="shared" si="15"/>
        <v>51485294.021606691</v>
      </c>
      <c r="R54">
        <f t="shared" si="16"/>
        <v>4.3130740361827409E-3</v>
      </c>
      <c r="S54" s="12">
        <f t="shared" si="10"/>
        <v>1999</v>
      </c>
      <c r="T54">
        <f t="shared" si="11"/>
        <v>67410385.416860476</v>
      </c>
      <c r="U54" s="12">
        <f>(wk+kwt/(H54+M))/(H54+M+kwt)</f>
        <v>0.77381869346004151</v>
      </c>
      <c r="V54" s="12">
        <f t="shared" si="12"/>
        <v>87113927.314733982</v>
      </c>
      <c r="W54" s="12">
        <f t="shared" si="13"/>
        <v>32025661.902740065</v>
      </c>
      <c r="X54" s="12">
        <f>(wk+kwt/(N54+M))/(N54+M+kwt)</f>
        <v>0.43458441316290092</v>
      </c>
      <c r="Y54" s="12">
        <f t="shared" si="14"/>
        <v>73692615.134669989</v>
      </c>
    </row>
    <row r="55" spans="1:25" x14ac:dyDescent="0.35">
      <c r="A55" s="2">
        <v>2000</v>
      </c>
      <c r="B55" s="4">
        <v>9470610.7777973711</v>
      </c>
      <c r="C55" s="4">
        <v>19224456.228599999</v>
      </c>
      <c r="D55" s="4"/>
      <c r="E55">
        <f t="shared" si="4"/>
        <v>2000</v>
      </c>
      <c r="F55" s="5">
        <f t="shared" si="5"/>
        <v>405.98133910580015</v>
      </c>
      <c r="G55" s="6">
        <f t="shared" si="17"/>
        <v>0.20612218527850651</v>
      </c>
      <c r="H55" s="6">
        <f t="shared" si="18"/>
        <v>0.27047606864480789</v>
      </c>
      <c r="I55" s="5">
        <f t="shared" si="6"/>
        <v>93267283.202069938</v>
      </c>
      <c r="K55">
        <f t="shared" si="21"/>
        <v>2.1371017490454602</v>
      </c>
      <c r="L55" s="7">
        <f t="shared" si="8"/>
        <v>20239658.85775955</v>
      </c>
      <c r="M55" s="8">
        <f t="shared" si="19"/>
        <v>0.38472762120370285</v>
      </c>
      <c r="N55" s="8">
        <f t="shared" si="20"/>
        <v>0.57803487937575893</v>
      </c>
      <c r="O55" s="4">
        <f t="shared" si="9"/>
        <v>49969004.482839487</v>
      </c>
      <c r="P55">
        <v>1.00590073</v>
      </c>
      <c r="Q55" s="5">
        <f t="shared" si="15"/>
        <v>48968374.231724337</v>
      </c>
      <c r="R55">
        <f t="shared" si="16"/>
        <v>4.0918157085140461E-4</v>
      </c>
      <c r="S55" s="12">
        <f t="shared" si="10"/>
        <v>2000</v>
      </c>
      <c r="T55">
        <f t="shared" si="11"/>
        <v>71076366.663128942</v>
      </c>
      <c r="U55" s="12">
        <f>(wk+kwt/(H55+M))/(H55+M+kwt)</f>
        <v>0.78558921489724154</v>
      </c>
      <c r="V55" s="12">
        <f t="shared" si="12"/>
        <v>90475232.240078598</v>
      </c>
      <c r="W55" s="12">
        <f t="shared" si="13"/>
        <v>33258297.923753656</v>
      </c>
      <c r="X55" s="12">
        <f>(wk+kwt/(N55+M))/(N55+M+kwt)</f>
        <v>0.43767656071674127</v>
      </c>
      <c r="Y55" s="12">
        <f t="shared" si="14"/>
        <v>75988300.285694316</v>
      </c>
    </row>
    <row r="56" spans="1:25" x14ac:dyDescent="0.35">
      <c r="A56" s="2">
        <v>2001</v>
      </c>
      <c r="B56" s="4">
        <v>9135018.5317468755</v>
      </c>
      <c r="C56" s="4">
        <v>19528743.956900001</v>
      </c>
      <c r="D56" s="4"/>
      <c r="E56">
        <f t="shared" si="4"/>
        <v>2001</v>
      </c>
      <c r="F56" s="5">
        <f t="shared" si="5"/>
        <v>427.55783995471654</v>
      </c>
      <c r="G56" s="6">
        <f t="shared" si="17"/>
        <v>0.1996835175558519</v>
      </c>
      <c r="H56" s="6">
        <f t="shared" si="18"/>
        <v>0.26089171621927937</v>
      </c>
      <c r="I56" s="5">
        <f t="shared" si="6"/>
        <v>97798477.29013373</v>
      </c>
      <c r="K56">
        <f t="shared" si="21"/>
        <v>2.1698099867274752</v>
      </c>
      <c r="L56" s="7">
        <f t="shared" si="8"/>
        <v>19821254.439124927</v>
      </c>
      <c r="M56" s="8">
        <f t="shared" si="19"/>
        <v>0.37870728671550108</v>
      </c>
      <c r="N56" s="8">
        <f t="shared" si="20"/>
        <v>0.56608545130706267</v>
      </c>
      <c r="O56" s="4">
        <f t="shared" si="9"/>
        <v>51566855.568772607</v>
      </c>
      <c r="P56">
        <v>1.0176371</v>
      </c>
      <c r="Q56" s="5">
        <f t="shared" si="15"/>
        <v>49539713.869068056</v>
      </c>
      <c r="R56">
        <f t="shared" si="16"/>
        <v>1.6083696268986199E-3</v>
      </c>
      <c r="S56" s="12">
        <f t="shared" si="10"/>
        <v>2001</v>
      </c>
      <c r="T56">
        <f t="shared" si="11"/>
        <v>74853829.166757062</v>
      </c>
      <c r="U56" s="12">
        <f>(wk+kwt/(H56+M))/(H56+M+kwt)</f>
        <v>0.80396645963367441</v>
      </c>
      <c r="V56" s="12">
        <f t="shared" si="12"/>
        <v>93105661.647706106</v>
      </c>
      <c r="W56" s="12">
        <f t="shared" si="13"/>
        <v>34497872.912665606</v>
      </c>
      <c r="X56" s="12">
        <f>(wk+kwt/(N56+M))/(N56+M+kwt)</f>
        <v>0.44581448454394179</v>
      </c>
      <c r="Y56" s="12">
        <f t="shared" si="14"/>
        <v>77381678.049236462</v>
      </c>
    </row>
    <row r="57" spans="1:25" x14ac:dyDescent="0.35">
      <c r="A57" s="2">
        <v>2002</v>
      </c>
      <c r="B57" s="4">
        <v>8897417.5365191661</v>
      </c>
      <c r="C57" s="4">
        <v>19004216.9109</v>
      </c>
      <c r="D57" s="4"/>
      <c r="E57">
        <f t="shared" si="4"/>
        <v>2002</v>
      </c>
      <c r="F57" s="5">
        <f t="shared" si="5"/>
        <v>427.18500807448453</v>
      </c>
      <c r="G57" s="6">
        <f t="shared" si="17"/>
        <v>0.19508957337837537</v>
      </c>
      <c r="H57" s="6">
        <f t="shared" si="18"/>
        <v>0.25410594657853491</v>
      </c>
      <c r="I57" s="5">
        <f t="shared" si="6"/>
        <v>97412775.99721542</v>
      </c>
      <c r="K57">
        <f t="shared" si="21"/>
        <v>2.2030188223865124</v>
      </c>
      <c r="L57" s="7">
        <f t="shared" si="8"/>
        <v>19601178.303583559</v>
      </c>
      <c r="M57" s="8">
        <f t="shared" si="19"/>
        <v>0.37551356667127633</v>
      </c>
      <c r="N57" s="8">
        <f t="shared" si="20"/>
        <v>0.55980018319285396</v>
      </c>
      <c r="O57" s="4">
        <f t="shared" si="9"/>
        <v>50608602.718037739</v>
      </c>
      <c r="P57">
        <v>1.0120625670000001</v>
      </c>
      <c r="Q57" s="5">
        <f t="shared" ref="Q57:Q73" si="22">P57*mintoq</f>
        <v>49268339.358671695</v>
      </c>
      <c r="R57">
        <f t="shared" si="16"/>
        <v>7.203804984572572E-4</v>
      </c>
      <c r="S57" s="12">
        <f t="shared" si="10"/>
        <v>2002</v>
      </c>
      <c r="T57">
        <f t="shared" si="11"/>
        <v>74788556.37495476</v>
      </c>
      <c r="U57" s="12">
        <f>(wk+kwt/(H57+M))/(H57+M+kwt)</f>
        <v>0.81743521462372271</v>
      </c>
      <c r="V57" s="12">
        <f t="shared" si="12"/>
        <v>91491723.181244418</v>
      </c>
      <c r="W57" s="12">
        <f t="shared" si="13"/>
        <v>33948214.883582763</v>
      </c>
      <c r="X57" s="12">
        <f>(wk+kwt/(N57+M))/(N57+M+kwt)</f>
        <v>0.45020416488128301</v>
      </c>
      <c r="Y57" s="12">
        <f t="shared" si="14"/>
        <v>75406265.716210708</v>
      </c>
    </row>
    <row r="58" spans="1:25" x14ac:dyDescent="0.35">
      <c r="A58" s="2">
        <v>2003</v>
      </c>
      <c r="B58" s="4">
        <v>8735394.3376428746</v>
      </c>
      <c r="C58" s="4">
        <v>17835143.496100001</v>
      </c>
      <c r="D58" s="4"/>
      <c r="E58">
        <f t="shared" si="4"/>
        <v>2003</v>
      </c>
      <c r="F58" s="5">
        <f t="shared" si="5"/>
        <v>408.34203486943136</v>
      </c>
      <c r="G58" s="6">
        <f t="shared" si="17"/>
        <v>0.19193998958190095</v>
      </c>
      <c r="H58" s="6">
        <f t="shared" si="18"/>
        <v>0.24947864229061573</v>
      </c>
      <c r="I58" s="5">
        <f t="shared" si="6"/>
        <v>92920415.047171459</v>
      </c>
      <c r="K58">
        <f t="shared" si="21"/>
        <v>2.2367359176501118</v>
      </c>
      <c r="L58" s="7">
        <f t="shared" si="8"/>
        <v>19538770.269843224</v>
      </c>
      <c r="M58" s="8">
        <f t="shared" si="19"/>
        <v>0.37460448752428371</v>
      </c>
      <c r="N58" s="8">
        <f t="shared" si="20"/>
        <v>0.55801783989800435</v>
      </c>
      <c r="O58" s="4">
        <f t="shared" si="9"/>
        <v>47610597.550420001</v>
      </c>
      <c r="P58">
        <v>0.98234168899999996</v>
      </c>
      <c r="Q58" s="5">
        <f t="shared" si="22"/>
        <v>47821493.727692358</v>
      </c>
      <c r="R58">
        <f t="shared" si="16"/>
        <v>1.9534843614888605E-5</v>
      </c>
      <c r="S58" s="12">
        <f t="shared" si="10"/>
        <v>2003</v>
      </c>
      <c r="T58">
        <f t="shared" si="11"/>
        <v>71489660.727446079</v>
      </c>
      <c r="U58" s="12">
        <f>(wk+kwt/(H58+M))/(H58+M+kwt)</f>
        <v>0.82684652002009773</v>
      </c>
      <c r="V58" s="12">
        <f t="shared" si="12"/>
        <v>86460617.534809738</v>
      </c>
      <c r="W58" s="12">
        <f t="shared" si="13"/>
        <v>31961600.903942328</v>
      </c>
      <c r="X58" s="12">
        <f>(wk+kwt/(N58+M))/(N58+M+kwt)</f>
        <v>0.45146303253613795</v>
      </c>
      <c r="Y58" s="12">
        <f t="shared" si="14"/>
        <v>70795610.272661522</v>
      </c>
    </row>
    <row r="59" spans="1:25" x14ac:dyDescent="0.35">
      <c r="A59" s="2">
        <v>2004</v>
      </c>
      <c r="B59" s="4">
        <v>8500466.6672587302</v>
      </c>
      <c r="C59" s="4">
        <v>17413975.192199998</v>
      </c>
      <c r="D59" s="4"/>
      <c r="E59">
        <f t="shared" si="4"/>
        <v>2004</v>
      </c>
      <c r="F59" s="5">
        <f t="shared" si="5"/>
        <v>409.71809840213717</v>
      </c>
      <c r="G59" s="6">
        <f t="shared" si="17"/>
        <v>0.18734870545754476</v>
      </c>
      <c r="H59" s="6">
        <f t="shared" si="18"/>
        <v>0.24276922151594368</v>
      </c>
      <c r="I59" s="5">
        <f t="shared" si="6"/>
        <v>92949535.731626347</v>
      </c>
      <c r="K59">
        <f t="shared" si="21"/>
        <v>2.2709690514066474</v>
      </c>
      <c r="L59" s="7">
        <f t="shared" si="8"/>
        <v>19304296.723858383</v>
      </c>
      <c r="M59" s="8">
        <f t="shared" si="19"/>
        <v>0.37117540968111928</v>
      </c>
      <c r="N59" s="8">
        <f t="shared" si="20"/>
        <v>0.55132138869679281</v>
      </c>
      <c r="O59" s="4">
        <f t="shared" si="9"/>
        <v>46915756.642285459</v>
      </c>
      <c r="P59">
        <v>0.96499507900000003</v>
      </c>
      <c r="Q59" s="5">
        <f t="shared" si="22"/>
        <v>46977041.323197365</v>
      </c>
      <c r="R59">
        <f t="shared" si="16"/>
        <v>1.7041170082563882E-6</v>
      </c>
      <c r="S59" s="12">
        <f t="shared" si="10"/>
        <v>2004</v>
      </c>
      <c r="T59">
        <f t="shared" si="11"/>
        <v>71730572.28367126</v>
      </c>
      <c r="U59" s="12">
        <f>(wk+kwt/(H59+M))/(H59+M+kwt)</f>
        <v>0.8408313206439133</v>
      </c>
      <c r="V59" s="12">
        <f t="shared" si="12"/>
        <v>85309110.784240991</v>
      </c>
      <c r="W59" s="12">
        <f t="shared" si="13"/>
        <v>31585887.196146976</v>
      </c>
      <c r="X59" s="12">
        <f>(wk+kwt/(N59+M))/(N59+M+kwt)</f>
        <v>0.45624935865073751</v>
      </c>
      <c r="Y59" s="12">
        <f t="shared" si="14"/>
        <v>69229439.115390018</v>
      </c>
    </row>
    <row r="60" spans="1:25" x14ac:dyDescent="0.35">
      <c r="A60" s="2">
        <v>2005</v>
      </c>
      <c r="B60" s="4">
        <v>8208781.5594316553</v>
      </c>
      <c r="C60" s="4">
        <v>17096551.567699999</v>
      </c>
      <c r="D60" s="4"/>
      <c r="E60">
        <f t="shared" si="4"/>
        <v>2005</v>
      </c>
      <c r="F60" s="5">
        <f t="shared" si="5"/>
        <v>416.54297763732177</v>
      </c>
      <c r="G60" s="6">
        <f t="shared" si="17"/>
        <v>0.18160756896927277</v>
      </c>
      <c r="H60" s="6">
        <f t="shared" si="18"/>
        <v>0.23443883574692226</v>
      </c>
      <c r="I60" s="5">
        <f t="shared" si="6"/>
        <v>94140082.732965067</v>
      </c>
      <c r="K60">
        <f t="shared" si="21"/>
        <v>2.3057261215999993</v>
      </c>
      <c r="L60" s="7">
        <f t="shared" si="8"/>
        <v>18927202.068089943</v>
      </c>
      <c r="M60" s="8">
        <f t="shared" si="19"/>
        <v>0.36561531384421053</v>
      </c>
      <c r="N60" s="8">
        <f t="shared" si="20"/>
        <v>0.54055174749917034</v>
      </c>
      <c r="O60" s="4">
        <f t="shared" si="9"/>
        <v>46761037.955277979</v>
      </c>
      <c r="P60">
        <v>0.93969281800000004</v>
      </c>
      <c r="Q60" s="5">
        <f t="shared" si="22"/>
        <v>45745298.917009071</v>
      </c>
      <c r="R60">
        <f t="shared" si="16"/>
        <v>4.8229884403585546E-4</v>
      </c>
      <c r="S60" s="12">
        <f t="shared" si="10"/>
        <v>2005</v>
      </c>
      <c r="T60">
        <f t="shared" si="11"/>
        <v>72925424.293421254</v>
      </c>
      <c r="U60" s="12">
        <f>(wk+kwt/(H60+M))/(H60+M+kwt)</f>
        <v>0.8587755818758408</v>
      </c>
      <c r="V60" s="12">
        <f t="shared" si="12"/>
        <v>84917906.182344839</v>
      </c>
      <c r="W60" s="12">
        <f t="shared" si="13"/>
        <v>31627964.661655709</v>
      </c>
      <c r="X60" s="12">
        <f>(wk+kwt/(N60+M))/(N60+M+kwt)</f>
        <v>0.46413949248221797</v>
      </c>
      <c r="Y60" s="12">
        <f t="shared" si="14"/>
        <v>68143231.019858614</v>
      </c>
    </row>
    <row r="61" spans="1:25" x14ac:dyDescent="0.35">
      <c r="A61" s="2">
        <v>2006</v>
      </c>
      <c r="B61" s="4">
        <v>8031324.2932800502</v>
      </c>
      <c r="C61" s="4">
        <v>19064980.737100001</v>
      </c>
      <c r="D61" s="4"/>
      <c r="E61">
        <f t="shared" si="4"/>
        <v>2006</v>
      </c>
      <c r="F61" s="5">
        <f t="shared" si="5"/>
        <v>474.76555648617011</v>
      </c>
      <c r="G61" s="6">
        <f t="shared" si="17"/>
        <v>0.17809258008912848</v>
      </c>
      <c r="H61" s="6">
        <f t="shared" si="18"/>
        <v>0.22937074195368282</v>
      </c>
      <c r="I61" s="5">
        <f t="shared" si="6"/>
        <v>107050954.77621084</v>
      </c>
      <c r="K61">
        <f t="shared" si="21"/>
        <v>2.3410151470516927</v>
      </c>
      <c r="L61" s="7">
        <f t="shared" si="8"/>
        <v>18801451.82145283</v>
      </c>
      <c r="M61" s="8">
        <f t="shared" si="19"/>
        <v>0.36374869158336609</v>
      </c>
      <c r="N61" s="8">
        <f t="shared" si="20"/>
        <v>0.53696038120405665</v>
      </c>
      <c r="O61" s="4">
        <f t="shared" si="9"/>
        <v>52412506.706517115</v>
      </c>
      <c r="P61">
        <v>0.90352933599999996</v>
      </c>
      <c r="Q61" s="5">
        <f t="shared" si="22"/>
        <v>43984820.107039191</v>
      </c>
      <c r="R61">
        <f t="shared" si="16"/>
        <v>3.0730322668311497E-2</v>
      </c>
      <c r="S61" s="12">
        <f t="shared" si="10"/>
        <v>2006</v>
      </c>
      <c r="T61">
        <f t="shared" si="11"/>
        <v>83118625.220952645</v>
      </c>
      <c r="U61" s="12">
        <f>(wk+kwt/(H61+M))/(H61+M+kwt)</f>
        <v>0.87002068987770664</v>
      </c>
      <c r="V61" s="12">
        <f t="shared" si="12"/>
        <v>95536377.683887154</v>
      </c>
      <c r="W61" s="12">
        <f t="shared" si="13"/>
        <v>35505376.941124626</v>
      </c>
      <c r="X61" s="12">
        <f>(wk+kwt/(N61+M))/(N61+M+kwt)</f>
        <v>0.46682490203539967</v>
      </c>
      <c r="Y61" s="12">
        <f t="shared" si="14"/>
        <v>76057161.446010917</v>
      </c>
    </row>
    <row r="62" spans="1:25" x14ac:dyDescent="0.35">
      <c r="A62" s="2">
        <v>2007</v>
      </c>
      <c r="B62" s="4">
        <v>7767807.271012309</v>
      </c>
      <c r="C62" s="4">
        <v>19171888.48</v>
      </c>
      <c r="D62" s="4"/>
      <c r="E62">
        <f t="shared" si="4"/>
        <v>2007</v>
      </c>
      <c r="F62" s="5">
        <f t="shared" si="5"/>
        <v>493.62420593376794</v>
      </c>
      <c r="G62" s="6">
        <f t="shared" si="17"/>
        <v>0.17284182029164624</v>
      </c>
      <c r="H62" s="6">
        <f t="shared" si="18"/>
        <v>0.22184482310048065</v>
      </c>
      <c r="I62" s="5">
        <f t="shared" si="6"/>
        <v>110921583.95259976</v>
      </c>
      <c r="K62">
        <f t="shared" si="21"/>
        <v>2.3768442693109226</v>
      </c>
      <c r="L62" s="7">
        <f t="shared" si="8"/>
        <v>18462868.197217323</v>
      </c>
      <c r="M62" s="8">
        <f t="shared" si="19"/>
        <v>0.35869149971016578</v>
      </c>
      <c r="N62" s="8">
        <f t="shared" si="20"/>
        <v>0.52729059646267273</v>
      </c>
      <c r="O62" s="4">
        <f t="shared" si="9"/>
        <v>53449519.978843935</v>
      </c>
      <c r="P62">
        <v>0.95088923800000003</v>
      </c>
      <c r="Q62" s="5">
        <f t="shared" si="22"/>
        <v>46290353.183562353</v>
      </c>
      <c r="R62">
        <f t="shared" si="16"/>
        <v>2.0679611084313269E-2</v>
      </c>
      <c r="S62" s="12">
        <f t="shared" si="10"/>
        <v>2007</v>
      </c>
      <c r="T62">
        <f t="shared" si="11"/>
        <v>86420265.355105609</v>
      </c>
      <c r="U62" s="12">
        <f>(wk+kwt/(H62+M))/(H62+M+kwt)</f>
        <v>0.8871975140849776</v>
      </c>
      <c r="V62" s="12">
        <f t="shared" si="12"/>
        <v>97408146.419612378</v>
      </c>
      <c r="W62" s="12">
        <f t="shared" si="13"/>
        <v>36359245.942587547</v>
      </c>
      <c r="X62" s="12">
        <f>(wk+kwt/(N62+M))/(N62+M+kwt)</f>
        <v>0.4741947746136505</v>
      </c>
      <c r="Y62" s="12">
        <f t="shared" si="14"/>
        <v>76675762.553923517</v>
      </c>
    </row>
    <row r="63" spans="1:25" x14ac:dyDescent="0.35">
      <c r="A63" s="2">
        <v>2008</v>
      </c>
      <c r="B63" s="4">
        <v>7563748.0852267165</v>
      </c>
      <c r="C63" s="4">
        <v>18784301.350100003</v>
      </c>
      <c r="D63" s="4"/>
      <c r="E63">
        <f t="shared" si="4"/>
        <v>2008</v>
      </c>
      <c r="F63" s="5">
        <f t="shared" si="5"/>
        <v>496.69293949091013</v>
      </c>
      <c r="G63" s="6">
        <f t="shared" si="17"/>
        <v>0.16875007734114503</v>
      </c>
      <c r="H63" s="6">
        <f t="shared" si="18"/>
        <v>0.21601699133364879</v>
      </c>
      <c r="I63" s="5">
        <f t="shared" si="6"/>
        <v>111314327.35361463</v>
      </c>
      <c r="K63">
        <f t="shared" si="21"/>
        <v>2.4132217545328971</v>
      </c>
      <c r="L63" s="7">
        <f t="shared" si="8"/>
        <v>18253001.425075658</v>
      </c>
      <c r="M63" s="8">
        <f t="shared" si="19"/>
        <v>0.35553380839506787</v>
      </c>
      <c r="N63" s="8">
        <f t="shared" si="20"/>
        <v>0.52129690283510555</v>
      </c>
      <c r="O63" s="4">
        <f t="shared" si="9"/>
        <v>52834079.08489804</v>
      </c>
      <c r="P63">
        <v>0.98880485200000001</v>
      </c>
      <c r="Q63" s="5">
        <f t="shared" si="22"/>
        <v>48136127.741830744</v>
      </c>
      <c r="R63">
        <f t="shared" si="16"/>
        <v>8.6719728494595166E-3</v>
      </c>
      <c r="S63" s="12">
        <f t="shared" si="10"/>
        <v>2008</v>
      </c>
      <c r="T63">
        <f t="shared" si="11"/>
        <v>86957517.712515175</v>
      </c>
      <c r="U63" s="12">
        <f>(wk+kwt/(H63+M))/(H63+M+kwt)</f>
        <v>0.90090695261490716</v>
      </c>
      <c r="V63" s="12">
        <f t="shared" si="12"/>
        <v>96522196.282444701</v>
      </c>
      <c r="W63" s="12">
        <f t="shared" si="13"/>
        <v>36033786.596353084</v>
      </c>
      <c r="X63" s="12">
        <f>(wk+kwt/(N63+M))/(N63+M+kwt)</f>
        <v>0.478867649941839</v>
      </c>
      <c r="Y63" s="12">
        <f t="shared" si="14"/>
        <v>75247903.25830023</v>
      </c>
    </row>
    <row r="64" spans="1:25" x14ac:dyDescent="0.35">
      <c r="A64" s="2">
        <v>2009</v>
      </c>
      <c r="B64" s="4">
        <v>7229791.0295656165</v>
      </c>
      <c r="C64" s="4">
        <v>19378627.885200001</v>
      </c>
      <c r="D64" s="4"/>
      <c r="E64">
        <f t="shared" si="4"/>
        <v>2009</v>
      </c>
      <c r="F64" s="5">
        <f t="shared" si="5"/>
        <v>536.07712327929664</v>
      </c>
      <c r="G64" s="6">
        <f t="shared" si="17"/>
        <v>0.16200485727083672</v>
      </c>
      <c r="H64" s="6">
        <f t="shared" si="18"/>
        <v>0.20647933915569525</v>
      </c>
      <c r="I64" s="5">
        <f t="shared" si="6"/>
        <v>119617573.27314681</v>
      </c>
      <c r="K64">
        <f t="shared" si="21"/>
        <v>2.4501559953859244</v>
      </c>
      <c r="L64" s="7">
        <f t="shared" si="8"/>
        <v>17714115.83647757</v>
      </c>
      <c r="M64" s="8">
        <f t="shared" si="19"/>
        <v>0.34734400901266516</v>
      </c>
      <c r="N64" s="8">
        <f t="shared" si="20"/>
        <v>0.50590659075565036</v>
      </c>
      <c r="O64" s="4">
        <f t="shared" si="9"/>
        <v>55790879.883848526</v>
      </c>
      <c r="P64">
        <v>0.99833966200000002</v>
      </c>
      <c r="Q64" s="5">
        <f t="shared" si="22"/>
        <v>48600292.972437933</v>
      </c>
      <c r="R64">
        <f t="shared" si="16"/>
        <v>1.9038716059389373E-2</v>
      </c>
      <c r="S64" s="12">
        <f t="shared" si="10"/>
        <v>2009</v>
      </c>
      <c r="T64">
        <f t="shared" si="11"/>
        <v>93852624.501997232</v>
      </c>
      <c r="U64" s="12">
        <f>(wk+kwt/(H64+M))/(H64+M+kwt)</f>
        <v>0.92415070608983396</v>
      </c>
      <c r="V64" s="12">
        <f t="shared" si="12"/>
        <v>101555540.54500078</v>
      </c>
      <c r="W64" s="12">
        <f t="shared" si="13"/>
        <v>38304754.749794818</v>
      </c>
      <c r="X64" s="12">
        <f>(wk+kwt/(N64+M))/(N64+M+kwt)</f>
        <v>0.49124966494411726</v>
      </c>
      <c r="Y64" s="12">
        <f t="shared" si="14"/>
        <v>77974108.652373791</v>
      </c>
    </row>
    <row r="65" spans="1:25" x14ac:dyDescent="0.35">
      <c r="A65" s="2">
        <v>2010</v>
      </c>
      <c r="B65" s="4">
        <v>7086562.7680635415</v>
      </c>
      <c r="C65" s="4">
        <v>20358482.692299999</v>
      </c>
      <c r="D65" s="4"/>
      <c r="E65">
        <f t="shared" si="4"/>
        <v>2010</v>
      </c>
      <c r="F65" s="5">
        <f t="shared" si="5"/>
        <v>574.56579045762442</v>
      </c>
      <c r="G65" s="6">
        <f t="shared" si="17"/>
        <v>0.15909327222944047</v>
      </c>
      <c r="H65" s="6">
        <f t="shared" si="18"/>
        <v>0.20238880919951413</v>
      </c>
      <c r="I65" s="5">
        <f t="shared" si="6"/>
        <v>127965704.69013603</v>
      </c>
      <c r="K65">
        <f t="shared" si="21"/>
        <v>2.4876555129876912</v>
      </c>
      <c r="L65" s="7">
        <f t="shared" si="8"/>
        <v>17628926.938106582</v>
      </c>
      <c r="M65" s="8">
        <f t="shared" si="19"/>
        <v>0.34603849794857744</v>
      </c>
      <c r="N65" s="8">
        <f t="shared" si="20"/>
        <v>0.50347363697218528</v>
      </c>
      <c r="O65" s="4">
        <f t="shared" si="9"/>
        <v>58832999.255838126</v>
      </c>
      <c r="P65">
        <v>1.0436173900000001</v>
      </c>
      <c r="Q65" s="5">
        <f t="shared" si="22"/>
        <v>50804463.486427151</v>
      </c>
      <c r="R65">
        <f t="shared" si="16"/>
        <v>2.1526375370780584E-2</v>
      </c>
      <c r="S65" s="12">
        <f t="shared" si="10"/>
        <v>2010</v>
      </c>
      <c r="T65">
        <f t="shared" si="11"/>
        <v>100590950.52153148</v>
      </c>
      <c r="U65" s="12">
        <f>(wk+kwt/(H65+M))/(H65+M+kwt)</f>
        <v>0.93443979594243964</v>
      </c>
      <c r="V65" s="12">
        <f t="shared" si="12"/>
        <v>107648401.70369601</v>
      </c>
      <c r="W65" s="12">
        <f t="shared" si="13"/>
        <v>40436045.102049142</v>
      </c>
      <c r="X65" s="12">
        <f>(wk+kwt/(N65+M))/(N65+M+kwt)</f>
        <v>0.49325924436964919</v>
      </c>
      <c r="Y65" s="12">
        <f t="shared" si="14"/>
        <v>81977267.66119422</v>
      </c>
    </row>
    <row r="66" spans="1:25" x14ac:dyDescent="0.35">
      <c r="A66" s="2">
        <v>2011</v>
      </c>
      <c r="B66" s="4">
        <v>7080709.5348253334</v>
      </c>
      <c r="C66" s="4">
        <v>19429247.416300002</v>
      </c>
      <c r="D66" s="4"/>
      <c r="E66">
        <f t="shared" si="4"/>
        <v>2011</v>
      </c>
      <c r="F66" s="5">
        <f t="shared" si="5"/>
        <v>548.79379872145205</v>
      </c>
      <c r="G66" s="6">
        <f t="shared" si="17"/>
        <v>0.15897404647091348</v>
      </c>
      <c r="H66" s="6">
        <f t="shared" si="18"/>
        <v>0.20222164368587661</v>
      </c>
      <c r="I66" s="5">
        <f t="shared" si="6"/>
        <v>122216473.99441929</v>
      </c>
      <c r="K66">
        <f t="shared" si="21"/>
        <v>2.5257289588711727</v>
      </c>
      <c r="L66" s="7">
        <f t="shared" si="8"/>
        <v>17883953.121463574</v>
      </c>
      <c r="M66" s="8">
        <f t="shared" si="19"/>
        <v>0.34993788705673984</v>
      </c>
      <c r="N66" s="8">
        <f t="shared" si="20"/>
        <v>0.51075706156794631</v>
      </c>
      <c r="O66" s="4">
        <f t="shared" si="9"/>
        <v>55521988.715527944</v>
      </c>
      <c r="P66">
        <v>1.120195904</v>
      </c>
      <c r="Q66" s="5">
        <f t="shared" si="22"/>
        <v>54532391.322468519</v>
      </c>
      <c r="R66">
        <f t="shared" si="16"/>
        <v>3.2343411302411019E-4</v>
      </c>
      <c r="S66" s="12">
        <f t="shared" si="10"/>
        <v>2011</v>
      </c>
      <c r="T66">
        <f t="shared" si="11"/>
        <v>96078970.88642329</v>
      </c>
      <c r="U66" s="12">
        <f>(wk+kwt/(H66+M))/(H66+M+kwt)</f>
        <v>0.93486448770248176</v>
      </c>
      <c r="V66" s="12">
        <f t="shared" si="12"/>
        <v>102773152.84758167</v>
      </c>
      <c r="W66" s="12">
        <f t="shared" si="13"/>
        <v>38040095.533197671</v>
      </c>
      <c r="X66" s="12">
        <f>(wk+kwt/(N66+M))/(N66+M+kwt)</f>
        <v>0.48728639767001547</v>
      </c>
      <c r="Y66" s="12">
        <f t="shared" si="14"/>
        <v>78065170.123952389</v>
      </c>
    </row>
    <row r="67" spans="1:25" x14ac:dyDescent="0.35">
      <c r="A67" s="2">
        <v>2012</v>
      </c>
      <c r="B67" s="4">
        <v>6959789.8035333641</v>
      </c>
      <c r="C67" s="4">
        <v>19080968.675999999</v>
      </c>
      <c r="D67" s="4"/>
      <c r="E67">
        <f t="shared" si="4"/>
        <v>2012</v>
      </c>
      <c r="F67" s="5">
        <f t="shared" si="5"/>
        <v>548.3202572098636</v>
      </c>
      <c r="G67" s="6">
        <f t="shared" si="17"/>
        <v>0.15650678767795048</v>
      </c>
      <c r="H67" s="6">
        <f t="shared" si="18"/>
        <v>0.19876823457544066</v>
      </c>
      <c r="I67" s="5">
        <f t="shared" si="6"/>
        <v>121917834.74122272</v>
      </c>
      <c r="K67">
        <f t="shared" si="21"/>
        <v>2.5643851169806333</v>
      </c>
      <c r="L67" s="7">
        <f t="shared" si="8"/>
        <v>17847581.389494523</v>
      </c>
      <c r="M67" s="8">
        <f t="shared" si="19"/>
        <v>0.34938338270655839</v>
      </c>
      <c r="N67" s="8">
        <f t="shared" si="20"/>
        <v>0.50971830247377525</v>
      </c>
      <c r="O67" s="4">
        <f t="shared" si="9"/>
        <v>54613269.034680463</v>
      </c>
      <c r="P67">
        <v>1.156349627</v>
      </c>
      <c r="Q67" s="5">
        <f t="shared" si="22"/>
        <v>56292395.053387478</v>
      </c>
      <c r="R67">
        <f t="shared" si="16"/>
        <v>9.170341186121037E-4</v>
      </c>
      <c r="S67" s="12">
        <f t="shared" si="10"/>
        <v>2012</v>
      </c>
      <c r="T67">
        <f t="shared" si="11"/>
        <v>95996066.558401674</v>
      </c>
      <c r="U67" s="12">
        <f>(wk+kwt/(H67+M))/(H67+M+kwt)</f>
        <v>0.94371330883621751</v>
      </c>
      <c r="V67" s="12">
        <f t="shared" si="12"/>
        <v>101721641.1589909</v>
      </c>
      <c r="W67" s="12">
        <f t="shared" si="13"/>
        <v>37434340.857285</v>
      </c>
      <c r="X67" s="12">
        <f>(wk+kwt/(N67+M))/(N67+M+kwt)</f>
        <v>0.48813036345089089</v>
      </c>
      <c r="Y67" s="12">
        <f t="shared" si="14"/>
        <v>76689228.247632131</v>
      </c>
    </row>
    <row r="68" spans="1:25" x14ac:dyDescent="0.35">
      <c r="A68" s="2">
        <v>2013</v>
      </c>
      <c r="B68" s="4">
        <v>6862733.2231093133</v>
      </c>
      <c r="C68" s="4">
        <v>18859434.086199999</v>
      </c>
      <c r="D68" s="4"/>
      <c r="E68">
        <f t="shared" si="4"/>
        <v>2013</v>
      </c>
      <c r="F68" s="5">
        <f t="shared" si="5"/>
        <v>549.61874440036343</v>
      </c>
      <c r="G68" s="6">
        <f t="shared" si="17"/>
        <v>0.15452060045118585</v>
      </c>
      <c r="H68" s="6">
        <f t="shared" si="18"/>
        <v>0.19599634552571335</v>
      </c>
      <c r="I68" s="5">
        <f t="shared" si="6"/>
        <v>122051260.68066134</v>
      </c>
      <c r="K68">
        <f t="shared" si="21"/>
        <v>2.6036329056981748</v>
      </c>
      <c r="L68" s="7">
        <f t="shared" si="8"/>
        <v>17868038.042715501</v>
      </c>
      <c r="M68" s="8">
        <f t="shared" si="19"/>
        <v>0.34969532048807161</v>
      </c>
      <c r="N68" s="8">
        <f t="shared" si="20"/>
        <v>0.51030253460733643</v>
      </c>
      <c r="O68" s="4">
        <f t="shared" si="9"/>
        <v>53931045.059103981</v>
      </c>
      <c r="P68">
        <v>1.1448591189999999</v>
      </c>
      <c r="Q68" s="5">
        <f t="shared" si="22"/>
        <v>55733024.253590338</v>
      </c>
      <c r="R68">
        <f t="shared" si="16"/>
        <v>1.0802120184812516E-3</v>
      </c>
      <c r="S68" s="12">
        <f t="shared" si="10"/>
        <v>2013</v>
      </c>
      <c r="T68">
        <f t="shared" si="11"/>
        <v>96223396.592492953</v>
      </c>
      <c r="U68" s="12">
        <f>(wk+kwt/(H68+M))/(H68+M+kwt)</f>
        <v>0.95092120651384682</v>
      </c>
      <c r="V68" s="12">
        <f t="shared" si="12"/>
        <v>101189663.17436081</v>
      </c>
      <c r="W68" s="12">
        <f t="shared" si="13"/>
        <v>36957359.227525309</v>
      </c>
      <c r="X68" s="12">
        <f>(wk+kwt/(N68+M))/(N68+M+kwt)</f>
        <v>0.48765536996748265</v>
      </c>
      <c r="Y68" s="12">
        <f t="shared" si="14"/>
        <v>75785814.129330024</v>
      </c>
    </row>
    <row r="69" spans="1:25" x14ac:dyDescent="0.35">
      <c r="A69" s="2">
        <v>2014</v>
      </c>
      <c r="B69" s="4">
        <v>6770266.4521399047</v>
      </c>
      <c r="C69" s="4">
        <v>18962563.352699999</v>
      </c>
      <c r="D69" s="4"/>
      <c r="E69">
        <f t="shared" si="4"/>
        <v>2014</v>
      </c>
      <c r="F69" s="5">
        <f t="shared" si="5"/>
        <v>560.17184808749812</v>
      </c>
      <c r="G69" s="6">
        <f t="shared" si="17"/>
        <v>0.1526234930508209</v>
      </c>
      <c r="H69" s="6">
        <f t="shared" si="18"/>
        <v>0.19335553921671389</v>
      </c>
      <c r="I69" s="5">
        <f t="shared" si="6"/>
        <v>124244066.05859691</v>
      </c>
      <c r="K69">
        <f t="shared" si="21"/>
        <v>2.6434813799012997</v>
      </c>
      <c r="L69" s="7">
        <f t="shared" si="8"/>
        <v>17897073.303202271</v>
      </c>
      <c r="M69" s="8">
        <f t="shared" ref="M69:M70" si="23">((L69*q)/(L69*q+M))*(1-EXP(-(L69*q+M)))</f>
        <v>0.35013777811777991</v>
      </c>
      <c r="N69" s="8">
        <f t="shared" si="20"/>
        <v>0.51113176762015866</v>
      </c>
      <c r="O69" s="4">
        <f t="shared" si="9"/>
        <v>54157433.267087623</v>
      </c>
      <c r="P69">
        <v>1.1753138000000001</v>
      </c>
      <c r="Q69" s="5">
        <f t="shared" si="22"/>
        <v>57215592.236532144</v>
      </c>
      <c r="R69">
        <f t="shared" si="16"/>
        <v>3.0174385986177529E-3</v>
      </c>
      <c r="S69" s="12">
        <f t="shared" si="10"/>
        <v>2014</v>
      </c>
      <c r="T69">
        <f t="shared" si="11"/>
        <v>98070960.00206469</v>
      </c>
      <c r="U69" s="12">
        <f>(wk+kwt/(H69+M))/(H69+M+kwt)</f>
        <v>0.95787725354713049</v>
      </c>
      <c r="V69" s="12">
        <f t="shared" si="12"/>
        <v>102383640.1155749</v>
      </c>
      <c r="W69" s="12">
        <f t="shared" si="13"/>
        <v>37099168.069693916</v>
      </c>
      <c r="X69" s="12">
        <f>(wk+kwt/(N69+M))/(N69+M+kwt)</f>
        <v>0.48698259485551265</v>
      </c>
      <c r="Y69" s="12">
        <f t="shared" si="14"/>
        <v>76181712.573734194</v>
      </c>
    </row>
    <row r="70" spans="1:25" x14ac:dyDescent="0.35">
      <c r="A70" s="2">
        <v>2015</v>
      </c>
      <c r="B70" s="4">
        <v>6709434.1376821185</v>
      </c>
      <c r="C70" s="4">
        <v>19561675.424699999</v>
      </c>
      <c r="D70" s="4"/>
      <c r="E70">
        <f t="shared" ref="E70" si="24">A70</f>
        <v>2015</v>
      </c>
      <c r="F70" s="5">
        <f t="shared" ref="F70" si="25">200*(C70/B70)</f>
        <v>583.10954465849761</v>
      </c>
      <c r="G70" s="6">
        <f t="shared" si="17"/>
        <v>0.15137283310005822</v>
      </c>
      <c r="H70" s="6">
        <f t="shared" si="18"/>
        <v>0.19161819770335761</v>
      </c>
      <c r="I70" s="5">
        <f t="shared" ref="I70" si="26">C70/G70</f>
        <v>129228442.27781369</v>
      </c>
      <c r="K70">
        <f t="shared" si="21"/>
        <v>2.6839397330519681</v>
      </c>
      <c r="L70" s="7">
        <f t="shared" ref="L70" si="27">B70*K70</f>
        <v>18007716.868420307</v>
      </c>
      <c r="M70" s="8">
        <f t="shared" si="23"/>
        <v>0.35182068885968004</v>
      </c>
      <c r="N70" s="8">
        <f t="shared" si="20"/>
        <v>0.51429169439184885</v>
      </c>
      <c r="O70" s="4">
        <f t="shared" ref="O70" si="28">C70/M70</f>
        <v>55601265.20160947</v>
      </c>
      <c r="P70">
        <v>1.2434344930000001</v>
      </c>
      <c r="Q70" s="5">
        <f t="shared" si="22"/>
        <v>60531783.872806638</v>
      </c>
      <c r="R70">
        <f t="shared" si="16"/>
        <v>7.2186474658087864E-3</v>
      </c>
      <c r="S70" s="12">
        <f t="shared" ref="S70" si="29">A70</f>
        <v>2015</v>
      </c>
      <c r="T70">
        <f t="shared" ref="T70" si="30">C70/H70</f>
        <v>102086731.10986698</v>
      </c>
      <c r="U70" s="12">
        <f>(wk+kwt/(H70+M))/(H70+M+kwt)</f>
        <v>0.96250164504093882</v>
      </c>
      <c r="V70" s="12">
        <f t="shared" ref="V70" si="31">T70/U70</f>
        <v>106063954.94059113</v>
      </c>
      <c r="W70" s="12">
        <f t="shared" ref="W70" si="32">C70/N70</f>
        <v>38036148.81984771</v>
      </c>
      <c r="X70" s="12">
        <f>(wk+kwt/(N70+M))/(N70+M+kwt)</f>
        <v>0.48443393824832365</v>
      </c>
      <c r="Y70" s="12">
        <f t="shared" ref="Y70" si="33">W70/X70</f>
        <v>78516688.895463303</v>
      </c>
    </row>
    <row r="71" spans="1:25" x14ac:dyDescent="0.35">
      <c r="A71" s="2"/>
      <c r="B71" s="4"/>
      <c r="C71" s="4"/>
      <c r="D71" s="4"/>
      <c r="P71">
        <v>1.306400719</v>
      </c>
      <c r="Q71" s="5">
        <f t="shared" si="22"/>
        <v>63597050.282074802</v>
      </c>
    </row>
    <row r="72" spans="1:25" x14ac:dyDescent="0.35">
      <c r="P72">
        <v>1.3482063879999999</v>
      </c>
      <c r="Q72" s="5">
        <f t="shared" si="22"/>
        <v>65632197.074939333</v>
      </c>
    </row>
    <row r="73" spans="1:25" x14ac:dyDescent="0.35">
      <c r="P73">
        <v>1.4278119389999999</v>
      </c>
      <c r="Q73" s="5">
        <f t="shared" si="22"/>
        <v>69507484.462682471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71"/>
  <sheetViews>
    <sheetView tabSelected="1" topLeftCell="P7" workbookViewId="0">
      <selection activeCell="Q12" sqref="Q12"/>
    </sheetView>
  </sheetViews>
  <sheetFormatPr defaultRowHeight="14.5" x14ac:dyDescent="0.35"/>
  <cols>
    <col min="1" max="1" width="13.1796875" bestFit="1" customWidth="1"/>
    <col min="2" max="2" width="30" bestFit="1" customWidth="1"/>
    <col min="3" max="3" width="21.81640625" bestFit="1" customWidth="1"/>
    <col min="4" max="5" width="21.81640625" customWidth="1"/>
    <col min="7" max="7" width="12.453125" customWidth="1"/>
    <col min="8" max="9" width="12.81640625" customWidth="1"/>
    <col min="10" max="10" width="14.26953125" bestFit="1" customWidth="1"/>
    <col min="13" max="13" width="13.26953125" bestFit="1" customWidth="1"/>
    <col min="16" max="16" width="14.26953125" bestFit="1" customWidth="1"/>
    <col min="17" max="17" width="12.54296875" bestFit="1" customWidth="1"/>
    <col min="18" max="18" width="12.54296875" customWidth="1"/>
    <col min="19" max="19" width="11.81640625" bestFit="1" customWidth="1"/>
    <col min="21" max="22" width="14.6328125" bestFit="1" customWidth="1"/>
  </cols>
  <sheetData>
    <row r="1" spans="1:24" x14ac:dyDescent="0.35">
      <c r="A1" t="s">
        <v>1</v>
      </c>
      <c r="B1" t="s">
        <v>20</v>
      </c>
      <c r="G1" t="s">
        <v>30</v>
      </c>
      <c r="H1">
        <v>1</v>
      </c>
      <c r="I1" t="s">
        <v>50</v>
      </c>
      <c r="J1">
        <v>0</v>
      </c>
      <c r="L1" t="s">
        <v>33</v>
      </c>
      <c r="M1">
        <v>1.026</v>
      </c>
      <c r="O1" t="s">
        <v>39</v>
      </c>
      <c r="P1" s="9">
        <f>P70/(AVERAGE(P5:P11))</f>
        <v>0.2706594318671719</v>
      </c>
      <c r="S1" t="s">
        <v>55</v>
      </c>
    </row>
    <row r="2" spans="1:24" x14ac:dyDescent="0.35">
      <c r="A2" t="s">
        <v>2</v>
      </c>
      <c r="B2" t="s">
        <v>28</v>
      </c>
      <c r="G2" t="s">
        <v>31</v>
      </c>
      <c r="H2" s="3">
        <f>_1950hr/$B5</f>
        <v>7.5439564345188027E-8</v>
      </c>
      <c r="I2" s="3"/>
      <c r="L2" t="s">
        <v>36</v>
      </c>
      <c r="M2">
        <v>0.04</v>
      </c>
      <c r="O2" t="s">
        <v>40</v>
      </c>
      <c r="P2" s="9">
        <f>P70/(AVERAGE(P45:P50))</f>
        <v>0.95864906193648969</v>
      </c>
      <c r="S2" t="s">
        <v>56</v>
      </c>
      <c r="T2">
        <f>0.3^3</f>
        <v>2.7E-2</v>
      </c>
      <c r="U2" t="s">
        <v>65</v>
      </c>
    </row>
    <row r="3" spans="1:24" x14ac:dyDescent="0.35">
      <c r="L3" t="s">
        <v>67</v>
      </c>
      <c r="M3" s="13">
        <f>I70</f>
        <v>1.3516389061980603</v>
      </c>
      <c r="S3" t="s">
        <v>57</v>
      </c>
      <c r="T3">
        <f>0.8*M</f>
        <v>0.8</v>
      </c>
      <c r="U3" t="s">
        <v>66</v>
      </c>
    </row>
    <row r="4" spans="1:24" x14ac:dyDescent="0.35">
      <c r="A4" t="s">
        <v>24</v>
      </c>
      <c r="B4" t="s">
        <v>25</v>
      </c>
      <c r="C4" t="s">
        <v>27</v>
      </c>
      <c r="D4" t="s">
        <v>54</v>
      </c>
      <c r="E4" t="s">
        <v>30</v>
      </c>
      <c r="F4" t="s">
        <v>0</v>
      </c>
      <c r="G4" t="s">
        <v>29</v>
      </c>
      <c r="H4" t="s">
        <v>32</v>
      </c>
      <c r="I4" t="s">
        <v>38</v>
      </c>
      <c r="J4" t="s">
        <v>35</v>
      </c>
      <c r="L4" t="s">
        <v>37</v>
      </c>
      <c r="M4" t="s">
        <v>34</v>
      </c>
      <c r="N4" t="s">
        <v>32</v>
      </c>
      <c r="O4" t="s">
        <v>38</v>
      </c>
      <c r="P4" t="s">
        <v>35</v>
      </c>
      <c r="Q4" t="s">
        <v>53</v>
      </c>
      <c r="R4" t="s">
        <v>61</v>
      </c>
      <c r="S4" t="s">
        <v>58</v>
      </c>
      <c r="T4" t="s">
        <v>59</v>
      </c>
      <c r="U4" t="s">
        <v>60</v>
      </c>
      <c r="V4" t="s">
        <v>62</v>
      </c>
      <c r="W4" t="s">
        <v>63</v>
      </c>
      <c r="X4" t="s">
        <v>64</v>
      </c>
    </row>
    <row r="5" spans="1:24" x14ac:dyDescent="0.35">
      <c r="A5" s="2">
        <v>1950</v>
      </c>
      <c r="B5" s="4">
        <v>530225.75550638675</v>
      </c>
      <c r="C5" s="4">
        <v>1670100.3059</v>
      </c>
      <c r="D5" s="4">
        <f>I5*J5</f>
        <v>2686438.629542849</v>
      </c>
      <c r="E5" s="10">
        <f>M</f>
        <v>1</v>
      </c>
      <c r="F5">
        <f>A5</f>
        <v>1950</v>
      </c>
      <c r="G5" s="5">
        <f>200*(C5/B5)</f>
        <v>629.95819744930634</v>
      </c>
      <c r="H5" s="6">
        <f t="shared" ref="H5:H36" si="0">((B5*q)/(B5*q+E5))*(1-EXP(-(B5*q+E5)))</f>
        <v>2.4867127616969995E-2</v>
      </c>
      <c r="I5" s="6">
        <f t="shared" ref="I5:I36" si="1">B5*q</f>
        <v>0.04</v>
      </c>
      <c r="J5" s="5">
        <f>C5/H5</f>
        <v>67160965.738571227</v>
      </c>
      <c r="L5">
        <v>1</v>
      </c>
      <c r="M5" s="7">
        <f>B5*L5</f>
        <v>530225.75550638675</v>
      </c>
      <c r="N5" s="8">
        <f t="shared" ref="N5:N36" si="2">((M5*q)/(M5*q+E5))*(1-EXP(-(M5*q+E5)))</f>
        <v>2.4867127616969995E-2</v>
      </c>
      <c r="O5" s="8">
        <f t="shared" ref="O5:O36" si="3">M5*q</f>
        <v>0.04</v>
      </c>
      <c r="P5" s="4">
        <f>C5/N5</f>
        <v>67160965.738571227</v>
      </c>
      <c r="Q5" s="12">
        <f>O5*P5</f>
        <v>2686438.629542849</v>
      </c>
      <c r="R5" s="12">
        <f>A5</f>
        <v>1950</v>
      </c>
      <c r="S5">
        <f>C5/I5</f>
        <v>41752507.647500001</v>
      </c>
      <c r="T5" s="12">
        <f>(wk+kwt/(I5+M))/(I5+M+kwt)</f>
        <v>0.43273411371237458</v>
      </c>
      <c r="U5" s="12">
        <f>S5/T5</f>
        <v>96485362.083682746</v>
      </c>
      <c r="V5" s="12">
        <f>C5/O5</f>
        <v>41752507.647500001</v>
      </c>
      <c r="W5" s="12">
        <f>(wk+kwt/(O5+M))/(O5+M+kwt)</f>
        <v>0.43273411371237458</v>
      </c>
      <c r="X5" s="12">
        <f>V5/W5</f>
        <v>96485362.083682746</v>
      </c>
    </row>
    <row r="6" spans="1:24" x14ac:dyDescent="0.35">
      <c r="A6" s="2">
        <v>1951</v>
      </c>
      <c r="B6" s="4">
        <v>566028.35258027609</v>
      </c>
      <c r="C6" s="4">
        <v>2494481.0831000032</v>
      </c>
      <c r="D6" s="4">
        <f t="shared" ref="D6:D69" si="4">I6*J6</f>
        <v>4016993.0884111398</v>
      </c>
      <c r="E6" s="10">
        <f t="shared" ref="E6:E37" si="5">E5+Mgrow</f>
        <v>1</v>
      </c>
      <c r="F6">
        <f t="shared" ref="F6:F69" si="6">A6</f>
        <v>1951</v>
      </c>
      <c r="G6" s="5">
        <f t="shared" ref="G6:G69" si="7">200*(C6/B6)</f>
        <v>881.39792705745333</v>
      </c>
      <c r="H6" s="6">
        <f t="shared" si="0"/>
        <v>2.6516517597314191E-2</v>
      </c>
      <c r="I6" s="6">
        <f t="shared" si="1"/>
        <v>4.2700932325680514E-2</v>
      </c>
      <c r="J6" s="5">
        <f t="shared" ref="J6:J69" si="8">C6/H6</f>
        <v>94072725.573612452</v>
      </c>
      <c r="L6">
        <f t="shared" ref="L6:L37" si="9">L5*growth</f>
        <v>1.026</v>
      </c>
      <c r="M6" s="7">
        <f t="shared" ref="M6:M69" si="10">B6*L6</f>
        <v>580745.08974736324</v>
      </c>
      <c r="N6" s="8">
        <f t="shared" si="2"/>
        <v>2.7193427089980363E-2</v>
      </c>
      <c r="O6" s="8">
        <f t="shared" si="3"/>
        <v>4.3811156566148202E-2</v>
      </c>
      <c r="P6" s="4">
        <f t="shared" ref="P6:P69" si="11">C6/N6</f>
        <v>91731030.253965855</v>
      </c>
      <c r="Q6" s="12">
        <f t="shared" ref="Q6:Q69" si="12">O6*P6</f>
        <v>4018842.5284305755</v>
      </c>
      <c r="R6" s="12">
        <f t="shared" ref="R6:R69" si="13">A6</f>
        <v>1951</v>
      </c>
      <c r="S6">
        <f t="shared" ref="S6:S69" si="14">C6/I6</f>
        <v>58417485.22197517</v>
      </c>
      <c r="T6" s="12">
        <f>(wk+kwt/(I6+M))/(I6+M+kwt)</f>
        <v>0.43101851149934001</v>
      </c>
      <c r="U6" s="12">
        <f t="shared" ref="U6:U69" si="15">S6/T6</f>
        <v>135533587.68458515</v>
      </c>
      <c r="V6" s="12">
        <f t="shared" ref="V6:V69" si="16">C6/O6</f>
        <v>56937120.099391013</v>
      </c>
      <c r="W6" s="12">
        <f>(wk+kwt/(O6+M))/(O6+M+kwt)</f>
        <v>0.43031638895301982</v>
      </c>
      <c r="X6" s="12">
        <f t="shared" ref="X6:X69" si="17">V6/W6</f>
        <v>132314551.7137326</v>
      </c>
    </row>
    <row r="7" spans="1:24" x14ac:dyDescent="0.35">
      <c r="A7" s="2">
        <v>1952</v>
      </c>
      <c r="B7" s="4">
        <v>594039.38893431902</v>
      </c>
      <c r="C7" s="4">
        <v>2845262.0332999961</v>
      </c>
      <c r="D7" s="4">
        <f t="shared" si="4"/>
        <v>4585889.5458967127</v>
      </c>
      <c r="E7" s="10">
        <f t="shared" si="5"/>
        <v>1</v>
      </c>
      <c r="F7">
        <f t="shared" si="6"/>
        <v>1952</v>
      </c>
      <c r="G7" s="5">
        <f t="shared" si="7"/>
        <v>957.93716251855722</v>
      </c>
      <c r="H7" s="6">
        <f t="shared" si="0"/>
        <v>2.7804372161431203E-2</v>
      </c>
      <c r="I7" s="6">
        <f t="shared" si="1"/>
        <v>4.4814072705086735E-2</v>
      </c>
      <c r="J7" s="5">
        <f t="shared" si="8"/>
        <v>102331461.28171876</v>
      </c>
      <c r="L7">
        <f t="shared" si="9"/>
        <v>1.0526759999999999</v>
      </c>
      <c r="M7" s="7">
        <f t="shared" si="10"/>
        <v>625331.0077858232</v>
      </c>
      <c r="N7" s="8">
        <f t="shared" si="2"/>
        <v>2.9240378241226769E-2</v>
      </c>
      <c r="O7" s="8">
        <f t="shared" si="3"/>
        <v>4.7174698798899885E-2</v>
      </c>
      <c r="P7" s="4">
        <f t="shared" si="11"/>
        <v>97305924.356627747</v>
      </c>
      <c r="Q7" s="12">
        <f t="shared" si="12"/>
        <v>4590377.6728724502</v>
      </c>
      <c r="R7" s="12">
        <f t="shared" si="13"/>
        <v>1952</v>
      </c>
      <c r="S7">
        <f t="shared" si="14"/>
        <v>63490369.465505809</v>
      </c>
      <c r="T7" s="12">
        <f>(wk+kwt/(I7+M))/(I7+M+kwt)</f>
        <v>0.42968366436229721</v>
      </c>
      <c r="U7" s="12">
        <f t="shared" si="15"/>
        <v>147760724.29873088</v>
      </c>
      <c r="V7" s="12">
        <f t="shared" si="16"/>
        <v>60313305.770726994</v>
      </c>
      <c r="W7" s="12">
        <f>(wk+kwt/(O7+M))/(O7+M+kwt)</f>
        <v>0.42820010409925191</v>
      </c>
      <c r="X7" s="12">
        <f t="shared" si="17"/>
        <v>140853085.25928581</v>
      </c>
    </row>
    <row r="8" spans="1:24" x14ac:dyDescent="0.35">
      <c r="A8" s="2">
        <v>1953</v>
      </c>
      <c r="B8" s="4">
        <v>600774.480464975</v>
      </c>
      <c r="C8" s="4">
        <v>2882061.7471000031</v>
      </c>
      <c r="D8" s="4">
        <f t="shared" si="4"/>
        <v>4646180.280996046</v>
      </c>
      <c r="E8" s="10">
        <f t="shared" si="5"/>
        <v>1</v>
      </c>
      <c r="F8">
        <f t="shared" si="6"/>
        <v>1953</v>
      </c>
      <c r="G8" s="5">
        <f t="shared" si="7"/>
        <v>959.4487917893598</v>
      </c>
      <c r="H8" s="6">
        <f t="shared" si="0"/>
        <v>2.8113691325219903E-2</v>
      </c>
      <c r="I8" s="6">
        <f t="shared" si="1"/>
        <v>4.532216507598439E-2</v>
      </c>
      <c r="J8" s="5">
        <f t="shared" si="8"/>
        <v>102514526.24133341</v>
      </c>
      <c r="L8">
        <f t="shared" si="9"/>
        <v>1.0800455760000001</v>
      </c>
      <c r="M8" s="7">
        <f t="shared" si="10"/>
        <v>648863.8197998947</v>
      </c>
      <c r="N8" s="8">
        <f t="shared" si="2"/>
        <v>3.0318465401176321E-2</v>
      </c>
      <c r="O8" s="8">
        <f t="shared" si="3"/>
        <v>4.8950003885058643E-2</v>
      </c>
      <c r="P8" s="4">
        <f t="shared" si="11"/>
        <v>95059618.254563197</v>
      </c>
      <c r="Q8" s="12">
        <f t="shared" si="12"/>
        <v>4653168.68287306</v>
      </c>
      <c r="R8" s="12">
        <f t="shared" si="13"/>
        <v>1953</v>
      </c>
      <c r="S8">
        <f t="shared" si="14"/>
        <v>63590557.562025413</v>
      </c>
      <c r="T8" s="12">
        <f>(wk+kwt/(I8+M))/(I8+M+kwt)</f>
        <v>0.42936367101667494</v>
      </c>
      <c r="U8" s="12">
        <f t="shared" si="15"/>
        <v>148104187.32318828</v>
      </c>
      <c r="V8" s="12">
        <f t="shared" si="16"/>
        <v>58877661.253459372</v>
      </c>
      <c r="W8" s="12">
        <f>(wk+kwt/(O8+M))/(O8+M+kwt)</f>
        <v>0.42708965891456824</v>
      </c>
      <c r="X8" s="12">
        <f t="shared" si="17"/>
        <v>137857847.9354772</v>
      </c>
    </row>
    <row r="9" spans="1:24" x14ac:dyDescent="0.35">
      <c r="A9" s="2">
        <v>1954</v>
      </c>
      <c r="B9" s="4">
        <v>646278.94911334396</v>
      </c>
      <c r="C9" s="4">
        <v>3484195.0992000028</v>
      </c>
      <c r="D9" s="4">
        <f t="shared" si="4"/>
        <v>5624875.4015365336</v>
      </c>
      <c r="E9" s="10">
        <f t="shared" si="5"/>
        <v>1</v>
      </c>
      <c r="F9">
        <f t="shared" si="6"/>
        <v>1954</v>
      </c>
      <c r="G9" s="5">
        <f t="shared" si="7"/>
        <v>1078.2325817605879</v>
      </c>
      <c r="H9" s="6">
        <f t="shared" si="0"/>
        <v>3.020012501267268E-2</v>
      </c>
      <c r="I9" s="6">
        <f t="shared" si="1"/>
        <v>4.8755002366576608E-2</v>
      </c>
      <c r="J9" s="5">
        <f t="shared" si="8"/>
        <v>115370221.07484499</v>
      </c>
      <c r="L9">
        <f t="shared" si="9"/>
        <v>1.1081267609760002</v>
      </c>
      <c r="M9" s="7">
        <f t="shared" si="10"/>
        <v>716158.99856794311</v>
      </c>
      <c r="N9" s="8">
        <f t="shared" si="2"/>
        <v>3.3392615589807259E-2</v>
      </c>
      <c r="O9" s="8">
        <f t="shared" si="3"/>
        <v>5.4026722853851766E-2</v>
      </c>
      <c r="P9" s="4">
        <f t="shared" si="11"/>
        <v>104340287.14610533</v>
      </c>
      <c r="Q9" s="12">
        <f t="shared" si="12"/>
        <v>5637163.7761339452</v>
      </c>
      <c r="R9" s="12">
        <f t="shared" si="13"/>
        <v>1954</v>
      </c>
      <c r="S9">
        <f t="shared" si="14"/>
        <v>71463335.659451216</v>
      </c>
      <c r="T9" s="12">
        <f>(wk+kwt/(I9+M))/(I9+M+kwt)</f>
        <v>0.4272114114528261</v>
      </c>
      <c r="U9" s="12">
        <f t="shared" si="15"/>
        <v>167278620.71011743</v>
      </c>
      <c r="V9" s="12">
        <f t="shared" si="16"/>
        <v>64490217.343464166</v>
      </c>
      <c r="W9" s="12">
        <f>(wk+kwt/(O9+M))/(O9+M+kwt)</f>
        <v>0.42393889456808348</v>
      </c>
      <c r="X9" s="12">
        <f t="shared" si="17"/>
        <v>152121492.43623412</v>
      </c>
    </row>
    <row r="10" spans="1:24" x14ac:dyDescent="0.35">
      <c r="A10" s="2">
        <v>1955</v>
      </c>
      <c r="B10" s="4">
        <v>664316.91923052096</v>
      </c>
      <c r="C10" s="4">
        <v>3580953.1432999982</v>
      </c>
      <c r="D10" s="4">
        <f t="shared" si="4"/>
        <v>5784339.9657939486</v>
      </c>
      <c r="E10" s="10">
        <f t="shared" si="5"/>
        <v>1</v>
      </c>
      <c r="F10">
        <f t="shared" si="6"/>
        <v>1955</v>
      </c>
      <c r="G10" s="5">
        <f t="shared" si="7"/>
        <v>1078.0857869607837</v>
      </c>
      <c r="H10" s="6">
        <f t="shared" si="0"/>
        <v>3.1025537452282054E-2</v>
      </c>
      <c r="I10" s="6">
        <f t="shared" si="1"/>
        <v>5.0115778973887963E-2</v>
      </c>
      <c r="J10" s="5">
        <f t="shared" si="8"/>
        <v>115419536.2065067</v>
      </c>
      <c r="L10">
        <f t="shared" si="9"/>
        <v>1.1369380567613763</v>
      </c>
      <c r="M10" s="7">
        <f t="shared" si="10"/>
        <v>755287.18722365261</v>
      </c>
      <c r="N10" s="8">
        <f t="shared" si="2"/>
        <v>3.5174087795526547E-2</v>
      </c>
      <c r="O10" s="8">
        <f t="shared" si="3"/>
        <v>5.6978536359654816E-2</v>
      </c>
      <c r="P10" s="4">
        <f t="shared" si="11"/>
        <v>101806567.4969807</v>
      </c>
      <c r="Q10" s="12">
        <f t="shared" si="12"/>
        <v>5800789.2077783672</v>
      </c>
      <c r="R10" s="12">
        <f t="shared" si="13"/>
        <v>1955</v>
      </c>
      <c r="S10">
        <f t="shared" si="14"/>
        <v>71453606.361497387</v>
      </c>
      <c r="T10" s="12">
        <f>(wk+kwt/(I10+M))/(I10+M+kwt)</f>
        <v>0.42636291640679436</v>
      </c>
      <c r="U10" s="12">
        <f t="shared" si="15"/>
        <v>167588698.7631993</v>
      </c>
      <c r="V10" s="12">
        <f t="shared" si="16"/>
        <v>62847404.866573378</v>
      </c>
      <c r="W10" s="12">
        <f>(wk+kwt/(O10+M))/(O10+M+kwt)</f>
        <v>0.42212356733809381</v>
      </c>
      <c r="X10" s="12">
        <f t="shared" si="17"/>
        <v>148883904.45216873</v>
      </c>
    </row>
    <row r="11" spans="1:24" x14ac:dyDescent="0.35">
      <c r="A11" s="2">
        <v>1956</v>
      </c>
      <c r="B11" s="4">
        <v>728145.95304197806</v>
      </c>
      <c r="C11" s="4">
        <v>4169463.8640999985</v>
      </c>
      <c r="D11" s="4">
        <f t="shared" si="4"/>
        <v>6748400.9548428329</v>
      </c>
      <c r="E11" s="10">
        <f t="shared" si="5"/>
        <v>1</v>
      </c>
      <c r="F11">
        <f t="shared" si="6"/>
        <v>1956</v>
      </c>
      <c r="G11" s="5">
        <f t="shared" si="7"/>
        <v>1145.2275046455218</v>
      </c>
      <c r="H11" s="6">
        <f t="shared" si="0"/>
        <v>3.3938836361999104E-2</v>
      </c>
      <c r="I11" s="6">
        <f t="shared" si="1"/>
        <v>5.4931013477198566E-2</v>
      </c>
      <c r="J11" s="5">
        <f t="shared" si="8"/>
        <v>122852292.860827</v>
      </c>
      <c r="L11">
        <f t="shared" si="9"/>
        <v>1.1664984462371721</v>
      </c>
      <c r="M11" s="7">
        <f t="shared" si="10"/>
        <v>849381.12285735237</v>
      </c>
      <c r="N11" s="8">
        <f t="shared" si="2"/>
        <v>3.9440227079303662E-2</v>
      </c>
      <c r="O11" s="8">
        <f t="shared" si="3"/>
        <v>6.4076941871385296E-2</v>
      </c>
      <c r="P11" s="4">
        <f t="shared" si="11"/>
        <v>105716020.74491942</v>
      </c>
      <c r="Q11" s="12">
        <f t="shared" si="12"/>
        <v>6773959.3161463635</v>
      </c>
      <c r="R11" s="12">
        <f t="shared" si="13"/>
        <v>1956</v>
      </c>
      <c r="S11">
        <f t="shared" si="14"/>
        <v>75903639.859670714</v>
      </c>
      <c r="T11" s="12">
        <f>(wk+kwt/(I11+M))/(I11+M+kwt)</f>
        <v>0.42338147418183453</v>
      </c>
      <c r="U11" s="12">
        <f t="shared" si="15"/>
        <v>179279549.26783475</v>
      </c>
      <c r="V11" s="12">
        <f t="shared" si="16"/>
        <v>65069645.059979789</v>
      </c>
      <c r="W11" s="12">
        <f>(wk+kwt/(O11+M))/(O11+M+kwt)</f>
        <v>0.41780750269240663</v>
      </c>
      <c r="X11" s="12">
        <f t="shared" si="17"/>
        <v>155740729.02152887</v>
      </c>
    </row>
    <row r="12" spans="1:24" x14ac:dyDescent="0.35">
      <c r="A12" s="2">
        <v>1957</v>
      </c>
      <c r="B12" s="4">
        <v>805713.97483083792</v>
      </c>
      <c r="C12" s="4">
        <v>4187745.5031999955</v>
      </c>
      <c r="D12" s="4">
        <f t="shared" si="4"/>
        <v>6794408.621723312</v>
      </c>
      <c r="E12" s="10">
        <f t="shared" si="5"/>
        <v>1</v>
      </c>
      <c r="F12">
        <f t="shared" si="6"/>
        <v>1957</v>
      </c>
      <c r="G12" s="5">
        <f t="shared" si="7"/>
        <v>1039.5116962143359</v>
      </c>
      <c r="H12" s="6">
        <f t="shared" si="0"/>
        <v>3.7463529185979408E-2</v>
      </c>
      <c r="I12" s="6">
        <f t="shared" si="1"/>
        <v>6.0782711248068201E-2</v>
      </c>
      <c r="J12" s="5">
        <f t="shared" si="8"/>
        <v>111781927.49569479</v>
      </c>
      <c r="L12">
        <f t="shared" si="9"/>
        <v>1.1968274058393387</v>
      </c>
      <c r="M12" s="7">
        <f t="shared" si="10"/>
        <v>964300.56634529401</v>
      </c>
      <c r="N12" s="8">
        <f t="shared" si="2"/>
        <v>4.4616519261072698E-2</v>
      </c>
      <c r="O12" s="8">
        <f t="shared" si="3"/>
        <v>7.2746414622907069E-2</v>
      </c>
      <c r="P12" s="4">
        <f t="shared" si="11"/>
        <v>93860874.235739544</v>
      </c>
      <c r="Q12" s="12">
        <f t="shared" si="12"/>
        <v>6828042.0740216449</v>
      </c>
      <c r="R12" s="12">
        <f t="shared" si="13"/>
        <v>1957</v>
      </c>
      <c r="S12">
        <f t="shared" si="14"/>
        <v>68896984.310371488</v>
      </c>
      <c r="T12" s="12">
        <f>(wk+kwt/(I12+M))/(I12+M+kwt)</f>
        <v>0.41980189273707863</v>
      </c>
      <c r="U12" s="12">
        <f t="shared" si="15"/>
        <v>164117850.59178278</v>
      </c>
      <c r="V12" s="12">
        <f t="shared" si="16"/>
        <v>57566349.144598521</v>
      </c>
      <c r="W12" s="12">
        <f>(wk+kwt/(O12+M))/(O12+M+kwt)</f>
        <v>0.41262895957177786</v>
      </c>
      <c r="X12" s="12">
        <f t="shared" si="17"/>
        <v>139511170.53039682</v>
      </c>
    </row>
    <row r="13" spans="1:24" x14ac:dyDescent="0.35">
      <c r="A13" s="2">
        <v>1958</v>
      </c>
      <c r="B13" s="4">
        <v>883411.45723075606</v>
      </c>
      <c r="C13" s="4">
        <v>4234955.0869000023</v>
      </c>
      <c r="D13" s="4">
        <f t="shared" si="4"/>
        <v>6887656.5883602593</v>
      </c>
      <c r="E13" s="10">
        <f t="shared" si="5"/>
        <v>1</v>
      </c>
      <c r="F13">
        <f t="shared" si="6"/>
        <v>1958</v>
      </c>
      <c r="G13" s="5">
        <f t="shared" si="7"/>
        <v>958.77295958451418</v>
      </c>
      <c r="H13" s="6">
        <f t="shared" si="0"/>
        <v>4.0976939878257138E-2</v>
      </c>
      <c r="I13" s="6">
        <f t="shared" si="1"/>
        <v>6.6644175471035946E-2</v>
      </c>
      <c r="J13" s="5">
        <f t="shared" si="8"/>
        <v>103349715.70551857</v>
      </c>
      <c r="L13">
        <f t="shared" si="9"/>
        <v>1.2279449183911615</v>
      </c>
      <c r="M13" s="7">
        <f t="shared" si="10"/>
        <v>1084780.6097550378</v>
      </c>
      <c r="N13" s="8">
        <f t="shared" si="2"/>
        <v>5.0003364728471472E-2</v>
      </c>
      <c r="O13" s="8">
        <f t="shared" si="3"/>
        <v>8.1835376610027474E-2</v>
      </c>
      <c r="P13" s="4">
        <f t="shared" si="11"/>
        <v>84693402.33195661</v>
      </c>
      <c r="Q13" s="12">
        <f t="shared" si="12"/>
        <v>6930916.4762202483</v>
      </c>
      <c r="R13" s="12">
        <f t="shared" si="13"/>
        <v>1958</v>
      </c>
      <c r="S13">
        <f t="shared" si="14"/>
        <v>63545764.606849179</v>
      </c>
      <c r="T13" s="12">
        <f>(wk+kwt/(I13+M))/(I13+M+kwt)</f>
        <v>0.41626348752799047</v>
      </c>
      <c r="U13" s="12">
        <f t="shared" si="15"/>
        <v>152657551.07232705</v>
      </c>
      <c r="V13" s="12">
        <f t="shared" si="16"/>
        <v>51749686.533257596</v>
      </c>
      <c r="W13" s="12">
        <f>(wk+kwt/(O13+M))/(O13+M+kwt)</f>
        <v>0.40730664022549046</v>
      </c>
      <c r="X13" s="12">
        <f t="shared" si="17"/>
        <v>127053382.93676791</v>
      </c>
    </row>
    <row r="14" spans="1:24" x14ac:dyDescent="0.35">
      <c r="A14" s="2">
        <v>1959</v>
      </c>
      <c r="B14" s="4">
        <v>1062635.4387916131</v>
      </c>
      <c r="C14" s="4">
        <v>4296554.786199999</v>
      </c>
      <c r="D14" s="4">
        <f t="shared" si="4"/>
        <v>7026896.552703145</v>
      </c>
      <c r="E14" s="10">
        <f t="shared" si="5"/>
        <v>1</v>
      </c>
      <c r="F14">
        <f t="shared" si="6"/>
        <v>1959</v>
      </c>
      <c r="G14" s="5">
        <f t="shared" si="7"/>
        <v>808.66017250203333</v>
      </c>
      <c r="H14" s="6">
        <f t="shared" si="0"/>
        <v>4.9016270170885688E-2</v>
      </c>
      <c r="I14" s="6">
        <f t="shared" si="1"/>
        <v>8.0164754560197005E-2</v>
      </c>
      <c r="J14" s="5">
        <f t="shared" si="8"/>
        <v>87655685.983876303</v>
      </c>
      <c r="L14">
        <f t="shared" si="9"/>
        <v>1.2598714862693317</v>
      </c>
      <c r="M14" s="7">
        <f t="shared" si="10"/>
        <v>1338784.0896328529</v>
      </c>
      <c r="N14" s="8">
        <f t="shared" si="2"/>
        <v>6.1227873601353539E-2</v>
      </c>
      <c r="O14" s="8">
        <f t="shared" si="3"/>
        <v>0.10099728847417158</v>
      </c>
      <c r="P14" s="4">
        <f t="shared" si="11"/>
        <v>70173183.118758783</v>
      </c>
      <c r="Q14" s="12">
        <f t="shared" si="12"/>
        <v>7087301.2185961483</v>
      </c>
      <c r="R14" s="12">
        <f t="shared" si="13"/>
        <v>1959</v>
      </c>
      <c r="S14">
        <f t="shared" si="14"/>
        <v>53596556.364101969</v>
      </c>
      <c r="T14" s="12">
        <f>(wk+kwt/(I14+M))/(I14+M+kwt)</f>
        <v>0.40827685750960546</v>
      </c>
      <c r="U14" s="12">
        <f t="shared" si="15"/>
        <v>131275029.13348697</v>
      </c>
      <c r="V14" s="12">
        <f t="shared" si="16"/>
        <v>42541288.495074533</v>
      </c>
      <c r="W14" s="12">
        <f>(wk+kwt/(O14+M))/(O14+M+kwt)</f>
        <v>0.39643084438716181</v>
      </c>
      <c r="X14" s="12">
        <f t="shared" si="17"/>
        <v>107310743.09023218</v>
      </c>
    </row>
    <row r="15" spans="1:24" x14ac:dyDescent="0.35">
      <c r="A15" s="2">
        <v>1960</v>
      </c>
      <c r="B15" s="4">
        <v>1099126.3114741519</v>
      </c>
      <c r="C15" s="4">
        <v>4280212.2518999977</v>
      </c>
      <c r="D15" s="4">
        <f t="shared" si="4"/>
        <v>7008104.6395281022</v>
      </c>
      <c r="E15" s="10">
        <f t="shared" si="5"/>
        <v>1</v>
      </c>
      <c r="F15">
        <f t="shared" si="6"/>
        <v>1960</v>
      </c>
      <c r="G15" s="5">
        <f t="shared" si="7"/>
        <v>778.83901189834364</v>
      </c>
      <c r="H15" s="6">
        <f t="shared" si="0"/>
        <v>5.064207640931892E-2</v>
      </c>
      <c r="I15" s="6">
        <f t="shared" si="1"/>
        <v>8.2917610097943462E-2</v>
      </c>
      <c r="J15" s="5">
        <f t="shared" si="8"/>
        <v>84518893.28756617</v>
      </c>
      <c r="L15">
        <f t="shared" si="9"/>
        <v>1.2926281449123342</v>
      </c>
      <c r="M15" s="7">
        <f t="shared" si="10"/>
        <v>1420761.6050251694</v>
      </c>
      <c r="N15" s="8">
        <f t="shared" si="2"/>
        <v>6.4812559057611449E-2</v>
      </c>
      <c r="O15" s="8">
        <f t="shared" si="3"/>
        <v>0.10718163652146889</v>
      </c>
      <c r="P15" s="4">
        <f t="shared" si="11"/>
        <v>66039858.850432761</v>
      </c>
      <c r="Q15" s="12">
        <f t="shared" si="12"/>
        <v>7078260.1472361945</v>
      </c>
      <c r="R15" s="12">
        <f t="shared" si="13"/>
        <v>1960</v>
      </c>
      <c r="S15">
        <f t="shared" si="14"/>
        <v>51620062.937705874</v>
      </c>
      <c r="T15" s="12">
        <f>(wk+kwt/(I15+M))/(I15+M+kwt)</f>
        <v>0.40668005000042784</v>
      </c>
      <c r="U15" s="12">
        <f t="shared" si="15"/>
        <v>126930403.7354465</v>
      </c>
      <c r="V15" s="12">
        <f t="shared" si="16"/>
        <v>39934193.867646858</v>
      </c>
      <c r="W15" s="12">
        <f>(wk+kwt/(O15+M))/(O15+M+kwt)</f>
        <v>0.39301727858404312</v>
      </c>
      <c r="X15" s="12">
        <f t="shared" si="17"/>
        <v>101609257.51539776</v>
      </c>
    </row>
    <row r="16" spans="1:24" x14ac:dyDescent="0.35">
      <c r="A16" s="2">
        <v>1961</v>
      </c>
      <c r="B16" s="4">
        <v>1260810.4225588609</v>
      </c>
      <c r="C16" s="4">
        <v>5049674.3668</v>
      </c>
      <c r="D16" s="4">
        <f t="shared" si="4"/>
        <v>8309517.006801839</v>
      </c>
      <c r="E16" s="10">
        <f t="shared" si="5"/>
        <v>1</v>
      </c>
      <c r="F16">
        <f t="shared" si="6"/>
        <v>1961</v>
      </c>
      <c r="G16" s="5">
        <f t="shared" si="7"/>
        <v>801.02040345629462</v>
      </c>
      <c r="H16" s="6">
        <f t="shared" si="0"/>
        <v>5.7801159978030009E-2</v>
      </c>
      <c r="I16" s="6">
        <f t="shared" si="1"/>
        <v>9.5114988999712893E-2</v>
      </c>
      <c r="J16" s="5">
        <f t="shared" si="8"/>
        <v>87362855.15237689</v>
      </c>
      <c r="L16">
        <f t="shared" si="9"/>
        <v>1.326236476680055</v>
      </c>
      <c r="M16" s="7">
        <f t="shared" si="10"/>
        <v>1672132.7725759549</v>
      </c>
      <c r="N16" s="8">
        <f t="shared" si="2"/>
        <v>7.5690571464321968E-2</v>
      </c>
      <c r="O16" s="8">
        <f t="shared" si="3"/>
        <v>0.12614496789044141</v>
      </c>
      <c r="P16" s="4">
        <f t="shared" si="11"/>
        <v>66714707.910221681</v>
      </c>
      <c r="Q16" s="12">
        <f t="shared" si="12"/>
        <v>8415724.6871550921</v>
      </c>
      <c r="R16" s="12">
        <f t="shared" si="13"/>
        <v>1961</v>
      </c>
      <c r="S16">
        <f t="shared" si="14"/>
        <v>53090206.074830569</v>
      </c>
      <c r="T16" s="12">
        <f>(wk+kwt/(I16+M))/(I16+M+kwt)</f>
        <v>0.39972080749157257</v>
      </c>
      <c r="U16" s="12">
        <f t="shared" si="15"/>
        <v>132818219.81696533</v>
      </c>
      <c r="V16" s="12">
        <f t="shared" si="16"/>
        <v>40030723.787457854</v>
      </c>
      <c r="W16" s="12">
        <f>(wk+kwt/(O16+M))/(O16+M+kwt)</f>
        <v>0.38283105708201826</v>
      </c>
      <c r="X16" s="12">
        <f t="shared" si="17"/>
        <v>104564985.12052959</v>
      </c>
    </row>
    <row r="17" spans="1:24" x14ac:dyDescent="0.35">
      <c r="A17" s="2">
        <v>1962</v>
      </c>
      <c r="B17" s="4">
        <v>1354332.1965390309</v>
      </c>
      <c r="C17" s="4">
        <v>5320362.3026000001</v>
      </c>
      <c r="D17" s="4">
        <f t="shared" si="4"/>
        <v>8780325.2307711281</v>
      </c>
      <c r="E17" s="10">
        <f t="shared" si="5"/>
        <v>1</v>
      </c>
      <c r="F17">
        <f t="shared" si="6"/>
        <v>1962</v>
      </c>
      <c r="G17" s="5">
        <f t="shared" si="7"/>
        <v>785.68054664816816</v>
      </c>
      <c r="H17" s="6">
        <f t="shared" si="0"/>
        <v>6.1909169713496359E-2</v>
      </c>
      <c r="I17" s="6">
        <f t="shared" si="1"/>
        <v>0.10217023088556605</v>
      </c>
      <c r="J17" s="5">
        <f t="shared" si="8"/>
        <v>85938195.056105673</v>
      </c>
      <c r="L17">
        <f t="shared" si="9"/>
        <v>1.3607186250737364</v>
      </c>
      <c r="M17" s="7">
        <f t="shared" si="10"/>
        <v>1842865.0443676834</v>
      </c>
      <c r="N17" s="8">
        <f t="shared" si="2"/>
        <v>8.2982153239865644E-2</v>
      </c>
      <c r="O17" s="8">
        <f t="shared" si="3"/>
        <v>0.13902493609407363</v>
      </c>
      <c r="P17" s="4">
        <f t="shared" si="11"/>
        <v>64114536.618748918</v>
      </c>
      <c r="Q17" s="12">
        <f t="shared" si="12"/>
        <v>8913519.3561227117</v>
      </c>
      <c r="R17" s="12">
        <f t="shared" si="13"/>
        <v>1962</v>
      </c>
      <c r="S17">
        <f t="shared" si="14"/>
        <v>52073507.679149486</v>
      </c>
      <c r="T17" s="12">
        <f>(wk+kwt/(I17+M))/(I17+M+kwt)</f>
        <v>0.39577987131465425</v>
      </c>
      <c r="U17" s="12">
        <f t="shared" si="15"/>
        <v>131571895.01875862</v>
      </c>
      <c r="V17" s="12">
        <f t="shared" si="16"/>
        <v>38269122.447212525</v>
      </c>
      <c r="W17" s="12">
        <f>(wk+kwt/(O17+M))/(O17+M+kwt)</f>
        <v>0.37614530386997286</v>
      </c>
      <c r="X17" s="12">
        <f t="shared" si="17"/>
        <v>101740263.81156555</v>
      </c>
    </row>
    <row r="18" spans="1:24" x14ac:dyDescent="0.35">
      <c r="A18" s="2">
        <v>1963</v>
      </c>
      <c r="B18" s="4">
        <v>1473706.6691778111</v>
      </c>
      <c r="C18" s="4">
        <v>5584121.1297999993</v>
      </c>
      <c r="D18" s="4">
        <f t="shared" si="4"/>
        <v>9249669.6616228446</v>
      </c>
      <c r="E18" s="10">
        <f t="shared" si="5"/>
        <v>1</v>
      </c>
      <c r="F18">
        <f t="shared" si="6"/>
        <v>1963</v>
      </c>
      <c r="G18" s="5">
        <f t="shared" si="7"/>
        <v>757.83346124305865</v>
      </c>
      <c r="H18" s="6">
        <f t="shared" si="0"/>
        <v>6.7117972394782177E-2</v>
      </c>
      <c r="I18" s="6">
        <f t="shared" si="1"/>
        <v>0.11117578909537221</v>
      </c>
      <c r="J18" s="5">
        <f t="shared" si="8"/>
        <v>83198596.896739915</v>
      </c>
      <c r="L18">
        <f t="shared" si="9"/>
        <v>1.3960973093256537</v>
      </c>
      <c r="M18" s="7">
        <f t="shared" si="10"/>
        <v>2057437.9155744133</v>
      </c>
      <c r="N18" s="8">
        <f t="shared" si="2"/>
        <v>9.2036610297930171E-2</v>
      </c>
      <c r="O18" s="8">
        <f t="shared" si="3"/>
        <v>0.15521222001820548</v>
      </c>
      <c r="P18" s="4">
        <f t="shared" si="11"/>
        <v>60672824.778354332</v>
      </c>
      <c r="Q18" s="12">
        <f t="shared" si="12"/>
        <v>9417163.8286239617</v>
      </c>
      <c r="R18" s="12">
        <f t="shared" si="13"/>
        <v>1963</v>
      </c>
      <c r="S18">
        <f t="shared" si="14"/>
        <v>50227852.441952609</v>
      </c>
      <c r="T18" s="12">
        <f>(wk+kwt/(I18+M))/(I18+M+kwt)</f>
        <v>0.39083693680490028</v>
      </c>
      <c r="U18" s="12">
        <f t="shared" si="15"/>
        <v>128513576.15420461</v>
      </c>
      <c r="V18" s="12">
        <f t="shared" si="16"/>
        <v>35977329.163547911</v>
      </c>
      <c r="W18" s="12">
        <f>(wk+kwt/(O18+M))/(O18+M+kwt)</f>
        <v>0.36799762330755864</v>
      </c>
      <c r="X18" s="12">
        <f t="shared" si="17"/>
        <v>97765112.829219028</v>
      </c>
    </row>
    <row r="19" spans="1:24" x14ac:dyDescent="0.35">
      <c r="A19" s="2">
        <v>1964</v>
      </c>
      <c r="B19" s="4">
        <v>1558783.7248316628</v>
      </c>
      <c r="C19" s="4">
        <v>5964805.9893999994</v>
      </c>
      <c r="D19" s="4">
        <f t="shared" si="4"/>
        <v>9906215.1727875248</v>
      </c>
      <c r="E19" s="10">
        <f t="shared" si="5"/>
        <v>1</v>
      </c>
      <c r="F19">
        <f t="shared" si="6"/>
        <v>1964</v>
      </c>
      <c r="G19" s="5">
        <f t="shared" si="7"/>
        <v>765.31540513026016</v>
      </c>
      <c r="H19" s="6">
        <f t="shared" si="0"/>
        <v>7.0806576999283943E-2</v>
      </c>
      <c r="I19" s="6">
        <f t="shared" si="1"/>
        <v>0.1175939651096701</v>
      </c>
      <c r="J19" s="5">
        <f t="shared" si="8"/>
        <v>84240846.573621556</v>
      </c>
      <c r="L19">
        <f t="shared" si="9"/>
        <v>1.4323958393681206</v>
      </c>
      <c r="M19" s="7">
        <f t="shared" si="10"/>
        <v>2232795.3219236154</v>
      </c>
      <c r="N19" s="8">
        <f t="shared" si="2"/>
        <v>9.9346894341957287E-2</v>
      </c>
      <c r="O19" s="8">
        <f t="shared" si="3"/>
        <v>0.16844110635789139</v>
      </c>
      <c r="P19" s="4">
        <f t="shared" si="11"/>
        <v>60040185.744194686</v>
      </c>
      <c r="Q19" s="12">
        <f t="shared" si="12"/>
        <v>10113235.312685452</v>
      </c>
      <c r="R19" s="12">
        <f t="shared" si="13"/>
        <v>1964</v>
      </c>
      <c r="S19">
        <f t="shared" si="14"/>
        <v>50723742.360733576</v>
      </c>
      <c r="T19" s="12">
        <f>(wk+kwt/(I19+M))/(I19+M+kwt)</f>
        <v>0.38737266195236875</v>
      </c>
      <c r="U19" s="12">
        <f t="shared" si="15"/>
        <v>130943010.03350246</v>
      </c>
      <c r="V19" s="12">
        <f t="shared" si="16"/>
        <v>35411819.112173334</v>
      </c>
      <c r="W19" s="12">
        <f>(wk+kwt/(O19+M))/(O19+M+kwt)</f>
        <v>0.36154138992354728</v>
      </c>
      <c r="X19" s="12">
        <f t="shared" si="17"/>
        <v>97946791.430053502</v>
      </c>
    </row>
    <row r="20" spans="1:24" x14ac:dyDescent="0.35">
      <c r="A20" s="2">
        <v>1965</v>
      </c>
      <c r="B20" s="4">
        <v>1689815.6894690963</v>
      </c>
      <c r="C20" s="4">
        <v>6256149.7050000094</v>
      </c>
      <c r="D20" s="4">
        <f t="shared" si="4"/>
        <v>10432098.23234332</v>
      </c>
      <c r="E20" s="10">
        <f t="shared" si="5"/>
        <v>1</v>
      </c>
      <c r="F20">
        <f t="shared" si="6"/>
        <v>1965</v>
      </c>
      <c r="G20" s="5">
        <f t="shared" si="7"/>
        <v>740.45349963173294</v>
      </c>
      <c r="H20" s="6">
        <f t="shared" si="0"/>
        <v>7.6449381199670471E-2</v>
      </c>
      <c r="I20" s="6">
        <f t="shared" si="1"/>
        <v>0.12747895943721216</v>
      </c>
      <c r="J20" s="5">
        <f t="shared" si="8"/>
        <v>81833882.849361449</v>
      </c>
      <c r="L20">
        <f t="shared" si="9"/>
        <v>1.4696381311916917</v>
      </c>
      <c r="M20" s="7">
        <f t="shared" si="10"/>
        <v>2483417.5719297626</v>
      </c>
      <c r="N20" s="8">
        <f t="shared" si="2"/>
        <v>0.10965728993792161</v>
      </c>
      <c r="O20" s="8">
        <f t="shared" si="3"/>
        <v>0.18734793971356595</v>
      </c>
      <c r="P20" s="4">
        <f t="shared" si="11"/>
        <v>57051835.847317547</v>
      </c>
      <c r="Q20" s="12">
        <f t="shared" si="12"/>
        <v>10688543.902871508</v>
      </c>
      <c r="R20" s="12">
        <f t="shared" si="13"/>
        <v>1965</v>
      </c>
      <c r="S20">
        <f t="shared" si="14"/>
        <v>49075939.532447957</v>
      </c>
      <c r="T20" s="12">
        <f>(wk+kwt/(I20+M))/(I20+M+kwt)</f>
        <v>0.38213003857301775</v>
      </c>
      <c r="U20" s="12">
        <f t="shared" si="15"/>
        <v>128427327.29337759</v>
      </c>
      <c r="V20" s="12">
        <f t="shared" si="16"/>
        <v>33393213.261725552</v>
      </c>
      <c r="W20" s="12">
        <f>(wk+kwt/(O20+M))/(O20+M+kwt)</f>
        <v>0.35261590250540498</v>
      </c>
      <c r="X20" s="12">
        <f t="shared" si="17"/>
        <v>94701381.941257432</v>
      </c>
    </row>
    <row r="21" spans="1:24" x14ac:dyDescent="0.35">
      <c r="A21" s="2">
        <v>1966</v>
      </c>
      <c r="B21" s="4">
        <v>1829715.4475400718</v>
      </c>
      <c r="C21" s="4">
        <v>7002228.1127000004</v>
      </c>
      <c r="D21" s="4">
        <f t="shared" si="4"/>
        <v>11726512.40810084</v>
      </c>
      <c r="E21" s="10">
        <f t="shared" si="5"/>
        <v>1</v>
      </c>
      <c r="F21">
        <f t="shared" si="6"/>
        <v>1966</v>
      </c>
      <c r="G21" s="5">
        <f t="shared" si="7"/>
        <v>765.38984486511504</v>
      </c>
      <c r="H21" s="6">
        <f t="shared" si="0"/>
        <v>8.2423321868242638E-2</v>
      </c>
      <c r="I21" s="6">
        <f t="shared" si="1"/>
        <v>0.13803293623808374</v>
      </c>
      <c r="J21" s="5">
        <f t="shared" si="8"/>
        <v>84954451.652572006</v>
      </c>
      <c r="L21">
        <f t="shared" si="9"/>
        <v>1.5078487226026758</v>
      </c>
      <c r="M21" s="7">
        <f t="shared" si="10"/>
        <v>2758934.1002996806</v>
      </c>
      <c r="N21" s="8">
        <f t="shared" si="2"/>
        <v>0.12080804470569016</v>
      </c>
      <c r="O21" s="8">
        <f t="shared" si="3"/>
        <v>0.20813278658369119</v>
      </c>
      <c r="P21" s="4">
        <f t="shared" si="11"/>
        <v>57961604.541805729</v>
      </c>
      <c r="Q21" s="12">
        <f t="shared" si="12"/>
        <v>12063710.268147958</v>
      </c>
      <c r="R21" s="12">
        <f t="shared" si="13"/>
        <v>1966</v>
      </c>
      <c r="S21">
        <f t="shared" si="14"/>
        <v>50728676.09381523</v>
      </c>
      <c r="T21" s="12">
        <f>(wk+kwt/(I21+M))/(I21+M+kwt)</f>
        <v>0.3766537392814282</v>
      </c>
      <c r="U21" s="12">
        <f t="shared" si="15"/>
        <v>134682523.50446406</v>
      </c>
      <c r="V21" s="12">
        <f t="shared" si="16"/>
        <v>33643080.591170438</v>
      </c>
      <c r="W21" s="12">
        <f>(wk+kwt/(O21+M))/(O21+M+kwt)</f>
        <v>0.34319387232027332</v>
      </c>
      <c r="X21" s="12">
        <f t="shared" si="17"/>
        <v>98029374.36998947</v>
      </c>
    </row>
    <row r="22" spans="1:24" x14ac:dyDescent="0.35">
      <c r="A22" s="2">
        <v>1967</v>
      </c>
      <c r="B22" s="4">
        <v>1961051.9714298579</v>
      </c>
      <c r="C22" s="4">
        <v>7369111.4699999895</v>
      </c>
      <c r="D22" s="4">
        <f t="shared" si="4"/>
        <v>12390762.382012062</v>
      </c>
      <c r="E22" s="10">
        <f t="shared" si="5"/>
        <v>1</v>
      </c>
      <c r="F22">
        <f t="shared" si="6"/>
        <v>1967</v>
      </c>
      <c r="G22" s="5">
        <f t="shared" si="7"/>
        <v>751.54677972424815</v>
      </c>
      <c r="H22" s="6">
        <f t="shared" si="0"/>
        <v>8.7984338372219875E-2</v>
      </c>
      <c r="I22" s="6">
        <f t="shared" si="1"/>
        <v>0.14794090638294061</v>
      </c>
      <c r="J22" s="5">
        <f t="shared" si="8"/>
        <v>83754809.166431248</v>
      </c>
      <c r="L22">
        <f t="shared" si="9"/>
        <v>1.5470527893903454</v>
      </c>
      <c r="M22" s="7">
        <f t="shared" si="10"/>
        <v>3033850.9225399974</v>
      </c>
      <c r="N22" s="8">
        <f t="shared" si="2"/>
        <v>0.13174615577068233</v>
      </c>
      <c r="O22" s="8">
        <f t="shared" si="3"/>
        <v>0.22887239188466418</v>
      </c>
      <c r="P22" s="4">
        <f t="shared" si="11"/>
        <v>55934166.935593039</v>
      </c>
      <c r="Q22" s="12">
        <f t="shared" si="12"/>
        <v>12801786.574625276</v>
      </c>
      <c r="R22" s="12">
        <f t="shared" si="13"/>
        <v>1967</v>
      </c>
      <c r="S22">
        <f t="shared" si="14"/>
        <v>49811182.384710185</v>
      </c>
      <c r="T22" s="12">
        <f>(wk+kwt/(I22+M))/(I22+M+kwt)</f>
        <v>0.37162317514119142</v>
      </c>
      <c r="U22" s="12">
        <f t="shared" si="15"/>
        <v>134036803.18318506</v>
      </c>
      <c r="V22" s="12">
        <f t="shared" si="16"/>
        <v>32197467.808670916</v>
      </c>
      <c r="W22" s="12">
        <f>(wk+kwt/(O22+M))/(O22+M+kwt)</f>
        <v>0.33417740664097201</v>
      </c>
      <c r="X22" s="12">
        <f t="shared" si="17"/>
        <v>96348428.017046347</v>
      </c>
    </row>
    <row r="23" spans="1:24" x14ac:dyDescent="0.35">
      <c r="A23" s="2">
        <v>1968</v>
      </c>
      <c r="B23" s="4">
        <v>2104496.9628031328</v>
      </c>
      <c r="C23" s="4">
        <v>8316704.9332999997</v>
      </c>
      <c r="D23" s="4">
        <f t="shared" si="4"/>
        <v>14045656.643927954</v>
      </c>
      <c r="E23" s="10">
        <f t="shared" si="5"/>
        <v>1</v>
      </c>
      <c r="F23">
        <f t="shared" si="6"/>
        <v>1968</v>
      </c>
      <c r="G23" s="5">
        <f t="shared" si="7"/>
        <v>790.37461971172195</v>
      </c>
      <c r="H23" s="6">
        <f t="shared" si="0"/>
        <v>9.4006248351550331E-2</v>
      </c>
      <c r="I23" s="6">
        <f t="shared" si="1"/>
        <v>0.15876233403963971</v>
      </c>
      <c r="J23" s="5">
        <f t="shared" si="8"/>
        <v>88469703.6541491</v>
      </c>
      <c r="L23">
        <f t="shared" si="9"/>
        <v>1.5872761619144944</v>
      </c>
      <c r="M23" s="7">
        <f t="shared" si="10"/>
        <v>3340417.8618788673</v>
      </c>
      <c r="N23" s="8">
        <f t="shared" si="2"/>
        <v>0.14372590429663437</v>
      </c>
      <c r="O23" s="8">
        <f t="shared" si="3"/>
        <v>0.25199966823102621</v>
      </c>
      <c r="P23" s="4">
        <f t="shared" si="11"/>
        <v>57865038.136307292</v>
      </c>
      <c r="Q23" s="12">
        <f t="shared" si="12"/>
        <v>14581970.412525117</v>
      </c>
      <c r="R23" s="12">
        <f t="shared" si="13"/>
        <v>1968</v>
      </c>
      <c r="S23">
        <f t="shared" si="14"/>
        <v>52384622.48371511</v>
      </c>
      <c r="T23" s="12">
        <f>(wk+kwt/(I23+M))/(I23+M+kwt)</f>
        <v>0.36624748996978601</v>
      </c>
      <c r="U23" s="12">
        <f t="shared" si="15"/>
        <v>143030666.19797623</v>
      </c>
      <c r="V23" s="12">
        <f t="shared" si="16"/>
        <v>33002840.804042164</v>
      </c>
      <c r="W23" s="12">
        <f>(wk+kwt/(O23+M))/(O23+M+kwt)</f>
        <v>0.32455063975734466</v>
      </c>
      <c r="X23" s="12">
        <f t="shared" si="17"/>
        <v>101687800.79656368</v>
      </c>
    </row>
    <row r="24" spans="1:24" x14ac:dyDescent="0.35">
      <c r="A24" s="2">
        <v>1969</v>
      </c>
      <c r="B24" s="4">
        <v>2208954.2198200612</v>
      </c>
      <c r="C24" s="4">
        <v>9046491.2569000013</v>
      </c>
      <c r="D24" s="4">
        <f t="shared" si="4"/>
        <v>15327020.219723569</v>
      </c>
      <c r="E24" s="10">
        <f t="shared" si="5"/>
        <v>1</v>
      </c>
      <c r="F24">
        <f t="shared" si="6"/>
        <v>1969</v>
      </c>
      <c r="G24" s="5">
        <f t="shared" si="7"/>
        <v>819.0745806979121</v>
      </c>
      <c r="H24" s="6">
        <f t="shared" si="0"/>
        <v>9.8357690909737228E-2</v>
      </c>
      <c r="I24" s="6">
        <f t="shared" si="1"/>
        <v>0.16664254400169012</v>
      </c>
      <c r="J24" s="5">
        <f t="shared" si="8"/>
        <v>91975433.473747969</v>
      </c>
      <c r="L24">
        <f t="shared" si="9"/>
        <v>1.6285453421242713</v>
      </c>
      <c r="M24" s="7">
        <f t="shared" si="10"/>
        <v>3597382.1056537144</v>
      </c>
      <c r="N24" s="8">
        <f t="shared" si="2"/>
        <v>0.1535938788566617</v>
      </c>
      <c r="O24" s="8">
        <f t="shared" si="3"/>
        <v>0.27138493883369136</v>
      </c>
      <c r="P24" s="4">
        <f t="shared" si="11"/>
        <v>58898774.640247554</v>
      </c>
      <c r="Q24" s="12">
        <f t="shared" si="12"/>
        <v>15984240.353122953</v>
      </c>
      <c r="R24" s="12">
        <f t="shared" si="13"/>
        <v>1969</v>
      </c>
      <c r="S24">
        <f t="shared" si="14"/>
        <v>54286804.795828432</v>
      </c>
      <c r="T24" s="12">
        <f>(wk+kwt/(I24+M))/(I24+M+kwt)</f>
        <v>0.36240874906357717</v>
      </c>
      <c r="U24" s="12">
        <f t="shared" si="15"/>
        <v>149794410.14075774</v>
      </c>
      <c r="V24" s="12">
        <f t="shared" si="16"/>
        <v>33334536.897214562</v>
      </c>
      <c r="W24" s="12">
        <f>(wk+kwt/(O24+M))/(O24+M+kwt)</f>
        <v>0.31680981395037378</v>
      </c>
      <c r="X24" s="12">
        <f t="shared" si="17"/>
        <v>105219394.82100829</v>
      </c>
    </row>
    <row r="25" spans="1:24" x14ac:dyDescent="0.35">
      <c r="A25" s="2">
        <v>1970</v>
      </c>
      <c r="B25" s="4">
        <v>2511579.0008361097</v>
      </c>
      <c r="C25" s="4">
        <v>9397969.6190000009</v>
      </c>
      <c r="D25" s="4">
        <f t="shared" si="4"/>
        <v>16070059.425157575</v>
      </c>
      <c r="E25" s="10">
        <f t="shared" si="5"/>
        <v>1</v>
      </c>
      <c r="F25">
        <f t="shared" si="6"/>
        <v>1970</v>
      </c>
      <c r="G25" s="5">
        <f t="shared" si="7"/>
        <v>748.37141223679589</v>
      </c>
      <c r="H25" s="6">
        <f t="shared" si="0"/>
        <v>0.11080581923862559</v>
      </c>
      <c r="I25" s="6">
        <f t="shared" si="1"/>
        <v>0.18947242564159875</v>
      </c>
      <c r="J25" s="5">
        <f t="shared" si="8"/>
        <v>84814765.899262264</v>
      </c>
      <c r="L25">
        <f t="shared" si="9"/>
        <v>1.6708875210195024</v>
      </c>
      <c r="M25" s="7">
        <f t="shared" si="10"/>
        <v>4196566.0105516864</v>
      </c>
      <c r="N25" s="8">
        <f t="shared" si="2"/>
        <v>0.17600536218406676</v>
      </c>
      <c r="O25" s="8">
        <f t="shared" si="3"/>
        <v>0.31658711158184294</v>
      </c>
      <c r="P25" s="4">
        <f t="shared" si="11"/>
        <v>53395927.842082366</v>
      </c>
      <c r="Q25" s="12">
        <f t="shared" si="12"/>
        <v>16904462.565757364</v>
      </c>
      <c r="R25" s="12">
        <f t="shared" si="13"/>
        <v>1970</v>
      </c>
      <c r="S25">
        <f t="shared" si="14"/>
        <v>49600724.68157959</v>
      </c>
      <c r="T25" s="12">
        <f>(wk+kwt/(I25+M))/(I25+M+kwt)</f>
        <v>0.35163447067711306</v>
      </c>
      <c r="U25" s="12">
        <f t="shared" si="15"/>
        <v>141057628.92377311</v>
      </c>
      <c r="V25" s="12">
        <f t="shared" si="16"/>
        <v>29685256.522423126</v>
      </c>
      <c r="W25" s="12">
        <f>(wk+kwt/(O25+M))/(O25+M+kwt)</f>
        <v>0.29983724615096768</v>
      </c>
      <c r="X25" s="12">
        <f t="shared" si="17"/>
        <v>99004566.3222128</v>
      </c>
    </row>
    <row r="26" spans="1:24" x14ac:dyDescent="0.35">
      <c r="A26" s="2">
        <v>1971</v>
      </c>
      <c r="B26" s="4">
        <v>2409633.192503104</v>
      </c>
      <c r="C26" s="4">
        <v>10592892.2083</v>
      </c>
      <c r="D26" s="4">
        <f t="shared" si="4"/>
        <v>18057203.69708202</v>
      </c>
      <c r="E26" s="10">
        <f t="shared" si="5"/>
        <v>1</v>
      </c>
      <c r="F26">
        <f t="shared" si="6"/>
        <v>1971</v>
      </c>
      <c r="G26" s="5">
        <f t="shared" si="7"/>
        <v>879.21200963340027</v>
      </c>
      <c r="H26" s="6">
        <f t="shared" si="0"/>
        <v>0.10663853361265405</v>
      </c>
      <c r="I26" s="6">
        <f t="shared" si="1"/>
        <v>0.18178167827413877</v>
      </c>
      <c r="J26" s="5">
        <f t="shared" si="8"/>
        <v>99334563.683863491</v>
      </c>
      <c r="L26">
        <f t="shared" si="9"/>
        <v>1.7143305965660096</v>
      </c>
      <c r="M26" s="7">
        <f t="shared" si="10"/>
        <v>4130907.9084091047</v>
      </c>
      <c r="N26" s="8">
        <f t="shared" si="2"/>
        <v>0.17358966815968546</v>
      </c>
      <c r="O26" s="8">
        <f t="shared" si="3"/>
        <v>0.31163389296047472</v>
      </c>
      <c r="P26" s="4">
        <f t="shared" si="11"/>
        <v>61022596.106097616</v>
      </c>
      <c r="Q26" s="12">
        <f t="shared" si="12"/>
        <v>19016709.183097906</v>
      </c>
      <c r="R26" s="12">
        <f t="shared" si="13"/>
        <v>1971</v>
      </c>
      <c r="S26">
        <f t="shared" si="14"/>
        <v>58272606.507269777</v>
      </c>
      <c r="T26" s="12">
        <f>(wk+kwt/(I26+M))/(I26+M+kwt)</f>
        <v>0.35520763655499493</v>
      </c>
      <c r="U26" s="12">
        <f t="shared" si="15"/>
        <v>164052234.55337435</v>
      </c>
      <c r="V26" s="12">
        <f t="shared" si="16"/>
        <v>33991463.854169168</v>
      </c>
      <c r="W26" s="12">
        <f>(wk+kwt/(O26+M))/(O26+M+kwt)</f>
        <v>0.30162723593654206</v>
      </c>
      <c r="X26" s="12">
        <f t="shared" si="17"/>
        <v>112693615.84217305</v>
      </c>
    </row>
    <row r="27" spans="1:24" x14ac:dyDescent="0.35">
      <c r="A27" s="2">
        <v>1972</v>
      </c>
      <c r="B27" s="4">
        <v>2610637.4638592601</v>
      </c>
      <c r="C27" s="4">
        <v>9351523.4668000005</v>
      </c>
      <c r="D27" s="4">
        <f t="shared" si="4"/>
        <v>16038850.456882127</v>
      </c>
      <c r="E27" s="10">
        <f t="shared" si="5"/>
        <v>1</v>
      </c>
      <c r="F27">
        <f t="shared" si="6"/>
        <v>1972</v>
      </c>
      <c r="G27" s="5">
        <f t="shared" si="7"/>
        <v>716.4168595800204</v>
      </c>
      <c r="H27" s="6">
        <f t="shared" si="0"/>
        <v>0.11482986855053139</v>
      </c>
      <c r="I27" s="6">
        <f t="shared" si="1"/>
        <v>0.19694535293676912</v>
      </c>
      <c r="J27" s="5">
        <f t="shared" si="8"/>
        <v>81438075.170179456</v>
      </c>
      <c r="L27">
        <f t="shared" si="9"/>
        <v>1.758903192076726</v>
      </c>
      <c r="M27" s="7">
        <f t="shared" si="10"/>
        <v>4591858.5685371412</v>
      </c>
      <c r="N27" s="8">
        <f t="shared" si="2"/>
        <v>0.19034484805377894</v>
      </c>
      <c r="O27" s="8">
        <f t="shared" si="3"/>
        <v>0.34640780994516063</v>
      </c>
      <c r="P27" s="4">
        <f t="shared" si="11"/>
        <v>49129375.249273226</v>
      </c>
      <c r="Q27" s="12">
        <f t="shared" si="12"/>
        <v>17018799.284074716</v>
      </c>
      <c r="R27" s="12">
        <f t="shared" si="13"/>
        <v>1972</v>
      </c>
      <c r="S27">
        <f t="shared" si="14"/>
        <v>47482833.828541167</v>
      </c>
      <c r="T27" s="12">
        <f>(wk+kwt/(I27+M))/(I27+M+kwt)</f>
        <v>0.34821585010390504</v>
      </c>
      <c r="U27" s="12">
        <f t="shared" si="15"/>
        <v>136360346.07377189</v>
      </c>
      <c r="V27" s="12">
        <f t="shared" si="16"/>
        <v>26995706.211936817</v>
      </c>
      <c r="W27" s="12">
        <f>(wk+kwt/(O27+M))/(O27+M+kwt)</f>
        <v>0.28940148992937054</v>
      </c>
      <c r="X27" s="12">
        <f t="shared" si="17"/>
        <v>93281158.360743806</v>
      </c>
    </row>
    <row r="28" spans="1:24" x14ac:dyDescent="0.35">
      <c r="A28" s="2">
        <v>1973</v>
      </c>
      <c r="B28" s="4">
        <v>2932799.719069351</v>
      </c>
      <c r="C28" s="4">
        <v>9070466.7673000004</v>
      </c>
      <c r="D28" s="4">
        <f t="shared" si="4"/>
        <v>15709398.209090089</v>
      </c>
      <c r="E28" s="10">
        <f t="shared" si="5"/>
        <v>1</v>
      </c>
      <c r="F28">
        <f t="shared" si="6"/>
        <v>1973</v>
      </c>
      <c r="G28" s="5">
        <f t="shared" si="7"/>
        <v>618.55343945397556</v>
      </c>
      <c r="H28" s="6">
        <f t="shared" si="0"/>
        <v>0.12774728112004147</v>
      </c>
      <c r="I28" s="6">
        <f t="shared" si="1"/>
        <v>0.22124913311828168</v>
      </c>
      <c r="J28" s="5">
        <f t="shared" si="8"/>
        <v>71003207.956940159</v>
      </c>
      <c r="L28">
        <f t="shared" si="9"/>
        <v>1.804634675070721</v>
      </c>
      <c r="M28" s="7">
        <f t="shared" si="10"/>
        <v>5292632.0680702198</v>
      </c>
      <c r="N28" s="8">
        <f t="shared" si="2"/>
        <v>0.2149276305463973</v>
      </c>
      <c r="O28" s="8">
        <f t="shared" si="3"/>
        <v>0.39927385745458893</v>
      </c>
      <c r="P28" s="4">
        <f t="shared" si="11"/>
        <v>42202422.946927346</v>
      </c>
      <c r="Q28" s="12">
        <f t="shared" si="12"/>
        <v>16850324.203949742</v>
      </c>
      <c r="R28" s="12">
        <f t="shared" si="13"/>
        <v>1973</v>
      </c>
      <c r="S28">
        <f t="shared" si="14"/>
        <v>40996620.594444774</v>
      </c>
      <c r="T28" s="12">
        <f>(wk+kwt/(I28+M))/(I28+M+kwt)</f>
        <v>0.33744825613327606</v>
      </c>
      <c r="U28" s="12">
        <f t="shared" si="15"/>
        <v>121490094.70137268</v>
      </c>
      <c r="V28" s="12">
        <f t="shared" si="16"/>
        <v>22717407.107806005</v>
      </c>
      <c r="W28" s="12">
        <f>(wk+kwt/(O28+M))/(O28+M+kwt)</f>
        <v>0.272237633307085</v>
      </c>
      <c r="X28" s="12">
        <f t="shared" si="17"/>
        <v>83446975.467130542</v>
      </c>
    </row>
    <row r="29" spans="1:24" x14ac:dyDescent="0.35">
      <c r="A29" s="2">
        <v>1974</v>
      </c>
      <c r="B29" s="4">
        <v>2906442.5164977531</v>
      </c>
      <c r="C29" s="4">
        <v>8553957.1600000001</v>
      </c>
      <c r="D29" s="4">
        <f t="shared" si="4"/>
        <v>14803040.233458145</v>
      </c>
      <c r="E29" s="10">
        <f t="shared" si="5"/>
        <v>1</v>
      </c>
      <c r="F29">
        <f t="shared" si="6"/>
        <v>1974</v>
      </c>
      <c r="G29" s="5">
        <f t="shared" si="7"/>
        <v>588.62042592932266</v>
      </c>
      <c r="H29" s="6">
        <f t="shared" si="0"/>
        <v>0.12670013015648984</v>
      </c>
      <c r="I29" s="6">
        <f t="shared" si="1"/>
        <v>0.21926075723892247</v>
      </c>
      <c r="J29" s="5">
        <f t="shared" si="8"/>
        <v>67513404.677918151</v>
      </c>
      <c r="L29">
        <f t="shared" si="9"/>
        <v>1.8515551766225598</v>
      </c>
      <c r="M29" s="7">
        <f t="shared" si="10"/>
        <v>5381438.6869773138</v>
      </c>
      <c r="N29" s="8">
        <f t="shared" si="2"/>
        <v>0.21796842754626788</v>
      </c>
      <c r="O29" s="8">
        <f t="shared" si="3"/>
        <v>0.40597339009590921</v>
      </c>
      <c r="P29" s="4">
        <f t="shared" si="11"/>
        <v>39244019.220096737</v>
      </c>
      <c r="Q29" s="12">
        <f t="shared" si="12"/>
        <v>15932027.523771692</v>
      </c>
      <c r="R29" s="12">
        <f t="shared" si="13"/>
        <v>1974</v>
      </c>
      <c r="S29">
        <f t="shared" si="14"/>
        <v>39012713.75560829</v>
      </c>
      <c r="T29" s="12">
        <f>(wk+kwt/(I29+M))/(I29+M+kwt)</f>
        <v>0.3383095912250193</v>
      </c>
      <c r="U29" s="12">
        <f t="shared" si="15"/>
        <v>115316605.75848064</v>
      </c>
      <c r="V29" s="12">
        <f t="shared" si="16"/>
        <v>21070240.978058118</v>
      </c>
      <c r="W29" s="12">
        <f>(wk+kwt/(O29+M))/(O29+M+kwt)</f>
        <v>0.27017588436852946</v>
      </c>
      <c r="X29" s="12">
        <f t="shared" si="17"/>
        <v>77987126.894410625</v>
      </c>
    </row>
    <row r="30" spans="1:24" x14ac:dyDescent="0.35">
      <c r="A30" s="2">
        <v>1975</v>
      </c>
      <c r="B30" s="4">
        <v>2920420.4008960892</v>
      </c>
      <c r="C30" s="4">
        <v>9034307.684700001</v>
      </c>
      <c r="D30" s="4">
        <f t="shared" si="4"/>
        <v>15640919.063302219</v>
      </c>
      <c r="E30" s="10">
        <f t="shared" si="5"/>
        <v>1</v>
      </c>
      <c r="F30">
        <f t="shared" si="6"/>
        <v>1975</v>
      </c>
      <c r="G30" s="5">
        <f t="shared" si="7"/>
        <v>618.69912166946608</v>
      </c>
      <c r="H30" s="6">
        <f t="shared" si="0"/>
        <v>0.12725567356770104</v>
      </c>
      <c r="I30" s="6">
        <f t="shared" si="1"/>
        <v>0.22031524274840034</v>
      </c>
      <c r="J30" s="5">
        <f t="shared" si="8"/>
        <v>70993358.735346898</v>
      </c>
      <c r="L30">
        <f t="shared" si="9"/>
        <v>1.8996956112147463</v>
      </c>
      <c r="M30" s="7">
        <f t="shared" si="10"/>
        <v>5547909.8184843101</v>
      </c>
      <c r="N30" s="8">
        <f t="shared" si="2"/>
        <v>0.2236243285266418</v>
      </c>
      <c r="O30" s="8">
        <f t="shared" si="3"/>
        <v>0.41853189973284755</v>
      </c>
      <c r="P30" s="4">
        <f t="shared" si="11"/>
        <v>40399484.904987365</v>
      </c>
      <c r="Q30" s="12">
        <f t="shared" si="12"/>
        <v>16908473.16551286</v>
      </c>
      <c r="R30" s="12">
        <f t="shared" si="13"/>
        <v>1975</v>
      </c>
      <c r="S30">
        <f t="shared" si="14"/>
        <v>41006276.152291313</v>
      </c>
      <c r="T30" s="12">
        <f>(wk+kwt/(I30+M))/(I30+M+kwt)</f>
        <v>0.33785237790930844</v>
      </c>
      <c r="U30" s="12">
        <f t="shared" si="15"/>
        <v>121373353.67016079</v>
      </c>
      <c r="V30" s="12">
        <f t="shared" si="16"/>
        <v>21585708.736817136</v>
      </c>
      <c r="W30" s="12">
        <f>(wk+kwt/(O30+M))/(O30+M+kwt)</f>
        <v>0.2663758625608898</v>
      </c>
      <c r="X30" s="12">
        <f t="shared" si="17"/>
        <v>81034777.435522884</v>
      </c>
    </row>
    <row r="31" spans="1:24" x14ac:dyDescent="0.35">
      <c r="A31" s="2">
        <v>1976</v>
      </c>
      <c r="B31" s="4">
        <v>3217120.155010757</v>
      </c>
      <c r="C31" s="4">
        <v>9623621.2501000091</v>
      </c>
      <c r="D31" s="4">
        <f t="shared" si="4"/>
        <v>16810980.330387536</v>
      </c>
      <c r="E31" s="10">
        <f t="shared" si="5"/>
        <v>1</v>
      </c>
      <c r="F31">
        <f t="shared" si="6"/>
        <v>1976</v>
      </c>
      <c r="G31" s="5">
        <f t="shared" si="7"/>
        <v>598.27552509103168</v>
      </c>
      <c r="H31" s="6">
        <f t="shared" si="0"/>
        <v>0.13893508646468408</v>
      </c>
      <c r="I31" s="6">
        <f t="shared" si="1"/>
        <v>0.24269814294013528</v>
      </c>
      <c r="J31" s="5">
        <f t="shared" si="8"/>
        <v>69267033.223794326</v>
      </c>
      <c r="L31">
        <f t="shared" si="9"/>
        <v>1.9490876971063298</v>
      </c>
      <c r="M31" s="7">
        <f t="shared" si="10"/>
        <v>6270449.314244275</v>
      </c>
      <c r="N31" s="8">
        <f t="shared" si="2"/>
        <v>0.24751952860546883</v>
      </c>
      <c r="O31" s="8">
        <f t="shared" si="3"/>
        <v>0.47303996451517111</v>
      </c>
      <c r="P31" s="4">
        <f t="shared" si="11"/>
        <v>38880250.396078765</v>
      </c>
      <c r="Q31" s="12">
        <f t="shared" si="12"/>
        <v>18391912.267702065</v>
      </c>
      <c r="R31" s="12">
        <f t="shared" si="13"/>
        <v>1976</v>
      </c>
      <c r="S31">
        <f t="shared" si="14"/>
        <v>39652636.536546566</v>
      </c>
      <c r="T31" s="12">
        <f>(wk+kwt/(I31+M))/(I31+M+kwt)</f>
        <v>0.32836986715036881</v>
      </c>
      <c r="U31" s="12">
        <f t="shared" si="15"/>
        <v>120756014.79714528</v>
      </c>
      <c r="V31" s="12">
        <f t="shared" si="16"/>
        <v>20344203.390856132</v>
      </c>
      <c r="W31" s="12">
        <f>(wk+kwt/(O31+M))/(O31+M+kwt)</f>
        <v>0.25080710183031146</v>
      </c>
      <c r="X31" s="12">
        <f t="shared" si="17"/>
        <v>81114941.492447883</v>
      </c>
    </row>
    <row r="32" spans="1:24" x14ac:dyDescent="0.35">
      <c r="A32" s="2">
        <v>1977</v>
      </c>
      <c r="B32" s="4">
        <v>3157759.1003952548</v>
      </c>
      <c r="C32" s="4">
        <v>10436442.979199991</v>
      </c>
      <c r="D32" s="4">
        <f t="shared" si="4"/>
        <v>18198293.595010702</v>
      </c>
      <c r="E32" s="10">
        <f t="shared" si="5"/>
        <v>1</v>
      </c>
      <c r="F32">
        <f t="shared" si="6"/>
        <v>1977</v>
      </c>
      <c r="G32" s="5">
        <f t="shared" si="7"/>
        <v>661.00311311864596</v>
      </c>
      <c r="H32" s="6">
        <f t="shared" si="0"/>
        <v>0.13661550898755964</v>
      </c>
      <c r="I32" s="6">
        <f t="shared" si="1"/>
        <v>0.23821997084087088</v>
      </c>
      <c r="J32" s="5">
        <f t="shared" si="8"/>
        <v>76392812.620932698</v>
      </c>
      <c r="L32">
        <f t="shared" si="9"/>
        <v>1.9997639772310944</v>
      </c>
      <c r="M32" s="7">
        <f t="shared" si="10"/>
        <v>6314772.8977440977</v>
      </c>
      <c r="N32" s="8">
        <f t="shared" si="2"/>
        <v>0.24895151180756353</v>
      </c>
      <c r="O32" s="8">
        <f t="shared" si="3"/>
        <v>0.47638371634461529</v>
      </c>
      <c r="P32" s="4">
        <f t="shared" si="11"/>
        <v>41921589.081440218</v>
      </c>
      <c r="Q32" s="12">
        <f t="shared" si="12"/>
        <v>19970762.401688337</v>
      </c>
      <c r="R32" s="12">
        <f t="shared" si="13"/>
        <v>1977</v>
      </c>
      <c r="S32">
        <f t="shared" si="14"/>
        <v>43810109.380675957</v>
      </c>
      <c r="T32" s="12">
        <f>(wk+kwt/(I32+M))/(I32+M+kwt)</f>
        <v>0.33023361812399887</v>
      </c>
      <c r="U32" s="12">
        <f t="shared" si="15"/>
        <v>132663989.90373467</v>
      </c>
      <c r="V32" s="12">
        <f t="shared" si="16"/>
        <v>21907640.041269343</v>
      </c>
      <c r="W32" s="12">
        <f>(wk+kwt/(O32+M))/(O32+M+kwt)</f>
        <v>0.24989835729934295</v>
      </c>
      <c r="X32" s="12">
        <f t="shared" si="17"/>
        <v>87666202.683465749</v>
      </c>
    </row>
    <row r="33" spans="1:24" x14ac:dyDescent="0.35">
      <c r="A33" s="2">
        <v>1978</v>
      </c>
      <c r="B33" s="4">
        <v>3646356.7909773029</v>
      </c>
      <c r="C33" s="4">
        <v>10569061.2401</v>
      </c>
      <c r="D33" s="4">
        <f t="shared" si="4"/>
        <v>18701855.961728483</v>
      </c>
      <c r="E33" s="10">
        <f t="shared" si="5"/>
        <v>1</v>
      </c>
      <c r="F33">
        <f t="shared" si="6"/>
        <v>1978</v>
      </c>
      <c r="G33" s="5">
        <f t="shared" si="7"/>
        <v>579.70526999730396</v>
      </c>
      <c r="H33" s="6">
        <f t="shared" si="0"/>
        <v>0.15545691312609938</v>
      </c>
      <c r="I33" s="6">
        <f t="shared" si="1"/>
        <v>0.27507956775844555</v>
      </c>
      <c r="J33" s="5">
        <f t="shared" si="8"/>
        <v>67987077.753993943</v>
      </c>
      <c r="L33">
        <f t="shared" si="9"/>
        <v>2.051757840639103</v>
      </c>
      <c r="M33" s="7">
        <f t="shared" si="10"/>
        <v>7481441.1356553202</v>
      </c>
      <c r="N33" s="8">
        <f t="shared" si="2"/>
        <v>0.28529648158998017</v>
      </c>
      <c r="O33" s="8">
        <f t="shared" si="3"/>
        <v>0.56439665994800614</v>
      </c>
      <c r="P33" s="4">
        <f t="shared" si="11"/>
        <v>37045887.075780869</v>
      </c>
      <c r="Q33" s="12">
        <f t="shared" si="12"/>
        <v>20908574.93038173</v>
      </c>
      <c r="R33" s="12">
        <f t="shared" si="13"/>
        <v>1978</v>
      </c>
      <c r="S33">
        <f t="shared" si="14"/>
        <v>38421833.094419301</v>
      </c>
      <c r="T33" s="12">
        <f>(wk+kwt/(I33+M))/(I33+M+kwt)</f>
        <v>0.3153671002521059</v>
      </c>
      <c r="U33" s="12">
        <f t="shared" si="15"/>
        <v>121832090.48662563</v>
      </c>
      <c r="V33" s="12">
        <f t="shared" si="16"/>
        <v>18726300.118561391</v>
      </c>
      <c r="W33" s="12">
        <f>(wk+kwt/(O33+M))/(O33+M+kwt)</f>
        <v>0.22770259537496501</v>
      </c>
      <c r="X33" s="12">
        <f t="shared" si="17"/>
        <v>82240169.848412156</v>
      </c>
    </row>
    <row r="34" spans="1:24" x14ac:dyDescent="0.35">
      <c r="A34" s="2">
        <v>1979</v>
      </c>
      <c r="B34" s="4">
        <v>4068807.309188839</v>
      </c>
      <c r="C34" s="4">
        <v>10418339.300799999</v>
      </c>
      <c r="D34" s="4">
        <f t="shared" si="4"/>
        <v>18668864.562131733</v>
      </c>
      <c r="E34" s="10">
        <f t="shared" si="5"/>
        <v>1</v>
      </c>
      <c r="F34">
        <f t="shared" si="6"/>
        <v>1979</v>
      </c>
      <c r="G34" s="5">
        <f t="shared" si="7"/>
        <v>512.10777552781224</v>
      </c>
      <c r="H34" s="6">
        <f t="shared" si="0"/>
        <v>0.17129586798121985</v>
      </c>
      <c r="I34" s="6">
        <f t="shared" si="1"/>
        <v>0.30694905080972279</v>
      </c>
      <c r="J34" s="5">
        <f t="shared" si="8"/>
        <v>60820727.45585563</v>
      </c>
      <c r="L34">
        <f t="shared" si="9"/>
        <v>2.1051035444957198</v>
      </c>
      <c r="M34" s="7">
        <f t="shared" si="10"/>
        <v>8565260.6884435173</v>
      </c>
      <c r="N34" s="8">
        <f t="shared" si="2"/>
        <v>0.31685091620657696</v>
      </c>
      <c r="O34" s="8">
        <f t="shared" si="3"/>
        <v>0.64615953483914423</v>
      </c>
      <c r="P34" s="4">
        <f t="shared" si="11"/>
        <v>32880887.407652516</v>
      </c>
      <c r="Q34" s="12">
        <f t="shared" si="12"/>
        <v>21246298.912427023</v>
      </c>
      <c r="R34" s="12">
        <f t="shared" si="13"/>
        <v>1979</v>
      </c>
      <c r="S34">
        <f t="shared" si="14"/>
        <v>33941591.522491172</v>
      </c>
      <c r="T34" s="12">
        <f>(wk+kwt/(I34+M))/(I34+M+kwt)</f>
        <v>0.3033355808317218</v>
      </c>
      <c r="U34" s="12">
        <f t="shared" si="15"/>
        <v>111894527.60347486</v>
      </c>
      <c r="V34" s="12">
        <f t="shared" si="16"/>
        <v>16123478.396698972</v>
      </c>
      <c r="W34" s="12">
        <f>(wk+kwt/(O34+M))/(O34+M+kwt)</f>
        <v>0.20970816567123438</v>
      </c>
      <c r="X34" s="12">
        <f t="shared" si="17"/>
        <v>76885315.100110218</v>
      </c>
    </row>
    <row r="35" spans="1:24" x14ac:dyDescent="0.35">
      <c r="A35" s="2">
        <v>1980</v>
      </c>
      <c r="B35" s="4">
        <v>4413060.6731002703</v>
      </c>
      <c r="C35" s="4">
        <v>10072692.470999999</v>
      </c>
      <c r="D35" s="4">
        <f t="shared" si="4"/>
        <v>18234688.911301859</v>
      </c>
      <c r="E35" s="10">
        <f t="shared" si="5"/>
        <v>1</v>
      </c>
      <c r="F35">
        <f t="shared" si="6"/>
        <v>1980</v>
      </c>
      <c r="G35" s="5">
        <f t="shared" si="7"/>
        <v>456.49462888185104</v>
      </c>
      <c r="H35" s="6">
        <f t="shared" si="0"/>
        <v>0.1839019296885965</v>
      </c>
      <c r="I35" s="6">
        <f t="shared" si="1"/>
        <v>0.33291937460756665</v>
      </c>
      <c r="J35" s="5">
        <f t="shared" si="8"/>
        <v>54772086.883787565</v>
      </c>
      <c r="L35">
        <f t="shared" si="9"/>
        <v>2.1598362366526085</v>
      </c>
      <c r="M35" s="7">
        <f t="shared" si="10"/>
        <v>9531488.3563085143</v>
      </c>
      <c r="N35" s="8">
        <f t="shared" si="2"/>
        <v>0.34331224484351935</v>
      </c>
      <c r="O35" s="8">
        <f t="shared" si="3"/>
        <v>0.71905132916114667</v>
      </c>
      <c r="P35" s="4">
        <f t="shared" si="11"/>
        <v>29339741.364573527</v>
      </c>
      <c r="Q35" s="12">
        <f t="shared" si="12"/>
        <v>21096780.025440868</v>
      </c>
      <c r="R35" s="12">
        <f t="shared" si="13"/>
        <v>1980</v>
      </c>
      <c r="S35">
        <f t="shared" si="14"/>
        <v>30255651.185435891</v>
      </c>
      <c r="T35" s="12">
        <f>(wk+kwt/(I35+M))/(I35+M+kwt)</f>
        <v>0.29405065505327332</v>
      </c>
      <c r="U35" s="12">
        <f t="shared" si="15"/>
        <v>102892650.17945448</v>
      </c>
      <c r="V35" s="12">
        <f t="shared" si="16"/>
        <v>14008307.978167448</v>
      </c>
      <c r="W35" s="12">
        <f>(wk+kwt/(O35+M))/(O35+M+kwt)</f>
        <v>0.19545967608262219</v>
      </c>
      <c r="X35" s="12">
        <f t="shared" si="17"/>
        <v>71668531.632304743</v>
      </c>
    </row>
    <row r="36" spans="1:24" x14ac:dyDescent="0.35">
      <c r="A36" s="2">
        <v>1981</v>
      </c>
      <c r="B36" s="4">
        <v>4400710.9556265501</v>
      </c>
      <c r="C36" s="4">
        <v>10954326.63570001</v>
      </c>
      <c r="D36" s="4">
        <f t="shared" si="4"/>
        <v>19823476.273913082</v>
      </c>
      <c r="E36" s="10">
        <f t="shared" si="5"/>
        <v>1</v>
      </c>
      <c r="F36">
        <f t="shared" si="6"/>
        <v>1981</v>
      </c>
      <c r="G36" s="5">
        <f t="shared" si="7"/>
        <v>497.84349602394593</v>
      </c>
      <c r="H36" s="6">
        <f t="shared" si="0"/>
        <v>0.18345429651748388</v>
      </c>
      <c r="I36" s="6">
        <f t="shared" si="1"/>
        <v>0.33198771730156301</v>
      </c>
      <c r="J36" s="5">
        <f t="shared" si="8"/>
        <v>59711474.975763358</v>
      </c>
      <c r="L36">
        <f t="shared" si="9"/>
        <v>2.2159919788055764</v>
      </c>
      <c r="M36" s="7">
        <f t="shared" si="10"/>
        <v>9751940.1787102576</v>
      </c>
      <c r="N36" s="8">
        <f t="shared" si="2"/>
        <v>0.34914004726837222</v>
      </c>
      <c r="O36" s="8">
        <f t="shared" si="3"/>
        <v>0.73568211860223687</v>
      </c>
      <c r="P36" s="4">
        <f t="shared" si="11"/>
        <v>31375165.127590727</v>
      </c>
      <c r="Q36" s="12">
        <f t="shared" si="12"/>
        <v>23082147.952560969</v>
      </c>
      <c r="R36" s="12">
        <f t="shared" si="13"/>
        <v>1981</v>
      </c>
      <c r="S36">
        <f t="shared" si="14"/>
        <v>32996180.475404702</v>
      </c>
      <c r="T36" s="12">
        <f>(wk+kwt/(I36+M))/(I36+M+kwt)</f>
        <v>0.29437605753721474</v>
      </c>
      <c r="U36" s="12">
        <f t="shared" si="15"/>
        <v>112088533.12139136</v>
      </c>
      <c r="V36" s="12">
        <f t="shared" si="16"/>
        <v>14890027.03574302</v>
      </c>
      <c r="W36" s="12">
        <f>(wk+kwt/(O36+M))/(O36+M+kwt)</f>
        <v>0.19241918697066554</v>
      </c>
      <c r="X36" s="12">
        <f t="shared" si="17"/>
        <v>77383275.910073444</v>
      </c>
    </row>
    <row r="37" spans="1:24" x14ac:dyDescent="0.35">
      <c r="A37" s="2">
        <v>1982</v>
      </c>
      <c r="B37" s="4">
        <v>4975107.3817973696</v>
      </c>
      <c r="C37" s="4">
        <v>11924979.528600011</v>
      </c>
      <c r="D37" s="4">
        <f t="shared" si="4"/>
        <v>21948281.529134024</v>
      </c>
      <c r="E37" s="10">
        <f t="shared" si="5"/>
        <v>1</v>
      </c>
      <c r="F37">
        <f t="shared" si="6"/>
        <v>1982</v>
      </c>
      <c r="G37" s="5">
        <f t="shared" si="7"/>
        <v>479.38581475569453</v>
      </c>
      <c r="H37" s="6">
        <f t="shared" ref="H37:H70" si="18">((B37*q)/(B37*q+E37))*(1-EXP(-(B37*q+E37)))</f>
        <v>0.20391949671163981</v>
      </c>
      <c r="I37" s="6">
        <f t="shared" ref="I37:I70" si="19">B37*q</f>
        <v>0.3753199334533226</v>
      </c>
      <c r="J37" s="5">
        <f t="shared" si="8"/>
        <v>58478859.162069164</v>
      </c>
      <c r="L37">
        <f t="shared" si="9"/>
        <v>2.2736077702545217</v>
      </c>
      <c r="M37" s="7">
        <f t="shared" si="10"/>
        <v>11311442.801105129</v>
      </c>
      <c r="N37" s="8">
        <f t="shared" ref="N37:N68" si="20">((M37*q)/(M37*q+E37))*(1-EXP(-(M37*q+E37)))</f>
        <v>0.38827464930815148</v>
      </c>
      <c r="O37" s="8">
        <f t="shared" ref="O37:O70" si="21">M37*q</f>
        <v>0.85333031703088424</v>
      </c>
      <c r="P37" s="4">
        <f t="shared" si="11"/>
        <v>30712743.028288294</v>
      </c>
      <c r="Q37" s="12">
        <f t="shared" si="12"/>
        <v>26208114.745217331</v>
      </c>
      <c r="R37" s="12">
        <f t="shared" si="13"/>
        <v>1982</v>
      </c>
      <c r="S37">
        <f t="shared" si="14"/>
        <v>31772838.225985363</v>
      </c>
      <c r="T37" s="12">
        <f>(wk+kwt/(I37+M))/(I37+M+kwt)</f>
        <v>0.27981301837463862</v>
      </c>
      <c r="U37" s="12">
        <f t="shared" si="15"/>
        <v>113550250.12969573</v>
      </c>
      <c r="V37" s="12">
        <f t="shared" si="16"/>
        <v>13974634.78163101</v>
      </c>
      <c r="W37" s="12">
        <f>(wk+kwt/(O37+M))/(O37+M+kwt)</f>
        <v>0.17286026388600356</v>
      </c>
      <c r="X37" s="12">
        <f t="shared" si="17"/>
        <v>80843534.930890098</v>
      </c>
    </row>
    <row r="38" spans="1:24" x14ac:dyDescent="0.35">
      <c r="A38" s="2">
        <v>1983</v>
      </c>
      <c r="B38" s="4">
        <v>4997229.3330493001</v>
      </c>
      <c r="C38" s="4">
        <v>11974951.8506</v>
      </c>
      <c r="D38" s="4">
        <f t="shared" si="4"/>
        <v>22054562.116080757</v>
      </c>
      <c r="E38" s="10">
        <f t="shared" ref="E38:E70" si="22">E37+Mgrow</f>
        <v>1</v>
      </c>
      <c r="F38">
        <f t="shared" si="6"/>
        <v>1983</v>
      </c>
      <c r="G38" s="5">
        <f t="shared" si="7"/>
        <v>479.26365001515376</v>
      </c>
      <c r="H38" s="6">
        <f t="shared" si="18"/>
        <v>0.2046933759182194</v>
      </c>
      <c r="I38" s="6">
        <f t="shared" si="19"/>
        <v>0.37698880381823374</v>
      </c>
      <c r="J38" s="5">
        <f t="shared" si="8"/>
        <v>58501902.15918038</v>
      </c>
      <c r="L38">
        <f t="shared" ref="L38:L70" si="23">L37*growth</f>
        <v>2.3327215722811392</v>
      </c>
      <c r="M38" s="7">
        <f t="shared" si="10"/>
        <v>11657144.666840192</v>
      </c>
      <c r="N38" s="8">
        <f t="shared" si="20"/>
        <v>0.39647628268330687</v>
      </c>
      <c r="O38" s="8">
        <f t="shared" si="21"/>
        <v>0.87940991517525613</v>
      </c>
      <c r="P38" s="4">
        <f t="shared" si="11"/>
        <v>30203450.681979951</v>
      </c>
      <c r="Q38" s="12">
        <f t="shared" si="12"/>
        <v>26561214.002240021</v>
      </c>
      <c r="R38" s="12">
        <f t="shared" si="13"/>
        <v>1983</v>
      </c>
      <c r="S38">
        <f t="shared" si="14"/>
        <v>31764741.364504181</v>
      </c>
      <c r="T38" s="12">
        <f>(wk+kwt/(I38+M))/(I38+M+kwt)</f>
        <v>0.27927468105060538</v>
      </c>
      <c r="U38" s="12">
        <f t="shared" si="15"/>
        <v>113740140.15523419</v>
      </c>
      <c r="V38" s="12">
        <f t="shared" si="16"/>
        <v>13617030.742953964</v>
      </c>
      <c r="W38" s="12">
        <f>(wk+kwt/(O38+M))/(O38+M+kwt)</f>
        <v>0.16894224286305673</v>
      </c>
      <c r="X38" s="12">
        <f t="shared" si="17"/>
        <v>80601692.697970301</v>
      </c>
    </row>
    <row r="39" spans="1:24" x14ac:dyDescent="0.35">
      <c r="A39" s="2">
        <v>1984</v>
      </c>
      <c r="B39" s="4">
        <v>5110943.8645672593</v>
      </c>
      <c r="C39" s="4">
        <v>12312284.316200009</v>
      </c>
      <c r="D39" s="4">
        <f t="shared" si="4"/>
        <v>22751514.661214113</v>
      </c>
      <c r="E39" s="10">
        <f t="shared" si="22"/>
        <v>1</v>
      </c>
      <c r="F39">
        <f t="shared" si="6"/>
        <v>1984</v>
      </c>
      <c r="G39" s="5">
        <f t="shared" si="7"/>
        <v>481.8008040181237</v>
      </c>
      <c r="H39" s="6">
        <f t="shared" si="18"/>
        <v>0.2086549075203285</v>
      </c>
      <c r="I39" s="6">
        <f t="shared" si="19"/>
        <v>0.38556737853566575</v>
      </c>
      <c r="J39" s="5">
        <f t="shared" si="8"/>
        <v>59007882.740550764</v>
      </c>
      <c r="L39">
        <f t="shared" si="23"/>
        <v>2.3933723331604488</v>
      </c>
      <c r="M39" s="7">
        <f t="shared" si="10"/>
        <v>12232391.641791422</v>
      </c>
      <c r="N39" s="8">
        <f t="shared" si="20"/>
        <v>0.40976337618124775</v>
      </c>
      <c r="O39" s="8">
        <f t="shared" si="21"/>
        <v>0.92280629635646416</v>
      </c>
      <c r="P39" s="4">
        <f t="shared" si="11"/>
        <v>30047302.98481825</v>
      </c>
      <c r="Q39" s="12">
        <f t="shared" si="12"/>
        <v>27727840.38292066</v>
      </c>
      <c r="R39" s="12">
        <f t="shared" si="13"/>
        <v>1984</v>
      </c>
      <c r="S39">
        <f t="shared" si="14"/>
        <v>31932899.414261773</v>
      </c>
      <c r="T39" s="12">
        <f>(wk+kwt/(I39+M))/(I39+M+kwt)</f>
        <v>0.27653267745145421</v>
      </c>
      <c r="U39" s="12">
        <f t="shared" si="15"/>
        <v>115476043.22410558</v>
      </c>
      <c r="V39" s="12">
        <f t="shared" si="16"/>
        <v>13342219.667131513</v>
      </c>
      <c r="W39" s="12">
        <f>(wk+kwt/(O39+M))/(O39+M+kwt)</f>
        <v>0.16272128898944499</v>
      </c>
      <c r="X39" s="12">
        <f t="shared" si="17"/>
        <v>81994309.10356766</v>
      </c>
    </row>
    <row r="40" spans="1:24" x14ac:dyDescent="0.35">
      <c r="A40" s="2">
        <v>1985</v>
      </c>
      <c r="B40" s="4">
        <v>5325729.3631529799</v>
      </c>
      <c r="C40" s="4">
        <v>12579339.858600002</v>
      </c>
      <c r="D40" s="4">
        <f t="shared" si="4"/>
        <v>23391391.353772912</v>
      </c>
      <c r="E40" s="10">
        <f t="shared" si="22"/>
        <v>1</v>
      </c>
      <c r="F40">
        <f t="shared" si="6"/>
        <v>1985</v>
      </c>
      <c r="G40" s="5">
        <f t="shared" si="7"/>
        <v>472.39876459485288</v>
      </c>
      <c r="H40" s="6">
        <f t="shared" si="18"/>
        <v>0.2160628301897296</v>
      </c>
      <c r="I40" s="6">
        <f t="shared" si="19"/>
        <v>0.40177070297663647</v>
      </c>
      <c r="J40" s="5">
        <f t="shared" si="8"/>
        <v>58220749.249437317</v>
      </c>
      <c r="L40">
        <f t="shared" si="23"/>
        <v>2.4556000138226204</v>
      </c>
      <c r="M40" s="7">
        <f t="shared" si="10"/>
        <v>13077861.097773993</v>
      </c>
      <c r="N40" s="8">
        <f t="shared" si="20"/>
        <v>0.42850610203432188</v>
      </c>
      <c r="O40" s="8">
        <f t="shared" si="21"/>
        <v>0.98658814378295245</v>
      </c>
      <c r="P40" s="4">
        <f t="shared" si="11"/>
        <v>29356267.737798609</v>
      </c>
      <c r="Q40" s="12">
        <f t="shared" si="12"/>
        <v>28962545.695830103</v>
      </c>
      <c r="R40" s="12">
        <f t="shared" si="13"/>
        <v>1985</v>
      </c>
      <c r="S40">
        <f t="shared" si="14"/>
        <v>31309748.982198704</v>
      </c>
      <c r="T40" s="12">
        <f>(wk+kwt/(I40+M))/(I40+M+kwt)</f>
        <v>0.27146639187476751</v>
      </c>
      <c r="U40" s="12">
        <f t="shared" si="15"/>
        <v>115335636.08360948</v>
      </c>
      <c r="V40" s="12">
        <f t="shared" si="16"/>
        <v>12750345.661327381</v>
      </c>
      <c r="W40" s="12">
        <f>(wk+kwt/(O40+M))/(O40+M+kwt)</f>
        <v>0.15420308215621906</v>
      </c>
      <c r="X40" s="12">
        <f t="shared" si="17"/>
        <v>82685413.825972319</v>
      </c>
    </row>
    <row r="41" spans="1:24" x14ac:dyDescent="0.35">
      <c r="A41" s="2">
        <v>1986</v>
      </c>
      <c r="B41" s="4">
        <v>5395646.5524519403</v>
      </c>
      <c r="C41" s="4">
        <v>13043696.6928</v>
      </c>
      <c r="D41" s="4">
        <f t="shared" si="4"/>
        <v>24304381.464690123</v>
      </c>
      <c r="E41" s="10">
        <f t="shared" si="22"/>
        <v>1</v>
      </c>
      <c r="F41">
        <f t="shared" si="6"/>
        <v>1986</v>
      </c>
      <c r="G41" s="5">
        <f t="shared" si="7"/>
        <v>483.48966397261739</v>
      </c>
      <c r="H41" s="6">
        <f t="shared" si="18"/>
        <v>0.21845338736502695</v>
      </c>
      <c r="I41" s="6">
        <f t="shared" si="19"/>
        <v>0.40704522527759007</v>
      </c>
      <c r="J41" s="5">
        <f t="shared" si="8"/>
        <v>59709290.160854772</v>
      </c>
      <c r="L41">
        <f t="shared" si="23"/>
        <v>2.5194456141820085</v>
      </c>
      <c r="M41" s="7">
        <f t="shared" si="10"/>
        <v>13594038.042251315</v>
      </c>
      <c r="N41" s="8">
        <f t="shared" si="20"/>
        <v>0.43950823905004177</v>
      </c>
      <c r="O41" s="8">
        <f t="shared" si="21"/>
        <v>1.025528307599352</v>
      </c>
      <c r="P41" s="4">
        <f t="shared" si="11"/>
        <v>29677934.41368198</v>
      </c>
      <c r="Q41" s="12">
        <f t="shared" si="12"/>
        <v>30435561.852307849</v>
      </c>
      <c r="R41" s="12">
        <f t="shared" si="13"/>
        <v>1986</v>
      </c>
      <c r="S41">
        <f t="shared" si="14"/>
        <v>32044834.044926267</v>
      </c>
      <c r="T41" s="12">
        <f>(wk+kwt/(I41+M))/(I41+M+kwt)</f>
        <v>0.26984828443909709</v>
      </c>
      <c r="U41" s="12">
        <f t="shared" si="15"/>
        <v>118751298.01745531</v>
      </c>
      <c r="V41" s="12">
        <f t="shared" si="16"/>
        <v>12719002.094962982</v>
      </c>
      <c r="W41" s="12">
        <f>(wk+kwt/(O41+M))/(O41+M+kwt)</f>
        <v>0.14933797882863303</v>
      </c>
      <c r="X41" s="12">
        <f t="shared" si="17"/>
        <v>85169239.56469357</v>
      </c>
    </row>
    <row r="42" spans="1:24" x14ac:dyDescent="0.35">
      <c r="A42" s="2">
        <v>1987</v>
      </c>
      <c r="B42" s="4">
        <v>5465180.4974077698</v>
      </c>
      <c r="C42" s="4">
        <v>13951652.2246</v>
      </c>
      <c r="D42" s="4">
        <f t="shared" si="4"/>
        <v>26048903.012166157</v>
      </c>
      <c r="E42" s="10">
        <f t="shared" si="22"/>
        <v>1</v>
      </c>
      <c r="F42">
        <f t="shared" si="6"/>
        <v>1987</v>
      </c>
      <c r="G42" s="5">
        <f t="shared" si="7"/>
        <v>510.56510324654465</v>
      </c>
      <c r="H42" s="6">
        <f t="shared" si="18"/>
        <v>0.22082075217051328</v>
      </c>
      <c r="I42" s="6">
        <f t="shared" si="19"/>
        <v>0.41229083579226017</v>
      </c>
      <c r="J42" s="5">
        <f t="shared" si="8"/>
        <v>63180892.59032511</v>
      </c>
      <c r="L42">
        <f t="shared" si="23"/>
        <v>2.5849512001507406</v>
      </c>
      <c r="M42" s="7">
        <f t="shared" si="10"/>
        <v>14127224.885814637</v>
      </c>
      <c r="N42" s="8">
        <f t="shared" si="20"/>
        <v>0.45053645377487578</v>
      </c>
      <c r="O42" s="8">
        <f t="shared" si="21"/>
        <v>1.065751690792355</v>
      </c>
      <c r="P42" s="4">
        <f t="shared" si="11"/>
        <v>30966755.537103258</v>
      </c>
      <c r="Q42" s="12">
        <f t="shared" si="12"/>
        <v>33002872.072021317</v>
      </c>
      <c r="R42" s="12">
        <f t="shared" si="13"/>
        <v>1987</v>
      </c>
      <c r="S42">
        <f t="shared" si="14"/>
        <v>33839345.950511932</v>
      </c>
      <c r="T42" s="12">
        <f>(wk+kwt/(I42+M))/(I42+M+kwt)</f>
        <v>0.2682538629363615</v>
      </c>
      <c r="U42" s="12">
        <f t="shared" si="15"/>
        <v>126146723.77910815</v>
      </c>
      <c r="V42" s="12">
        <f t="shared" si="16"/>
        <v>13090903.204880077</v>
      </c>
      <c r="W42" s="12">
        <f>(wk+kwt/(O42+M))/(O42+M+kwt)</f>
        <v>0.14455831288148066</v>
      </c>
      <c r="X42" s="12">
        <f t="shared" si="17"/>
        <v>90557941.248338625</v>
      </c>
    </row>
    <row r="43" spans="1:24" x14ac:dyDescent="0.35">
      <c r="A43" s="2">
        <v>1988</v>
      </c>
      <c r="B43" s="4">
        <v>5972630.3690197803</v>
      </c>
      <c r="C43" s="4">
        <v>14221584.10160001</v>
      </c>
      <c r="D43" s="4">
        <f t="shared" si="4"/>
        <v>26946722.677531276</v>
      </c>
      <c r="E43" s="10">
        <f t="shared" si="22"/>
        <v>1</v>
      </c>
      <c r="F43">
        <f t="shared" si="6"/>
        <v>1988</v>
      </c>
      <c r="G43" s="5">
        <f t="shared" si="7"/>
        <v>476.22515451040834</v>
      </c>
      <c r="H43" s="6">
        <f t="shared" si="18"/>
        <v>0.23779725168252122</v>
      </c>
      <c r="I43" s="6">
        <f t="shared" si="19"/>
        <v>0.45057263303369183</v>
      </c>
      <c r="J43" s="5">
        <f t="shared" si="8"/>
        <v>59805502.380603574</v>
      </c>
      <c r="L43">
        <f t="shared" si="23"/>
        <v>2.6521599313546598</v>
      </c>
      <c r="M43" s="7">
        <f t="shared" si="10"/>
        <v>15840370.949506257</v>
      </c>
      <c r="N43" s="8">
        <f t="shared" si="20"/>
        <v>0.48379111956117693</v>
      </c>
      <c r="O43" s="8">
        <f t="shared" si="21"/>
        <v>1.1949906834969244</v>
      </c>
      <c r="P43" s="4">
        <f t="shared" si="11"/>
        <v>29396124.745943472</v>
      </c>
      <c r="Q43" s="12">
        <f t="shared" si="12"/>
        <v>35128095.202315845</v>
      </c>
      <c r="R43" s="12">
        <f t="shared" si="13"/>
        <v>1988</v>
      </c>
      <c r="S43">
        <f t="shared" si="14"/>
        <v>31563355.292678379</v>
      </c>
      <c r="T43" s="12">
        <f>(wk+kwt/(I43+M))/(I43+M+kwt)</f>
        <v>0.25704850797727458</v>
      </c>
      <c r="U43" s="12">
        <f t="shared" si="15"/>
        <v>122791435.5195124</v>
      </c>
      <c r="V43" s="12">
        <f t="shared" si="16"/>
        <v>11900999.981006641</v>
      </c>
      <c r="W43" s="12">
        <f>(wk+kwt/(O43+M))/(O43+M+kwt)</f>
        <v>0.13070699738332223</v>
      </c>
      <c r="X43" s="12">
        <f t="shared" si="17"/>
        <v>91050978.289286047</v>
      </c>
    </row>
    <row r="44" spans="1:24" x14ac:dyDescent="0.35">
      <c r="A44" s="2">
        <v>1989</v>
      </c>
      <c r="B44" s="4">
        <v>6660722.1563673904</v>
      </c>
      <c r="C44" s="4">
        <v>15142086.083100012</v>
      </c>
      <c r="D44" s="4">
        <f t="shared" si="4"/>
        <v>29264265.008983839</v>
      </c>
      <c r="E44" s="10">
        <f t="shared" si="22"/>
        <v>1</v>
      </c>
      <c r="F44">
        <f t="shared" si="6"/>
        <v>1989</v>
      </c>
      <c r="G44" s="5">
        <f t="shared" si="7"/>
        <v>454.66799928367425</v>
      </c>
      <c r="H44" s="6">
        <f t="shared" si="18"/>
        <v>0.25999714529698681</v>
      </c>
      <c r="I44" s="6">
        <f t="shared" si="19"/>
        <v>0.50248197770069725</v>
      </c>
      <c r="J44" s="5">
        <f t="shared" si="8"/>
        <v>58239432.074547082</v>
      </c>
      <c r="L44">
        <f t="shared" si="23"/>
        <v>2.7211160895698812</v>
      </c>
      <c r="M44" s="7">
        <f t="shared" si="10"/>
        <v>18124598.2278459</v>
      </c>
      <c r="N44" s="8">
        <f t="shared" si="20"/>
        <v>0.5234420054989456</v>
      </c>
      <c r="O44" s="8">
        <f t="shared" si="21"/>
        <v>1.3673117942402617</v>
      </c>
      <c r="P44" s="4">
        <f t="shared" si="11"/>
        <v>28927915.459644008</v>
      </c>
      <c r="Q44" s="12">
        <f t="shared" si="12"/>
        <v>39553479.990756452</v>
      </c>
      <c r="R44" s="12">
        <f t="shared" si="13"/>
        <v>1989</v>
      </c>
      <c r="S44">
        <f t="shared" si="14"/>
        <v>30134585.428095445</v>
      </c>
      <c r="T44" s="12">
        <f>(wk+kwt/(I44+M))/(I44+M+kwt)</f>
        <v>0.24297793232603096</v>
      </c>
      <c r="U44" s="12">
        <f t="shared" si="15"/>
        <v>124021902.4814997</v>
      </c>
      <c r="V44" s="12">
        <f t="shared" si="16"/>
        <v>11074347.597150376</v>
      </c>
      <c r="W44" s="12">
        <f>(wk+kwt/(O44+M))/(O44+M+kwt)</f>
        <v>0.11521949054348153</v>
      </c>
      <c r="X44" s="12">
        <f t="shared" si="17"/>
        <v>96115227.943757817</v>
      </c>
    </row>
    <row r="45" spans="1:24" x14ac:dyDescent="0.35">
      <c r="A45" s="2">
        <v>1990</v>
      </c>
      <c r="B45" s="4">
        <v>7210122.5011754204</v>
      </c>
      <c r="C45" s="4">
        <v>14177273.03739999</v>
      </c>
      <c r="D45" s="4">
        <f t="shared" si="4"/>
        <v>27831944.931668445</v>
      </c>
      <c r="E45" s="10">
        <f t="shared" si="22"/>
        <v>1</v>
      </c>
      <c r="F45">
        <f t="shared" si="6"/>
        <v>1990</v>
      </c>
      <c r="G45" s="5">
        <f t="shared" si="7"/>
        <v>393.26025417983567</v>
      </c>
      <c r="H45" s="6">
        <f t="shared" si="18"/>
        <v>0.27707092987637805</v>
      </c>
      <c r="I45" s="6">
        <f t="shared" si="19"/>
        <v>0.54392850036411111</v>
      </c>
      <c r="J45" s="5">
        <f t="shared" si="8"/>
        <v>51168388.700054266</v>
      </c>
      <c r="L45">
        <f t="shared" si="23"/>
        <v>2.791865107898698</v>
      </c>
      <c r="M45" s="7">
        <f t="shared" si="10"/>
        <v>20129689.434706945</v>
      </c>
      <c r="N45" s="8">
        <f t="shared" si="20"/>
        <v>0.55436777427854378</v>
      </c>
      <c r="O45" s="8">
        <f t="shared" si="21"/>
        <v>1.5185750013582262</v>
      </c>
      <c r="P45" s="4">
        <f t="shared" si="11"/>
        <v>25573768.345121332</v>
      </c>
      <c r="Q45" s="12">
        <f t="shared" si="12"/>
        <v>38835685.299427591</v>
      </c>
      <c r="R45" s="12">
        <f t="shared" si="13"/>
        <v>1990</v>
      </c>
      <c r="S45">
        <f t="shared" si="14"/>
        <v>26064589.422892135</v>
      </c>
      <c r="T45" s="12">
        <f>(wk+kwt/(I45+M))/(I45+M+kwt)</f>
        <v>0.23258333599464046</v>
      </c>
      <c r="U45" s="12">
        <f t="shared" si="15"/>
        <v>112065592.79678039</v>
      </c>
      <c r="V45" s="12">
        <f t="shared" si="16"/>
        <v>9335905.7173466701</v>
      </c>
      <c r="W45" s="12">
        <f>(wk+kwt/(O45+M))/(O45+M+kwt)</f>
        <v>0.1038517842653883</v>
      </c>
      <c r="X45" s="12">
        <f t="shared" si="17"/>
        <v>89896440.233411938</v>
      </c>
    </row>
    <row r="46" spans="1:24" x14ac:dyDescent="0.35">
      <c r="A46" s="2">
        <v>1991</v>
      </c>
      <c r="B46" s="4">
        <v>6930762.4464564808</v>
      </c>
      <c r="C46" s="4">
        <v>14579410.129299998</v>
      </c>
      <c r="D46" s="4">
        <f t="shared" si="4"/>
        <v>28394917.569768295</v>
      </c>
      <c r="E46" s="10">
        <f t="shared" si="22"/>
        <v>1</v>
      </c>
      <c r="F46">
        <f t="shared" si="6"/>
        <v>1991</v>
      </c>
      <c r="G46" s="5">
        <f t="shared" si="7"/>
        <v>420.71590945247516</v>
      </c>
      <c r="H46" s="6">
        <f t="shared" si="18"/>
        <v>0.26845996310766451</v>
      </c>
      <c r="I46" s="6">
        <f t="shared" si="19"/>
        <v>0.52285369954066652</v>
      </c>
      <c r="J46" s="5">
        <f t="shared" si="8"/>
        <v>54307577.042514153</v>
      </c>
      <c r="L46">
        <f t="shared" si="23"/>
        <v>2.8644536007040644</v>
      </c>
      <c r="M46" s="7">
        <f t="shared" si="10"/>
        <v>19852847.445376776</v>
      </c>
      <c r="N46" s="8">
        <f t="shared" si="20"/>
        <v>0.55029562646909502</v>
      </c>
      <c r="O46" s="8">
        <f t="shared" si="21"/>
        <v>1.4976901622907031</v>
      </c>
      <c r="P46" s="4">
        <f t="shared" si="11"/>
        <v>26493777.940499019</v>
      </c>
      <c r="Q46" s="12">
        <f t="shared" si="12"/>
        <v>39679470.583399825</v>
      </c>
      <c r="R46" s="12">
        <f t="shared" si="13"/>
        <v>1991</v>
      </c>
      <c r="S46">
        <f t="shared" si="14"/>
        <v>27884301.367874403</v>
      </c>
      <c r="T46" s="12">
        <f>(wk+kwt/(I46+M))/(I46+M+kwt)</f>
        <v>0.23778058778851169</v>
      </c>
      <c r="U46" s="12">
        <f t="shared" si="15"/>
        <v>117269040.45117187</v>
      </c>
      <c r="V46" s="12">
        <f t="shared" si="16"/>
        <v>9734596.9789912533</v>
      </c>
      <c r="W46" s="12">
        <f>(wk+kwt/(O46+M))/(O46+M+kwt)</f>
        <v>0.10531490696751876</v>
      </c>
      <c r="X46" s="12">
        <f t="shared" si="17"/>
        <v>92433229.62810573</v>
      </c>
    </row>
    <row r="47" spans="1:24" x14ac:dyDescent="0.35">
      <c r="A47" s="2">
        <v>1992</v>
      </c>
      <c r="B47" s="4">
        <v>7117719.9595844103</v>
      </c>
      <c r="C47" s="4">
        <v>15445515.452399999</v>
      </c>
      <c r="D47" s="4">
        <f t="shared" si="4"/>
        <v>30242218.262519583</v>
      </c>
      <c r="E47" s="10">
        <f t="shared" si="22"/>
        <v>1</v>
      </c>
      <c r="F47">
        <f t="shared" si="6"/>
        <v>1992</v>
      </c>
      <c r="G47" s="5">
        <f t="shared" si="7"/>
        <v>434.00177416650803</v>
      </c>
      <c r="H47" s="6">
        <f t="shared" si="18"/>
        <v>0.27423875691599214</v>
      </c>
      <c r="I47" s="6">
        <f t="shared" si="19"/>
        <v>0.53695769288209727</v>
      </c>
      <c r="J47" s="5">
        <f t="shared" si="8"/>
        <v>56321417.242754787</v>
      </c>
      <c r="L47">
        <f t="shared" si="23"/>
        <v>2.9389293943223702</v>
      </c>
      <c r="M47" s="7">
        <f t="shared" si="10"/>
        <v>20918476.409777656</v>
      </c>
      <c r="N47" s="8">
        <f t="shared" si="20"/>
        <v>0.56564307849465723</v>
      </c>
      <c r="O47" s="8">
        <f t="shared" si="21"/>
        <v>1.5780807471187193</v>
      </c>
      <c r="P47" s="4">
        <f t="shared" si="11"/>
        <v>27306115.887610722</v>
      </c>
      <c r="Q47" s="12">
        <f t="shared" si="12"/>
        <v>43091255.760831058</v>
      </c>
      <c r="R47" s="12">
        <f t="shared" si="13"/>
        <v>1992</v>
      </c>
      <c r="S47">
        <f t="shared" si="14"/>
        <v>28764864.824818619</v>
      </c>
      <c r="T47" s="12">
        <f>(wk+kwt/(I47+M))/(I47+M+kwt)</f>
        <v>0.23428271672289219</v>
      </c>
      <c r="U47" s="12">
        <f t="shared" si="15"/>
        <v>122778432.94279997</v>
      </c>
      <c r="V47" s="12">
        <f t="shared" si="16"/>
        <v>9787531.772756638</v>
      </c>
      <c r="W47" s="12">
        <f>(wk+kwt/(O47+M))/(O47+M+kwt)</f>
        <v>9.9852070427068215E-2</v>
      </c>
      <c r="X47" s="12">
        <f t="shared" si="17"/>
        <v>98020318.766504049</v>
      </c>
    </row>
    <row r="48" spans="1:24" x14ac:dyDescent="0.35">
      <c r="A48" s="2">
        <v>1993</v>
      </c>
      <c r="B48" s="4">
        <v>7780513.3868867699</v>
      </c>
      <c r="C48" s="4">
        <v>15944844.1274</v>
      </c>
      <c r="D48" s="4">
        <f t="shared" si="4"/>
        <v>31810552.979893882</v>
      </c>
      <c r="E48" s="10">
        <f t="shared" si="22"/>
        <v>1</v>
      </c>
      <c r="F48">
        <f t="shared" si="6"/>
        <v>1993</v>
      </c>
      <c r="G48" s="5">
        <f t="shared" si="7"/>
        <v>409.86611897033288</v>
      </c>
      <c r="H48" s="6">
        <f t="shared" si="18"/>
        <v>0.2942093600216264</v>
      </c>
      <c r="I48" s="6">
        <f t="shared" si="19"/>
        <v>0.58695854028864136</v>
      </c>
      <c r="J48" s="5">
        <f t="shared" si="8"/>
        <v>54195570.549583957</v>
      </c>
      <c r="L48">
        <f t="shared" si="23"/>
        <v>3.0153415585747521</v>
      </c>
      <c r="M48" s="7">
        <f t="shared" si="10"/>
        <v>23460905.362526875</v>
      </c>
      <c r="N48" s="8">
        <f t="shared" si="20"/>
        <v>0.59892944000310067</v>
      </c>
      <c r="O48" s="8">
        <f t="shared" si="21"/>
        <v>1.769880479692713</v>
      </c>
      <c r="P48" s="4">
        <f t="shared" si="11"/>
        <v>26622241.390100066</v>
      </c>
      <c r="Q48" s="12">
        <f t="shared" si="12"/>
        <v>47118185.362005502</v>
      </c>
      <c r="R48" s="12">
        <f t="shared" si="13"/>
        <v>1993</v>
      </c>
      <c r="S48">
        <f t="shared" si="14"/>
        <v>27165196.573439412</v>
      </c>
      <c r="T48" s="12">
        <f>(wk+kwt/(I48+M))/(I48+M+kwt)</f>
        <v>0.22250447122097511</v>
      </c>
      <c r="U48" s="12">
        <f t="shared" si="15"/>
        <v>122088317.70603357</v>
      </c>
      <c r="V48" s="12">
        <f t="shared" si="16"/>
        <v>9008994.8504140489</v>
      </c>
      <c r="W48" s="12">
        <f>(wk+kwt/(O48+M))/(O48+M+kwt)</f>
        <v>8.8468263334486638E-2</v>
      </c>
      <c r="X48" s="12">
        <f t="shared" si="17"/>
        <v>101833069.97168292</v>
      </c>
    </row>
    <row r="49" spans="1:24" x14ac:dyDescent="0.35">
      <c r="A49" s="2">
        <v>1994</v>
      </c>
      <c r="B49" s="4">
        <v>8122391.5724904295</v>
      </c>
      <c r="C49" s="4">
        <v>16856011.125399999</v>
      </c>
      <c r="D49" s="4">
        <f t="shared" si="4"/>
        <v>33952593.928756736</v>
      </c>
      <c r="E49" s="10">
        <f t="shared" si="22"/>
        <v>1</v>
      </c>
      <c r="F49">
        <f t="shared" si="6"/>
        <v>1994</v>
      </c>
      <c r="G49" s="5">
        <f t="shared" si="7"/>
        <v>415.05044357844793</v>
      </c>
      <c r="H49" s="6">
        <f t="shared" si="18"/>
        <v>0.30420401672350389</v>
      </c>
      <c r="I49" s="6">
        <f t="shared" si="19"/>
        <v>0.61274968166970467</v>
      </c>
      <c r="J49" s="5">
        <f t="shared" si="8"/>
        <v>55410218.796422765</v>
      </c>
      <c r="L49">
        <f t="shared" si="23"/>
        <v>3.0937404390976955</v>
      </c>
      <c r="M49" s="7">
        <f t="shared" si="10"/>
        <v>25128571.269999962</v>
      </c>
      <c r="N49" s="8">
        <f t="shared" si="20"/>
        <v>0.61848189514456486</v>
      </c>
      <c r="O49" s="8">
        <f t="shared" si="21"/>
        <v>1.8956884692258054</v>
      </c>
      <c r="P49" s="4">
        <f t="shared" si="11"/>
        <v>27253847.295659401</v>
      </c>
      <c r="Q49" s="12">
        <f t="shared" si="12"/>
        <v>51664804.060422421</v>
      </c>
      <c r="R49" s="12">
        <f t="shared" si="13"/>
        <v>1994</v>
      </c>
      <c r="S49">
        <f t="shared" si="14"/>
        <v>27508804.377455439</v>
      </c>
      <c r="T49" s="12">
        <f>(wk+kwt/(I49+M))/(I49+M+kwt)</f>
        <v>0.21678470268263098</v>
      </c>
      <c r="U49" s="12">
        <f t="shared" si="15"/>
        <v>126894582.67601036</v>
      </c>
      <c r="V49" s="12">
        <f t="shared" si="16"/>
        <v>8891762.2273051832</v>
      </c>
      <c r="W49" s="12">
        <f>(wk+kwt/(O49+M))/(O49+M+kwt)</f>
        <v>8.2061249448623266E-2</v>
      </c>
      <c r="X49" s="12">
        <f t="shared" si="17"/>
        <v>108355189.41095479</v>
      </c>
    </row>
    <row r="50" spans="1:24" x14ac:dyDescent="0.35">
      <c r="A50" s="2">
        <v>1995</v>
      </c>
      <c r="B50" s="4">
        <v>8167911.9756611995</v>
      </c>
      <c r="C50" s="4">
        <v>17077742.725499999</v>
      </c>
      <c r="D50" s="4">
        <f t="shared" si="4"/>
        <v>34443071.120817065</v>
      </c>
      <c r="E50" s="10">
        <f t="shared" si="22"/>
        <v>1</v>
      </c>
      <c r="F50">
        <f t="shared" si="6"/>
        <v>1995</v>
      </c>
      <c r="G50" s="5">
        <f t="shared" si="7"/>
        <v>418.16666919007884</v>
      </c>
      <c r="H50" s="6">
        <f t="shared" si="18"/>
        <v>0.30551941848869435</v>
      </c>
      <c r="I50" s="6">
        <f t="shared" si="19"/>
        <v>0.61618372105372488</v>
      </c>
      <c r="J50" s="5">
        <f t="shared" si="8"/>
        <v>55897405.179605484</v>
      </c>
      <c r="L50">
        <f t="shared" si="23"/>
        <v>3.1741776905142358</v>
      </c>
      <c r="M50" s="7">
        <f t="shared" si="10"/>
        <v>25926403.971227836</v>
      </c>
      <c r="N50" s="8">
        <f t="shared" si="20"/>
        <v>0.62726110622803333</v>
      </c>
      <c r="O50" s="8">
        <f t="shared" si="21"/>
        <v>1.9558766206267808</v>
      </c>
      <c r="P50" s="4">
        <f t="shared" si="11"/>
        <v>27225891.348811906</v>
      </c>
      <c r="Q50" s="12">
        <f t="shared" si="12"/>
        <v>53250484.364866138</v>
      </c>
      <c r="R50" s="12">
        <f t="shared" si="13"/>
        <v>1995</v>
      </c>
      <c r="S50">
        <f t="shared" si="14"/>
        <v>27715342.262362357</v>
      </c>
      <c r="T50" s="12">
        <f>(wk+kwt/(I50+M))/(I50+M+kwt)</f>
        <v>0.21604037194281142</v>
      </c>
      <c r="U50" s="12">
        <f t="shared" si="15"/>
        <v>128287791.8285521</v>
      </c>
      <c r="V50" s="12">
        <f t="shared" si="16"/>
        <v>8731503.0740677603</v>
      </c>
      <c r="W50" s="12">
        <f>(wk+kwt/(O50+M))/(O50+M+kwt)</f>
        <v>7.9248420834225272E-2</v>
      </c>
      <c r="X50" s="12">
        <f t="shared" si="17"/>
        <v>110178890.40757841</v>
      </c>
    </row>
    <row r="51" spans="1:24" x14ac:dyDescent="0.35">
      <c r="A51" s="2">
        <v>1996</v>
      </c>
      <c r="B51" s="4">
        <v>8773638.7840316407</v>
      </c>
      <c r="C51" s="4">
        <v>16938727.481699999</v>
      </c>
      <c r="D51" s="4">
        <f t="shared" si="4"/>
        <v>34743886.306429319</v>
      </c>
      <c r="E51" s="10">
        <f t="shared" si="22"/>
        <v>1</v>
      </c>
      <c r="F51">
        <f t="shared" si="6"/>
        <v>1996</v>
      </c>
      <c r="G51" s="5">
        <f t="shared" si="7"/>
        <v>386.12776063972757</v>
      </c>
      <c r="H51" s="6">
        <f t="shared" si="18"/>
        <v>0.32268687984767247</v>
      </c>
      <c r="I51" s="6">
        <f t="shared" si="19"/>
        <v>0.66187948758939219</v>
      </c>
      <c r="J51" s="5">
        <f t="shared" si="8"/>
        <v>52492767.87979757</v>
      </c>
      <c r="L51">
        <f t="shared" si="23"/>
        <v>3.2567063104676062</v>
      </c>
      <c r="M51" s="7">
        <f t="shared" si="10"/>
        <v>28573164.79371918</v>
      </c>
      <c r="N51" s="8">
        <f t="shared" si="20"/>
        <v>0.65398747801269053</v>
      </c>
      <c r="O51" s="8">
        <f t="shared" si="21"/>
        <v>2.1555471040014393</v>
      </c>
      <c r="P51" s="4">
        <f t="shared" si="11"/>
        <v>25900690.840706442</v>
      </c>
      <c r="Q51" s="12">
        <f t="shared" si="12"/>
        <v>55830159.133321375</v>
      </c>
      <c r="R51" s="12">
        <f t="shared" si="13"/>
        <v>1996</v>
      </c>
      <c r="S51">
        <f t="shared" si="14"/>
        <v>25591860.450898603</v>
      </c>
      <c r="T51" s="12">
        <f>(wk+kwt/(I51+M))/(I51+M+kwt)</f>
        <v>0.20650185422008269</v>
      </c>
      <c r="U51" s="12">
        <f t="shared" si="15"/>
        <v>123930414.8021047</v>
      </c>
      <c r="V51" s="12">
        <f t="shared" si="16"/>
        <v>7858203.3536895923</v>
      </c>
      <c r="W51" s="12">
        <f>(wk+kwt/(O51+M))/(O51+M+kwt)</f>
        <v>7.091858556977447E-2</v>
      </c>
      <c r="X51" s="12">
        <f t="shared" si="17"/>
        <v>110805979.709764</v>
      </c>
    </row>
    <row r="52" spans="1:24" x14ac:dyDescent="0.35">
      <c r="A52" s="2">
        <v>1997</v>
      </c>
      <c r="B52" s="4">
        <v>9064642.9415118899</v>
      </c>
      <c r="C52" s="4">
        <v>17693142.197200008</v>
      </c>
      <c r="D52" s="4">
        <f t="shared" si="4"/>
        <v>36584631.911127359</v>
      </c>
      <c r="E52" s="10">
        <f t="shared" si="22"/>
        <v>1</v>
      </c>
      <c r="F52">
        <f t="shared" si="6"/>
        <v>1997</v>
      </c>
      <c r="G52" s="5">
        <f t="shared" si="7"/>
        <v>390.37703550734614</v>
      </c>
      <c r="H52" s="6">
        <f t="shared" si="18"/>
        <v>0.33071671966781574</v>
      </c>
      <c r="I52" s="6">
        <f t="shared" si="19"/>
        <v>0.68383271445234073</v>
      </c>
      <c r="J52" s="5">
        <f t="shared" si="8"/>
        <v>53499388.283034682</v>
      </c>
      <c r="L52">
        <f t="shared" si="23"/>
        <v>3.3413806745397641</v>
      </c>
      <c r="M52" s="7">
        <f t="shared" si="10"/>
        <v>30288422.746371109</v>
      </c>
      <c r="N52" s="8">
        <f t="shared" si="20"/>
        <v>0.66953655987550231</v>
      </c>
      <c r="O52" s="8">
        <f t="shared" si="21"/>
        <v>2.2849454166891201</v>
      </c>
      <c r="P52" s="4">
        <f t="shared" si="11"/>
        <v>26425953.797788098</v>
      </c>
      <c r="Q52" s="12">
        <f t="shared" si="12"/>
        <v>60381862.01189436</v>
      </c>
      <c r="R52" s="12">
        <f t="shared" si="13"/>
        <v>1997</v>
      </c>
      <c r="S52">
        <f t="shared" si="14"/>
        <v>25873494.82302827</v>
      </c>
      <c r="T52" s="12">
        <f>(wk+kwt/(I52+M))/(I52+M+kwt)</f>
        <v>0.20214991764095727</v>
      </c>
      <c r="U52" s="12">
        <f t="shared" si="15"/>
        <v>127991616.93937828</v>
      </c>
      <c r="V52" s="12">
        <f t="shared" si="16"/>
        <v>7743354.4223727342</v>
      </c>
      <c r="W52" s="12">
        <f>(wk+kwt/(O52+M))/(O52+M+kwt)</f>
        <v>6.6227384065712117E-2</v>
      </c>
      <c r="X52" s="12">
        <f t="shared" si="17"/>
        <v>116920735.00426388</v>
      </c>
    </row>
    <row r="53" spans="1:24" x14ac:dyDescent="0.35">
      <c r="A53" s="2">
        <v>1998</v>
      </c>
      <c r="B53" s="4">
        <v>9758682.3903284408</v>
      </c>
      <c r="C53" s="4">
        <v>18283061.783199999</v>
      </c>
      <c r="D53" s="4">
        <f t="shared" si="4"/>
        <v>38531813.636452273</v>
      </c>
      <c r="E53" s="10">
        <f t="shared" si="22"/>
        <v>1</v>
      </c>
      <c r="F53">
        <f t="shared" si="6"/>
        <v>1998</v>
      </c>
      <c r="G53" s="5">
        <f t="shared" si="7"/>
        <v>374.70349073600005</v>
      </c>
      <c r="H53" s="6">
        <f t="shared" si="18"/>
        <v>0.34931708792372129</v>
      </c>
      <c r="I53" s="6">
        <f t="shared" si="19"/>
        <v>0.73619074810943574</v>
      </c>
      <c r="J53" s="5">
        <f t="shared" si="8"/>
        <v>52339442.916667119</v>
      </c>
      <c r="L53">
        <f t="shared" si="23"/>
        <v>3.4282565720777982</v>
      </c>
      <c r="M53" s="7">
        <f t="shared" si="10"/>
        <v>33455267.039463356</v>
      </c>
      <c r="N53" s="8">
        <f t="shared" si="20"/>
        <v>0.69510132230728505</v>
      </c>
      <c r="O53" s="8">
        <f t="shared" si="21"/>
        <v>2.5238507705090441</v>
      </c>
      <c r="P53" s="4">
        <f t="shared" si="11"/>
        <v>26302729.107912075</v>
      </c>
      <c r="Q53" s="12">
        <f t="shared" si="12"/>
        <v>66384163.125494547</v>
      </c>
      <c r="R53" s="12">
        <f t="shared" si="13"/>
        <v>1998</v>
      </c>
      <c r="S53">
        <f t="shared" si="14"/>
        <v>24834680.183297005</v>
      </c>
      <c r="T53" s="12">
        <f>(wk+kwt/(I53+M))/(I53+M+kwt)</f>
        <v>0.19232735708753204</v>
      </c>
      <c r="U53" s="12">
        <f t="shared" si="15"/>
        <v>129127132.8186257</v>
      </c>
      <c r="V53" s="12">
        <f t="shared" si="16"/>
        <v>7244113.6365255173</v>
      </c>
      <c r="W53" s="12">
        <f>(wk+kwt/(O53+M))/(O53+M+kwt)</f>
        <v>5.874956911245998E-2</v>
      </c>
      <c r="X53" s="12">
        <f t="shared" si="17"/>
        <v>123304966.24849525</v>
      </c>
    </row>
    <row r="54" spans="1:24" x14ac:dyDescent="0.35">
      <c r="A54" s="2">
        <v>1999</v>
      </c>
      <c r="B54" s="4">
        <v>10246429.31287517</v>
      </c>
      <c r="C54" s="4">
        <v>18559671.149700001</v>
      </c>
      <c r="D54" s="4">
        <f t="shared" si="4"/>
        <v>39637479.234180808</v>
      </c>
      <c r="E54" s="10">
        <f t="shared" si="22"/>
        <v>1</v>
      </c>
      <c r="F54">
        <f t="shared" si="6"/>
        <v>1999</v>
      </c>
      <c r="G54" s="5">
        <f t="shared" si="7"/>
        <v>362.26612379746399</v>
      </c>
      <c r="H54" s="6">
        <f t="shared" si="18"/>
        <v>0.36193948944815929</v>
      </c>
      <c r="I54" s="6">
        <f t="shared" si="19"/>
        <v>0.77298616345706717</v>
      </c>
      <c r="J54" s="5">
        <f t="shared" si="8"/>
        <v>51278381.306216404</v>
      </c>
      <c r="L54">
        <f t="shared" si="23"/>
        <v>3.5173912429518213</v>
      </c>
      <c r="M54" s="7">
        <f t="shared" si="10"/>
        <v>36040700.736631975</v>
      </c>
      <c r="N54" s="8">
        <f t="shared" si="20"/>
        <v>0.71336578733013867</v>
      </c>
      <c r="O54" s="8">
        <f t="shared" si="21"/>
        <v>2.7188947622668134</v>
      </c>
      <c r="P54" s="4">
        <f t="shared" si="11"/>
        <v>26017046.905433897</v>
      </c>
      <c r="Q54" s="12">
        <f t="shared" si="12"/>
        <v>70737612.560834229</v>
      </c>
      <c r="R54" s="12">
        <f t="shared" si="13"/>
        <v>1999</v>
      </c>
      <c r="S54">
        <f t="shared" si="14"/>
        <v>24010353.648110073</v>
      </c>
      <c r="T54" s="12">
        <f>(wk+kwt/(I54+M))/(I54+M+kwt)</f>
        <v>0.18586036802275557</v>
      </c>
      <c r="U54" s="12">
        <f t="shared" si="15"/>
        <v>129184903.18049084</v>
      </c>
      <c r="V54" s="12">
        <f t="shared" si="16"/>
        <v>6826182.244077119</v>
      </c>
      <c r="W54" s="12">
        <f>(wk+kwt/(O54+M))/(O54+M+kwt)</f>
        <v>5.3578958822476298E-2</v>
      </c>
      <c r="X54" s="12">
        <f t="shared" si="17"/>
        <v>127404160.0303279</v>
      </c>
    </row>
    <row r="55" spans="1:24" x14ac:dyDescent="0.35">
      <c r="A55" s="2">
        <v>2000</v>
      </c>
      <c r="B55" s="4">
        <v>10820447.6399033</v>
      </c>
      <c r="C55" s="4">
        <v>18794963.392099999</v>
      </c>
      <c r="D55" s="4">
        <f t="shared" si="4"/>
        <v>40766948.991635256</v>
      </c>
      <c r="E55" s="10">
        <f t="shared" si="22"/>
        <v>1</v>
      </c>
      <c r="F55">
        <f t="shared" si="6"/>
        <v>2000</v>
      </c>
      <c r="G55" s="5">
        <f t="shared" si="7"/>
        <v>347.39715060934333</v>
      </c>
      <c r="H55" s="6">
        <f t="shared" si="18"/>
        <v>0.37633765439562494</v>
      </c>
      <c r="I55" s="6">
        <f t="shared" si="19"/>
        <v>0.81628985597422288</v>
      </c>
      <c r="J55" s="5">
        <f t="shared" si="8"/>
        <v>49941756.219646826</v>
      </c>
      <c r="L55">
        <f t="shared" si="23"/>
        <v>3.6088434152685687</v>
      </c>
      <c r="M55" s="7">
        <f t="shared" si="10"/>
        <v>39049301.215523347</v>
      </c>
      <c r="N55" s="8">
        <f t="shared" si="20"/>
        <v>0.73213538335823725</v>
      </c>
      <c r="O55" s="8">
        <f t="shared" si="21"/>
        <v>2.9458622716831027</v>
      </c>
      <c r="P55" s="4">
        <f t="shared" si="11"/>
        <v>25671431.567600574</v>
      </c>
      <c r="Q55" s="12">
        <f t="shared" si="12"/>
        <v>75624501.715089142</v>
      </c>
      <c r="R55" s="12">
        <f t="shared" si="13"/>
        <v>2000</v>
      </c>
      <c r="S55">
        <f t="shared" si="14"/>
        <v>23024864.580325637</v>
      </c>
      <c r="T55" s="12">
        <f>(wk+kwt/(I55+M))/(I55+M+kwt)</f>
        <v>0.17867222575409172</v>
      </c>
      <c r="U55" s="12">
        <f t="shared" si="15"/>
        <v>128866501.12040904</v>
      </c>
      <c r="V55" s="12">
        <f t="shared" si="16"/>
        <v>6380122.9177498501</v>
      </c>
      <c r="W55" s="12">
        <f>(wk+kwt/(O55+M))/(O55+M+kwt)</f>
        <v>4.840933261166655E-2</v>
      </c>
      <c r="X55" s="12">
        <f t="shared" si="17"/>
        <v>131795308.33301044</v>
      </c>
    </row>
    <row r="56" spans="1:24" x14ac:dyDescent="0.35">
      <c r="A56" s="2">
        <v>2001</v>
      </c>
      <c r="B56" s="4">
        <v>11111691.9820523</v>
      </c>
      <c r="C56" s="4">
        <v>18851494.484799992</v>
      </c>
      <c r="D56" s="4">
        <f t="shared" si="4"/>
        <v>41210270.118176751</v>
      </c>
      <c r="E56" s="10">
        <f t="shared" si="22"/>
        <v>1</v>
      </c>
      <c r="F56">
        <f t="shared" si="6"/>
        <v>2001</v>
      </c>
      <c r="G56" s="5">
        <f t="shared" si="7"/>
        <v>339.30916219148418</v>
      </c>
      <c r="H56" s="6">
        <f t="shared" si="18"/>
        <v>0.38345966638860995</v>
      </c>
      <c r="I56" s="6">
        <f t="shared" si="19"/>
        <v>0.8382612022639444</v>
      </c>
      <c r="J56" s="5">
        <f t="shared" si="8"/>
        <v>49161609.778524399</v>
      </c>
      <c r="L56">
        <f t="shared" si="23"/>
        <v>3.7026733440655515</v>
      </c>
      <c r="M56" s="7">
        <f t="shared" si="10"/>
        <v>41142965.709411964</v>
      </c>
      <c r="N56" s="8">
        <f t="shared" si="20"/>
        <v>0.7438371703896195</v>
      </c>
      <c r="O56" s="8">
        <f t="shared" si="21"/>
        <v>3.1038074089870484</v>
      </c>
      <c r="P56" s="4">
        <f t="shared" si="11"/>
        <v>25343576.840783097</v>
      </c>
      <c r="Q56" s="12">
        <f t="shared" si="12"/>
        <v>78661581.568655148</v>
      </c>
      <c r="R56" s="12">
        <f t="shared" si="13"/>
        <v>2001</v>
      </c>
      <c r="S56">
        <f t="shared" si="14"/>
        <v>22488807.109152354</v>
      </c>
      <c r="T56" s="12">
        <f>(wk+kwt/(I56+M))/(I56+M+kwt)</f>
        <v>0.17518881980574322</v>
      </c>
      <c r="U56" s="12">
        <f t="shared" si="15"/>
        <v>128368962.89437246</v>
      </c>
      <c r="V56" s="12">
        <f t="shared" si="16"/>
        <v>6073667.5961967381</v>
      </c>
      <c r="W56" s="12">
        <f>(wk+kwt/(O56+M))/(O56+M+kwt)</f>
        <v>4.5258898542544855E-2</v>
      </c>
      <c r="X56" s="12">
        <f t="shared" si="17"/>
        <v>134198307.77559225</v>
      </c>
    </row>
    <row r="57" spans="1:24" x14ac:dyDescent="0.35">
      <c r="A57" s="2">
        <v>2002</v>
      </c>
      <c r="B57" s="4">
        <v>12259648.34273723</v>
      </c>
      <c r="C57" s="4">
        <v>19282627.34370001</v>
      </c>
      <c r="D57" s="4">
        <f t="shared" si="4"/>
        <v>43456533.01500874</v>
      </c>
      <c r="E57" s="10">
        <f t="shared" si="22"/>
        <v>1</v>
      </c>
      <c r="F57">
        <f t="shared" si="6"/>
        <v>2002</v>
      </c>
      <c r="G57" s="5">
        <f t="shared" si="7"/>
        <v>314.57064353927058</v>
      </c>
      <c r="H57" s="6">
        <f t="shared" si="18"/>
        <v>0.41038201330988322</v>
      </c>
      <c r="I57" s="6">
        <f t="shared" si="19"/>
        <v>0.92486253000130303</v>
      </c>
      <c r="J57" s="5">
        <f t="shared" si="8"/>
        <v>46987018.724769309</v>
      </c>
      <c r="L57">
        <f t="shared" si="23"/>
        <v>3.798942851011256</v>
      </c>
      <c r="M57" s="7">
        <f t="shared" si="10"/>
        <v>46573703.427553587</v>
      </c>
      <c r="N57" s="8">
        <f t="shared" si="20"/>
        <v>0.76991068968926313</v>
      </c>
      <c r="O57" s="8">
        <f t="shared" si="21"/>
        <v>3.5134998965166329</v>
      </c>
      <c r="P57" s="4">
        <f t="shared" si="11"/>
        <v>25045278.110741004</v>
      </c>
      <c r="Q57" s="12">
        <f t="shared" si="12"/>
        <v>87996582.050318807</v>
      </c>
      <c r="R57" s="12">
        <f t="shared" si="13"/>
        <v>2002</v>
      </c>
      <c r="S57">
        <f t="shared" si="14"/>
        <v>20849182.141342502</v>
      </c>
      <c r="T57" s="12">
        <f>(wk+kwt/(I57+M))/(I57+M+kwt)</f>
        <v>0.16243538562216953</v>
      </c>
      <c r="U57" s="12">
        <f t="shared" si="15"/>
        <v>128353696.21886724</v>
      </c>
      <c r="V57" s="12">
        <f t="shared" si="16"/>
        <v>5488153.6677480098</v>
      </c>
      <c r="W57" s="12">
        <f>(wk+kwt/(O57+M))/(O57+M+kwt)</f>
        <v>3.8439079269863403E-2</v>
      </c>
      <c r="X57" s="12">
        <f t="shared" si="17"/>
        <v>142775367.4644016</v>
      </c>
    </row>
    <row r="58" spans="1:24" x14ac:dyDescent="0.35">
      <c r="A58" s="2">
        <v>2003</v>
      </c>
      <c r="B58" s="4">
        <v>12844101.037895991</v>
      </c>
      <c r="C58" s="4">
        <v>19967751.233100001</v>
      </c>
      <c r="D58" s="4">
        <f t="shared" si="4"/>
        <v>45694680.932031378</v>
      </c>
      <c r="E58" s="10">
        <f t="shared" si="22"/>
        <v>1</v>
      </c>
      <c r="F58">
        <f t="shared" si="6"/>
        <v>2003</v>
      </c>
      <c r="G58" s="5">
        <f t="shared" si="7"/>
        <v>310.92485451782068</v>
      </c>
      <c r="H58" s="6">
        <f t="shared" si="18"/>
        <v>0.42341515002507979</v>
      </c>
      <c r="I58" s="6">
        <f t="shared" si="19"/>
        <v>0.96895338670445086</v>
      </c>
      <c r="J58" s="5">
        <f t="shared" si="8"/>
        <v>47158802.021886244</v>
      </c>
      <c r="L58">
        <f t="shared" si="23"/>
        <v>3.8977153651375489</v>
      </c>
      <c r="M58" s="7">
        <f t="shared" si="10"/>
        <v>50062649.96678634</v>
      </c>
      <c r="N58" s="8">
        <f t="shared" si="20"/>
        <v>0.7839904318298293</v>
      </c>
      <c r="O58" s="8">
        <f t="shared" si="21"/>
        <v>3.7767045034600035</v>
      </c>
      <c r="P58" s="4">
        <f t="shared" si="11"/>
        <v>25469381.286319248</v>
      </c>
      <c r="Q58" s="12">
        <f t="shared" si="12"/>
        <v>96190327.004381835</v>
      </c>
      <c r="R58" s="12">
        <f t="shared" si="13"/>
        <v>2003</v>
      </c>
      <c r="S58">
        <f t="shared" si="14"/>
        <v>20607545.736553106</v>
      </c>
      <c r="T58" s="12">
        <f>(wk+kwt/(I58+M))/(I58+M+kwt)</f>
        <v>0.15648773064663357</v>
      </c>
      <c r="U58" s="12">
        <f t="shared" si="15"/>
        <v>131687932.66666511</v>
      </c>
      <c r="V58" s="12">
        <f t="shared" si="16"/>
        <v>5287083.2798294583</v>
      </c>
      <c r="W58" s="12">
        <f>(wk+kwt/(O58+M))/(O58+M+kwt)</f>
        <v>3.4873549913985731E-2</v>
      </c>
      <c r="X58" s="12">
        <f t="shared" si="17"/>
        <v>151607258.01846516</v>
      </c>
    </row>
    <row r="59" spans="1:24" x14ac:dyDescent="0.35">
      <c r="A59" s="2">
        <v>2004</v>
      </c>
      <c r="B59" s="4">
        <v>12766618.29880261</v>
      </c>
      <c r="C59" s="4">
        <v>20493877.1866</v>
      </c>
      <c r="D59" s="4">
        <f t="shared" si="4"/>
        <v>46803971.005015343</v>
      </c>
      <c r="E59" s="10">
        <f t="shared" si="22"/>
        <v>1</v>
      </c>
      <c r="F59">
        <f t="shared" si="6"/>
        <v>2004</v>
      </c>
      <c r="G59" s="5">
        <f t="shared" si="7"/>
        <v>321.05412266492112</v>
      </c>
      <c r="H59" s="6">
        <f t="shared" si="18"/>
        <v>0.42171249914536302</v>
      </c>
      <c r="I59" s="6">
        <f t="shared" si="19"/>
        <v>0.96310812262297441</v>
      </c>
      <c r="J59" s="5">
        <f t="shared" si="8"/>
        <v>48596798.122257747</v>
      </c>
      <c r="L59">
        <f t="shared" si="23"/>
        <v>3.9990559646311254</v>
      </c>
      <c r="M59" s="7">
        <f t="shared" si="10"/>
        <v>51054421.055995449</v>
      </c>
      <c r="N59" s="8">
        <f t="shared" si="20"/>
        <v>0.78767384496645476</v>
      </c>
      <c r="O59" s="8">
        <f t="shared" si="21"/>
        <v>3.8515232823600911</v>
      </c>
      <c r="P59" s="4">
        <f t="shared" si="11"/>
        <v>26018227.363475282</v>
      </c>
      <c r="Q59" s="12">
        <f t="shared" si="12"/>
        <v>100209808.45616345</v>
      </c>
      <c r="R59" s="12">
        <f t="shared" si="13"/>
        <v>2004</v>
      </c>
      <c r="S59">
        <f t="shared" si="14"/>
        <v>21278895.593555998</v>
      </c>
      <c r="T59" s="12">
        <f>(wk+kwt/(I59+M))/(I59+M+kwt)</f>
        <v>0.15725661644228825</v>
      </c>
      <c r="U59" s="12">
        <f t="shared" si="15"/>
        <v>135313197.46641731</v>
      </c>
      <c r="V59" s="12">
        <f t="shared" si="16"/>
        <v>5320979.6966466736</v>
      </c>
      <c r="W59" s="12">
        <f>(wk+kwt/(O59+M))/(O59+M+kwt)</f>
        <v>3.3954856676434192E-2</v>
      </c>
      <c r="X59" s="12">
        <f t="shared" si="17"/>
        <v>156707470.37314436</v>
      </c>
    </row>
    <row r="60" spans="1:24" x14ac:dyDescent="0.35">
      <c r="A60" s="2">
        <v>2005</v>
      </c>
      <c r="B60" s="4">
        <v>13238954.680726379</v>
      </c>
      <c r="C60" s="4">
        <v>20730570.865699999</v>
      </c>
      <c r="D60" s="4">
        <f t="shared" si="4"/>
        <v>47929807.388837636</v>
      </c>
      <c r="E60" s="10">
        <f t="shared" si="22"/>
        <v>1</v>
      </c>
      <c r="F60">
        <f t="shared" si="6"/>
        <v>2005</v>
      </c>
      <c r="G60" s="5">
        <f t="shared" si="7"/>
        <v>313.17534300317703</v>
      </c>
      <c r="H60" s="6">
        <f t="shared" si="18"/>
        <v>0.43197483268908998</v>
      </c>
      <c r="I60" s="6">
        <f t="shared" si="19"/>
        <v>0.99874097349968594</v>
      </c>
      <c r="J60" s="5">
        <f t="shared" si="8"/>
        <v>47990228.3580966</v>
      </c>
      <c r="L60">
        <f t="shared" si="23"/>
        <v>4.1030314197115345</v>
      </c>
      <c r="M60" s="7">
        <f t="shared" si="10"/>
        <v>54319847.019157417</v>
      </c>
      <c r="N60" s="8">
        <f t="shared" si="20"/>
        <v>0.7989281962833259</v>
      </c>
      <c r="O60" s="8">
        <f t="shared" si="21"/>
        <v>4.0978655944224958</v>
      </c>
      <c r="P60" s="4">
        <f t="shared" si="11"/>
        <v>25947977.505538262</v>
      </c>
      <c r="Q60" s="12">
        <f t="shared" si="12"/>
        <v>106331324.2647941</v>
      </c>
      <c r="R60" s="12">
        <f t="shared" si="13"/>
        <v>2005</v>
      </c>
      <c r="S60">
        <f t="shared" si="14"/>
        <v>20756704.106228918</v>
      </c>
      <c r="T60" s="12">
        <f>(wk+kwt/(I60+M))/(I60+M+kwt)</f>
        <v>0.15265863041995933</v>
      </c>
      <c r="U60" s="12">
        <f t="shared" si="15"/>
        <v>135968101.17533377</v>
      </c>
      <c r="V60" s="12">
        <f t="shared" si="16"/>
        <v>5058870.3772802772</v>
      </c>
      <c r="W60" s="12">
        <f>(wk+kwt/(O60+M))/(O60+M+kwt)</f>
        <v>3.1185590517092878E-2</v>
      </c>
      <c r="X60" s="12">
        <f t="shared" si="17"/>
        <v>162218200.56630003</v>
      </c>
    </row>
    <row r="61" spans="1:24" x14ac:dyDescent="0.35">
      <c r="A61" s="2">
        <v>2006</v>
      </c>
      <c r="B61" s="4">
        <v>13996827.511026911</v>
      </c>
      <c r="C61" s="4">
        <v>20712059.42699999</v>
      </c>
      <c r="D61" s="4">
        <f t="shared" si="4"/>
        <v>48831467.956857607</v>
      </c>
      <c r="E61" s="10">
        <f t="shared" si="22"/>
        <v>1</v>
      </c>
      <c r="F61">
        <f t="shared" si="6"/>
        <v>2006</v>
      </c>
      <c r="G61" s="5">
        <f t="shared" si="7"/>
        <v>295.95362821586133</v>
      </c>
      <c r="H61" s="6">
        <f t="shared" si="18"/>
        <v>0.44787032279426775</v>
      </c>
      <c r="I61" s="6">
        <f t="shared" si="19"/>
        <v>1.0559145696466126</v>
      </c>
      <c r="J61" s="5">
        <f t="shared" si="8"/>
        <v>46245661.685679972</v>
      </c>
      <c r="L61">
        <f t="shared" si="23"/>
        <v>4.2097102366240344</v>
      </c>
      <c r="M61" s="7">
        <f t="shared" si="10"/>
        <v>58922588.053430893</v>
      </c>
      <c r="N61" s="8">
        <f t="shared" si="20"/>
        <v>0.81282392456370112</v>
      </c>
      <c r="O61" s="8">
        <f t="shared" si="21"/>
        <v>4.4450943728418073</v>
      </c>
      <c r="P61" s="4">
        <f t="shared" si="11"/>
        <v>25481606.533810612</v>
      </c>
      <c r="Q61" s="12">
        <f t="shared" si="12"/>
        <v>113268145.81441058</v>
      </c>
      <c r="R61" s="12">
        <f t="shared" si="13"/>
        <v>2006</v>
      </c>
      <c r="S61">
        <f t="shared" si="14"/>
        <v>19615279.514451422</v>
      </c>
      <c r="T61" s="12">
        <f>(wk+kwt/(I61+M))/(I61+M+kwt)</f>
        <v>0.14570506815851664</v>
      </c>
      <c r="U61" s="12">
        <f t="shared" si="15"/>
        <v>134623179.29196125</v>
      </c>
      <c r="V61" s="12">
        <f t="shared" si="16"/>
        <v>4659531.9895893456</v>
      </c>
      <c r="W61" s="12">
        <f>(wk+kwt/(O61+M))/(O61+M+kwt)</f>
        <v>2.7849256786595746E-2</v>
      </c>
      <c r="X61" s="12">
        <f t="shared" si="17"/>
        <v>167312615.38843098</v>
      </c>
    </row>
    <row r="62" spans="1:24" x14ac:dyDescent="0.35">
      <c r="A62" s="2">
        <v>2007</v>
      </c>
      <c r="B62" s="4">
        <v>14219476.875200521</v>
      </c>
      <c r="C62" s="4">
        <v>21062175.1316</v>
      </c>
      <c r="D62" s="4">
        <f t="shared" si="4"/>
        <v>49940527.681102701</v>
      </c>
      <c r="E62" s="10">
        <f t="shared" si="22"/>
        <v>1</v>
      </c>
      <c r="F62">
        <f t="shared" si="6"/>
        <v>2007</v>
      </c>
      <c r="G62" s="5">
        <f t="shared" si="7"/>
        <v>296.24402242720316</v>
      </c>
      <c r="H62" s="6">
        <f t="shared" si="18"/>
        <v>0.45241071650117287</v>
      </c>
      <c r="I62" s="6">
        <f t="shared" si="19"/>
        <v>1.072711140681603</v>
      </c>
      <c r="J62" s="5">
        <f t="shared" si="8"/>
        <v>46555429.310979635</v>
      </c>
      <c r="L62">
        <f t="shared" si="23"/>
        <v>4.3191627027762598</v>
      </c>
      <c r="M62" s="7">
        <f t="shared" si="10"/>
        <v>61416234.172355607</v>
      </c>
      <c r="N62" s="8">
        <f t="shared" si="20"/>
        <v>0.81953937930447474</v>
      </c>
      <c r="O62" s="8">
        <f t="shared" si="21"/>
        <v>4.6332139496845564</v>
      </c>
      <c r="P62" s="4">
        <f t="shared" si="11"/>
        <v>25700015.964425053</v>
      </c>
      <c r="Q62" s="12">
        <f t="shared" si="12"/>
        <v>119073672.47348996</v>
      </c>
      <c r="R62" s="12">
        <f t="shared" si="13"/>
        <v>2007</v>
      </c>
      <c r="S62">
        <f t="shared" si="14"/>
        <v>19634526.325714346</v>
      </c>
      <c r="T62" s="12">
        <f>(wk+kwt/(I62+M))/(I62+M+kwt)</f>
        <v>0.14375546166912656</v>
      </c>
      <c r="U62" s="12">
        <f t="shared" si="15"/>
        <v>136582819.86465302</v>
      </c>
      <c r="V62" s="12">
        <f t="shared" si="16"/>
        <v>4545910.3249557419</v>
      </c>
      <c r="W62" s="12">
        <f>(wk+kwt/(O62+M))/(O62+M+kwt)</f>
        <v>2.6272224936345567E-2</v>
      </c>
      <c r="X62" s="12">
        <f t="shared" si="17"/>
        <v>173031036.99705428</v>
      </c>
    </row>
    <row r="63" spans="1:24" x14ac:dyDescent="0.35">
      <c r="A63" s="2">
        <v>2008</v>
      </c>
      <c r="B63" s="4">
        <v>15290701.255343901</v>
      </c>
      <c r="C63" s="4">
        <v>20197255.318</v>
      </c>
      <c r="D63" s="4">
        <f t="shared" si="4"/>
        <v>49206936.954152964</v>
      </c>
      <c r="E63" s="10">
        <f t="shared" si="22"/>
        <v>1</v>
      </c>
      <c r="F63">
        <f t="shared" si="6"/>
        <v>2008</v>
      </c>
      <c r="G63" s="5">
        <f t="shared" si="7"/>
        <v>264.17696586598765</v>
      </c>
      <c r="H63" s="6">
        <f t="shared" si="18"/>
        <v>0.47347014423072042</v>
      </c>
      <c r="I63" s="6">
        <f t="shared" si="19"/>
        <v>1.1535238412355635</v>
      </c>
      <c r="J63" s="5">
        <f t="shared" si="8"/>
        <v>42657927.989981018</v>
      </c>
      <c r="L63">
        <f t="shared" si="23"/>
        <v>4.4314609330484425</v>
      </c>
      <c r="M63" s="7">
        <f t="shared" si="10"/>
        <v>67760145.251971275</v>
      </c>
      <c r="N63" s="8">
        <f t="shared" si="20"/>
        <v>0.83452807276619212</v>
      </c>
      <c r="O63" s="8">
        <f t="shared" si="21"/>
        <v>5.1117958377753743</v>
      </c>
      <c r="P63" s="4">
        <f t="shared" si="11"/>
        <v>24202008.269239638</v>
      </c>
      <c r="Q63" s="12">
        <f t="shared" si="12"/>
        <v>123715725.13650437</v>
      </c>
      <c r="R63" s="12">
        <f t="shared" si="13"/>
        <v>2008</v>
      </c>
      <c r="S63">
        <f t="shared" si="14"/>
        <v>17509178.914209783</v>
      </c>
      <c r="T63" s="12">
        <f>(wk+kwt/(I63+M))/(I63+M+kwt)</f>
        <v>0.1349182141903992</v>
      </c>
      <c r="U63" s="12">
        <f t="shared" si="15"/>
        <v>129776242.73547299</v>
      </c>
      <c r="V63" s="12">
        <f t="shared" si="16"/>
        <v>3951107.5870333929</v>
      </c>
      <c r="W63" s="12">
        <f>(wk+kwt/(O63+M))/(O63+M+kwt)</f>
        <v>2.2844196847610378E-2</v>
      </c>
      <c r="X63" s="12">
        <f t="shared" si="17"/>
        <v>172958918.77445012</v>
      </c>
    </row>
    <row r="64" spans="1:24" x14ac:dyDescent="0.35">
      <c r="A64" s="2">
        <v>2009</v>
      </c>
      <c r="B64" s="4">
        <v>16172979.985293349</v>
      </c>
      <c r="C64" s="4">
        <v>20576398.574500002</v>
      </c>
      <c r="D64" s="4">
        <f t="shared" si="4"/>
        <v>51246702.923076689</v>
      </c>
      <c r="E64" s="10">
        <f t="shared" si="22"/>
        <v>1</v>
      </c>
      <c r="F64">
        <f t="shared" si="6"/>
        <v>2009</v>
      </c>
      <c r="G64" s="5">
        <f t="shared" si="7"/>
        <v>254.4540164300065</v>
      </c>
      <c r="H64" s="6">
        <f t="shared" si="18"/>
        <v>0.48988332329537881</v>
      </c>
      <c r="I64" s="6">
        <f t="shared" si="19"/>
        <v>1.2200825642539757</v>
      </c>
      <c r="J64" s="5">
        <f t="shared" si="8"/>
        <v>42002651.643835016</v>
      </c>
      <c r="L64">
        <f t="shared" si="23"/>
        <v>4.5466789173077018</v>
      </c>
      <c r="M64" s="7">
        <f t="shared" si="10"/>
        <v>73533347.129172698</v>
      </c>
      <c r="N64" s="8">
        <f t="shared" si="20"/>
        <v>0.84605090184133258</v>
      </c>
      <c r="O64" s="8">
        <f t="shared" si="21"/>
        <v>5.5473236722682708</v>
      </c>
      <c r="P64" s="4">
        <f t="shared" si="11"/>
        <v>24320520.821758874</v>
      </c>
      <c r="Q64" s="12">
        <f t="shared" si="12"/>
        <v>134913800.87643638</v>
      </c>
      <c r="R64" s="12">
        <f t="shared" si="13"/>
        <v>2009</v>
      </c>
      <c r="S64">
        <f t="shared" si="14"/>
        <v>16864759.137904346</v>
      </c>
      <c r="T64" s="12">
        <f>(wk+kwt/(I64+M))/(I64+M+kwt)</f>
        <v>0.12825707589697147</v>
      </c>
      <c r="U64" s="12">
        <f t="shared" si="15"/>
        <v>131491841.83375393</v>
      </c>
      <c r="V64" s="12">
        <f t="shared" si="16"/>
        <v>3709247.880624644</v>
      </c>
      <c r="W64" s="12">
        <f>(wk+kwt/(O64+M))/(O64+M+kwt)</f>
        <v>2.0304989535725012E-2</v>
      </c>
      <c r="X64" s="12">
        <f t="shared" si="17"/>
        <v>182676670.38677946</v>
      </c>
    </row>
    <row r="65" spans="1:24" x14ac:dyDescent="0.35">
      <c r="A65" s="2">
        <v>2010</v>
      </c>
      <c r="B65" s="4">
        <v>16326178.179472579</v>
      </c>
      <c r="C65" s="4">
        <v>20928036.286399994</v>
      </c>
      <c r="D65" s="4">
        <f t="shared" si="4"/>
        <v>52320569.022200406</v>
      </c>
      <c r="E65" s="10">
        <f t="shared" si="22"/>
        <v>1</v>
      </c>
      <c r="F65">
        <f t="shared" si="6"/>
        <v>2010</v>
      </c>
      <c r="G65" s="5">
        <f t="shared" si="7"/>
        <v>256.37397872716446</v>
      </c>
      <c r="H65" s="6">
        <f t="shared" si="18"/>
        <v>0.49265140393170903</v>
      </c>
      <c r="I65" s="6">
        <f t="shared" si="19"/>
        <v>1.2316397692813263</v>
      </c>
      <c r="J65" s="5">
        <f t="shared" si="8"/>
        <v>42480415.39997524</v>
      </c>
      <c r="L65">
        <f t="shared" si="23"/>
        <v>4.6648925691577023</v>
      </c>
      <c r="M65" s="7">
        <f t="shared" si="10"/>
        <v>76159867.272166252</v>
      </c>
      <c r="N65" s="8">
        <f t="shared" si="20"/>
        <v>0.85075046962275147</v>
      </c>
      <c r="O65" s="8">
        <f t="shared" si="21"/>
        <v>5.7454672075995656</v>
      </c>
      <c r="P65" s="4">
        <f t="shared" si="11"/>
        <v>24599500.128022403</v>
      </c>
      <c r="Q65" s="12">
        <f t="shared" si="12"/>
        <v>141335621.30889404</v>
      </c>
      <c r="R65" s="12">
        <f t="shared" si="13"/>
        <v>2010</v>
      </c>
      <c r="S65">
        <f t="shared" si="14"/>
        <v>16992010.820348635</v>
      </c>
      <c r="T65" s="12">
        <f>(wk+kwt/(I65+M))/(I65+M+kwt)</f>
        <v>0.12715257251632353</v>
      </c>
      <c r="U65" s="12">
        <f t="shared" si="15"/>
        <v>133634817.48013587</v>
      </c>
      <c r="V65" s="12">
        <f t="shared" si="16"/>
        <v>3642529.9336350486</v>
      </c>
      <c r="W65" s="12">
        <f>(wk+kwt/(O65+M))/(O65+M+kwt)</f>
        <v>1.9296109322116187E-2</v>
      </c>
      <c r="X65" s="12">
        <f t="shared" si="17"/>
        <v>188770175.00414822</v>
      </c>
    </row>
    <row r="66" spans="1:24" x14ac:dyDescent="0.35">
      <c r="A66" s="2">
        <v>2011</v>
      </c>
      <c r="B66" s="4">
        <v>17321811.157641836</v>
      </c>
      <c r="C66" s="4">
        <v>20949333.677899994</v>
      </c>
      <c r="D66" s="4">
        <f t="shared" si="4"/>
        <v>53669519.258878104</v>
      </c>
      <c r="E66" s="10">
        <f t="shared" si="22"/>
        <v>1</v>
      </c>
      <c r="F66">
        <f t="shared" si="6"/>
        <v>2011</v>
      </c>
      <c r="G66" s="5">
        <f t="shared" si="7"/>
        <v>241.8838710022284</v>
      </c>
      <c r="H66" s="6">
        <f t="shared" si="18"/>
        <v>0.51007610656428015</v>
      </c>
      <c r="I66" s="6">
        <f t="shared" si="19"/>
        <v>1.3067498874021171</v>
      </c>
      <c r="J66" s="5">
        <f t="shared" si="8"/>
        <v>41070995.893158823</v>
      </c>
      <c r="L66">
        <f t="shared" si="23"/>
        <v>4.7861797759558025</v>
      </c>
      <c r="M66" s="7">
        <f t="shared" si="10"/>
        <v>82905302.24563092</v>
      </c>
      <c r="N66" s="8">
        <f t="shared" si="20"/>
        <v>0.86154185582838971</v>
      </c>
      <c r="O66" s="8">
        <f t="shared" si="21"/>
        <v>6.2543398833165353</v>
      </c>
      <c r="P66" s="4">
        <f t="shared" si="11"/>
        <v>24316095.075562861</v>
      </c>
      <c r="Q66" s="12">
        <f t="shared" si="12"/>
        <v>152081123.2376096</v>
      </c>
      <c r="R66" s="12">
        <f t="shared" si="13"/>
        <v>2011</v>
      </c>
      <c r="S66">
        <f t="shared" si="14"/>
        <v>16031632.280870747</v>
      </c>
      <c r="T66" s="12">
        <f>(wk+kwt/(I66+M))/(I66+M+kwt)</f>
        <v>0.1203213359697887</v>
      </c>
      <c r="U66" s="12">
        <f t="shared" si="15"/>
        <v>133240145.24652639</v>
      </c>
      <c r="V66" s="12">
        <f t="shared" si="16"/>
        <v>3349567.5113184024</v>
      </c>
      <c r="W66" s="12">
        <f>(wk+kwt/(O66+M))/(O66+M+kwt)</f>
        <v>1.7044080107125697E-2</v>
      </c>
      <c r="X66" s="12">
        <f t="shared" si="17"/>
        <v>196523807.10872352</v>
      </c>
    </row>
    <row r="67" spans="1:24" x14ac:dyDescent="0.35">
      <c r="A67" s="2">
        <v>2012</v>
      </c>
      <c r="B67" s="4">
        <v>17470460.200312786</v>
      </c>
      <c r="C67" s="4">
        <v>21058081.5682</v>
      </c>
      <c r="D67" s="4">
        <f t="shared" si="4"/>
        <v>54143603.972317383</v>
      </c>
      <c r="E67" s="10">
        <f t="shared" si="22"/>
        <v>1</v>
      </c>
      <c r="F67">
        <f t="shared" si="6"/>
        <v>2012</v>
      </c>
      <c r="G67" s="5">
        <f t="shared" si="7"/>
        <v>241.07071395661325</v>
      </c>
      <c r="H67" s="6">
        <f t="shared" si="18"/>
        <v>0.51259593763943678</v>
      </c>
      <c r="I67" s="6">
        <f t="shared" si="19"/>
        <v>1.3179639064215429</v>
      </c>
      <c r="J67" s="5">
        <f t="shared" si="8"/>
        <v>41081249.424595296</v>
      </c>
      <c r="L67">
        <f t="shared" si="23"/>
        <v>4.9106204501306534</v>
      </c>
      <c r="M67" s="7">
        <f t="shared" si="10"/>
        <v>85790799.132849634</v>
      </c>
      <c r="N67" s="8">
        <f t="shared" si="20"/>
        <v>0.86567473405809059</v>
      </c>
      <c r="O67" s="8">
        <f t="shared" si="21"/>
        <v>6.4720205114077114</v>
      </c>
      <c r="P67" s="4">
        <f t="shared" si="11"/>
        <v>24325628.021375187</v>
      </c>
      <c r="Q67" s="12">
        <f t="shared" si="12"/>
        <v>157435963.5072144</v>
      </c>
      <c r="R67" s="12">
        <f t="shared" si="13"/>
        <v>2012</v>
      </c>
      <c r="S67">
        <f t="shared" si="14"/>
        <v>15977737.679763665</v>
      </c>
      <c r="T67" s="12">
        <f>(wk+kwt/(I67+M))/(I67+M+kwt)</f>
        <v>0.11935047776274237</v>
      </c>
      <c r="U67" s="12">
        <f t="shared" si="15"/>
        <v>133872423.2970891</v>
      </c>
      <c r="V67" s="12">
        <f t="shared" si="16"/>
        <v>3253710.5732410164</v>
      </c>
      <c r="W67" s="12">
        <f>(wk+kwt/(O67+M))/(O67+M+kwt)</f>
        <v>1.6207175388893214E-2</v>
      </c>
      <c r="X67" s="12">
        <f t="shared" si="17"/>
        <v>200757411.15696114</v>
      </c>
    </row>
    <row r="68" spans="1:24" x14ac:dyDescent="0.35">
      <c r="A68" s="2">
        <v>2013</v>
      </c>
      <c r="B68" s="4">
        <v>17669522.688652046</v>
      </c>
      <c r="C68" s="4">
        <v>21631411.296099998</v>
      </c>
      <c r="D68" s="4">
        <f t="shared" si="4"/>
        <v>55887061.177631214</v>
      </c>
      <c r="E68" s="10">
        <f t="shared" si="22"/>
        <v>1</v>
      </c>
      <c r="F68">
        <f t="shared" si="6"/>
        <v>2013</v>
      </c>
      <c r="G68" s="5">
        <f t="shared" si="7"/>
        <v>244.84431953549498</v>
      </c>
      <c r="H68" s="6">
        <f t="shared" si="18"/>
        <v>0.51593806657115837</v>
      </c>
      <c r="I68" s="6">
        <f t="shared" si="19"/>
        <v>1.3329810938193258</v>
      </c>
      <c r="J68" s="5">
        <f t="shared" si="8"/>
        <v>41926371.97689034</v>
      </c>
      <c r="L68">
        <f t="shared" si="23"/>
        <v>5.0382965818340502</v>
      </c>
      <c r="M68" s="7">
        <f t="shared" si="10"/>
        <v>89024295.764874801</v>
      </c>
      <c r="N68" s="8">
        <f t="shared" si="20"/>
        <v>0.87001049760073934</v>
      </c>
      <c r="O68" s="8">
        <f t="shared" si="21"/>
        <v>6.7159540886393225</v>
      </c>
      <c r="P68" s="4">
        <f t="shared" si="11"/>
        <v>24863391.138099775</v>
      </c>
      <c r="Q68" s="12">
        <f t="shared" si="12"/>
        <v>166981393.37135988</v>
      </c>
      <c r="R68" s="12">
        <f t="shared" si="13"/>
        <v>2013</v>
      </c>
      <c r="S68">
        <f t="shared" si="14"/>
        <v>16227845.538394373</v>
      </c>
      <c r="T68" s="12">
        <f>(wk+kwt/(I68+M))/(I68+M+kwt)</f>
        <v>0.11806930755000981</v>
      </c>
      <c r="U68" s="12">
        <f t="shared" si="15"/>
        <v>137443387.06755653</v>
      </c>
      <c r="V68" s="12">
        <f t="shared" si="16"/>
        <v>3220899.2215553699</v>
      </c>
      <c r="W68" s="12">
        <f>(wk+kwt/(O68+M))/(O68+M+kwt)</f>
        <v>1.5345465594958609E-2</v>
      </c>
      <c r="X68" s="12">
        <f t="shared" si="17"/>
        <v>209892570.65054581</v>
      </c>
    </row>
    <row r="69" spans="1:24" x14ac:dyDescent="0.35">
      <c r="A69" s="2">
        <v>2014</v>
      </c>
      <c r="B69" s="4">
        <v>18246793.792337313</v>
      </c>
      <c r="C69" s="4">
        <v>22761034.128200002</v>
      </c>
      <c r="D69" s="4">
        <f t="shared" si="4"/>
        <v>59630284.244193159</v>
      </c>
      <c r="E69" s="10">
        <f t="shared" si="22"/>
        <v>1</v>
      </c>
      <c r="F69">
        <f t="shared" si="6"/>
        <v>2014</v>
      </c>
      <c r="G69" s="5">
        <f t="shared" si="7"/>
        <v>249.47981971230945</v>
      </c>
      <c r="H69" s="6">
        <f t="shared" si="18"/>
        <v>0.52542513715835992</v>
      </c>
      <c r="I69" s="6">
        <f t="shared" si="19"/>
        <v>1.3765301743904081</v>
      </c>
      <c r="J69" s="5">
        <f t="shared" si="8"/>
        <v>43319271.421420336</v>
      </c>
      <c r="L69">
        <f t="shared" si="23"/>
        <v>5.1692922929617353</v>
      </c>
      <c r="M69" s="7">
        <f t="shared" si="10"/>
        <v>94323010.521991313</v>
      </c>
      <c r="N69" s="8">
        <f t="shared" ref="N69:N100" si="24">((M69*q)/(M69*q+E69))*(1-EXP(-(M69*q+E69)))</f>
        <v>0.87651984433977215</v>
      </c>
      <c r="O69" s="8">
        <f t="shared" si="21"/>
        <v>7.1156868215056113</v>
      </c>
      <c r="P69" s="4">
        <f t="shared" si="11"/>
        <v>25967505.784588907</v>
      </c>
      <c r="Q69" s="12">
        <f t="shared" si="12"/>
        <v>184776638.69877002</v>
      </c>
      <c r="R69" s="12">
        <f t="shared" si="13"/>
        <v>2014</v>
      </c>
      <c r="S69">
        <f t="shared" si="14"/>
        <v>16535078.236319557</v>
      </c>
      <c r="T69" s="12">
        <f>(wk+kwt/(I69+M))/(I69+M+kwt)</f>
        <v>0.11447245990769651</v>
      </c>
      <c r="U69" s="12">
        <f t="shared" si="15"/>
        <v>144445906.46215183</v>
      </c>
      <c r="V69" s="12">
        <f t="shared" si="16"/>
        <v>3198712.1832582261</v>
      </c>
      <c r="W69" s="12">
        <f>(wk+kwt/(O69+M))/(O69+M+kwt)</f>
        <v>1.4084672418619429E-2</v>
      </c>
      <c r="X69" s="12">
        <f t="shared" si="17"/>
        <v>227105898.39701518</v>
      </c>
    </row>
    <row r="70" spans="1:24" x14ac:dyDescent="0.35">
      <c r="A70" s="2">
        <v>2015</v>
      </c>
      <c r="B70" s="4">
        <v>17916844.005267318</v>
      </c>
      <c r="C70" s="4">
        <v>22494779.18590001</v>
      </c>
      <c r="D70" s="4">
        <f t="shared" ref="D70:D71" si="25">I70*J70</f>
        <v>58466354.272936843</v>
      </c>
      <c r="E70" s="10">
        <f t="shared" si="22"/>
        <v>1</v>
      </c>
      <c r="F70">
        <f t="shared" ref="F70" si="26">A70</f>
        <v>2015</v>
      </c>
      <c r="G70" s="5">
        <f t="shared" ref="G70" si="27">200*(C70/B70)</f>
        <v>251.10202644267972</v>
      </c>
      <c r="H70" s="6">
        <f t="shared" si="18"/>
        <v>0.52003958707701903</v>
      </c>
      <c r="I70" s="6">
        <f t="shared" si="19"/>
        <v>1.3516389061980603</v>
      </c>
      <c r="J70" s="5">
        <f t="shared" ref="J70" si="28">C70/H70</f>
        <v>43255897.714126296</v>
      </c>
      <c r="L70">
        <f t="shared" si="23"/>
        <v>5.3036938925787407</v>
      </c>
      <c r="M70" s="7">
        <f t="shared" ref="M70" si="29">B70*L70</f>
        <v>95025456.125022292</v>
      </c>
      <c r="N70" s="8">
        <f t="shared" si="24"/>
        <v>0.87733248598111624</v>
      </c>
      <c r="O70" s="8">
        <f t="shared" si="21"/>
        <v>7.1686790117744605</v>
      </c>
      <c r="P70" s="4">
        <f t="shared" ref="P70" si="30">C70/N70</f>
        <v>25639970.644360922</v>
      </c>
      <c r="Q70" s="12">
        <f t="shared" ref="Q70" si="31">O70*P70</f>
        <v>183804719.42074344</v>
      </c>
      <c r="R70" s="12">
        <f t="shared" ref="R70" si="32">A70</f>
        <v>2015</v>
      </c>
      <c r="S70">
        <f t="shared" ref="S70" si="33">C70/I70</f>
        <v>16642595.209969321</v>
      </c>
      <c r="T70" s="12">
        <f>(wk+kwt/(I70+M))/(I70+M+kwt)</f>
        <v>0.11650709145006406</v>
      </c>
      <c r="U70" s="12">
        <f t="shared" ref="U70" si="34">S70/T70</f>
        <v>142846199.34145793</v>
      </c>
      <c r="V70" s="12">
        <f t="shared" ref="V70" si="35">C70/O70</f>
        <v>3137925.2926449394</v>
      </c>
      <c r="W70" s="12">
        <f>(wk+kwt/(O70+M))/(O70+M+kwt)</f>
        <v>1.3930150847419241E-2</v>
      </c>
      <c r="X70" s="12">
        <f t="shared" ref="X70" si="36">V70/W70</f>
        <v>225261400.75692609</v>
      </c>
    </row>
    <row r="71" spans="1:24" x14ac:dyDescent="0.35">
      <c r="A71" s="2" t="s">
        <v>26</v>
      </c>
      <c r="B71" s="4">
        <v>427566753.98481131</v>
      </c>
      <c r="C71" s="4">
        <v>817309057.9188</v>
      </c>
      <c r="D71" s="4">
        <f t="shared" si="25"/>
        <v>0</v>
      </c>
      <c r="E71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1"/>
  <sheetViews>
    <sheetView workbookViewId="0">
      <selection activeCell="D3" sqref="D3"/>
    </sheetView>
  </sheetViews>
  <sheetFormatPr defaultRowHeight="14.5" x14ac:dyDescent="0.35"/>
  <cols>
    <col min="1" max="1" width="12" bestFit="1" customWidth="1"/>
    <col min="2" max="2" width="27" bestFit="1" customWidth="1"/>
    <col min="3" max="3" width="19.7265625" bestFit="1" customWidth="1"/>
    <col min="4" max="4" width="21.81640625" customWidth="1"/>
    <col min="6" max="6" width="12.453125" customWidth="1"/>
    <col min="7" max="8" width="12.81640625" customWidth="1"/>
    <col min="9" max="9" width="14.26953125" bestFit="1" customWidth="1"/>
    <col min="12" max="12" width="13.26953125" bestFit="1" customWidth="1"/>
    <col min="15" max="15" width="14.26953125" bestFit="1" customWidth="1"/>
  </cols>
  <sheetData>
    <row r="1" spans="1:15" x14ac:dyDescent="0.35">
      <c r="A1" s="1" t="s">
        <v>1</v>
      </c>
      <c r="B1" t="s">
        <v>16</v>
      </c>
      <c r="F1" t="s">
        <v>30</v>
      </c>
      <c r="G1">
        <v>0.3</v>
      </c>
      <c r="K1" t="s">
        <v>33</v>
      </c>
      <c r="L1">
        <v>1.026</v>
      </c>
      <c r="N1" t="s">
        <v>39</v>
      </c>
      <c r="O1" s="9">
        <f>O70/(AVERAGE(O5:O11))</f>
        <v>0.27818304655391451</v>
      </c>
    </row>
    <row r="2" spans="1:15" x14ac:dyDescent="0.35">
      <c r="A2" s="1" t="s">
        <v>2</v>
      </c>
      <c r="B2" t="s">
        <v>28</v>
      </c>
      <c r="F2" t="s">
        <v>31</v>
      </c>
      <c r="G2" s="3">
        <f>_1950hr/$B5</f>
        <v>1.0605190238156724E-8</v>
      </c>
      <c r="H2" s="3"/>
      <c r="K2" t="s">
        <v>36</v>
      </c>
      <c r="L2">
        <v>0.01</v>
      </c>
      <c r="N2" t="s">
        <v>40</v>
      </c>
      <c r="O2" s="9">
        <f>O70/(AVERAGE(O45:O50))</f>
        <v>0.21595819778808659</v>
      </c>
    </row>
    <row r="4" spans="1:15" x14ac:dyDescent="0.35">
      <c r="A4" s="1" t="s">
        <v>24</v>
      </c>
      <c r="B4" t="s">
        <v>25</v>
      </c>
      <c r="C4" t="s">
        <v>27</v>
      </c>
      <c r="E4" t="s">
        <v>0</v>
      </c>
      <c r="F4" t="s">
        <v>29</v>
      </c>
      <c r="G4" t="s">
        <v>32</v>
      </c>
      <c r="H4" t="s">
        <v>38</v>
      </c>
      <c r="I4" t="s">
        <v>35</v>
      </c>
      <c r="K4" t="s">
        <v>37</v>
      </c>
      <c r="L4" t="s">
        <v>34</v>
      </c>
      <c r="M4" t="s">
        <v>32</v>
      </c>
      <c r="N4" t="s">
        <v>38</v>
      </c>
      <c r="O4" t="s">
        <v>35</v>
      </c>
    </row>
    <row r="5" spans="1:15" x14ac:dyDescent="0.35">
      <c r="A5" s="2">
        <v>1950</v>
      </c>
      <c r="B5" s="4">
        <v>942934.52313761506</v>
      </c>
      <c r="C5" s="4">
        <v>939455.51640000008</v>
      </c>
      <c r="D5" s="4"/>
      <c r="E5">
        <f>A5</f>
        <v>1950</v>
      </c>
      <c r="F5" s="5">
        <f>200*(C5/B5)</f>
        <v>199.26208943415529</v>
      </c>
      <c r="G5" s="6">
        <f t="shared" ref="G5:G36" si="0">((B5*q)/(B5*q+M))*(1-EXP(-(B5*q+M)))</f>
        <v>8.5984852830874436E-3</v>
      </c>
      <c r="H5" s="6">
        <f t="shared" ref="H5:H36" si="1">B5*q</f>
        <v>0.01</v>
      </c>
      <c r="I5" s="5">
        <f>C5/G5</f>
        <v>109258257.1779051</v>
      </c>
      <c r="K5">
        <v>1</v>
      </c>
      <c r="L5" s="7">
        <f>B5*K5</f>
        <v>942934.52313761506</v>
      </c>
      <c r="M5" s="8">
        <f t="shared" ref="M5:M36" si="2">((L5*q)/(L5*q+M))*(1-EXP(-(L5*q+M)))</f>
        <v>8.5984852830874436E-3</v>
      </c>
      <c r="N5" s="8">
        <f t="shared" ref="N5:N36" si="3">L5*q</f>
        <v>0.01</v>
      </c>
      <c r="O5" s="4">
        <f>C5/M5</f>
        <v>109258257.1779051</v>
      </c>
    </row>
    <row r="6" spans="1:15" x14ac:dyDescent="0.35">
      <c r="A6" s="2">
        <v>1951</v>
      </c>
      <c r="B6" s="4">
        <v>977924.92416162905</v>
      </c>
      <c r="C6" s="4">
        <v>1018399.6266</v>
      </c>
      <c r="D6" s="4"/>
      <c r="E6">
        <f t="shared" ref="E6:E69" si="4">A6</f>
        <v>1951</v>
      </c>
      <c r="F6" s="5">
        <f t="shared" ref="F6:F69" si="5">200*(C6/B6)</f>
        <v>208.27767069605466</v>
      </c>
      <c r="G6" s="6">
        <f t="shared" si="0"/>
        <v>8.9159887291310833E-3</v>
      </c>
      <c r="H6" s="6">
        <f t="shared" si="1"/>
        <v>1.0371079859369064E-2</v>
      </c>
      <c r="I6" s="5">
        <f t="shared" ref="I6:I69" si="6">C6/G6</f>
        <v>114221726.55653964</v>
      </c>
      <c r="K6">
        <f t="shared" ref="K6:K37" si="7">K5*growth</f>
        <v>1.026</v>
      </c>
      <c r="L6" s="7">
        <f t="shared" ref="L6:L69" si="8">B6*K6</f>
        <v>1003350.9721898314</v>
      </c>
      <c r="M6" s="8">
        <f t="shared" si="2"/>
        <v>9.1466348913573203E-3</v>
      </c>
      <c r="N6" s="8">
        <f t="shared" si="3"/>
        <v>1.0640727935712659E-2</v>
      </c>
      <c r="O6" s="4">
        <f t="shared" ref="O6:O69" si="9">C6/M6</f>
        <v>111341453.84575135</v>
      </c>
    </row>
    <row r="7" spans="1:15" x14ac:dyDescent="0.35">
      <c r="A7" s="2">
        <v>1952</v>
      </c>
      <c r="B7" s="4">
        <v>1019541.786743694</v>
      </c>
      <c r="C7" s="4">
        <v>1043329.904400001</v>
      </c>
      <c r="D7" s="4"/>
      <c r="E7">
        <f t="shared" si="4"/>
        <v>1952</v>
      </c>
      <c r="F7" s="5">
        <f t="shared" si="5"/>
        <v>204.66643309094445</v>
      </c>
      <c r="G7" s="6">
        <f t="shared" si="0"/>
        <v>9.2934751148867414E-3</v>
      </c>
      <c r="H7" s="6">
        <f t="shared" si="1"/>
        <v>1.0812434604167087E-2</v>
      </c>
      <c r="I7" s="5">
        <f t="shared" si="6"/>
        <v>112264776.25455137</v>
      </c>
      <c r="K7">
        <f t="shared" si="7"/>
        <v>1.0526759999999999</v>
      </c>
      <c r="L7" s="7">
        <f t="shared" si="8"/>
        <v>1073247.1699022048</v>
      </c>
      <c r="M7" s="8">
        <f t="shared" si="2"/>
        <v>9.7803767989689816E-3</v>
      </c>
      <c r="N7" s="8">
        <f t="shared" si="3"/>
        <v>1.1381990409376192E-2</v>
      </c>
      <c r="O7" s="4">
        <f t="shared" si="9"/>
        <v>106675839.37154505</v>
      </c>
    </row>
    <row r="8" spans="1:15" x14ac:dyDescent="0.35">
      <c r="A8" s="2">
        <v>1953</v>
      </c>
      <c r="B8" s="4">
        <v>1091179.246575013</v>
      </c>
      <c r="C8" s="4">
        <v>1000158.0207</v>
      </c>
      <c r="D8" s="4"/>
      <c r="E8">
        <f t="shared" si="4"/>
        <v>1953</v>
      </c>
      <c r="F8" s="5">
        <f t="shared" si="5"/>
        <v>183.3169067024121</v>
      </c>
      <c r="G8" s="6">
        <f t="shared" si="0"/>
        <v>9.9428932561424366E-3</v>
      </c>
      <c r="H8" s="6">
        <f t="shared" si="1"/>
        <v>1.1572163493856537E-2</v>
      </c>
      <c r="I8" s="5">
        <f t="shared" si="6"/>
        <v>100590240.17804182</v>
      </c>
      <c r="K8">
        <f t="shared" si="7"/>
        <v>1.0800455760000001</v>
      </c>
      <c r="L8" s="7">
        <f t="shared" si="8"/>
        <v>1178523.317886356</v>
      </c>
      <c r="M8" s="8">
        <f t="shared" si="2"/>
        <v>1.0734063482661238E-2</v>
      </c>
      <c r="N8" s="8">
        <f t="shared" si="3"/>
        <v>1.2498463986288457E-2</v>
      </c>
      <c r="O8" s="4">
        <f t="shared" si="9"/>
        <v>93176085.861198604</v>
      </c>
    </row>
    <row r="9" spans="1:15" x14ac:dyDescent="0.35">
      <c r="A9" s="2">
        <v>1954</v>
      </c>
      <c r="B9" s="4">
        <v>1122083.8355681449</v>
      </c>
      <c r="C9" s="4">
        <v>1250665.4103999999</v>
      </c>
      <c r="D9" s="4"/>
      <c r="E9">
        <f t="shared" si="4"/>
        <v>1954</v>
      </c>
      <c r="F9" s="5">
        <f t="shared" si="5"/>
        <v>222.91835436106257</v>
      </c>
      <c r="G9" s="6">
        <f t="shared" si="0"/>
        <v>1.0222909297993556E-2</v>
      </c>
      <c r="H9" s="6">
        <f t="shared" si="1"/>
        <v>1.1899912539360746E-2</v>
      </c>
      <c r="I9" s="5">
        <f t="shared" si="6"/>
        <v>122339480.27353302</v>
      </c>
      <c r="K9">
        <f t="shared" si="7"/>
        <v>1.1081267609760002</v>
      </c>
      <c r="L9" s="7">
        <f t="shared" si="8"/>
        <v>1243411.1262516552</v>
      </c>
      <c r="M9" s="8">
        <f t="shared" si="2"/>
        <v>1.1321372453199722E-2</v>
      </c>
      <c r="N9" s="8">
        <f t="shared" si="3"/>
        <v>1.3186611538139511E-2</v>
      </c>
      <c r="O9" s="4">
        <f t="shared" si="9"/>
        <v>110469416.63389304</v>
      </c>
    </row>
    <row r="10" spans="1:15" x14ac:dyDescent="0.35">
      <c r="A10" s="2">
        <v>1955</v>
      </c>
      <c r="B10" s="4">
        <v>1188177.0610960489</v>
      </c>
      <c r="C10" s="4">
        <v>1522262.9465999999</v>
      </c>
      <c r="D10" s="4"/>
      <c r="E10">
        <f t="shared" si="4"/>
        <v>1955</v>
      </c>
      <c r="F10" s="5">
        <f t="shared" si="5"/>
        <v>256.23503372397533</v>
      </c>
      <c r="G10" s="6">
        <f t="shared" si="0"/>
        <v>1.0821465221514446E-2</v>
      </c>
      <c r="H10" s="6">
        <f t="shared" si="1"/>
        <v>1.2600843769537563E-2</v>
      </c>
      <c r="I10" s="5">
        <f t="shared" si="6"/>
        <v>140670686.95776501</v>
      </c>
      <c r="K10">
        <f t="shared" si="7"/>
        <v>1.1369380567613763</v>
      </c>
      <c r="L10" s="7">
        <f t="shared" si="8"/>
        <v>1350883.7189309848</v>
      </c>
      <c r="M10" s="8">
        <f t="shared" si="2"/>
        <v>1.2293278493562531E-2</v>
      </c>
      <c r="N10" s="8">
        <f t="shared" si="3"/>
        <v>1.4326378828891732E-2</v>
      </c>
      <c r="O10" s="4">
        <f t="shared" si="9"/>
        <v>123828883.18987848</v>
      </c>
    </row>
    <row r="11" spans="1:15" x14ac:dyDescent="0.35">
      <c r="A11" s="2">
        <v>1956</v>
      </c>
      <c r="B11" s="4">
        <v>1204271.080519933</v>
      </c>
      <c r="C11" s="4">
        <v>1923306.4787000001</v>
      </c>
      <c r="D11" s="4"/>
      <c r="E11">
        <f t="shared" si="4"/>
        <v>1956</v>
      </c>
      <c r="F11" s="5">
        <f t="shared" si="5"/>
        <v>319.41420994177327</v>
      </c>
      <c r="G11" s="6">
        <f t="shared" si="0"/>
        <v>1.0967156158220102E-2</v>
      </c>
      <c r="H11" s="6">
        <f t="shared" si="1"/>
        <v>1.2771523907224443E-2</v>
      </c>
      <c r="I11" s="5">
        <f t="shared" si="6"/>
        <v>175369662.92382401</v>
      </c>
      <c r="K11">
        <f t="shared" si="7"/>
        <v>1.1664984462371721</v>
      </c>
      <c r="L11" s="7">
        <f t="shared" si="8"/>
        <v>1404780.3442748622</v>
      </c>
      <c r="M11" s="8">
        <f t="shared" si="2"/>
        <v>1.2780285459185314E-2</v>
      </c>
      <c r="N11" s="8">
        <f t="shared" si="3"/>
        <v>1.4897962793858211E-2</v>
      </c>
      <c r="O11" s="4">
        <f t="shared" si="9"/>
        <v>150490103.2799468</v>
      </c>
    </row>
    <row r="12" spans="1:15" x14ac:dyDescent="0.35">
      <c r="A12" s="2">
        <v>1957</v>
      </c>
      <c r="B12" s="4">
        <v>1302575.9968400411</v>
      </c>
      <c r="C12" s="4">
        <v>2232222.6284999996</v>
      </c>
      <c r="D12" s="4"/>
      <c r="E12">
        <f t="shared" si="4"/>
        <v>1957</v>
      </c>
      <c r="F12" s="5">
        <f t="shared" si="5"/>
        <v>342.73971482895689</v>
      </c>
      <c r="G12" s="6">
        <f t="shared" si="0"/>
        <v>1.1856547821917099E-2</v>
      </c>
      <c r="H12" s="6">
        <f t="shared" si="1"/>
        <v>1.3814066246145267E-2</v>
      </c>
      <c r="I12" s="5">
        <f t="shared" si="6"/>
        <v>188269187.79627281</v>
      </c>
      <c r="K12">
        <f t="shared" si="7"/>
        <v>1.1968274058393387</v>
      </c>
      <c r="L12" s="7">
        <f t="shared" si="8"/>
        <v>1558958.6512066571</v>
      </c>
      <c r="M12" s="8">
        <f t="shared" si="2"/>
        <v>1.4171973291344699E-2</v>
      </c>
      <c r="N12" s="8">
        <f t="shared" si="3"/>
        <v>1.6533053069466813E-2</v>
      </c>
      <c r="O12" s="4">
        <f t="shared" si="9"/>
        <v>157509655.33242241</v>
      </c>
    </row>
    <row r="13" spans="1:15" x14ac:dyDescent="0.35">
      <c r="A13" s="2">
        <v>1958</v>
      </c>
      <c r="B13" s="4">
        <v>1403409.2221126258</v>
      </c>
      <c r="C13" s="4">
        <v>2720991.4445000002</v>
      </c>
      <c r="D13" s="4"/>
      <c r="E13">
        <f t="shared" si="4"/>
        <v>1958</v>
      </c>
      <c r="F13" s="5">
        <f t="shared" si="5"/>
        <v>387.76878498830848</v>
      </c>
      <c r="G13" s="6">
        <f t="shared" si="0"/>
        <v>1.2767899351114199E-2</v>
      </c>
      <c r="H13" s="6">
        <f t="shared" si="1"/>
        <v>1.4883421782487942E-2</v>
      </c>
      <c r="I13" s="5">
        <f t="shared" si="6"/>
        <v>213111912.1222201</v>
      </c>
      <c r="K13">
        <f t="shared" si="7"/>
        <v>1.2279449183911615</v>
      </c>
      <c r="L13" s="7">
        <f t="shared" si="8"/>
        <v>1723309.2227164917</v>
      </c>
      <c r="M13" s="8">
        <f t="shared" si="2"/>
        <v>1.5653103198968416E-2</v>
      </c>
      <c r="N13" s="8">
        <f t="shared" si="3"/>
        <v>1.8276022146078388E-2</v>
      </c>
      <c r="O13" s="4">
        <f t="shared" si="9"/>
        <v>173830799.54901984</v>
      </c>
    </row>
    <row r="14" spans="1:15" x14ac:dyDescent="0.35">
      <c r="A14" s="2">
        <v>1959</v>
      </c>
      <c r="B14" s="4">
        <v>1521212.33349365</v>
      </c>
      <c r="C14" s="4">
        <v>4531506.5416000001</v>
      </c>
      <c r="D14" s="4"/>
      <c r="E14">
        <f t="shared" si="4"/>
        <v>1959</v>
      </c>
      <c r="F14" s="5">
        <f t="shared" si="5"/>
        <v>595.77567731032548</v>
      </c>
      <c r="G14" s="6">
        <f t="shared" si="0"/>
        <v>1.3831456553944818E-2</v>
      </c>
      <c r="H14" s="6">
        <f t="shared" si="1"/>
        <v>1.6132746189330468E-2</v>
      </c>
      <c r="I14" s="5">
        <f t="shared" si="6"/>
        <v>327623235.04588431</v>
      </c>
      <c r="K14">
        <f t="shared" si="7"/>
        <v>1.2598714862693317</v>
      </c>
      <c r="L14" s="7">
        <f t="shared" si="8"/>
        <v>1916532.043529883</v>
      </c>
      <c r="M14" s="8">
        <f t="shared" si="2"/>
        <v>1.7391297743013408E-2</v>
      </c>
      <c r="N14" s="8">
        <f t="shared" si="3"/>
        <v>2.0325186919157672E-2</v>
      </c>
      <c r="O14" s="4">
        <f t="shared" si="9"/>
        <v>260561725.09727967</v>
      </c>
    </row>
    <row r="15" spans="1:15" x14ac:dyDescent="0.35">
      <c r="A15" s="2">
        <v>1960</v>
      </c>
      <c r="B15" s="4">
        <v>1596208.578743326</v>
      </c>
      <c r="C15" s="4">
        <v>6074948.6974999998</v>
      </c>
      <c r="D15" s="4"/>
      <c r="E15">
        <f t="shared" si="4"/>
        <v>1960</v>
      </c>
      <c r="F15" s="5">
        <f t="shared" si="5"/>
        <v>761.17229018813157</v>
      </c>
      <c r="G15" s="6">
        <f t="shared" si="0"/>
        <v>1.4507885111237108E-2</v>
      </c>
      <c r="H15" s="6">
        <f t="shared" si="1"/>
        <v>1.6928095637350739E-2</v>
      </c>
      <c r="I15" s="5">
        <f t="shared" si="6"/>
        <v>418734271.11679</v>
      </c>
      <c r="K15">
        <f t="shared" si="7"/>
        <v>1.2926281449123342</v>
      </c>
      <c r="L15" s="7">
        <f t="shared" si="8"/>
        <v>2063304.1340341391</v>
      </c>
      <c r="M15" s="8">
        <f t="shared" si="2"/>
        <v>1.8709372077915225E-2</v>
      </c>
      <c r="N15" s="8">
        <f t="shared" si="3"/>
        <v>2.1881732860607263E-2</v>
      </c>
      <c r="O15" s="4">
        <f t="shared" si="9"/>
        <v>324700832.94088447</v>
      </c>
    </row>
    <row r="16" spans="1:15" x14ac:dyDescent="0.35">
      <c r="A16" s="2">
        <v>1961</v>
      </c>
      <c r="B16" s="4">
        <v>1620222.5645936001</v>
      </c>
      <c r="C16" s="4">
        <v>8397882.8759999983</v>
      </c>
      <c r="D16" s="4"/>
      <c r="E16">
        <f t="shared" si="4"/>
        <v>1961</v>
      </c>
      <c r="F16" s="5">
        <f t="shared" si="5"/>
        <v>1036.6332452734896</v>
      </c>
      <c r="G16" s="6">
        <f t="shared" si="0"/>
        <v>1.4724371261628219E-2</v>
      </c>
      <c r="H16" s="6">
        <f t="shared" si="1"/>
        <v>1.7182768525669301E-2</v>
      </c>
      <c r="I16" s="5">
        <f t="shared" si="6"/>
        <v>570338979.2870084</v>
      </c>
      <c r="K16">
        <f t="shared" si="7"/>
        <v>1.326236476680055</v>
      </c>
      <c r="L16" s="7">
        <f t="shared" si="8"/>
        <v>2148798.265504139</v>
      </c>
      <c r="M16" s="8">
        <f t="shared" si="2"/>
        <v>1.9476247455493544E-2</v>
      </c>
      <c r="N16" s="8">
        <f t="shared" si="3"/>
        <v>2.2788414389092595E-2</v>
      </c>
      <c r="O16" s="4">
        <f t="shared" si="9"/>
        <v>431185878.86041975</v>
      </c>
    </row>
    <row r="17" spans="1:15" x14ac:dyDescent="0.35">
      <c r="A17" s="2">
        <v>1962</v>
      </c>
      <c r="B17" s="4">
        <v>1722991.3987383069</v>
      </c>
      <c r="C17" s="4">
        <v>10981445.9846</v>
      </c>
      <c r="D17" s="4"/>
      <c r="E17">
        <f t="shared" si="4"/>
        <v>1962</v>
      </c>
      <c r="F17" s="5">
        <f t="shared" si="5"/>
        <v>1274.6953922859245</v>
      </c>
      <c r="G17" s="6">
        <f t="shared" si="0"/>
        <v>1.5650241329583623E-2</v>
      </c>
      <c r="H17" s="6">
        <f t="shared" si="1"/>
        <v>1.8272651562327491E-2</v>
      </c>
      <c r="I17" s="5">
        <f t="shared" si="6"/>
        <v>701679019.08590972</v>
      </c>
      <c r="K17">
        <f t="shared" si="7"/>
        <v>1.3607186250737364</v>
      </c>
      <c r="L17" s="7">
        <f t="shared" si="8"/>
        <v>2344506.4871050632</v>
      </c>
      <c r="M17" s="8">
        <f t="shared" si="2"/>
        <v>2.1229250701045699E-2</v>
      </c>
      <c r="N17" s="8">
        <f t="shared" si="3"/>
        <v>2.4863937310341731E-2</v>
      </c>
      <c r="O17" s="4">
        <f t="shared" si="9"/>
        <v>517279019.37015057</v>
      </c>
    </row>
    <row r="18" spans="1:15" x14ac:dyDescent="0.35">
      <c r="A18" s="2">
        <v>1963</v>
      </c>
      <c r="B18" s="4">
        <v>1885529.019954998</v>
      </c>
      <c r="C18" s="4">
        <v>11083221.167100001</v>
      </c>
      <c r="D18" s="4"/>
      <c r="E18">
        <f t="shared" si="4"/>
        <v>1963</v>
      </c>
      <c r="F18" s="5">
        <f t="shared" si="5"/>
        <v>1175.6086541022344</v>
      </c>
      <c r="G18" s="6">
        <f t="shared" si="0"/>
        <v>1.7112628399021626E-2</v>
      </c>
      <c r="H18" s="6">
        <f t="shared" si="1"/>
        <v>1.999639395618796E-2</v>
      </c>
      <c r="I18" s="5">
        <f t="shared" si="6"/>
        <v>647663287.5247649</v>
      </c>
      <c r="K18">
        <f t="shared" si="7"/>
        <v>1.3960973093256537</v>
      </c>
      <c r="L18" s="7">
        <f t="shared" si="8"/>
        <v>2632381.9914146094</v>
      </c>
      <c r="M18" s="8">
        <f t="shared" si="2"/>
        <v>2.380154738797367E-2</v>
      </c>
      <c r="N18" s="8">
        <f t="shared" si="3"/>
        <v>2.7916911798449774E-2</v>
      </c>
      <c r="O18" s="4">
        <f t="shared" si="9"/>
        <v>465651286.71844578</v>
      </c>
    </row>
    <row r="19" spans="1:15" x14ac:dyDescent="0.35">
      <c r="A19" s="2">
        <v>1964</v>
      </c>
      <c r="B19" s="4">
        <v>1976204.4454349591</v>
      </c>
      <c r="C19" s="4">
        <v>14439662.161</v>
      </c>
      <c r="D19" s="4"/>
      <c r="E19">
        <f t="shared" si="4"/>
        <v>1964</v>
      </c>
      <c r="F19" s="5">
        <f t="shared" si="5"/>
        <v>1461.3530694514611</v>
      </c>
      <c r="G19" s="6">
        <f t="shared" si="0"/>
        <v>1.7927415729776928E-2</v>
      </c>
      <c r="H19" s="6">
        <f t="shared" si="1"/>
        <v>2.095802409332875E-2</v>
      </c>
      <c r="I19" s="5">
        <f t="shared" si="6"/>
        <v>805451403.51802802</v>
      </c>
      <c r="K19">
        <f t="shared" si="7"/>
        <v>1.4323958393681206</v>
      </c>
      <c r="L19" s="7">
        <f t="shared" si="8"/>
        <v>2830707.0253818198</v>
      </c>
      <c r="M19" s="8">
        <f t="shared" si="2"/>
        <v>2.5569337746509036E-2</v>
      </c>
      <c r="N19" s="8">
        <f t="shared" si="3"/>
        <v>3.0020186512660932E-2</v>
      </c>
      <c r="O19" s="4">
        <f t="shared" si="9"/>
        <v>564725700.13947415</v>
      </c>
    </row>
    <row r="20" spans="1:15" x14ac:dyDescent="0.35">
      <c r="A20" s="2">
        <v>1965</v>
      </c>
      <c r="B20" s="4">
        <v>2088810.5594441541</v>
      </c>
      <c r="C20" s="4">
        <v>12058717.6347</v>
      </c>
      <c r="D20" s="4"/>
      <c r="E20">
        <f t="shared" si="4"/>
        <v>1965</v>
      </c>
      <c r="F20" s="5">
        <f t="shared" si="5"/>
        <v>1154.601366809339</v>
      </c>
      <c r="G20" s="6">
        <f t="shared" si="0"/>
        <v>1.8938231739799246E-2</v>
      </c>
      <c r="H20" s="6">
        <f t="shared" si="1"/>
        <v>2.2152233354375828E-2</v>
      </c>
      <c r="I20" s="5">
        <f t="shared" si="6"/>
        <v>636739364.07474911</v>
      </c>
      <c r="K20">
        <f t="shared" si="7"/>
        <v>1.4696381311916917</v>
      </c>
      <c r="L20" s="7">
        <f t="shared" si="8"/>
        <v>3069795.6469949787</v>
      </c>
      <c r="M20" s="8">
        <f t="shared" si="2"/>
        <v>2.7695791056209666E-2</v>
      </c>
      <c r="N20" s="8">
        <f t="shared" si="3"/>
        <v>3.2555766828647151E-2</v>
      </c>
      <c r="O20" s="4">
        <f t="shared" si="9"/>
        <v>435398924.34292173</v>
      </c>
    </row>
    <row r="21" spans="1:15" x14ac:dyDescent="0.35">
      <c r="A21" s="2">
        <v>1966</v>
      </c>
      <c r="B21" s="4">
        <v>2122411.5669336803</v>
      </c>
      <c r="C21" s="4">
        <v>14698070.927899998</v>
      </c>
      <c r="D21" s="4"/>
      <c r="E21">
        <f t="shared" si="4"/>
        <v>1966</v>
      </c>
      <c r="F21" s="5">
        <f t="shared" si="5"/>
        <v>1385.0349439185159</v>
      </c>
      <c r="G21" s="6">
        <f t="shared" si="0"/>
        <v>1.9239631360824058E-2</v>
      </c>
      <c r="H21" s="6">
        <f t="shared" si="1"/>
        <v>2.2508578430995983E-2</v>
      </c>
      <c r="I21" s="5">
        <f t="shared" si="6"/>
        <v>763947637.67815042</v>
      </c>
      <c r="K21">
        <f t="shared" si="7"/>
        <v>1.5078487226026758</v>
      </c>
      <c r="L21" s="7">
        <f t="shared" si="8"/>
        <v>3200275.5700380933</v>
      </c>
      <c r="M21" s="8">
        <f t="shared" si="2"/>
        <v>2.8854121891690551E-2</v>
      </c>
      <c r="N21" s="8">
        <f t="shared" si="3"/>
        <v>3.3939531234779434E-2</v>
      </c>
      <c r="O21" s="4">
        <f t="shared" si="9"/>
        <v>509392418.28505504</v>
      </c>
    </row>
    <row r="22" spans="1:15" x14ac:dyDescent="0.35">
      <c r="A22" s="2">
        <v>1967</v>
      </c>
      <c r="B22" s="4">
        <v>2146719.9397489871</v>
      </c>
      <c r="C22" s="4">
        <v>16203291.960000001</v>
      </c>
      <c r="D22" s="4"/>
      <c r="E22">
        <f t="shared" si="4"/>
        <v>1967</v>
      </c>
      <c r="F22" s="5">
        <f t="shared" si="5"/>
        <v>1509.5860116615518</v>
      </c>
      <c r="G22" s="6">
        <f t="shared" si="0"/>
        <v>1.9457612872031824E-2</v>
      </c>
      <c r="H22" s="6">
        <f t="shared" si="1"/>
        <v>2.2766373349082349E-2</v>
      </c>
      <c r="I22" s="5">
        <f t="shared" si="6"/>
        <v>832748193.03710413</v>
      </c>
      <c r="K22">
        <f t="shared" si="7"/>
        <v>1.5470527893903454</v>
      </c>
      <c r="L22" s="7">
        <f t="shared" si="8"/>
        <v>3321089.0708285449</v>
      </c>
      <c r="M22" s="8">
        <f t="shared" si="2"/>
        <v>2.9925283604704537E-2</v>
      </c>
      <c r="N22" s="8">
        <f t="shared" si="3"/>
        <v>3.5220781393999867E-2</v>
      </c>
      <c r="O22" s="4">
        <f t="shared" si="9"/>
        <v>541458258.97712433</v>
      </c>
    </row>
    <row r="23" spans="1:15" x14ac:dyDescent="0.35">
      <c r="A23" s="2">
        <v>1968</v>
      </c>
      <c r="B23" s="4">
        <v>2234167.0652187848</v>
      </c>
      <c r="C23" s="4">
        <v>17237040.4432</v>
      </c>
      <c r="D23" s="4"/>
      <c r="E23">
        <f t="shared" si="4"/>
        <v>1968</v>
      </c>
      <c r="F23" s="5">
        <f t="shared" si="5"/>
        <v>1543.0395256956338</v>
      </c>
      <c r="G23" s="6">
        <f t="shared" si="0"/>
        <v>2.0241340123685003E-2</v>
      </c>
      <c r="H23" s="6">
        <f t="shared" si="1"/>
        <v>2.3693766750469514E-2</v>
      </c>
      <c r="I23" s="5">
        <f t="shared" si="6"/>
        <v>851576048.71381116</v>
      </c>
      <c r="K23">
        <f t="shared" si="7"/>
        <v>1.5872761619144944</v>
      </c>
      <c r="L23" s="7">
        <f t="shared" si="8"/>
        <v>3546240.1243562428</v>
      </c>
      <c r="M23" s="8">
        <f t="shared" si="2"/>
        <v>3.1918054377730591E-2</v>
      </c>
      <c r="N23" s="8">
        <f t="shared" si="3"/>
        <v>3.7608551148982511E-2</v>
      </c>
      <c r="O23" s="4">
        <f t="shared" si="9"/>
        <v>540040449.80969703</v>
      </c>
    </row>
    <row r="24" spans="1:15" x14ac:dyDescent="0.35">
      <c r="A24" s="2">
        <v>1969</v>
      </c>
      <c r="B24" s="4">
        <v>2296358.1920054802</v>
      </c>
      <c r="C24" s="4">
        <v>15165870.862399999</v>
      </c>
      <c r="D24" s="4"/>
      <c r="E24">
        <f t="shared" si="4"/>
        <v>1969</v>
      </c>
      <c r="F24" s="5">
        <f t="shared" si="5"/>
        <v>1320.8628266442333</v>
      </c>
      <c r="G24" s="6">
        <f t="shared" si="0"/>
        <v>2.0798295785092388E-2</v>
      </c>
      <c r="H24" s="6">
        <f t="shared" si="1"/>
        <v>2.4353315481167741E-2</v>
      </c>
      <c r="I24" s="5">
        <f t="shared" si="6"/>
        <v>729188151.71724081</v>
      </c>
      <c r="K24">
        <f t="shared" si="7"/>
        <v>1.6285453421242713</v>
      </c>
      <c r="L24" s="7">
        <f t="shared" si="8"/>
        <v>3739723.4374394375</v>
      </c>
      <c r="M24" s="8">
        <f t="shared" si="2"/>
        <v>3.3626935150728593E-2</v>
      </c>
      <c r="N24" s="8">
        <f t="shared" si="3"/>
        <v>3.9660478492138627E-2</v>
      </c>
      <c r="O24" s="4">
        <f t="shared" si="9"/>
        <v>451003661.03603709</v>
      </c>
    </row>
    <row r="25" spans="1:15" x14ac:dyDescent="0.35">
      <c r="A25" s="2">
        <v>1970</v>
      </c>
      <c r="B25" s="4">
        <v>2363002.099630767</v>
      </c>
      <c r="C25" s="4">
        <v>19703706.450200003</v>
      </c>
      <c r="D25" s="4"/>
      <c r="E25">
        <f t="shared" si="4"/>
        <v>1970</v>
      </c>
      <c r="F25" s="5">
        <f t="shared" si="5"/>
        <v>1667.6842101222696</v>
      </c>
      <c r="G25" s="6">
        <f t="shared" si="0"/>
        <v>2.1394741524892985E-2</v>
      </c>
      <c r="H25" s="6">
        <f t="shared" si="1"/>
        <v>2.5060086799748051E-2</v>
      </c>
      <c r="I25" s="5">
        <f t="shared" si="6"/>
        <v>920960247.51103222</v>
      </c>
      <c r="K25">
        <f t="shared" si="7"/>
        <v>1.6708875210195024</v>
      </c>
      <c r="L25" s="7">
        <f t="shared" si="8"/>
        <v>3948310.7204159317</v>
      </c>
      <c r="M25" s="8">
        <f t="shared" si="2"/>
        <v>3.5465492801751757E-2</v>
      </c>
      <c r="N25" s="8">
        <f t="shared" si="3"/>
        <v>4.1872586309364579E-2</v>
      </c>
      <c r="O25" s="4">
        <f t="shared" si="9"/>
        <v>555574021.21384799</v>
      </c>
    </row>
    <row r="26" spans="1:15" x14ac:dyDescent="0.35">
      <c r="A26" s="2">
        <v>1971</v>
      </c>
      <c r="B26" s="4">
        <v>2409475.5034610392</v>
      </c>
      <c r="C26" s="4">
        <v>17819728.028200001</v>
      </c>
      <c r="D26" s="4"/>
      <c r="E26">
        <f t="shared" si="4"/>
        <v>1971</v>
      </c>
      <c r="F26" s="5">
        <f t="shared" si="5"/>
        <v>1479.1375137537805</v>
      </c>
      <c r="G26" s="6">
        <f t="shared" si="0"/>
        <v>2.1810429657835948E-2</v>
      </c>
      <c r="H26" s="6">
        <f t="shared" si="1"/>
        <v>2.555294608838277E-2</v>
      </c>
      <c r="I26" s="5">
        <f t="shared" si="6"/>
        <v>817027830.61854136</v>
      </c>
      <c r="K26">
        <f t="shared" si="7"/>
        <v>1.7143305965660096</v>
      </c>
      <c r="L26" s="7">
        <f t="shared" si="8"/>
        <v>4130637.5772595494</v>
      </c>
      <c r="M26" s="8">
        <f t="shared" si="2"/>
        <v>3.7069423676449782E-2</v>
      </c>
      <c r="N26" s="8">
        <f t="shared" si="3"/>
        <v>4.3806197311716318E-2</v>
      </c>
      <c r="O26" s="4">
        <f t="shared" si="9"/>
        <v>480712303.04885697</v>
      </c>
    </row>
    <row r="27" spans="1:15" x14ac:dyDescent="0.35">
      <c r="A27" s="2">
        <v>1972</v>
      </c>
      <c r="B27" s="4">
        <v>2521099.795881656</v>
      </c>
      <c r="C27" s="4">
        <v>9967942.846900003</v>
      </c>
      <c r="D27" s="4"/>
      <c r="E27">
        <f t="shared" si="4"/>
        <v>1972</v>
      </c>
      <c r="F27" s="5">
        <f t="shared" si="5"/>
        <v>790.76146554635727</v>
      </c>
      <c r="G27" s="6">
        <f t="shared" si="0"/>
        <v>2.2808075040330254E-2</v>
      </c>
      <c r="H27" s="6">
        <f t="shared" si="1"/>
        <v>2.6736742944703049E-2</v>
      </c>
      <c r="I27" s="5">
        <f t="shared" si="6"/>
        <v>437035691.49409771</v>
      </c>
      <c r="K27">
        <f t="shared" si="7"/>
        <v>1.758903192076726</v>
      </c>
      <c r="L27" s="7">
        <f t="shared" si="8"/>
        <v>4434370.4785202267</v>
      </c>
      <c r="M27" s="8">
        <f t="shared" si="2"/>
        <v>3.9734837551462378E-2</v>
      </c>
      <c r="N27" s="8">
        <f t="shared" si="3"/>
        <v>4.7027342511173069E-2</v>
      </c>
      <c r="O27" s="4">
        <f t="shared" si="9"/>
        <v>250861547.72849068</v>
      </c>
    </row>
    <row r="28" spans="1:15" x14ac:dyDescent="0.35">
      <c r="A28" s="2">
        <v>1973</v>
      </c>
      <c r="B28" s="4">
        <v>2678966.967844666</v>
      </c>
      <c r="C28" s="4">
        <v>7287738.6540999962</v>
      </c>
      <c r="D28" s="4"/>
      <c r="E28">
        <f t="shared" si="4"/>
        <v>1973</v>
      </c>
      <c r="F28" s="5">
        <f t="shared" si="5"/>
        <v>544.07081099348295</v>
      </c>
      <c r="G28" s="6">
        <f t="shared" si="0"/>
        <v>2.4217104572028438E-2</v>
      </c>
      <c r="H28" s="6">
        <f t="shared" si="1"/>
        <v>2.841095433573057E-2</v>
      </c>
      <c r="I28" s="5">
        <f t="shared" si="6"/>
        <v>300933525.41069573</v>
      </c>
      <c r="K28">
        <f t="shared" si="7"/>
        <v>1.804634675070721</v>
      </c>
      <c r="L28" s="7">
        <f t="shared" si="8"/>
        <v>4834556.6835415531</v>
      </c>
      <c r="M28" s="8">
        <f t="shared" si="2"/>
        <v>4.3234262979436326E-2</v>
      </c>
      <c r="N28" s="8">
        <f t="shared" si="3"/>
        <v>5.1271393346110222E-2</v>
      </c>
      <c r="O28" s="4">
        <f t="shared" si="9"/>
        <v>168563961.8181138</v>
      </c>
    </row>
    <row r="29" spans="1:15" x14ac:dyDescent="0.35">
      <c r="A29" s="2">
        <v>1974</v>
      </c>
      <c r="B29" s="4">
        <v>2862014.6311482769</v>
      </c>
      <c r="C29" s="4">
        <v>9757457.3518999927</v>
      </c>
      <c r="D29" s="4"/>
      <c r="E29">
        <f t="shared" si="4"/>
        <v>1974</v>
      </c>
      <c r="F29" s="5">
        <f t="shared" si="5"/>
        <v>681.85936198272861</v>
      </c>
      <c r="G29" s="6">
        <f t="shared" si="0"/>
        <v>2.5848078812735608E-2</v>
      </c>
      <c r="H29" s="6">
        <f t="shared" si="1"/>
        <v>3.0352209627715423E-2</v>
      </c>
      <c r="I29" s="5">
        <f t="shared" si="6"/>
        <v>377492556.5103274</v>
      </c>
      <c r="K29">
        <f t="shared" si="7"/>
        <v>1.8515551766225598</v>
      </c>
      <c r="L29" s="7">
        <f t="shared" si="8"/>
        <v>5299178.0058720978</v>
      </c>
      <c r="M29" s="8">
        <f t="shared" si="2"/>
        <v>4.7279501700336429E-2</v>
      </c>
      <c r="N29" s="8">
        <f t="shared" si="3"/>
        <v>5.6198790858129587E-2</v>
      </c>
      <c r="O29" s="4">
        <f t="shared" si="9"/>
        <v>206378176.60905173</v>
      </c>
    </row>
    <row r="30" spans="1:15" x14ac:dyDescent="0.35">
      <c r="A30" s="2">
        <v>1975</v>
      </c>
      <c r="B30" s="4">
        <v>2915696.0358181791</v>
      </c>
      <c r="C30" s="4">
        <v>8937336.4940999914</v>
      </c>
      <c r="D30" s="4"/>
      <c r="E30">
        <f t="shared" si="4"/>
        <v>1975</v>
      </c>
      <c r="F30" s="5">
        <f t="shared" si="5"/>
        <v>613.04994651762922</v>
      </c>
      <c r="G30" s="6">
        <f t="shared" si="0"/>
        <v>2.6325816129519019E-2</v>
      </c>
      <c r="H30" s="6">
        <f t="shared" si="1"/>
        <v>3.0921511136491213E-2</v>
      </c>
      <c r="I30" s="5">
        <f t="shared" si="6"/>
        <v>339489436.91354722</v>
      </c>
      <c r="K30">
        <f t="shared" si="7"/>
        <v>1.8996956112147463</v>
      </c>
      <c r="L30" s="7">
        <f t="shared" si="8"/>
        <v>5538934.9628800284</v>
      </c>
      <c r="M30" s="8">
        <f t="shared" si="2"/>
        <v>4.935956687862679E-2</v>
      </c>
      <c r="N30" s="8">
        <f t="shared" si="3"/>
        <v>5.8741458998120256E-2</v>
      </c>
      <c r="O30" s="4">
        <f t="shared" si="9"/>
        <v>181065942.41551077</v>
      </c>
    </row>
    <row r="31" spans="1:15" x14ac:dyDescent="0.35">
      <c r="A31" s="2">
        <v>1976</v>
      </c>
      <c r="B31" s="4">
        <v>3095375.4249757049</v>
      </c>
      <c r="C31" s="4">
        <v>10960090.595200002</v>
      </c>
      <c r="D31" s="4"/>
      <c r="E31">
        <f t="shared" si="4"/>
        <v>1976</v>
      </c>
      <c r="F31" s="5">
        <f t="shared" si="5"/>
        <v>708.15904957868088</v>
      </c>
      <c r="G31" s="6">
        <f t="shared" si="0"/>
        <v>2.7922994542913169E-2</v>
      </c>
      <c r="H31" s="6">
        <f t="shared" si="1"/>
        <v>3.2827045240382567E-2</v>
      </c>
      <c r="I31" s="5">
        <f t="shared" si="6"/>
        <v>392511289.5164628</v>
      </c>
      <c r="K31">
        <f t="shared" si="7"/>
        <v>1.9490876971063298</v>
      </c>
      <c r="L31" s="7">
        <f t="shared" si="8"/>
        <v>6033158.1587454239</v>
      </c>
      <c r="M31" s="8">
        <f t="shared" si="2"/>
        <v>5.3631512180181772E-2</v>
      </c>
      <c r="N31" s="8">
        <f t="shared" si="3"/>
        <v>6.3982790010382568E-2</v>
      </c>
      <c r="O31" s="4">
        <f t="shared" si="9"/>
        <v>204359156.5790315</v>
      </c>
    </row>
    <row r="32" spans="1:15" x14ac:dyDescent="0.35">
      <c r="A32" s="2">
        <v>1977</v>
      </c>
      <c r="B32" s="4">
        <v>3339017.749480403</v>
      </c>
      <c r="C32" s="4">
        <v>9237612.8818999901</v>
      </c>
      <c r="D32" s="4"/>
      <c r="E32">
        <f t="shared" si="4"/>
        <v>1977</v>
      </c>
      <c r="F32" s="5">
        <f t="shared" si="5"/>
        <v>553.31319417738882</v>
      </c>
      <c r="G32" s="6">
        <f t="shared" si="0"/>
        <v>3.0084132622506671E-2</v>
      </c>
      <c r="H32" s="6">
        <f t="shared" si="1"/>
        <v>3.5410918441821607E-2</v>
      </c>
      <c r="I32" s="5">
        <f t="shared" si="6"/>
        <v>307059305.90763009</v>
      </c>
      <c r="K32">
        <f t="shared" si="7"/>
        <v>1.9997639772310944</v>
      </c>
      <c r="L32" s="7">
        <f t="shared" si="8"/>
        <v>6677247.4147461485</v>
      </c>
      <c r="M32" s="8">
        <f t="shared" si="2"/>
        <v>5.9167082695008456E-2</v>
      </c>
      <c r="N32" s="8">
        <f t="shared" si="3"/>
        <v>7.0813479100623078E-2</v>
      </c>
      <c r="O32" s="4">
        <f t="shared" si="9"/>
        <v>156127570.62094101</v>
      </c>
    </row>
    <row r="33" spans="1:15" x14ac:dyDescent="0.35">
      <c r="A33" s="2">
        <v>1978</v>
      </c>
      <c r="B33" s="4">
        <v>3357420.9817033019</v>
      </c>
      <c r="C33" s="4">
        <v>11955954.774600001</v>
      </c>
      <c r="D33" s="4"/>
      <c r="E33">
        <f t="shared" si="4"/>
        <v>1978</v>
      </c>
      <c r="F33" s="5">
        <f t="shared" si="5"/>
        <v>712.21064261857634</v>
      </c>
      <c r="G33" s="6">
        <f t="shared" si="0"/>
        <v>3.0247156393698158E-2</v>
      </c>
      <c r="H33" s="6">
        <f t="shared" si="1"/>
        <v>3.5606088220542426E-2</v>
      </c>
      <c r="I33" s="5">
        <f t="shared" si="6"/>
        <v>395275331.63715726</v>
      </c>
      <c r="K33">
        <f t="shared" si="7"/>
        <v>2.051757840639103</v>
      </c>
      <c r="L33" s="7">
        <f t="shared" si="8"/>
        <v>6888614.8235359844</v>
      </c>
      <c r="M33" s="8">
        <f t="shared" si="2"/>
        <v>6.0975860574725774E-2</v>
      </c>
      <c r="N33" s="8">
        <f t="shared" si="3"/>
        <v>7.3055070680985532E-2</v>
      </c>
      <c r="O33" s="4">
        <f t="shared" si="9"/>
        <v>196076851.75591752</v>
      </c>
    </row>
    <row r="34" spans="1:15" x14ac:dyDescent="0.35">
      <c r="A34" s="2">
        <v>1979</v>
      </c>
      <c r="B34" s="4">
        <v>3517646.9188688686</v>
      </c>
      <c r="C34" s="4">
        <v>13404779.2788</v>
      </c>
      <c r="D34" s="4"/>
      <c r="E34">
        <f t="shared" si="4"/>
        <v>1979</v>
      </c>
      <c r="F34" s="5">
        <f t="shared" si="5"/>
        <v>762.14467159258993</v>
      </c>
      <c r="G34" s="6">
        <f t="shared" si="0"/>
        <v>3.1665231451879799E-2</v>
      </c>
      <c r="H34" s="6">
        <f t="shared" si="1"/>
        <v>3.7305314765270201E-2</v>
      </c>
      <c r="I34" s="5">
        <f t="shared" si="6"/>
        <v>423328005.64463353</v>
      </c>
      <c r="K34">
        <f t="shared" si="7"/>
        <v>2.1051035444957198</v>
      </c>
      <c r="L34" s="7">
        <f t="shared" si="8"/>
        <v>7405010.9971953034</v>
      </c>
      <c r="M34" s="8">
        <f t="shared" si="2"/>
        <v>6.5378785625800059E-2</v>
      </c>
      <c r="N34" s="8">
        <f t="shared" si="3"/>
        <v>7.8531550340898815E-2</v>
      </c>
      <c r="O34" s="4">
        <f t="shared" si="9"/>
        <v>205032552.23373479</v>
      </c>
    </row>
    <row r="35" spans="1:15" x14ac:dyDescent="0.35">
      <c r="A35" s="2">
        <v>1980</v>
      </c>
      <c r="B35" s="4">
        <v>3927631.0923820012</v>
      </c>
      <c r="C35" s="4">
        <v>12869422.113799995</v>
      </c>
      <c r="D35" s="4"/>
      <c r="E35">
        <f t="shared" si="4"/>
        <v>1980</v>
      </c>
      <c r="F35" s="5">
        <f t="shared" si="5"/>
        <v>655.32743840231899</v>
      </c>
      <c r="G35" s="6">
        <f t="shared" si="0"/>
        <v>3.5283388015674516E-2</v>
      </c>
      <c r="H35" s="6">
        <f t="shared" si="1"/>
        <v>4.1653274920010433E-2</v>
      </c>
      <c r="I35" s="5">
        <f t="shared" si="6"/>
        <v>364744511.15870166</v>
      </c>
      <c r="K35">
        <f t="shared" si="7"/>
        <v>2.1598362366526085</v>
      </c>
      <c r="L35" s="7">
        <f t="shared" si="8"/>
        <v>8483039.9575301148</v>
      </c>
      <c r="M35" s="8">
        <f t="shared" si="2"/>
        <v>7.4496980844679497E-2</v>
      </c>
      <c r="N35" s="8">
        <f t="shared" si="3"/>
        <v>8.996425254749181E-2</v>
      </c>
      <c r="O35" s="4">
        <f t="shared" si="9"/>
        <v>172750921.82100311</v>
      </c>
    </row>
    <row r="36" spans="1:15" x14ac:dyDescent="0.35">
      <c r="A36" s="2">
        <v>1981</v>
      </c>
      <c r="B36" s="4">
        <v>4210491.3453715127</v>
      </c>
      <c r="C36" s="4">
        <v>13972091.772100003</v>
      </c>
      <c r="D36" s="4"/>
      <c r="E36">
        <f t="shared" si="4"/>
        <v>1981</v>
      </c>
      <c r="F36" s="5">
        <f t="shared" si="5"/>
        <v>663.6798713508424</v>
      </c>
      <c r="G36" s="6">
        <f t="shared" si="0"/>
        <v>3.7770971617083565E-2</v>
      </c>
      <c r="H36" s="6">
        <f t="shared" si="1"/>
        <v>4.4653061713777337E-2</v>
      </c>
      <c r="I36" s="5">
        <f t="shared" si="6"/>
        <v>369916133.31388372</v>
      </c>
      <c r="K36">
        <f t="shared" si="7"/>
        <v>2.2159919788055764</v>
      </c>
      <c r="L36" s="7">
        <f t="shared" si="8"/>
        <v>9330415.0481735729</v>
      </c>
      <c r="M36" s="8">
        <f t="shared" si="2"/>
        <v>8.1595211573149556E-2</v>
      </c>
      <c r="N36" s="8">
        <f t="shared" si="3"/>
        <v>9.895082658684097E-2</v>
      </c>
      <c r="O36" s="4">
        <f t="shared" si="9"/>
        <v>171236663.31294596</v>
      </c>
    </row>
    <row r="37" spans="1:15" x14ac:dyDescent="0.35">
      <c r="A37" s="2">
        <v>1982</v>
      </c>
      <c r="B37" s="4">
        <v>4388818.4344251761</v>
      </c>
      <c r="C37" s="4">
        <v>14952048.228800002</v>
      </c>
      <c r="D37" s="4"/>
      <c r="E37">
        <f t="shared" si="4"/>
        <v>1982</v>
      </c>
      <c r="F37" s="5">
        <f t="shared" si="5"/>
        <v>681.3700977702141</v>
      </c>
      <c r="G37" s="6">
        <f t="shared" ref="G37:G70" si="10">((B37*q)/(B37*q+M))*(1-EXP(-(B37*q+M)))</f>
        <v>3.9335613881837289E-2</v>
      </c>
      <c r="H37" s="6">
        <f t="shared" ref="H37:H70" si="11">B37*q</f>
        <v>4.6544254417808156E-2</v>
      </c>
      <c r="I37" s="5">
        <f t="shared" si="6"/>
        <v>380114780.30355382</v>
      </c>
      <c r="K37">
        <f t="shared" si="7"/>
        <v>2.2736077702545217</v>
      </c>
      <c r="L37" s="7">
        <f t="shared" si="8"/>
        <v>9978451.6947453655</v>
      </c>
      <c r="M37" s="8">
        <f t="shared" ref="M37:M68" si="12">((L37*q)/(L37*q+M))*(1-EXP(-(L37*q+M)))</f>
        <v>8.6982989234669017E-2</v>
      </c>
      <c r="N37" s="8">
        <f t="shared" ref="N37:N70" si="13">L37*q</f>
        <v>0.10582337850503197</v>
      </c>
      <c r="O37" s="4">
        <f t="shared" si="9"/>
        <v>171896233.50907478</v>
      </c>
    </row>
    <row r="38" spans="1:15" x14ac:dyDescent="0.35">
      <c r="A38" s="2">
        <v>1983</v>
      </c>
      <c r="B38" s="4">
        <v>4540199.4450975638</v>
      </c>
      <c r="C38" s="4">
        <v>11986337.305800004</v>
      </c>
      <c r="D38" s="4"/>
      <c r="E38">
        <f t="shared" si="4"/>
        <v>1983</v>
      </c>
      <c r="F38" s="5">
        <f t="shared" si="5"/>
        <v>528.00928464685239</v>
      </c>
      <c r="G38" s="6">
        <f t="shared" si="10"/>
        <v>4.066162930815815E-2</v>
      </c>
      <c r="H38" s="6">
        <f t="shared" si="11"/>
        <v>4.814967883443326E-2</v>
      </c>
      <c r="I38" s="5">
        <f t="shared" si="6"/>
        <v>294782513.87715846</v>
      </c>
      <c r="K38">
        <f t="shared" ref="K38:K70" si="14">K37*growth</f>
        <v>2.3327215722811392</v>
      </c>
      <c r="L38" s="7">
        <f t="shared" si="8"/>
        <v>10591021.188037945</v>
      </c>
      <c r="M38" s="8">
        <f t="shared" si="12"/>
        <v>9.2043736007845087E-2</v>
      </c>
      <c r="N38" s="8">
        <f t="shared" si="13"/>
        <v>0.11231979451549104</v>
      </c>
      <c r="O38" s="4">
        <f t="shared" si="9"/>
        <v>130224367.52000573</v>
      </c>
    </row>
    <row r="39" spans="1:15" x14ac:dyDescent="0.35">
      <c r="A39" s="2">
        <v>1984</v>
      </c>
      <c r="B39" s="4">
        <v>4655161.6866210606</v>
      </c>
      <c r="C39" s="4">
        <v>15428482.669899995</v>
      </c>
      <c r="D39" s="4"/>
      <c r="E39">
        <f t="shared" si="4"/>
        <v>1984</v>
      </c>
      <c r="F39" s="5">
        <f t="shared" si="5"/>
        <v>662.85485697484876</v>
      </c>
      <c r="G39" s="6">
        <f t="shared" si="10"/>
        <v>4.1667287364943024E-2</v>
      </c>
      <c r="H39" s="6">
        <f t="shared" si="11"/>
        <v>4.9368875275994865E-2</v>
      </c>
      <c r="I39" s="5">
        <f t="shared" si="6"/>
        <v>370278068.13459194</v>
      </c>
      <c r="K39">
        <f t="shared" si="14"/>
        <v>2.3933723331604488</v>
      </c>
      <c r="L39" s="7">
        <f t="shared" si="8"/>
        <v>11141535.187147377</v>
      </c>
      <c r="M39" s="8">
        <f t="shared" si="12"/>
        <v>9.6565312980343182E-2</v>
      </c>
      <c r="N39" s="8">
        <f t="shared" si="13"/>
        <v>0.11815810020481501</v>
      </c>
      <c r="O39" s="4">
        <f t="shared" si="9"/>
        <v>159772512.44492537</v>
      </c>
    </row>
    <row r="40" spans="1:15" x14ac:dyDescent="0.35">
      <c r="A40" s="2">
        <v>1985</v>
      </c>
      <c r="B40" s="4">
        <v>4861725.6552425344</v>
      </c>
      <c r="C40" s="4">
        <v>17597171.883699998</v>
      </c>
      <c r="D40" s="4"/>
      <c r="E40">
        <f t="shared" si="4"/>
        <v>1985</v>
      </c>
      <c r="F40" s="5">
        <f t="shared" si="5"/>
        <v>723.90641231368033</v>
      </c>
      <c r="G40" s="6">
        <f t="shared" si="10"/>
        <v>4.3471331384583652E-2</v>
      </c>
      <c r="H40" s="6">
        <f t="shared" si="11"/>
        <v>5.1559525459574228E-2</v>
      </c>
      <c r="I40" s="5">
        <f t="shared" si="6"/>
        <v>404799469.51752502</v>
      </c>
      <c r="K40">
        <f t="shared" si="14"/>
        <v>2.4556000138226204</v>
      </c>
      <c r="L40" s="7">
        <f t="shared" si="8"/>
        <v>11938453.586215356</v>
      </c>
      <c r="M40" s="8">
        <f t="shared" si="12"/>
        <v>0.10306656198643763</v>
      </c>
      <c r="N40" s="8">
        <f t="shared" si="13"/>
        <v>0.12660957143121823</v>
      </c>
      <c r="O40" s="4">
        <f t="shared" si="9"/>
        <v>170735993.75533244</v>
      </c>
    </row>
    <row r="41" spans="1:15" x14ac:dyDescent="0.35">
      <c r="A41" s="2">
        <v>1986</v>
      </c>
      <c r="B41" s="4">
        <v>5182003.21802851</v>
      </c>
      <c r="C41" s="4">
        <v>20179805.4881</v>
      </c>
      <c r="D41" s="4"/>
      <c r="E41">
        <f t="shared" si="4"/>
        <v>1986</v>
      </c>
      <c r="F41" s="5">
        <f t="shared" si="5"/>
        <v>778.84187404180705</v>
      </c>
      <c r="G41" s="6">
        <f t="shared" si="10"/>
        <v>4.6261098721182892E-2</v>
      </c>
      <c r="H41" s="6">
        <f t="shared" si="11"/>
        <v>5.4956129941932684E-2</v>
      </c>
      <c r="I41" s="5">
        <f t="shared" si="6"/>
        <v>436215439.01765776</v>
      </c>
      <c r="K41">
        <f t="shared" si="14"/>
        <v>2.5194456141820085</v>
      </c>
      <c r="L41" s="7">
        <f t="shared" si="8"/>
        <v>13055775.280338984</v>
      </c>
      <c r="M41" s="8">
        <f t="shared" si="12"/>
        <v>0.1120944803154704</v>
      </c>
      <c r="N41" s="8">
        <f t="shared" si="13"/>
        <v>0.13845898055461886</v>
      </c>
      <c r="O41" s="4">
        <f t="shared" si="9"/>
        <v>180024970.28673893</v>
      </c>
    </row>
    <row r="42" spans="1:15" x14ac:dyDescent="0.35">
      <c r="A42" s="2">
        <v>1987</v>
      </c>
      <c r="B42" s="4">
        <v>5407288.25377155</v>
      </c>
      <c r="C42" s="4">
        <v>17950771.615399994</v>
      </c>
      <c r="D42" s="4"/>
      <c r="E42">
        <f t="shared" si="4"/>
        <v>1987</v>
      </c>
      <c r="F42" s="5">
        <f t="shared" si="5"/>
        <v>663.94727904063348</v>
      </c>
      <c r="G42" s="6">
        <f t="shared" si="10"/>
        <v>4.8218057562488058E-2</v>
      </c>
      <c r="H42" s="6">
        <f t="shared" si="11"/>
        <v>5.7345320603797559E-2</v>
      </c>
      <c r="I42" s="5">
        <f t="shared" si="6"/>
        <v>372283176.11377734</v>
      </c>
      <c r="K42">
        <f t="shared" si="14"/>
        <v>2.5849512001507406</v>
      </c>
      <c r="L42" s="7">
        <f t="shared" si="8"/>
        <v>13977576.261147771</v>
      </c>
      <c r="M42" s="8">
        <f t="shared" si="12"/>
        <v>0.1194667289605325</v>
      </c>
      <c r="N42" s="8">
        <f t="shared" si="13"/>
        <v>0.14823485531781549</v>
      </c>
      <c r="O42" s="4">
        <f t="shared" si="9"/>
        <v>150257496.55647039</v>
      </c>
    </row>
    <row r="43" spans="1:15" x14ac:dyDescent="0.35">
      <c r="A43" s="2">
        <v>1988</v>
      </c>
      <c r="B43" s="4">
        <v>5589245.1071554627</v>
      </c>
      <c r="C43" s="4">
        <v>20810762.735000003</v>
      </c>
      <c r="D43" s="4"/>
      <c r="E43">
        <f t="shared" si="4"/>
        <v>1988</v>
      </c>
      <c r="F43" s="5">
        <f t="shared" si="5"/>
        <v>744.67168055870911</v>
      </c>
      <c r="G43" s="6">
        <f t="shared" si="10"/>
        <v>4.9795407254023885E-2</v>
      </c>
      <c r="H43" s="6">
        <f t="shared" si="11"/>
        <v>5.9275007649070344E-2</v>
      </c>
      <c r="I43" s="5">
        <f t="shared" si="6"/>
        <v>417925344.57720131</v>
      </c>
      <c r="K43">
        <f t="shared" si="14"/>
        <v>2.6521599313546598</v>
      </c>
      <c r="L43" s="7">
        <f t="shared" si="8"/>
        <v>14823571.9197178</v>
      </c>
      <c r="M43" s="8">
        <f t="shared" si="12"/>
        <v>0.12617294359202258</v>
      </c>
      <c r="N43" s="8">
        <f t="shared" si="13"/>
        <v>0.15720680021760533</v>
      </c>
      <c r="O43" s="4">
        <f t="shared" si="9"/>
        <v>164938394.41751587</v>
      </c>
    </row>
    <row r="44" spans="1:15" x14ac:dyDescent="0.35">
      <c r="A44" s="2">
        <v>1989</v>
      </c>
      <c r="B44" s="4">
        <v>5812457.7796413675</v>
      </c>
      <c r="C44" s="4">
        <v>23238507.326499999</v>
      </c>
      <c r="D44" s="4"/>
      <c r="E44">
        <f t="shared" si="4"/>
        <v>1989</v>
      </c>
      <c r="F44" s="5">
        <f t="shared" si="5"/>
        <v>799.6103613137584</v>
      </c>
      <c r="G44" s="6">
        <f t="shared" si="10"/>
        <v>5.1726456173088402E-2</v>
      </c>
      <c r="H44" s="6">
        <f t="shared" si="11"/>
        <v>6.1642220504350739E-2</v>
      </c>
      <c r="I44" s="5">
        <f t="shared" si="6"/>
        <v>449257672.87708068</v>
      </c>
      <c r="K44">
        <f t="shared" si="14"/>
        <v>2.7211160895698812</v>
      </c>
      <c r="L44" s="7">
        <f t="shared" si="8"/>
        <v>15816372.384127751</v>
      </c>
      <c r="M44" s="8">
        <f t="shared" si="12"/>
        <v>0.13397061285517514</v>
      </c>
      <c r="N44" s="8">
        <f t="shared" si="13"/>
        <v>0.16773563801120323</v>
      </c>
      <c r="O44" s="4">
        <f t="shared" si="9"/>
        <v>173459737.40988466</v>
      </c>
    </row>
    <row r="45" spans="1:15" x14ac:dyDescent="0.35">
      <c r="A45" s="2">
        <v>1990</v>
      </c>
      <c r="B45" s="4">
        <v>5920980.1139568081</v>
      </c>
      <c r="C45" s="4">
        <v>20011295.462400004</v>
      </c>
      <c r="D45" s="4"/>
      <c r="E45">
        <f t="shared" si="4"/>
        <v>1990</v>
      </c>
      <c r="F45" s="5">
        <f t="shared" si="5"/>
        <v>675.94536976166512</v>
      </c>
      <c r="G45" s="6">
        <f t="shared" si="10"/>
        <v>5.2663734945772728E-2</v>
      </c>
      <c r="H45" s="6">
        <f t="shared" si="11"/>
        <v>6.2793120504854832E-2</v>
      </c>
      <c r="I45" s="5">
        <f t="shared" si="6"/>
        <v>379982458.1945321</v>
      </c>
      <c r="K45">
        <f t="shared" si="14"/>
        <v>2.791865107898698</v>
      </c>
      <c r="L45" s="7">
        <f t="shared" si="8"/>
        <v>16530577.78471807</v>
      </c>
      <c r="M45" s="8">
        <f t="shared" si="12"/>
        <v>0.13953229569835815</v>
      </c>
      <c r="N45" s="8">
        <f t="shared" si="13"/>
        <v>0.17530992215358249</v>
      </c>
      <c r="O45" s="4">
        <f t="shared" si="9"/>
        <v>143416944.17226931</v>
      </c>
    </row>
    <row r="46" spans="1:15" x14ac:dyDescent="0.35">
      <c r="A46" s="2">
        <v>1991</v>
      </c>
      <c r="B46" s="4">
        <v>6127974.310905328</v>
      </c>
      <c r="C46" s="4">
        <v>21202508.258299999</v>
      </c>
      <c r="D46" s="4"/>
      <c r="E46">
        <f t="shared" si="4"/>
        <v>1991</v>
      </c>
      <c r="F46" s="5">
        <f t="shared" si="5"/>
        <v>691.99076832186017</v>
      </c>
      <c r="G46" s="6">
        <f t="shared" si="10"/>
        <v>5.4448654473775546E-2</v>
      </c>
      <c r="H46" s="6">
        <f t="shared" si="11"/>
        <v>6.4988333341688367E-2</v>
      </c>
      <c r="I46" s="5">
        <f t="shared" si="6"/>
        <v>389403713.70447546</v>
      </c>
      <c r="K46">
        <f t="shared" si="14"/>
        <v>2.8644536007040644</v>
      </c>
      <c r="L46" s="7">
        <f t="shared" si="8"/>
        <v>17553298.079894774</v>
      </c>
      <c r="M46" s="8">
        <f t="shared" si="12"/>
        <v>0.14742739965755111</v>
      </c>
      <c r="N46" s="8">
        <f t="shared" si="13"/>
        <v>0.18615606544435523</v>
      </c>
      <c r="O46" s="4">
        <f t="shared" si="9"/>
        <v>143816606.0552505</v>
      </c>
    </row>
    <row r="47" spans="1:15" x14ac:dyDescent="0.35">
      <c r="A47" s="2">
        <v>1992</v>
      </c>
      <c r="B47" s="4">
        <v>6250904.7265037093</v>
      </c>
      <c r="C47" s="4">
        <v>22474027.361899998</v>
      </c>
      <c r="D47" s="4"/>
      <c r="E47">
        <f t="shared" si="4"/>
        <v>1992</v>
      </c>
      <c r="F47" s="5">
        <f t="shared" si="5"/>
        <v>719.06478646556809</v>
      </c>
      <c r="G47" s="6">
        <f t="shared" si="10"/>
        <v>5.5506930805519133E-2</v>
      </c>
      <c r="H47" s="6">
        <f t="shared" si="11"/>
        <v>6.6292033785164864E-2</v>
      </c>
      <c r="I47" s="5">
        <f t="shared" si="6"/>
        <v>404886867.92362463</v>
      </c>
      <c r="K47">
        <f t="shared" si="14"/>
        <v>2.9389293943223702</v>
      </c>
      <c r="L47" s="7">
        <f t="shared" si="8"/>
        <v>18370967.641830388</v>
      </c>
      <c r="M47" s="8">
        <f t="shared" si="12"/>
        <v>0.15368158381012884</v>
      </c>
      <c r="N47" s="8">
        <f t="shared" si="13"/>
        <v>0.19482760670063268</v>
      </c>
      <c r="O47" s="4">
        <f t="shared" si="9"/>
        <v>146237608.988116</v>
      </c>
    </row>
    <row r="48" spans="1:15" x14ac:dyDescent="0.35">
      <c r="A48" s="2">
        <v>1993</v>
      </c>
      <c r="B48" s="4">
        <v>6626764.3634937275</v>
      </c>
      <c r="C48" s="4">
        <v>23911236.915300004</v>
      </c>
      <c r="D48" s="4"/>
      <c r="E48">
        <f t="shared" si="4"/>
        <v>1993</v>
      </c>
      <c r="F48" s="5">
        <f t="shared" si="5"/>
        <v>721.65647075139543</v>
      </c>
      <c r="G48" s="6">
        <f t="shared" si="10"/>
        <v>5.87345045016218E-2</v>
      </c>
      <c r="H48" s="6">
        <f t="shared" si="11"/>
        <v>7.027809673828854E-2</v>
      </c>
      <c r="I48" s="5">
        <f t="shared" si="6"/>
        <v>407107153.08136731</v>
      </c>
      <c r="K48">
        <f t="shared" si="14"/>
        <v>3.0153415585747521</v>
      </c>
      <c r="L48" s="7">
        <f t="shared" si="8"/>
        <v>19981957.984124802</v>
      </c>
      <c r="M48" s="8">
        <f t="shared" si="12"/>
        <v>0.16585472347819408</v>
      </c>
      <c r="N48" s="8">
        <f t="shared" si="13"/>
        <v>0.21191246575249817</v>
      </c>
      <c r="O48" s="4">
        <f t="shared" si="9"/>
        <v>144169767.4558166</v>
      </c>
    </row>
    <row r="49" spans="1:15" x14ac:dyDescent="0.35">
      <c r="A49" s="2">
        <v>1994</v>
      </c>
      <c r="B49" s="4">
        <v>6935181.2755464381</v>
      </c>
      <c r="C49" s="4">
        <v>29883258.2777</v>
      </c>
      <c r="D49" s="4"/>
      <c r="E49">
        <f t="shared" si="4"/>
        <v>1994</v>
      </c>
      <c r="F49" s="5">
        <f t="shared" si="5"/>
        <v>861.78737340489863</v>
      </c>
      <c r="G49" s="6">
        <f t="shared" si="10"/>
        <v>6.1373836652595382E-2</v>
      </c>
      <c r="H49" s="6">
        <f t="shared" si="11"/>
        <v>7.3548916763272382E-2</v>
      </c>
      <c r="I49" s="5">
        <f t="shared" si="6"/>
        <v>486905494.38603973</v>
      </c>
      <c r="K49">
        <f t="shared" si="14"/>
        <v>3.0937404390976955</v>
      </c>
      <c r="L49" s="7">
        <f t="shared" si="8"/>
        <v>21455650.764631152</v>
      </c>
      <c r="M49" s="8">
        <f t="shared" si="12"/>
        <v>0.17681959873530237</v>
      </c>
      <c r="N49" s="8">
        <f t="shared" si="13"/>
        <v>0.22754125804236613</v>
      </c>
      <c r="O49" s="4">
        <f t="shared" si="9"/>
        <v>169004219.50643048</v>
      </c>
    </row>
    <row r="50" spans="1:15" x14ac:dyDescent="0.35">
      <c r="A50" s="2">
        <v>1995</v>
      </c>
      <c r="B50" s="4">
        <v>7074875.7753231078</v>
      </c>
      <c r="C50" s="4">
        <v>26232815.866800003</v>
      </c>
      <c r="D50" s="4"/>
      <c r="E50">
        <f t="shared" si="4"/>
        <v>1995</v>
      </c>
      <c r="F50" s="5">
        <f t="shared" si="5"/>
        <v>741.57672021038297</v>
      </c>
      <c r="G50" s="6">
        <f t="shared" si="10"/>
        <v>6.2566605763577074E-2</v>
      </c>
      <c r="H50" s="6">
        <f t="shared" si="11"/>
        <v>7.5030403508628107E-2</v>
      </c>
      <c r="I50" s="5">
        <f t="shared" si="6"/>
        <v>419278232.31976157</v>
      </c>
      <c r="K50">
        <f t="shared" si="14"/>
        <v>3.1741776905142358</v>
      </c>
      <c r="L50" s="7">
        <f t="shared" si="8"/>
        <v>22456912.849190217</v>
      </c>
      <c r="M50" s="8">
        <f t="shared" si="12"/>
        <v>0.18417758745399951</v>
      </c>
      <c r="N50" s="8">
        <f t="shared" si="13"/>
        <v>0.23815983292736839</v>
      </c>
      <c r="O50" s="4">
        <f t="shared" si="9"/>
        <v>142432183.14145827</v>
      </c>
    </row>
    <row r="51" spans="1:15" x14ac:dyDescent="0.35">
      <c r="A51" s="2">
        <v>1996</v>
      </c>
      <c r="B51" s="4">
        <v>7215570.7470902056</v>
      </c>
      <c r="C51" s="4">
        <v>26525413.415799998</v>
      </c>
      <c r="D51" s="4"/>
      <c r="E51">
        <f t="shared" si="4"/>
        <v>1996</v>
      </c>
      <c r="F51" s="5">
        <f t="shared" si="5"/>
        <v>735.22703457648993</v>
      </c>
      <c r="G51" s="6">
        <f t="shared" si="10"/>
        <v>6.3766224755502185E-2</v>
      </c>
      <c r="H51" s="6">
        <f t="shared" si="11"/>
        <v>7.652250044977027E-2</v>
      </c>
      <c r="I51" s="5">
        <f t="shared" si="6"/>
        <v>415979047.17592996</v>
      </c>
      <c r="K51">
        <f t="shared" si="14"/>
        <v>3.2567063104676062</v>
      </c>
      <c r="L51" s="7">
        <f t="shared" si="8"/>
        <v>23498994.785674132</v>
      </c>
      <c r="M51" s="8">
        <f t="shared" si="12"/>
        <v>0.1917576087525307</v>
      </c>
      <c r="N51" s="8">
        <f t="shared" si="13"/>
        <v>0.24921131010752706</v>
      </c>
      <c r="O51" s="4">
        <f t="shared" si="9"/>
        <v>138327827.4502885</v>
      </c>
    </row>
    <row r="52" spans="1:15" x14ac:dyDescent="0.35">
      <c r="A52" s="2">
        <v>1997</v>
      </c>
      <c r="B52" s="4">
        <v>7905843.0046519842</v>
      </c>
      <c r="C52" s="4">
        <v>23531411.337699998</v>
      </c>
      <c r="D52" s="4"/>
      <c r="E52">
        <f t="shared" si="4"/>
        <v>1997</v>
      </c>
      <c r="F52" s="5">
        <f t="shared" si="5"/>
        <v>595.29164249412906</v>
      </c>
      <c r="G52" s="6">
        <f t="shared" si="10"/>
        <v>6.9627221543261952E-2</v>
      </c>
      <c r="H52" s="6">
        <f t="shared" si="11"/>
        <v>8.3842969057334849E-2</v>
      </c>
      <c r="I52" s="5">
        <f t="shared" si="6"/>
        <v>337962808.45529741</v>
      </c>
      <c r="K52">
        <f t="shared" si="14"/>
        <v>3.3413806745397641</v>
      </c>
      <c r="L52" s="7">
        <f t="shared" si="8"/>
        <v>26416431.031689521</v>
      </c>
      <c r="M52" s="8">
        <f t="shared" si="12"/>
        <v>0.21256311286710122</v>
      </c>
      <c r="N52" s="8">
        <f t="shared" si="13"/>
        <v>0.28015127650421406</v>
      </c>
      <c r="O52" s="4">
        <f t="shared" si="9"/>
        <v>110703174.31986572</v>
      </c>
    </row>
    <row r="53" spans="1:15" x14ac:dyDescent="0.35">
      <c r="A53" s="2">
        <v>1998</v>
      </c>
      <c r="B53" s="4">
        <v>8284385.1737366598</v>
      </c>
      <c r="C53" s="4">
        <v>15167653.493700003</v>
      </c>
      <c r="D53" s="4"/>
      <c r="E53">
        <f t="shared" si="4"/>
        <v>1998</v>
      </c>
      <c r="F53" s="5">
        <f t="shared" si="5"/>
        <v>366.17451206360687</v>
      </c>
      <c r="G53" s="6">
        <f t="shared" si="10"/>
        <v>7.2824136453793917E-2</v>
      </c>
      <c r="H53" s="6">
        <f t="shared" si="11"/>
        <v>8.7857480773642319E-2</v>
      </c>
      <c r="I53" s="5">
        <f t="shared" si="6"/>
        <v>208277835.23837191</v>
      </c>
      <c r="K53">
        <f t="shared" si="14"/>
        <v>3.4282565720777982</v>
      </c>
      <c r="L53" s="7">
        <f t="shared" si="8"/>
        <v>28400997.917486575</v>
      </c>
      <c r="M53" s="8">
        <f t="shared" si="12"/>
        <v>0.22637290759121964</v>
      </c>
      <c r="N53" s="8">
        <f t="shared" si="13"/>
        <v>0.30119798586843805</v>
      </c>
      <c r="O53" s="4">
        <f t="shared" si="9"/>
        <v>67002953.909526557</v>
      </c>
    </row>
    <row r="54" spans="1:15" x14ac:dyDescent="0.35">
      <c r="A54" s="2">
        <v>1999</v>
      </c>
      <c r="B54" s="4">
        <v>8616175.9469343796</v>
      </c>
      <c r="C54" s="4">
        <v>22333111.508099999</v>
      </c>
      <c r="D54" s="4"/>
      <c r="E54">
        <f t="shared" si="4"/>
        <v>1999</v>
      </c>
      <c r="F54" s="5">
        <f t="shared" si="5"/>
        <v>518.39961592349061</v>
      </c>
      <c r="G54" s="6">
        <f t="shared" si="10"/>
        <v>7.5616232245579368E-2</v>
      </c>
      <c r="H54" s="6">
        <f t="shared" si="11"/>
        <v>9.1376185042669256E-2</v>
      </c>
      <c r="I54" s="5">
        <f t="shared" si="6"/>
        <v>295348113.02907288</v>
      </c>
      <c r="K54">
        <f t="shared" si="14"/>
        <v>3.5173912429518213</v>
      </c>
      <c r="L54" s="7">
        <f t="shared" si="8"/>
        <v>30306461.823479105</v>
      </c>
      <c r="M54" s="8">
        <f t="shared" si="12"/>
        <v>0.23937694954050109</v>
      </c>
      <c r="N54" s="8">
        <f t="shared" si="13"/>
        <v>0.32140579308343004</v>
      </c>
      <c r="O54" s="4">
        <f t="shared" si="9"/>
        <v>93296833.930626124</v>
      </c>
    </row>
    <row r="55" spans="1:15" x14ac:dyDescent="0.35">
      <c r="A55" s="2">
        <v>2000</v>
      </c>
      <c r="B55" s="4">
        <v>9174834.2992595769</v>
      </c>
      <c r="C55" s="4">
        <v>24273783.022399999</v>
      </c>
      <c r="D55" s="4"/>
      <c r="E55">
        <f t="shared" si="4"/>
        <v>2000</v>
      </c>
      <c r="F55" s="5">
        <f t="shared" si="5"/>
        <v>529.13834148174055</v>
      </c>
      <c r="G55" s="6">
        <f t="shared" si="10"/>
        <v>8.0296481077223036E-2</v>
      </c>
      <c r="H55" s="6">
        <f t="shared" si="11"/>
        <v>9.730086314721316E-2</v>
      </c>
      <c r="I55" s="5">
        <f t="shared" si="6"/>
        <v>302301952.67281169</v>
      </c>
      <c r="K55">
        <f t="shared" si="14"/>
        <v>3.6088434152685687</v>
      </c>
      <c r="L55" s="7">
        <f t="shared" si="8"/>
        <v>33110540.347063135</v>
      </c>
      <c r="M55" s="8">
        <f t="shared" si="12"/>
        <v>0.25806914968818595</v>
      </c>
      <c r="N55" s="8">
        <f t="shared" si="13"/>
        <v>0.35114357926876832</v>
      </c>
      <c r="O55" s="4">
        <f t="shared" si="9"/>
        <v>94059220.374573961</v>
      </c>
    </row>
    <row r="56" spans="1:15" x14ac:dyDescent="0.35">
      <c r="A56" s="2">
        <v>2001</v>
      </c>
      <c r="B56" s="4">
        <v>9266158.3062446807</v>
      </c>
      <c r="C56" s="4">
        <v>20808135.482699998</v>
      </c>
      <c r="D56" s="4"/>
      <c r="E56">
        <f t="shared" si="4"/>
        <v>2001</v>
      </c>
      <c r="F56" s="5">
        <f t="shared" si="5"/>
        <v>449.12108761787312</v>
      </c>
      <c r="G56" s="6">
        <f t="shared" si="10"/>
        <v>8.1059066242476732E-2</v>
      </c>
      <c r="H56" s="6">
        <f t="shared" si="11"/>
        <v>9.8269371614600934E-2</v>
      </c>
      <c r="I56" s="5">
        <f t="shared" si="6"/>
        <v>256703370.1135343</v>
      </c>
      <c r="K56">
        <f t="shared" si="14"/>
        <v>3.7026733440655515</v>
      </c>
      <c r="L56" s="7">
        <f t="shared" si="8"/>
        <v>34309557.362423778</v>
      </c>
      <c r="M56" s="8">
        <f t="shared" si="12"/>
        <v>0.26590356517028996</v>
      </c>
      <c r="N56" s="8">
        <f t="shared" si="13"/>
        <v>0.36385938281545482</v>
      </c>
      <c r="O56" s="4">
        <f t="shared" si="9"/>
        <v>78254443.370753795</v>
      </c>
    </row>
    <row r="57" spans="1:15" x14ac:dyDescent="0.35">
      <c r="A57" s="2">
        <v>2002</v>
      </c>
      <c r="B57" s="4">
        <v>9564354.9657572191</v>
      </c>
      <c r="C57" s="4">
        <v>22092380.997699995</v>
      </c>
      <c r="D57" s="4"/>
      <c r="E57">
        <f t="shared" si="4"/>
        <v>2002</v>
      </c>
      <c r="F57" s="5">
        <f t="shared" si="5"/>
        <v>461.97325542174542</v>
      </c>
      <c r="G57" s="6">
        <f t="shared" si="10"/>
        <v>8.3544236761884785E-2</v>
      </c>
      <c r="H57" s="6">
        <f t="shared" si="11"/>
        <v>0.10143180391711425</v>
      </c>
      <c r="I57" s="5">
        <f t="shared" si="6"/>
        <v>264439318.06651151</v>
      </c>
      <c r="K57">
        <f t="shared" si="14"/>
        <v>3.798942851011256</v>
      </c>
      <c r="L57" s="7">
        <f t="shared" si="8"/>
        <v>36334437.921697393</v>
      </c>
      <c r="M57" s="8">
        <f t="shared" si="12"/>
        <v>0.27892328141986805</v>
      </c>
      <c r="N57" s="8">
        <f t="shared" si="13"/>
        <v>0.38533362635609669</v>
      </c>
      <c r="O57" s="4">
        <f t="shared" si="9"/>
        <v>79205941.09332864</v>
      </c>
    </row>
    <row r="58" spans="1:15" x14ac:dyDescent="0.35">
      <c r="A58" s="2">
        <v>2003</v>
      </c>
      <c r="B58" s="4">
        <v>10046250.712764777</v>
      </c>
      <c r="C58" s="4">
        <v>17771796.634299997</v>
      </c>
      <c r="D58" s="4"/>
      <c r="E58">
        <f t="shared" si="4"/>
        <v>2003</v>
      </c>
      <c r="F58" s="5">
        <f t="shared" si="5"/>
        <v>353.79958439060522</v>
      </c>
      <c r="G58" s="6">
        <f t="shared" si="10"/>
        <v>8.7544645538157537E-2</v>
      </c>
      <c r="H58" s="6">
        <f t="shared" si="11"/>
        <v>0.10654239998908804</v>
      </c>
      <c r="I58" s="5">
        <f t="shared" si="6"/>
        <v>203002668.23918906</v>
      </c>
      <c r="K58">
        <f t="shared" si="14"/>
        <v>3.8977153651375489</v>
      </c>
      <c r="L58" s="7">
        <f t="shared" si="8"/>
        <v>39157425.765167326</v>
      </c>
      <c r="M58" s="8">
        <f t="shared" si="12"/>
        <v>0.29664161458250471</v>
      </c>
      <c r="N58" s="8">
        <f t="shared" si="13"/>
        <v>0.41527194947609913</v>
      </c>
      <c r="O58" s="4">
        <f t="shared" si="9"/>
        <v>59909991.588038437</v>
      </c>
    </row>
    <row r="59" spans="1:15" x14ac:dyDescent="0.35">
      <c r="A59" s="2">
        <v>2004</v>
      </c>
      <c r="B59" s="4">
        <v>10167242.910173766</v>
      </c>
      <c r="C59" s="4">
        <v>23471203.828699995</v>
      </c>
      <c r="D59" s="4"/>
      <c r="E59">
        <f t="shared" si="4"/>
        <v>2004</v>
      </c>
      <c r="F59" s="5">
        <f t="shared" si="5"/>
        <v>461.70243075856348</v>
      </c>
      <c r="G59" s="6">
        <f t="shared" si="10"/>
        <v>8.8546011131246147E-2</v>
      </c>
      <c r="H59" s="6">
        <f t="shared" si="11"/>
        <v>0.10782554525994299</v>
      </c>
      <c r="I59" s="5">
        <f t="shared" si="6"/>
        <v>265073531.02456659</v>
      </c>
      <c r="K59">
        <f t="shared" si="14"/>
        <v>3.9990559646311254</v>
      </c>
      <c r="L59" s="7">
        <f t="shared" si="8"/>
        <v>40659373.403783925</v>
      </c>
      <c r="M59" s="8">
        <f t="shared" si="12"/>
        <v>0.30586736433982081</v>
      </c>
      <c r="N59" s="8">
        <f t="shared" si="13"/>
        <v>0.43120038991137843</v>
      </c>
      <c r="O59" s="4">
        <f t="shared" si="9"/>
        <v>76736541.930061296</v>
      </c>
    </row>
    <row r="60" spans="1:15" x14ac:dyDescent="0.35">
      <c r="A60" s="2">
        <v>2005</v>
      </c>
      <c r="B60" s="4">
        <v>10100146.065589547</v>
      </c>
      <c r="C60" s="4">
        <v>22666074.0744</v>
      </c>
      <c r="D60" s="4"/>
      <c r="E60">
        <f t="shared" si="4"/>
        <v>2005</v>
      </c>
      <c r="F60" s="5">
        <f t="shared" si="5"/>
        <v>448.82665908410263</v>
      </c>
      <c r="G60" s="6">
        <f t="shared" si="10"/>
        <v>8.7990849071963265E-2</v>
      </c>
      <c r="H60" s="6">
        <f t="shared" si="11"/>
        <v>0.10711397045874731</v>
      </c>
      <c r="I60" s="5">
        <f t="shared" si="6"/>
        <v>257595810.399131</v>
      </c>
      <c r="K60">
        <f t="shared" si="14"/>
        <v>4.1030314197115345</v>
      </c>
      <c r="L60" s="7">
        <f t="shared" si="8"/>
        <v>41441216.650789753</v>
      </c>
      <c r="M60" s="8">
        <f t="shared" si="12"/>
        <v>0.31061552635580897</v>
      </c>
      <c r="N60" s="8">
        <f t="shared" si="13"/>
        <v>0.43949198628229336</v>
      </c>
      <c r="O60" s="4">
        <f t="shared" si="9"/>
        <v>72971478.085213602</v>
      </c>
    </row>
    <row r="61" spans="1:15" x14ac:dyDescent="0.35">
      <c r="A61" s="2">
        <v>2006</v>
      </c>
      <c r="B61" s="4">
        <v>10685628.304288507</v>
      </c>
      <c r="C61" s="4">
        <v>19724948.113699999</v>
      </c>
      <c r="D61" s="4"/>
      <c r="E61">
        <f t="shared" si="4"/>
        <v>2006</v>
      </c>
      <c r="F61" s="5">
        <f t="shared" si="5"/>
        <v>369.18649146318717</v>
      </c>
      <c r="G61" s="6">
        <f t="shared" si="10"/>
        <v>9.2822560204446389E-2</v>
      </c>
      <c r="H61" s="6">
        <f t="shared" si="11"/>
        <v>0.11332312098121165</v>
      </c>
      <c r="I61" s="5">
        <f t="shared" si="6"/>
        <v>212501659.83630276</v>
      </c>
      <c r="K61">
        <f t="shared" si="14"/>
        <v>4.2097102366240344</v>
      </c>
      <c r="L61" s="7">
        <f t="shared" si="8"/>
        <v>44983398.857322849</v>
      </c>
      <c r="M61" s="8">
        <f t="shared" si="12"/>
        <v>0.33167049287972961</v>
      </c>
      <c r="N61" s="8">
        <f t="shared" si="13"/>
        <v>0.47705750244079059</v>
      </c>
      <c r="O61" s="4">
        <f t="shared" si="9"/>
        <v>59471519.285415187</v>
      </c>
    </row>
    <row r="62" spans="1:15" x14ac:dyDescent="0.35">
      <c r="A62" s="2">
        <v>2007</v>
      </c>
      <c r="B62" s="4">
        <v>10870704.296128688</v>
      </c>
      <c r="C62" s="4">
        <v>19621057.0031</v>
      </c>
      <c r="D62" s="4"/>
      <c r="E62">
        <f t="shared" si="4"/>
        <v>2007</v>
      </c>
      <c r="F62" s="5">
        <f t="shared" si="5"/>
        <v>360.9896188619079</v>
      </c>
      <c r="G62" s="6">
        <f t="shared" si="10"/>
        <v>9.4344002868462784E-2</v>
      </c>
      <c r="H62" s="6">
        <f t="shared" si="11"/>
        <v>0.11528588708319233</v>
      </c>
      <c r="I62" s="5">
        <f t="shared" si="6"/>
        <v>207973547.93665329</v>
      </c>
      <c r="K62">
        <f t="shared" si="14"/>
        <v>4.3191627027762598</v>
      </c>
      <c r="L62" s="7">
        <f t="shared" si="8"/>
        <v>46952340.548748687</v>
      </c>
      <c r="M62" s="8">
        <f t="shared" si="12"/>
        <v>0.34305726462171116</v>
      </c>
      <c r="N62" s="8">
        <f t="shared" si="13"/>
        <v>0.49793850364619968</v>
      </c>
      <c r="O62" s="4">
        <f t="shared" si="9"/>
        <v>57194699.03876286</v>
      </c>
    </row>
    <row r="63" spans="1:15" x14ac:dyDescent="0.35">
      <c r="A63" s="2">
        <v>2008</v>
      </c>
      <c r="B63" s="4">
        <v>10932306.033338029</v>
      </c>
      <c r="C63" s="4">
        <v>19755545.502100002</v>
      </c>
      <c r="D63" s="4"/>
      <c r="E63">
        <f t="shared" si="4"/>
        <v>2008</v>
      </c>
      <c r="F63" s="5">
        <f t="shared" si="5"/>
        <v>361.41588868543442</v>
      </c>
      <c r="G63" s="6">
        <f t="shared" si="10"/>
        <v>9.484978124746539E-2</v>
      </c>
      <c r="H63" s="6">
        <f t="shared" si="11"/>
        <v>0.11593918522529832</v>
      </c>
      <c r="I63" s="5">
        <f t="shared" si="6"/>
        <v>208282457.18940884</v>
      </c>
      <c r="K63">
        <f t="shared" si="14"/>
        <v>4.4314609330484425</v>
      </c>
      <c r="L63" s="7">
        <f t="shared" si="8"/>
        <v>48446087.094867259</v>
      </c>
      <c r="M63" s="8">
        <f t="shared" si="12"/>
        <v>0.35154849294895119</v>
      </c>
      <c r="N63" s="8">
        <f t="shared" si="13"/>
        <v>0.51377996993537667</v>
      </c>
      <c r="O63" s="4">
        <f t="shared" si="9"/>
        <v>56195790.618760325</v>
      </c>
    </row>
    <row r="64" spans="1:15" x14ac:dyDescent="0.35">
      <c r="A64" s="2">
        <v>2009</v>
      </c>
      <c r="B64" s="4">
        <v>11643024.179260168</v>
      </c>
      <c r="C64" s="4">
        <v>18788406.198299997</v>
      </c>
      <c r="D64" s="4"/>
      <c r="E64">
        <f t="shared" si="4"/>
        <v>2009</v>
      </c>
      <c r="F64" s="5">
        <f t="shared" si="5"/>
        <v>322.74099768285231</v>
      </c>
      <c r="G64" s="6">
        <f t="shared" si="10"/>
        <v>0.10066252108331601</v>
      </c>
      <c r="H64" s="6">
        <f t="shared" si="11"/>
        <v>0.12347648636851263</v>
      </c>
      <c r="I64" s="5">
        <f t="shared" si="6"/>
        <v>186647483.05627346</v>
      </c>
      <c r="K64">
        <f t="shared" si="14"/>
        <v>4.5466789173077018</v>
      </c>
      <c r="L64" s="7">
        <f t="shared" si="8"/>
        <v>52937092.569546014</v>
      </c>
      <c r="M64" s="8">
        <f t="shared" si="12"/>
        <v>0.37633229851579192</v>
      </c>
      <c r="N64" s="8">
        <f t="shared" si="13"/>
        <v>0.56140793735494821</v>
      </c>
      <c r="O64" s="4">
        <f t="shared" si="9"/>
        <v>49925043.033508278</v>
      </c>
    </row>
    <row r="65" spans="1:15" x14ac:dyDescent="0.35">
      <c r="A65" s="2">
        <v>2010</v>
      </c>
      <c r="B65" s="4">
        <v>11422906.500250913</v>
      </c>
      <c r="C65" s="4">
        <v>14447965.165899999</v>
      </c>
      <c r="D65" s="4"/>
      <c r="E65">
        <f t="shared" si="4"/>
        <v>2010</v>
      </c>
      <c r="F65" s="5">
        <f t="shared" si="5"/>
        <v>252.96478029619936</v>
      </c>
      <c r="G65" s="6">
        <f t="shared" si="10"/>
        <v>9.8866681938923923E-2</v>
      </c>
      <c r="H65" s="6">
        <f t="shared" si="11"/>
        <v>0.12114209650783797</v>
      </c>
      <c r="I65" s="5">
        <f t="shared" si="6"/>
        <v>146135835.4761557</v>
      </c>
      <c r="K65">
        <f t="shared" si="14"/>
        <v>4.6648925691577023</v>
      </c>
      <c r="L65" s="7">
        <f t="shared" si="8"/>
        <v>53286631.651203699</v>
      </c>
      <c r="M65" s="8">
        <f t="shared" si="12"/>
        <v>0.37821532950961312</v>
      </c>
      <c r="N65" s="8">
        <f t="shared" si="13"/>
        <v>0.56511486581159864</v>
      </c>
      <c r="O65" s="4">
        <f t="shared" si="9"/>
        <v>38200369.045413785</v>
      </c>
    </row>
    <row r="66" spans="1:15" x14ac:dyDescent="0.35">
      <c r="A66" s="2">
        <v>2011</v>
      </c>
      <c r="B66" s="4">
        <v>11842570.831582354</v>
      </c>
      <c r="C66" s="4">
        <v>19694780.434500005</v>
      </c>
      <c r="D66" s="4"/>
      <c r="E66">
        <f t="shared" si="4"/>
        <v>2011</v>
      </c>
      <c r="F66" s="5">
        <f t="shared" si="5"/>
        <v>332.60988200259675</v>
      </c>
      <c r="G66" s="6">
        <f t="shared" si="10"/>
        <v>0.10228710298032835</v>
      </c>
      <c r="H66" s="6">
        <f t="shared" si="11"/>
        <v>0.12559271657777674</v>
      </c>
      <c r="I66" s="5">
        <f t="shared" si="6"/>
        <v>192544121.99246338</v>
      </c>
      <c r="K66">
        <f t="shared" si="14"/>
        <v>4.7861797759558025</v>
      </c>
      <c r="L66" s="7">
        <f t="shared" si="8"/>
        <v>56680673.009443551</v>
      </c>
      <c r="M66" s="8">
        <f t="shared" si="12"/>
        <v>0.39616443857997891</v>
      </c>
      <c r="N66" s="8">
        <f t="shared" si="13"/>
        <v>0.6011093200919041</v>
      </c>
      <c r="O66" s="4">
        <f t="shared" si="9"/>
        <v>49713650.485880151</v>
      </c>
    </row>
    <row r="67" spans="1:15" x14ac:dyDescent="0.35">
      <c r="A67" s="2">
        <v>2012</v>
      </c>
      <c r="B67" s="4">
        <v>11660987.432292886</v>
      </c>
      <c r="C67" s="4">
        <v>15200198.609499998</v>
      </c>
      <c r="D67" s="4"/>
      <c r="E67">
        <f t="shared" si="4"/>
        <v>2012</v>
      </c>
      <c r="F67" s="5">
        <f t="shared" si="5"/>
        <v>260.70174070175119</v>
      </c>
      <c r="G67" s="6">
        <f t="shared" si="10"/>
        <v>0.10080889986273261</v>
      </c>
      <c r="H67" s="6">
        <f t="shared" si="11"/>
        <v>0.12366699008422076</v>
      </c>
      <c r="I67" s="5">
        <f t="shared" si="6"/>
        <v>150782308.2108573</v>
      </c>
      <c r="K67">
        <f t="shared" si="14"/>
        <v>4.9106204501306534</v>
      </c>
      <c r="L67" s="7">
        <f t="shared" si="8"/>
        <v>57262683.353733987</v>
      </c>
      <c r="M67" s="8">
        <f t="shared" si="12"/>
        <v>0.39918219737741628</v>
      </c>
      <c r="N67" s="8">
        <f t="shared" si="13"/>
        <v>0.60728165051367922</v>
      </c>
      <c r="O67" s="4">
        <f t="shared" si="9"/>
        <v>38078347.95580478</v>
      </c>
    </row>
    <row r="68" spans="1:15" x14ac:dyDescent="0.35">
      <c r="A68" s="2">
        <v>2013</v>
      </c>
      <c r="B68" s="4">
        <v>11730939.92934186</v>
      </c>
      <c r="C68" s="4">
        <v>15228305.811699999</v>
      </c>
      <c r="D68" s="4"/>
      <c r="E68">
        <f t="shared" si="4"/>
        <v>2013</v>
      </c>
      <c r="F68" s="5">
        <f t="shared" si="5"/>
        <v>259.62635395669184</v>
      </c>
      <c r="G68" s="6">
        <f t="shared" si="10"/>
        <v>0.10137867646799263</v>
      </c>
      <c r="H68" s="6">
        <f t="shared" si="11"/>
        <v>0.12440884962305923</v>
      </c>
      <c r="I68" s="5">
        <f t="shared" si="6"/>
        <v>150212118.98054215</v>
      </c>
      <c r="K68">
        <f t="shared" si="14"/>
        <v>5.0382965818340502</v>
      </c>
      <c r="L68" s="7">
        <f t="shared" si="8"/>
        <v>59103954.547703668</v>
      </c>
      <c r="M68" s="8">
        <f t="shared" si="12"/>
        <v>0.40861560052124812</v>
      </c>
      <c r="N68" s="8">
        <f t="shared" si="13"/>
        <v>0.62680868180576566</v>
      </c>
      <c r="O68" s="4">
        <f t="shared" si="9"/>
        <v>37268047.994922608</v>
      </c>
    </row>
    <row r="69" spans="1:15" x14ac:dyDescent="0.35">
      <c r="A69" s="2">
        <v>2014</v>
      </c>
      <c r="B69" s="4">
        <v>12008887.845117237</v>
      </c>
      <c r="C69" s="4">
        <v>13167468.691000003</v>
      </c>
      <c r="D69" s="4"/>
      <c r="E69">
        <f t="shared" si="4"/>
        <v>2014</v>
      </c>
      <c r="F69" s="5">
        <f t="shared" si="5"/>
        <v>219.29538956188753</v>
      </c>
      <c r="G69" s="6">
        <f t="shared" si="10"/>
        <v>0.10363866468208632</v>
      </c>
      <c r="H69" s="6">
        <f t="shared" si="11"/>
        <v>0.12735654014615627</v>
      </c>
      <c r="I69" s="5">
        <f t="shared" si="6"/>
        <v>127051701.51884411</v>
      </c>
      <c r="K69">
        <f t="shared" si="14"/>
        <v>5.1692922929617353</v>
      </c>
      <c r="L69" s="7">
        <f t="shared" si="8"/>
        <v>62077451.384806395</v>
      </c>
      <c r="M69" s="8">
        <f t="shared" ref="M69:M70" si="15">((L69*q)/(L69*q+M))*(1-EXP(-(L69*q+M)))</f>
        <v>0.42349158424393402</v>
      </c>
      <c r="N69" s="8">
        <f t="shared" si="13"/>
        <v>0.6583431814357974</v>
      </c>
      <c r="O69" s="4">
        <f t="shared" si="9"/>
        <v>31092633.669469692</v>
      </c>
    </row>
    <row r="70" spans="1:15" x14ac:dyDescent="0.35">
      <c r="A70" s="2">
        <v>2015</v>
      </c>
      <c r="B70" s="4">
        <v>12192155.58369449</v>
      </c>
      <c r="C70" s="4">
        <v>13954763.862700002</v>
      </c>
      <c r="D70" s="4"/>
      <c r="E70">
        <f t="shared" ref="E70" si="16">A70</f>
        <v>2015</v>
      </c>
      <c r="F70" s="5">
        <f t="shared" ref="F70" si="17">200*(C70/B70)</f>
        <v>228.91380883234112</v>
      </c>
      <c r="G70" s="6">
        <f t="shared" si="10"/>
        <v>0.10512536293630524</v>
      </c>
      <c r="H70" s="6">
        <f t="shared" si="11"/>
        <v>0.12930012937828481</v>
      </c>
      <c r="I70" s="5">
        <f t="shared" ref="I70" si="18">C70/G70</f>
        <v>132744025.54172489</v>
      </c>
      <c r="K70">
        <f t="shared" si="14"/>
        <v>5.3036938925787407</v>
      </c>
      <c r="L70" s="7">
        <f t="shared" ref="L70" si="19">B70*K70</f>
        <v>64663461.106610253</v>
      </c>
      <c r="M70" s="8">
        <f t="shared" si="15"/>
        <v>0.43607833566158039</v>
      </c>
      <c r="N70" s="8">
        <f t="shared" si="13"/>
        <v>0.68576830649325005</v>
      </c>
      <c r="O70" s="4">
        <f t="shared" ref="O70" si="20">C70/M70</f>
        <v>32000589.622341681</v>
      </c>
    </row>
    <row r="71" spans="1:15" x14ac:dyDescent="0.35">
      <c r="A71" s="2" t="s">
        <v>26</v>
      </c>
      <c r="B71" s="4">
        <v>353365425.10084134</v>
      </c>
      <c r="C71" s="4">
        <v>964479745.0582</v>
      </c>
      <c r="D71" s="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2"/>
  <sheetViews>
    <sheetView topLeftCell="J1" workbookViewId="0">
      <selection activeCell="S39" sqref="S39"/>
    </sheetView>
  </sheetViews>
  <sheetFormatPr defaultRowHeight="14.5" x14ac:dyDescent="0.35"/>
  <cols>
    <col min="1" max="1" width="28.08984375" customWidth="1"/>
    <col min="2" max="2" width="15.26953125" bestFit="1" customWidth="1"/>
    <col min="3" max="3" width="11.81640625" customWidth="1"/>
    <col min="4" max="4" width="14.7265625" customWidth="1"/>
    <col min="5" max="5" width="12.1796875" customWidth="1"/>
    <col min="6" max="6" width="13.08984375" customWidth="1"/>
    <col min="7" max="7" width="13.26953125" customWidth="1"/>
    <col min="8" max="8" width="11.81640625" customWidth="1"/>
    <col min="9" max="9" width="13.26953125" customWidth="1"/>
    <col min="10" max="10" width="16.7265625" customWidth="1"/>
    <col min="11" max="11" width="6.7265625" customWidth="1"/>
    <col min="12" max="12" width="11.81640625" customWidth="1"/>
    <col min="13" max="13" width="10.81640625" customWidth="1"/>
    <col min="14" max="18" width="11.81640625" customWidth="1"/>
    <col min="19" max="19" width="10.81640625" customWidth="1"/>
    <col min="20" max="25" width="11.81640625" customWidth="1"/>
    <col min="26" max="26" width="10.81640625" customWidth="1"/>
    <col min="27" max="68" width="11.81640625" customWidth="1"/>
    <col min="69" max="69" width="10.81640625" customWidth="1"/>
    <col min="70" max="70" width="11.81640625" customWidth="1"/>
    <col min="71" max="71" width="10.81640625" customWidth="1"/>
    <col min="72" max="92" width="11.81640625" customWidth="1"/>
    <col min="93" max="94" width="10.81640625" customWidth="1"/>
    <col min="95" max="103" width="11.81640625" customWidth="1"/>
    <col min="104" max="104" width="9.81640625" customWidth="1"/>
    <col min="105" max="105" width="11.81640625" customWidth="1"/>
    <col min="106" max="106" width="10.81640625" customWidth="1"/>
    <col min="107" max="115" width="11.81640625" customWidth="1"/>
    <col min="116" max="116" width="10.81640625" customWidth="1"/>
    <col min="117" max="122" width="11.81640625" customWidth="1"/>
    <col min="123" max="123" width="10.81640625" customWidth="1"/>
    <col min="124" max="130" width="11.81640625" customWidth="1"/>
    <col min="131" max="132" width="10.81640625" customWidth="1"/>
    <col min="133" max="135" width="11.81640625" customWidth="1"/>
    <col min="136" max="138" width="10.81640625" customWidth="1"/>
    <col min="139" max="159" width="11.81640625" customWidth="1"/>
    <col min="160" max="160" width="10.81640625" customWidth="1"/>
    <col min="161" max="171" width="11.81640625" customWidth="1"/>
    <col min="172" max="172" width="10.81640625" customWidth="1"/>
    <col min="173" max="175" width="11.81640625" customWidth="1"/>
    <col min="176" max="176" width="10.81640625" customWidth="1"/>
    <col min="177" max="186" width="11.81640625" customWidth="1"/>
    <col min="187" max="187" width="10.81640625" customWidth="1"/>
    <col min="188" max="192" width="11.81640625" customWidth="1"/>
    <col min="193" max="193" width="10.81640625" customWidth="1"/>
    <col min="194" max="195" width="11.81640625" customWidth="1"/>
    <col min="196" max="196" width="10.81640625" customWidth="1"/>
    <col min="197" max="199" width="11.81640625" customWidth="1"/>
    <col min="200" max="200" width="15.26953125" bestFit="1" customWidth="1"/>
    <col min="201" max="205" width="11.81640625" customWidth="1"/>
    <col min="206" max="206" width="11.81640625" bestFit="1" customWidth="1"/>
    <col min="207" max="225" width="11.81640625" customWidth="1"/>
    <col min="226" max="226" width="10.81640625" customWidth="1"/>
    <col min="227" max="227" width="11.81640625" customWidth="1"/>
    <col min="228" max="229" width="10.81640625" customWidth="1"/>
    <col min="230" max="240" width="11.81640625" customWidth="1"/>
    <col min="241" max="241" width="10.81640625" customWidth="1"/>
    <col min="242" max="244" width="11.81640625" customWidth="1"/>
    <col min="245" max="245" width="9.81640625" customWidth="1"/>
    <col min="246" max="260" width="11.81640625" customWidth="1"/>
    <col min="261" max="262" width="10.81640625" customWidth="1"/>
    <col min="263" max="268" width="11.81640625" customWidth="1"/>
    <col min="269" max="269" width="10.81640625" customWidth="1"/>
    <col min="270" max="284" width="11.81640625" customWidth="1"/>
    <col min="285" max="285" width="10.81640625" customWidth="1"/>
    <col min="286" max="306" width="11.81640625" customWidth="1"/>
    <col min="307" max="307" width="10.81640625" customWidth="1"/>
    <col min="308" max="332" width="11.81640625" customWidth="1"/>
    <col min="333" max="333" width="10.81640625" customWidth="1"/>
    <col min="334" max="339" width="11.81640625" customWidth="1"/>
    <col min="340" max="340" width="10.81640625" customWidth="1"/>
    <col min="341" max="345" width="11.81640625" customWidth="1"/>
    <col min="346" max="346" width="10.81640625" customWidth="1"/>
    <col min="347" max="353" width="11.81640625" customWidth="1"/>
    <col min="354" max="354" width="10.81640625" customWidth="1"/>
    <col min="355" max="357" width="11.81640625" customWidth="1"/>
    <col min="358" max="358" width="10.81640625" customWidth="1"/>
    <col min="359" max="364" width="11.81640625" customWidth="1"/>
    <col min="365" max="365" width="10.81640625" customWidth="1"/>
    <col min="366" max="368" width="11.81640625" customWidth="1"/>
    <col min="369" max="369" width="10.81640625" customWidth="1"/>
    <col min="370" max="398" width="11.81640625" customWidth="1"/>
    <col min="399" max="399" width="11.54296875" customWidth="1"/>
    <col min="400" max="400" width="16.54296875" customWidth="1"/>
    <col min="401" max="418" width="11.81640625" customWidth="1"/>
    <col min="419" max="420" width="10.81640625" customWidth="1"/>
    <col min="421" max="426" width="11.81640625" customWidth="1"/>
    <col min="427" max="427" width="10.81640625" customWidth="1"/>
    <col min="428" max="434" width="11.81640625" customWidth="1"/>
    <col min="435" max="435" width="10.81640625" customWidth="1"/>
    <col min="436" max="440" width="11.81640625" customWidth="1"/>
    <col min="441" max="441" width="10.81640625" customWidth="1"/>
    <col min="442" max="474" width="11.81640625" customWidth="1"/>
    <col min="475" max="475" width="10.81640625" customWidth="1"/>
    <col min="476" max="486" width="11.81640625" customWidth="1"/>
    <col min="487" max="487" width="11.81640625" bestFit="1" customWidth="1"/>
    <col min="488" max="506" width="11.81640625" customWidth="1"/>
    <col min="507" max="507" width="10.81640625" customWidth="1"/>
    <col min="508" max="514" width="11.81640625" customWidth="1"/>
    <col min="515" max="515" width="10.81640625" customWidth="1"/>
    <col min="516" max="546" width="11.81640625" customWidth="1"/>
    <col min="547" max="547" width="10.81640625" customWidth="1"/>
    <col min="548" max="555" width="11.81640625" customWidth="1"/>
    <col min="556" max="556" width="10.81640625" customWidth="1"/>
    <col min="557" max="564" width="11.81640625" customWidth="1"/>
    <col min="565" max="565" width="10.81640625" customWidth="1"/>
    <col min="566" max="567" width="11.81640625" customWidth="1"/>
    <col min="568" max="568" width="10.81640625" customWidth="1"/>
    <col min="569" max="590" width="11.81640625" customWidth="1"/>
    <col min="591" max="591" width="10.81640625" customWidth="1"/>
    <col min="592" max="597" width="11.81640625" customWidth="1"/>
    <col min="598" max="598" width="19.54296875" customWidth="1"/>
    <col min="599" max="599" width="14" bestFit="1" customWidth="1"/>
    <col min="600" max="603" width="11.81640625" customWidth="1"/>
    <col min="604" max="604" width="10.81640625" customWidth="1"/>
    <col min="605" max="616" width="11.81640625" customWidth="1"/>
    <col min="617" max="617" width="10.81640625" customWidth="1"/>
    <col min="618" max="619" width="11.81640625" customWidth="1"/>
    <col min="620" max="620" width="10.81640625" customWidth="1"/>
    <col min="621" max="646" width="11.81640625" customWidth="1"/>
    <col min="647" max="647" width="10.81640625" customWidth="1"/>
    <col min="648" max="661" width="11.81640625" customWidth="1"/>
    <col min="662" max="662" width="10.81640625" customWidth="1"/>
    <col min="663" max="671" width="11.81640625" customWidth="1"/>
    <col min="672" max="672" width="10.81640625" customWidth="1"/>
    <col min="673" max="677" width="11.81640625" customWidth="1"/>
    <col min="678" max="678" width="10.81640625" customWidth="1"/>
    <col min="679" max="692" width="11.81640625" customWidth="1"/>
    <col min="693" max="693" width="10.81640625" customWidth="1"/>
    <col min="694" max="711" width="11.81640625" customWidth="1"/>
    <col min="712" max="712" width="10.81640625" customWidth="1"/>
    <col min="713" max="714" width="11.81640625" customWidth="1"/>
    <col min="715" max="715" width="9.81640625" customWidth="1"/>
    <col min="716" max="716" width="10.81640625" customWidth="1"/>
    <col min="717" max="719" width="11.81640625" customWidth="1"/>
    <col min="720" max="720" width="10.81640625" customWidth="1"/>
    <col min="721" max="748" width="11.81640625" customWidth="1"/>
    <col min="749" max="749" width="10.81640625" customWidth="1"/>
    <col min="750" max="759" width="11.81640625" customWidth="1"/>
    <col min="760" max="760" width="10.81640625" customWidth="1"/>
    <col min="761" max="767" width="11.81640625" customWidth="1"/>
    <col min="768" max="768" width="10.81640625" customWidth="1"/>
    <col min="769" max="775" width="11.81640625" customWidth="1"/>
    <col min="776" max="776" width="10.81640625" customWidth="1"/>
    <col min="777" max="780" width="11.81640625" customWidth="1"/>
    <col min="781" max="781" width="10.81640625" customWidth="1"/>
    <col min="782" max="794" width="11.81640625" customWidth="1"/>
    <col min="795" max="795" width="11.81640625" bestFit="1" customWidth="1"/>
    <col min="796" max="796" width="11.81640625" customWidth="1"/>
    <col min="797" max="797" width="17.08984375" customWidth="1"/>
    <col min="798" max="798" width="14.90625" bestFit="1" customWidth="1"/>
    <col min="799" max="808" width="11.81640625" customWidth="1"/>
    <col min="809" max="809" width="9.81640625" customWidth="1"/>
    <col min="810" max="819" width="11.81640625" customWidth="1"/>
    <col min="820" max="821" width="10.81640625" customWidth="1"/>
    <col min="822" max="823" width="11.81640625" customWidth="1"/>
    <col min="824" max="824" width="10.81640625" customWidth="1"/>
    <col min="825" max="846" width="11.81640625" customWidth="1"/>
    <col min="847" max="847" width="10.81640625" customWidth="1"/>
    <col min="848" max="859" width="11.81640625" customWidth="1"/>
    <col min="860" max="860" width="9.81640625" customWidth="1"/>
    <col min="861" max="864" width="11.81640625" customWidth="1"/>
    <col min="865" max="865" width="9.81640625" customWidth="1"/>
    <col min="866" max="872" width="11.81640625" customWidth="1"/>
    <col min="873" max="873" width="10.81640625" customWidth="1"/>
    <col min="874" max="887" width="11.81640625" customWidth="1"/>
    <col min="888" max="889" width="10.81640625" customWidth="1"/>
    <col min="890" max="904" width="11.81640625" customWidth="1"/>
    <col min="905" max="905" width="10.81640625" customWidth="1"/>
    <col min="906" max="909" width="11.81640625" customWidth="1"/>
    <col min="910" max="910" width="10.81640625" customWidth="1"/>
    <col min="911" max="921" width="11.81640625" customWidth="1"/>
    <col min="922" max="922" width="10.81640625" customWidth="1"/>
    <col min="923" max="925" width="11.81640625" customWidth="1"/>
    <col min="926" max="927" width="10.81640625" customWidth="1"/>
    <col min="928" max="935" width="11.81640625" customWidth="1"/>
    <col min="936" max="936" width="10.81640625" customWidth="1"/>
    <col min="937" max="943" width="11.81640625" customWidth="1"/>
    <col min="944" max="945" width="10.81640625" customWidth="1"/>
    <col min="946" max="949" width="11.81640625" customWidth="1"/>
    <col min="950" max="950" width="10.81640625" customWidth="1"/>
    <col min="951" max="959" width="11.81640625" customWidth="1"/>
    <col min="960" max="960" width="10.81640625" customWidth="1"/>
    <col min="961" max="965" width="11.81640625" customWidth="1"/>
    <col min="966" max="966" width="10.81640625" customWidth="1"/>
    <col min="967" max="969" width="11.81640625" customWidth="1"/>
    <col min="970" max="970" width="9.81640625" customWidth="1"/>
    <col min="971" max="971" width="11.81640625" customWidth="1"/>
    <col min="972" max="972" width="10.81640625" customWidth="1"/>
    <col min="973" max="989" width="11.81640625" customWidth="1"/>
    <col min="990" max="990" width="10.81640625" customWidth="1"/>
    <col min="991" max="991" width="11.81640625" customWidth="1"/>
    <col min="992" max="992" width="17.90625" bestFit="1" customWidth="1"/>
    <col min="993" max="993" width="15.08984375" customWidth="1"/>
    <col min="994" max="1013" width="11.81640625" customWidth="1"/>
    <col min="1014" max="1014" width="10.81640625" customWidth="1"/>
    <col min="1015" max="1027" width="11.81640625" customWidth="1"/>
    <col min="1028" max="1028" width="10.81640625" customWidth="1"/>
    <col min="1029" max="1059" width="11.81640625" customWidth="1"/>
    <col min="1060" max="1060" width="9.81640625" customWidth="1"/>
    <col min="1061" max="1070" width="11.81640625" customWidth="1"/>
    <col min="1071" max="1071" width="10.81640625" customWidth="1"/>
    <col min="1072" max="1108" width="11.81640625" customWidth="1"/>
    <col min="1109" max="1109" width="10.81640625" customWidth="1"/>
    <col min="1110" max="1120" width="11.81640625" customWidth="1"/>
    <col min="1121" max="1121" width="10.81640625" customWidth="1"/>
    <col min="1122" max="1123" width="11.81640625" customWidth="1"/>
    <col min="1124" max="1125" width="10.81640625" customWidth="1"/>
    <col min="1126" max="1136" width="11.81640625" customWidth="1"/>
    <col min="1137" max="1137" width="10.81640625" customWidth="1"/>
    <col min="1138" max="1139" width="11.81640625" customWidth="1"/>
    <col min="1140" max="1140" width="9.81640625" customWidth="1"/>
    <col min="1141" max="1155" width="11.81640625" customWidth="1"/>
    <col min="1156" max="1156" width="10.81640625" customWidth="1"/>
    <col min="1157" max="1164" width="11.81640625" customWidth="1"/>
    <col min="1165" max="1165" width="10.81640625" customWidth="1"/>
    <col min="1166" max="1169" width="11.81640625" customWidth="1"/>
    <col min="1170" max="1170" width="10.81640625" customWidth="1"/>
    <col min="1171" max="1190" width="11.81640625" customWidth="1"/>
    <col min="1191" max="1191" width="18.08984375" customWidth="1"/>
    <col min="1192" max="1193" width="11.81640625" customWidth="1"/>
    <col min="1194" max="1195" width="10.81640625" customWidth="1"/>
    <col min="1196" max="1201" width="11.81640625" customWidth="1"/>
    <col min="1202" max="1202" width="10.81640625" customWidth="1"/>
    <col min="1203" max="1218" width="11.81640625" customWidth="1"/>
    <col min="1219" max="1219" width="10.81640625" customWidth="1"/>
    <col min="1220" max="1223" width="11.81640625" customWidth="1"/>
    <col min="1224" max="1224" width="10.81640625" customWidth="1"/>
    <col min="1225" max="1226" width="11.81640625" customWidth="1"/>
    <col min="1227" max="1227" width="10.81640625" customWidth="1"/>
    <col min="1228" max="1246" width="11.81640625" customWidth="1"/>
    <col min="1247" max="1247" width="10.81640625" customWidth="1"/>
    <col min="1248" max="1288" width="11.81640625" customWidth="1"/>
    <col min="1289" max="1289" width="10.81640625" customWidth="1"/>
    <col min="1290" max="1327" width="11.81640625" customWidth="1"/>
    <col min="1328" max="1328" width="10.81640625" customWidth="1"/>
    <col min="1329" max="1329" width="11.81640625" customWidth="1"/>
    <col min="1330" max="1330" width="10.81640625" customWidth="1"/>
    <col min="1331" max="1341" width="11.81640625" customWidth="1"/>
    <col min="1342" max="1342" width="10.81640625" customWidth="1"/>
    <col min="1343" max="1348" width="11.81640625" customWidth="1"/>
    <col min="1349" max="1349" width="10.81640625" customWidth="1"/>
    <col min="1350" max="1354" width="11.81640625" customWidth="1"/>
    <col min="1355" max="1355" width="10.81640625" customWidth="1"/>
    <col min="1356" max="1378" width="11.81640625" customWidth="1"/>
    <col min="1379" max="1379" width="10.81640625" customWidth="1"/>
    <col min="1380" max="1388" width="11.81640625" customWidth="1"/>
    <col min="1389" max="1389" width="10.81640625" customWidth="1"/>
    <col min="1390" max="1390" width="12.26953125" customWidth="1"/>
    <col min="1391" max="1391" width="15.08984375" bestFit="1" customWidth="1"/>
    <col min="1392" max="1403" width="11.81640625" customWidth="1"/>
    <col min="1404" max="1404" width="10.81640625" customWidth="1"/>
    <col min="1405" max="1410" width="11.81640625" customWidth="1"/>
    <col min="1411" max="1411" width="9.81640625" customWidth="1"/>
    <col min="1412" max="1419" width="11.81640625" customWidth="1"/>
    <col min="1420" max="1420" width="10.81640625" customWidth="1"/>
    <col min="1421" max="1424" width="11.81640625" customWidth="1"/>
    <col min="1425" max="1425" width="11.81640625" bestFit="1" customWidth="1"/>
    <col min="1426" max="1434" width="11.81640625" customWidth="1"/>
    <col min="1435" max="1435" width="10.81640625" customWidth="1"/>
    <col min="1436" max="1443" width="11.81640625" customWidth="1"/>
    <col min="1444" max="1445" width="10.81640625" customWidth="1"/>
    <col min="1446" max="1450" width="11.81640625" customWidth="1"/>
    <col min="1451" max="1451" width="10.81640625" customWidth="1"/>
    <col min="1452" max="1453" width="11.81640625" customWidth="1"/>
    <col min="1454" max="1454" width="10.81640625" customWidth="1"/>
    <col min="1455" max="1463" width="11.81640625" customWidth="1"/>
    <col min="1464" max="1464" width="10.81640625" customWidth="1"/>
    <col min="1465" max="1474" width="11.81640625" customWidth="1"/>
    <col min="1475" max="1476" width="10.81640625" customWidth="1"/>
    <col min="1477" max="1477" width="11.81640625" customWidth="1"/>
    <col min="1478" max="1478" width="10.81640625" customWidth="1"/>
    <col min="1479" max="1481" width="11.81640625" customWidth="1"/>
    <col min="1482" max="1482" width="10.81640625" customWidth="1"/>
    <col min="1483" max="1538" width="11.81640625" customWidth="1"/>
    <col min="1539" max="1539" width="10.81640625" customWidth="1"/>
    <col min="1540" max="1543" width="11.81640625" customWidth="1"/>
    <col min="1544" max="1544" width="10.81640625" customWidth="1"/>
    <col min="1545" max="1557" width="11.81640625" customWidth="1"/>
    <col min="1558" max="1558" width="10.81640625" customWidth="1"/>
    <col min="1559" max="1586" width="11.81640625" customWidth="1"/>
    <col min="1587" max="1587" width="10.81640625" customWidth="1"/>
    <col min="1588" max="1588" width="11.81640625" customWidth="1"/>
    <col min="1589" max="1589" width="18.08984375" bestFit="1" customWidth="1"/>
    <col min="1590" max="1590" width="18.54296875" bestFit="1" customWidth="1"/>
    <col min="1591" max="1594" width="11.81640625" bestFit="1" customWidth="1"/>
    <col min="1595" max="1604" width="11.81640625" customWidth="1"/>
    <col min="1605" max="1605" width="10.81640625" customWidth="1"/>
    <col min="1606" max="1615" width="11.81640625" customWidth="1"/>
    <col min="1616" max="1616" width="11.81640625" bestFit="1" customWidth="1"/>
    <col min="1617" max="1629" width="11.81640625" customWidth="1"/>
    <col min="1630" max="1630" width="10.81640625" customWidth="1"/>
    <col min="1631" max="1638" width="11.81640625" customWidth="1"/>
    <col min="1639" max="1639" width="10.81640625" customWidth="1"/>
    <col min="1640" max="1645" width="11.81640625" customWidth="1"/>
    <col min="1646" max="1646" width="10.81640625" customWidth="1"/>
    <col min="1647" max="1654" width="11.81640625" customWidth="1"/>
    <col min="1655" max="1655" width="10.81640625" customWidth="1"/>
    <col min="1656" max="1676" width="11.81640625" customWidth="1"/>
    <col min="1677" max="1677" width="10.81640625" customWidth="1"/>
    <col min="1678" max="1679" width="11.81640625" customWidth="1"/>
    <col min="1680" max="1680" width="10.81640625" customWidth="1"/>
    <col min="1681" max="1717" width="11.81640625" customWidth="1"/>
    <col min="1718" max="1718" width="11.81640625" bestFit="1" customWidth="1"/>
    <col min="1719" max="1721" width="11.81640625" customWidth="1"/>
    <col min="1722" max="1722" width="10.81640625" customWidth="1"/>
    <col min="1723" max="1727" width="11.81640625" customWidth="1"/>
    <col min="1728" max="1728" width="11.81640625" bestFit="1" customWidth="1"/>
    <col min="1729" max="1732" width="11.81640625" customWidth="1"/>
    <col min="1733" max="1733" width="10.81640625" customWidth="1"/>
    <col min="1734" max="1734" width="11.81640625" customWidth="1"/>
    <col min="1735" max="1735" width="10.81640625" customWidth="1"/>
    <col min="1736" max="1743" width="11.81640625" customWidth="1"/>
    <col min="1744" max="1744" width="10.81640625" customWidth="1"/>
    <col min="1745" max="1750" width="11.81640625" customWidth="1"/>
    <col min="1751" max="1751" width="10.81640625" customWidth="1"/>
    <col min="1752" max="1760" width="11.81640625" customWidth="1"/>
    <col min="1761" max="1761" width="10.81640625" customWidth="1"/>
    <col min="1762" max="1763" width="11.81640625" customWidth="1"/>
    <col min="1764" max="1764" width="10.81640625" customWidth="1"/>
    <col min="1765" max="1780" width="11.81640625" customWidth="1"/>
    <col min="1781" max="1781" width="10.81640625" customWidth="1"/>
    <col min="1782" max="1787" width="11.81640625" customWidth="1"/>
    <col min="1788" max="1788" width="21.6328125" bestFit="1" customWidth="1"/>
    <col min="1789" max="1789" width="8.54296875" customWidth="1"/>
    <col min="1790" max="1790" width="11.453125" customWidth="1"/>
    <col min="1791" max="1791" width="10.7265625" customWidth="1"/>
    <col min="1792" max="1792" width="13.6328125" bestFit="1" customWidth="1"/>
    <col min="1793" max="1793" width="21.36328125" bestFit="1" customWidth="1"/>
    <col min="1794" max="1794" width="13.6328125" bestFit="1" customWidth="1"/>
    <col min="1795" max="1795" width="21.36328125" bestFit="1" customWidth="1"/>
    <col min="1796" max="1796" width="13.6328125" bestFit="1" customWidth="1"/>
    <col min="1797" max="1797" width="21.36328125" bestFit="1" customWidth="1"/>
    <col min="1798" max="1798" width="13.6328125" bestFit="1" customWidth="1"/>
    <col min="1799" max="1799" width="20.26953125" bestFit="1" customWidth="1"/>
    <col min="1800" max="1800" width="13.6328125" bestFit="1" customWidth="1"/>
    <col min="1801" max="1801" width="21.36328125" bestFit="1" customWidth="1"/>
    <col min="1802" max="1802" width="13.6328125" bestFit="1" customWidth="1"/>
    <col min="1803" max="1803" width="21.36328125" bestFit="1" customWidth="1"/>
    <col min="1804" max="1804" width="13.6328125" bestFit="1" customWidth="1"/>
    <col min="1805" max="1805" width="21.36328125" bestFit="1" customWidth="1"/>
    <col min="1806" max="1806" width="13.6328125" bestFit="1" customWidth="1"/>
    <col min="1807" max="1807" width="21.36328125" bestFit="1" customWidth="1"/>
    <col min="1808" max="1808" width="12.6328125" bestFit="1" customWidth="1"/>
    <col min="1809" max="1809" width="21.36328125" bestFit="1" customWidth="1"/>
    <col min="1810" max="1810" width="13.6328125" bestFit="1" customWidth="1"/>
    <col min="1811" max="1811" width="21.36328125" bestFit="1" customWidth="1"/>
    <col min="1812" max="1812" width="13.6328125" bestFit="1" customWidth="1"/>
    <col min="1813" max="1813" width="21.36328125" bestFit="1" customWidth="1"/>
    <col min="1814" max="1814" width="13.6328125" bestFit="1" customWidth="1"/>
    <col min="1815" max="1815" width="21.36328125" bestFit="1" customWidth="1"/>
    <col min="1816" max="1816" width="13.6328125" bestFit="1" customWidth="1"/>
    <col min="1817" max="1817" width="21.36328125" bestFit="1" customWidth="1"/>
    <col min="1818" max="1818" width="12.6328125" bestFit="1" customWidth="1"/>
    <col min="1819" max="1819" width="21.36328125" bestFit="1" customWidth="1"/>
    <col min="1820" max="1820" width="13.6328125" bestFit="1" customWidth="1"/>
    <col min="1821" max="1821" width="21.36328125" bestFit="1" customWidth="1"/>
    <col min="1822" max="1822" width="13.6328125" bestFit="1" customWidth="1"/>
    <col min="1823" max="1823" width="19.26953125" bestFit="1" customWidth="1"/>
    <col min="1824" max="1824" width="13.6328125" bestFit="1" customWidth="1"/>
    <col min="1825" max="1825" width="21.36328125" bestFit="1" customWidth="1"/>
    <col min="1826" max="1826" width="13.6328125" bestFit="1" customWidth="1"/>
    <col min="1827" max="1827" width="21.36328125" bestFit="1" customWidth="1"/>
    <col min="1828" max="1828" width="13.6328125" bestFit="1" customWidth="1"/>
    <col min="1829" max="1829" width="21.36328125" bestFit="1" customWidth="1"/>
    <col min="1830" max="1830" width="13.6328125" bestFit="1" customWidth="1"/>
    <col min="1831" max="1831" width="21.36328125" bestFit="1" customWidth="1"/>
    <col min="1832" max="1832" width="13.6328125" bestFit="1" customWidth="1"/>
    <col min="1833" max="1833" width="21.36328125" bestFit="1" customWidth="1"/>
    <col min="1834" max="1834" width="13.6328125" bestFit="1" customWidth="1"/>
    <col min="1835" max="1835" width="21.36328125" bestFit="1" customWidth="1"/>
    <col min="1836" max="1836" width="13.6328125" bestFit="1" customWidth="1"/>
    <col min="1837" max="1837" width="21.36328125" bestFit="1" customWidth="1"/>
    <col min="1838" max="1838" width="13.6328125" bestFit="1" customWidth="1"/>
    <col min="1839" max="1839" width="21.36328125" bestFit="1" customWidth="1"/>
    <col min="1840" max="1840" width="13.6328125" bestFit="1" customWidth="1"/>
    <col min="1841" max="1841" width="21.36328125" bestFit="1" customWidth="1"/>
    <col min="1842" max="1842" width="12.6328125" bestFit="1" customWidth="1"/>
    <col min="1843" max="1843" width="21.36328125" bestFit="1" customWidth="1"/>
    <col min="1844" max="1844" width="13.6328125" bestFit="1" customWidth="1"/>
    <col min="1845" max="1845" width="21.36328125" bestFit="1" customWidth="1"/>
    <col min="1846" max="1846" width="13.6328125" bestFit="1" customWidth="1"/>
    <col min="1847" max="1847" width="21.36328125" bestFit="1" customWidth="1"/>
    <col min="1848" max="1848" width="13.6328125" bestFit="1" customWidth="1"/>
    <col min="1849" max="1849" width="21.36328125" bestFit="1" customWidth="1"/>
    <col min="1850" max="1850" width="12.6328125" bestFit="1" customWidth="1"/>
    <col min="1851" max="1851" width="21.36328125" bestFit="1" customWidth="1"/>
    <col min="1852" max="1852" width="12.6328125" bestFit="1" customWidth="1"/>
    <col min="1853" max="1853" width="21.36328125" bestFit="1" customWidth="1"/>
    <col min="1854" max="1854" width="13.6328125" bestFit="1" customWidth="1"/>
    <col min="1855" max="1855" width="21.36328125" bestFit="1" customWidth="1"/>
    <col min="1856" max="1856" width="13.6328125" bestFit="1" customWidth="1"/>
    <col min="1857" max="1857" width="21.36328125" bestFit="1" customWidth="1"/>
    <col min="1858" max="1858" width="13.6328125" bestFit="1" customWidth="1"/>
    <col min="1859" max="1859" width="21.36328125" bestFit="1" customWidth="1"/>
    <col min="1860" max="1860" width="13.6328125" bestFit="1" customWidth="1"/>
    <col min="1861" max="1861" width="20.26953125" bestFit="1" customWidth="1"/>
    <col min="1862" max="1862" width="13.6328125" bestFit="1" customWidth="1"/>
    <col min="1863" max="1863" width="21.36328125" bestFit="1" customWidth="1"/>
    <col min="1864" max="1864" width="13.6328125" bestFit="1" customWidth="1"/>
    <col min="1865" max="1865" width="21.36328125" bestFit="1" customWidth="1"/>
    <col min="1866" max="1866" width="13.6328125" bestFit="1" customWidth="1"/>
    <col min="1867" max="1867" width="21.36328125" bestFit="1" customWidth="1"/>
    <col min="1868" max="1868" width="13.6328125" bestFit="1" customWidth="1"/>
    <col min="1869" max="1869" width="21.36328125" bestFit="1" customWidth="1"/>
    <col min="1870" max="1870" width="12.6328125" bestFit="1" customWidth="1"/>
    <col min="1871" max="1871" width="21.36328125" bestFit="1" customWidth="1"/>
    <col min="1872" max="1872" width="13.6328125" bestFit="1" customWidth="1"/>
    <col min="1873" max="1873" width="21.36328125" bestFit="1" customWidth="1"/>
    <col min="1874" max="1874" width="13.6328125" bestFit="1" customWidth="1"/>
    <col min="1875" max="1875" width="21.36328125" bestFit="1" customWidth="1"/>
    <col min="1876" max="1876" width="13.6328125" bestFit="1" customWidth="1"/>
    <col min="1877" max="1877" width="21.36328125" bestFit="1" customWidth="1"/>
    <col min="1878" max="1878" width="13.6328125" bestFit="1" customWidth="1"/>
    <col min="1879" max="1879" width="20.26953125" bestFit="1" customWidth="1"/>
    <col min="1880" max="1880" width="13.6328125" bestFit="1" customWidth="1"/>
    <col min="1881" max="1881" width="21.36328125" bestFit="1" customWidth="1"/>
    <col min="1882" max="1882" width="13.6328125" bestFit="1" customWidth="1"/>
    <col min="1883" max="1883" width="21.36328125" bestFit="1" customWidth="1"/>
    <col min="1884" max="1884" width="13.6328125" bestFit="1" customWidth="1"/>
    <col min="1885" max="1885" width="20.26953125" bestFit="1" customWidth="1"/>
    <col min="1886" max="1886" width="12.6328125" bestFit="1" customWidth="1"/>
    <col min="1887" max="1887" width="21.36328125" bestFit="1" customWidth="1"/>
    <col min="1888" max="1888" width="12.6328125" bestFit="1" customWidth="1"/>
    <col min="1889" max="1889" width="21.36328125" bestFit="1" customWidth="1"/>
    <col min="1890" max="1890" width="13.6328125" bestFit="1" customWidth="1"/>
    <col min="1891" max="1891" width="21.36328125" bestFit="1" customWidth="1"/>
    <col min="1892" max="1892" width="13.6328125" bestFit="1" customWidth="1"/>
    <col min="1893" max="1893" width="21.36328125" bestFit="1" customWidth="1"/>
    <col min="1894" max="1894" width="13.6328125" bestFit="1" customWidth="1"/>
    <col min="1895" max="1895" width="21.36328125" bestFit="1" customWidth="1"/>
    <col min="1896" max="1896" width="13.6328125" bestFit="1" customWidth="1"/>
    <col min="1897" max="1897" width="21.36328125" bestFit="1" customWidth="1"/>
    <col min="1898" max="1898" width="12.6328125" bestFit="1" customWidth="1"/>
    <col min="1899" max="1899" width="21.36328125" bestFit="1" customWidth="1"/>
    <col min="1900" max="1900" width="13.6328125" bestFit="1" customWidth="1"/>
    <col min="1901" max="1901" width="21.36328125" bestFit="1" customWidth="1"/>
    <col min="1902" max="1902" width="13.6328125" bestFit="1" customWidth="1"/>
    <col min="1903" max="1903" width="21.36328125" bestFit="1" customWidth="1"/>
    <col min="1904" max="1904" width="13.6328125" bestFit="1" customWidth="1"/>
    <col min="1905" max="1905" width="21.36328125" bestFit="1" customWidth="1"/>
    <col min="1906" max="1906" width="13.6328125" bestFit="1" customWidth="1"/>
    <col min="1907" max="1907" width="21.36328125" bestFit="1" customWidth="1"/>
    <col min="1908" max="1908" width="13.6328125" bestFit="1" customWidth="1"/>
    <col min="1909" max="1909" width="20.26953125" bestFit="1" customWidth="1"/>
    <col min="1910" max="1910" width="13.6328125" bestFit="1" customWidth="1"/>
    <col min="1911" max="1911" width="20.26953125" bestFit="1" customWidth="1"/>
    <col min="1912" max="1912" width="13.6328125" bestFit="1" customWidth="1"/>
    <col min="1913" max="1913" width="21.36328125" bestFit="1" customWidth="1"/>
    <col min="1914" max="1914" width="13.6328125" bestFit="1" customWidth="1"/>
    <col min="1915" max="1915" width="21.36328125" bestFit="1" customWidth="1"/>
    <col min="1916" max="1916" width="13.6328125" bestFit="1" customWidth="1"/>
    <col min="1917" max="1917" width="21.36328125" bestFit="1" customWidth="1"/>
    <col min="1918" max="1918" width="12.6328125" bestFit="1" customWidth="1"/>
    <col min="1919" max="1919" width="21.36328125" bestFit="1" customWidth="1"/>
    <col min="1920" max="1920" width="13.6328125" bestFit="1" customWidth="1"/>
    <col min="1921" max="1921" width="21.36328125" bestFit="1" customWidth="1"/>
    <col min="1922" max="1922" width="13.6328125" bestFit="1" customWidth="1"/>
    <col min="1923" max="1923" width="21.36328125" bestFit="1" customWidth="1"/>
    <col min="1924" max="1924" width="13.6328125" bestFit="1" customWidth="1"/>
    <col min="1925" max="1925" width="21.36328125" bestFit="1" customWidth="1"/>
    <col min="1926" max="1926" width="13.6328125" bestFit="1" customWidth="1"/>
    <col min="1927" max="1927" width="21.36328125" bestFit="1" customWidth="1"/>
    <col min="1928" max="1928" width="13.6328125" bestFit="1" customWidth="1"/>
    <col min="1929" max="1929" width="21.36328125" bestFit="1" customWidth="1"/>
    <col min="1930" max="1930" width="12.6328125" bestFit="1" customWidth="1"/>
    <col min="1931" max="1931" width="21.36328125" bestFit="1" customWidth="1"/>
    <col min="1932" max="1932" width="13.6328125" bestFit="1" customWidth="1"/>
    <col min="1933" max="1933" width="20.26953125" bestFit="1" customWidth="1"/>
    <col min="1934" max="1934" width="13.6328125" bestFit="1" customWidth="1"/>
    <col min="1935" max="1935" width="21.36328125" bestFit="1" customWidth="1"/>
    <col min="1936" max="1936" width="13.6328125" bestFit="1" customWidth="1"/>
    <col min="1937" max="1937" width="21.36328125" bestFit="1" customWidth="1"/>
    <col min="1938" max="1938" width="11.81640625" bestFit="1" customWidth="1"/>
    <col min="1939" max="1939" width="20.26953125" bestFit="1" customWidth="1"/>
    <col min="1940" max="1940" width="13.6328125" bestFit="1" customWidth="1"/>
    <col min="1941" max="1941" width="20.26953125" bestFit="1" customWidth="1"/>
    <col min="1942" max="1942" width="12.6328125" bestFit="1" customWidth="1"/>
    <col min="1943" max="1943" width="21.36328125" bestFit="1" customWidth="1"/>
    <col min="1944" max="1944" width="13.6328125" bestFit="1" customWidth="1"/>
    <col min="1945" max="1945" width="21.36328125" bestFit="1" customWidth="1"/>
    <col min="1946" max="1946" width="13.6328125" bestFit="1" customWidth="1"/>
    <col min="1947" max="1947" width="20.26953125" bestFit="1" customWidth="1"/>
    <col min="1948" max="1948" width="13.6328125" bestFit="1" customWidth="1"/>
    <col min="1949" max="1949" width="20.26953125" bestFit="1" customWidth="1"/>
    <col min="1950" max="1950" width="13.6328125" bestFit="1" customWidth="1"/>
    <col min="1951" max="1951" width="21.36328125" bestFit="1" customWidth="1"/>
    <col min="1952" max="1952" width="13.6328125" bestFit="1" customWidth="1"/>
    <col min="1953" max="1953" width="21.36328125" bestFit="1" customWidth="1"/>
    <col min="1954" max="1954" width="13.6328125" bestFit="1" customWidth="1"/>
    <col min="1955" max="1955" width="21.36328125" bestFit="1" customWidth="1"/>
    <col min="1956" max="1956" width="13.6328125" bestFit="1" customWidth="1"/>
    <col min="1957" max="1957" width="21.36328125" bestFit="1" customWidth="1"/>
    <col min="1958" max="1958" width="13.6328125" bestFit="1" customWidth="1"/>
    <col min="1959" max="1959" width="21.36328125" bestFit="1" customWidth="1"/>
    <col min="1960" max="1960" width="13.6328125" bestFit="1" customWidth="1"/>
    <col min="1961" max="1961" width="21.36328125" bestFit="1" customWidth="1"/>
    <col min="1962" max="1962" width="13.6328125" bestFit="1" customWidth="1"/>
    <col min="1963" max="1963" width="21.36328125" bestFit="1" customWidth="1"/>
    <col min="1964" max="1964" width="13.6328125" bestFit="1" customWidth="1"/>
    <col min="1965" max="1965" width="21.36328125" bestFit="1" customWidth="1"/>
    <col min="1966" max="1966" width="13.6328125" bestFit="1" customWidth="1"/>
    <col min="1967" max="1967" width="21.36328125" bestFit="1" customWidth="1"/>
    <col min="1968" max="1968" width="13.6328125" bestFit="1" customWidth="1"/>
    <col min="1969" max="1969" width="20.26953125" bestFit="1" customWidth="1"/>
    <col min="1970" max="1970" width="13.6328125" bestFit="1" customWidth="1"/>
    <col min="1971" max="1971" width="21.36328125" bestFit="1" customWidth="1"/>
    <col min="1972" max="1972" width="13.6328125" bestFit="1" customWidth="1"/>
    <col min="1973" max="1973" width="21.36328125" bestFit="1" customWidth="1"/>
    <col min="1974" max="1974" width="13.6328125" bestFit="1" customWidth="1"/>
    <col min="1975" max="1975" width="21.36328125" bestFit="1" customWidth="1"/>
    <col min="1976" max="1976" width="13.6328125" bestFit="1" customWidth="1"/>
    <col min="1977" max="1977" width="21.36328125" bestFit="1" customWidth="1"/>
    <col min="1978" max="1978" width="12.6328125" bestFit="1" customWidth="1"/>
    <col min="1979" max="1979" width="20.26953125" bestFit="1" customWidth="1"/>
    <col min="1980" max="1980" width="13.6328125" bestFit="1" customWidth="1"/>
    <col min="1981" max="1981" width="20.26953125" bestFit="1" customWidth="1"/>
    <col min="1982" max="1982" width="17.90625" bestFit="1" customWidth="1"/>
    <col min="1983" max="1983" width="15.08984375" bestFit="1" customWidth="1"/>
    <col min="1984" max="1984" width="21.36328125" bestFit="1" customWidth="1"/>
    <col min="1985" max="1985" width="13.6328125" bestFit="1" customWidth="1"/>
    <col min="1986" max="1986" width="20.26953125" bestFit="1" customWidth="1"/>
    <col min="1987" max="1987" width="13.6328125" bestFit="1" customWidth="1"/>
    <col min="1988" max="1988" width="21.36328125" bestFit="1" customWidth="1"/>
    <col min="1989" max="1989" width="13.6328125" bestFit="1" customWidth="1"/>
    <col min="1990" max="1990" width="21.36328125" bestFit="1" customWidth="1"/>
    <col min="1991" max="1991" width="13.6328125" bestFit="1" customWidth="1"/>
    <col min="1992" max="1992" width="19.26953125" bestFit="1" customWidth="1"/>
    <col min="1993" max="1993" width="13.6328125" bestFit="1" customWidth="1"/>
    <col min="1994" max="1994" width="21.36328125" bestFit="1" customWidth="1"/>
    <col min="1995" max="1995" width="13.6328125" bestFit="1" customWidth="1"/>
    <col min="1996" max="1996" width="21.36328125" bestFit="1" customWidth="1"/>
    <col min="1997" max="1997" width="13.6328125" bestFit="1" customWidth="1"/>
    <col min="1998" max="1998" width="21.36328125" bestFit="1" customWidth="1"/>
    <col min="1999" max="1999" width="13.6328125" bestFit="1" customWidth="1"/>
    <col min="2000" max="2000" width="20.26953125" bestFit="1" customWidth="1"/>
    <col min="2001" max="2001" width="13.6328125" bestFit="1" customWidth="1"/>
    <col min="2002" max="2002" width="19.26953125" bestFit="1" customWidth="1"/>
    <col min="2003" max="2003" width="13.6328125" bestFit="1" customWidth="1"/>
    <col min="2004" max="2004" width="21.36328125" bestFit="1" customWidth="1"/>
    <col min="2005" max="2005" width="13.6328125" bestFit="1" customWidth="1"/>
    <col min="2006" max="2006" width="21.36328125" bestFit="1" customWidth="1"/>
    <col min="2007" max="2007" width="13.6328125" bestFit="1" customWidth="1"/>
    <col min="2008" max="2008" width="21.36328125" bestFit="1" customWidth="1"/>
    <col min="2009" max="2009" width="13.6328125" bestFit="1" customWidth="1"/>
    <col min="2010" max="2010" width="21.36328125" bestFit="1" customWidth="1"/>
    <col min="2011" max="2011" width="13.6328125" bestFit="1" customWidth="1"/>
    <col min="2012" max="2012" width="21.36328125" bestFit="1" customWidth="1"/>
    <col min="2013" max="2013" width="13.6328125" bestFit="1" customWidth="1"/>
    <col min="2014" max="2014" width="21.36328125" bestFit="1" customWidth="1"/>
    <col min="2015" max="2015" width="13.6328125" bestFit="1" customWidth="1"/>
    <col min="2016" max="2016" width="21.36328125" bestFit="1" customWidth="1"/>
    <col min="2017" max="2017" width="13.6328125" bestFit="1" customWidth="1"/>
    <col min="2018" max="2018" width="21.36328125" bestFit="1" customWidth="1"/>
    <col min="2019" max="2019" width="13.6328125" bestFit="1" customWidth="1"/>
    <col min="2020" max="2020" width="21.36328125" bestFit="1" customWidth="1"/>
    <col min="2021" max="2021" width="13.6328125" bestFit="1" customWidth="1"/>
    <col min="2022" max="2022" width="21.36328125" bestFit="1" customWidth="1"/>
    <col min="2023" max="2023" width="13.6328125" bestFit="1" customWidth="1"/>
    <col min="2024" max="2024" width="21.36328125" bestFit="1" customWidth="1"/>
    <col min="2025" max="2025" width="12.6328125" bestFit="1" customWidth="1"/>
    <col min="2026" max="2026" width="21.36328125" bestFit="1" customWidth="1"/>
    <col min="2027" max="2027" width="13.6328125" bestFit="1" customWidth="1"/>
    <col min="2028" max="2028" width="21.36328125" bestFit="1" customWidth="1"/>
    <col min="2029" max="2029" width="13.6328125" bestFit="1" customWidth="1"/>
    <col min="2030" max="2030" width="21.36328125" bestFit="1" customWidth="1"/>
    <col min="2031" max="2031" width="13.6328125" bestFit="1" customWidth="1"/>
    <col min="2032" max="2032" width="21.36328125" bestFit="1" customWidth="1"/>
    <col min="2033" max="2033" width="13.6328125" bestFit="1" customWidth="1"/>
    <col min="2034" max="2034" width="20.26953125" bestFit="1" customWidth="1"/>
    <col min="2035" max="2035" width="13.6328125" bestFit="1" customWidth="1"/>
    <col min="2036" max="2036" width="21.36328125" bestFit="1" customWidth="1"/>
    <col min="2037" max="2037" width="13.6328125" bestFit="1" customWidth="1"/>
    <col min="2038" max="2038" width="21.36328125" bestFit="1" customWidth="1"/>
    <col min="2039" max="2039" width="13.6328125" bestFit="1" customWidth="1"/>
    <col min="2040" max="2040" width="21.36328125" bestFit="1" customWidth="1"/>
    <col min="2041" max="2041" width="13.6328125" bestFit="1" customWidth="1"/>
    <col min="2042" max="2042" width="20.26953125" bestFit="1" customWidth="1"/>
    <col min="2043" max="2043" width="13.6328125" bestFit="1" customWidth="1"/>
    <col min="2044" max="2044" width="21.36328125" bestFit="1" customWidth="1"/>
    <col min="2045" max="2045" width="13.6328125" bestFit="1" customWidth="1"/>
    <col min="2046" max="2046" width="21.36328125" bestFit="1" customWidth="1"/>
    <col min="2047" max="2047" width="13.6328125" bestFit="1" customWidth="1"/>
    <col min="2048" max="2048" width="21.36328125" bestFit="1" customWidth="1"/>
    <col min="2049" max="2049" width="13.6328125" bestFit="1" customWidth="1"/>
    <col min="2050" max="2050" width="21.36328125" bestFit="1" customWidth="1"/>
    <col min="2051" max="2051" width="13.6328125" bestFit="1" customWidth="1"/>
    <col min="2052" max="2052" width="21.36328125" bestFit="1" customWidth="1"/>
    <col min="2053" max="2053" width="12.6328125" bestFit="1" customWidth="1"/>
    <col min="2054" max="2054" width="21.36328125" bestFit="1" customWidth="1"/>
    <col min="2055" max="2055" width="13.6328125" bestFit="1" customWidth="1"/>
    <col min="2056" max="2056" width="21.36328125" bestFit="1" customWidth="1"/>
    <col min="2057" max="2057" width="13.6328125" bestFit="1" customWidth="1"/>
    <col min="2058" max="2058" width="21.36328125" bestFit="1" customWidth="1"/>
    <col min="2059" max="2059" width="13.6328125" bestFit="1" customWidth="1"/>
    <col min="2060" max="2060" width="21.36328125" bestFit="1" customWidth="1"/>
    <col min="2061" max="2061" width="13.6328125" bestFit="1" customWidth="1"/>
    <col min="2062" max="2062" width="21.36328125" bestFit="1" customWidth="1"/>
    <col min="2063" max="2063" width="13.6328125" bestFit="1" customWidth="1"/>
    <col min="2064" max="2064" width="21.36328125" bestFit="1" customWidth="1"/>
    <col min="2065" max="2065" width="13.6328125" bestFit="1" customWidth="1"/>
    <col min="2066" max="2066" width="20.26953125" bestFit="1" customWidth="1"/>
    <col min="2067" max="2067" width="13.6328125" bestFit="1" customWidth="1"/>
    <col min="2068" max="2068" width="21.36328125" bestFit="1" customWidth="1"/>
    <col min="2069" max="2069" width="13.6328125" bestFit="1" customWidth="1"/>
    <col min="2070" max="2070" width="21.36328125" bestFit="1" customWidth="1"/>
    <col min="2071" max="2071" width="13.6328125" bestFit="1" customWidth="1"/>
    <col min="2072" max="2072" width="21.36328125" bestFit="1" customWidth="1"/>
    <col min="2073" max="2073" width="13.6328125" bestFit="1" customWidth="1"/>
    <col min="2074" max="2074" width="21.36328125" bestFit="1" customWidth="1"/>
    <col min="2075" max="2075" width="13.6328125" bestFit="1" customWidth="1"/>
    <col min="2076" max="2076" width="21.36328125" bestFit="1" customWidth="1"/>
    <col min="2077" max="2077" width="13.6328125" bestFit="1" customWidth="1"/>
    <col min="2078" max="2078" width="21.36328125" bestFit="1" customWidth="1"/>
    <col min="2079" max="2079" width="13.6328125" bestFit="1" customWidth="1"/>
    <col min="2080" max="2080" width="21.36328125" bestFit="1" customWidth="1"/>
    <col min="2081" max="2081" width="13.6328125" bestFit="1" customWidth="1"/>
    <col min="2082" max="2082" width="21.36328125" bestFit="1" customWidth="1"/>
    <col min="2083" max="2083" width="13.6328125" bestFit="1" customWidth="1"/>
    <col min="2084" max="2084" width="21.36328125" bestFit="1" customWidth="1"/>
    <col min="2085" max="2085" width="13.6328125" bestFit="1" customWidth="1"/>
    <col min="2086" max="2086" width="21.36328125" bestFit="1" customWidth="1"/>
    <col min="2087" max="2087" width="13.6328125" bestFit="1" customWidth="1"/>
    <col min="2088" max="2088" width="20.26953125" bestFit="1" customWidth="1"/>
    <col min="2089" max="2089" width="13.6328125" bestFit="1" customWidth="1"/>
    <col min="2090" max="2090" width="21.36328125" bestFit="1" customWidth="1"/>
    <col min="2091" max="2091" width="13.6328125" bestFit="1" customWidth="1"/>
    <col min="2092" max="2092" width="21.36328125" bestFit="1" customWidth="1"/>
    <col min="2093" max="2093" width="13.6328125" bestFit="1" customWidth="1"/>
    <col min="2094" max="2094" width="21.36328125" bestFit="1" customWidth="1"/>
    <col min="2095" max="2095" width="13.6328125" bestFit="1" customWidth="1"/>
    <col min="2096" max="2096" width="21.36328125" bestFit="1" customWidth="1"/>
    <col min="2097" max="2097" width="13.6328125" bestFit="1" customWidth="1"/>
    <col min="2098" max="2098" width="20.26953125" bestFit="1" customWidth="1"/>
    <col min="2099" max="2099" width="13.6328125" bestFit="1" customWidth="1"/>
    <col min="2100" max="2100" width="21.36328125" bestFit="1" customWidth="1"/>
    <col min="2101" max="2101" width="13.6328125" bestFit="1" customWidth="1"/>
    <col min="2102" max="2102" width="21.36328125" bestFit="1" customWidth="1"/>
    <col min="2103" max="2103" width="13.6328125" bestFit="1" customWidth="1"/>
    <col min="2104" max="2104" width="20.26953125" bestFit="1" customWidth="1"/>
    <col min="2105" max="2105" width="13.6328125" bestFit="1" customWidth="1"/>
    <col min="2106" max="2106" width="21.36328125" bestFit="1" customWidth="1"/>
    <col min="2107" max="2107" width="13.6328125" bestFit="1" customWidth="1"/>
    <col min="2108" max="2108" width="21.36328125" bestFit="1" customWidth="1"/>
    <col min="2109" max="2109" width="13.6328125" bestFit="1" customWidth="1"/>
    <col min="2110" max="2110" width="21.36328125" bestFit="1" customWidth="1"/>
    <col min="2111" max="2111" width="13.6328125" bestFit="1" customWidth="1"/>
    <col min="2112" max="2112" width="21.36328125" bestFit="1" customWidth="1"/>
    <col min="2113" max="2113" width="13.6328125" bestFit="1" customWidth="1"/>
    <col min="2114" max="2114" width="21.36328125" bestFit="1" customWidth="1"/>
    <col min="2115" max="2115" width="13.6328125" bestFit="1" customWidth="1"/>
    <col min="2116" max="2116" width="21.36328125" bestFit="1" customWidth="1"/>
    <col min="2117" max="2117" width="11.81640625" bestFit="1" customWidth="1"/>
    <col min="2118" max="2118" width="21.36328125" bestFit="1" customWidth="1"/>
    <col min="2119" max="2119" width="13.6328125" bestFit="1" customWidth="1"/>
    <col min="2120" max="2120" width="21.36328125" bestFit="1" customWidth="1"/>
    <col min="2121" max="2121" width="13.6328125" bestFit="1" customWidth="1"/>
    <col min="2122" max="2122" width="21.36328125" bestFit="1" customWidth="1"/>
    <col min="2123" max="2123" width="13.6328125" bestFit="1" customWidth="1"/>
    <col min="2124" max="2124" width="20.26953125" bestFit="1" customWidth="1"/>
    <col min="2125" max="2125" width="13.6328125" bestFit="1" customWidth="1"/>
    <col min="2126" max="2126" width="21.36328125" bestFit="1" customWidth="1"/>
    <col min="2127" max="2127" width="13.6328125" bestFit="1" customWidth="1"/>
    <col min="2128" max="2128" width="21.36328125" bestFit="1" customWidth="1"/>
    <col min="2129" max="2129" width="13.6328125" bestFit="1" customWidth="1"/>
    <col min="2130" max="2130" width="21.36328125" bestFit="1" customWidth="1"/>
    <col min="2131" max="2131" width="13.6328125" bestFit="1" customWidth="1"/>
    <col min="2132" max="2132" width="21.36328125" bestFit="1" customWidth="1"/>
    <col min="2133" max="2133" width="13.6328125" bestFit="1" customWidth="1"/>
    <col min="2134" max="2134" width="21.36328125" bestFit="1" customWidth="1"/>
    <col min="2135" max="2135" width="13.6328125" bestFit="1" customWidth="1"/>
    <col min="2136" max="2136" width="21.36328125" bestFit="1" customWidth="1"/>
    <col min="2137" max="2137" width="13.6328125" bestFit="1" customWidth="1"/>
    <col min="2138" max="2138" width="21.36328125" bestFit="1" customWidth="1"/>
    <col min="2139" max="2139" width="12.6328125" bestFit="1" customWidth="1"/>
    <col min="2140" max="2140" width="21.36328125" bestFit="1" customWidth="1"/>
    <col min="2141" max="2141" width="13.6328125" bestFit="1" customWidth="1"/>
    <col min="2142" max="2142" width="21.36328125" bestFit="1" customWidth="1"/>
    <col min="2143" max="2143" width="13.6328125" bestFit="1" customWidth="1"/>
    <col min="2144" max="2144" width="20.26953125" bestFit="1" customWidth="1"/>
    <col min="2145" max="2145" width="13.6328125" bestFit="1" customWidth="1"/>
    <col min="2146" max="2146" width="21.36328125" bestFit="1" customWidth="1"/>
    <col min="2147" max="2147" width="13.6328125" bestFit="1" customWidth="1"/>
    <col min="2148" max="2148" width="21.36328125" bestFit="1" customWidth="1"/>
    <col min="2149" max="2149" width="13.6328125" bestFit="1" customWidth="1"/>
    <col min="2150" max="2150" width="21.36328125" bestFit="1" customWidth="1"/>
    <col min="2151" max="2151" width="13.6328125" bestFit="1" customWidth="1"/>
    <col min="2152" max="2152" width="21.36328125" bestFit="1" customWidth="1"/>
    <col min="2153" max="2153" width="13.6328125" bestFit="1" customWidth="1"/>
    <col min="2154" max="2154" width="20.26953125" bestFit="1" customWidth="1"/>
    <col min="2155" max="2155" width="13.6328125" bestFit="1" customWidth="1"/>
    <col min="2156" max="2156" width="21.36328125" bestFit="1" customWidth="1"/>
    <col min="2157" max="2157" width="13.6328125" bestFit="1" customWidth="1"/>
    <col min="2158" max="2158" width="20.26953125" bestFit="1" customWidth="1"/>
    <col min="2159" max="2159" width="13.6328125" bestFit="1" customWidth="1"/>
    <col min="2160" max="2160" width="20.26953125" bestFit="1" customWidth="1"/>
    <col min="2161" max="2161" width="13.6328125" bestFit="1" customWidth="1"/>
    <col min="2162" max="2162" width="21.36328125" bestFit="1" customWidth="1"/>
    <col min="2163" max="2163" width="13.6328125" bestFit="1" customWidth="1"/>
    <col min="2164" max="2164" width="21.36328125" bestFit="1" customWidth="1"/>
    <col min="2165" max="2165" width="13.6328125" bestFit="1" customWidth="1"/>
    <col min="2166" max="2166" width="21.36328125" bestFit="1" customWidth="1"/>
    <col min="2167" max="2167" width="13.6328125" bestFit="1" customWidth="1"/>
    <col min="2168" max="2168" width="20.26953125" bestFit="1" customWidth="1"/>
    <col min="2169" max="2169" width="13.6328125" bestFit="1" customWidth="1"/>
    <col min="2170" max="2170" width="20.26953125" bestFit="1" customWidth="1"/>
    <col min="2171" max="2171" width="13.6328125" bestFit="1" customWidth="1"/>
    <col min="2172" max="2172" width="21.36328125" bestFit="1" customWidth="1"/>
    <col min="2173" max="2173" width="13.6328125" bestFit="1" customWidth="1"/>
    <col min="2174" max="2174" width="21.36328125" bestFit="1" customWidth="1"/>
    <col min="2175" max="2175" width="13.6328125" bestFit="1" customWidth="1"/>
    <col min="2176" max="2176" width="21.36328125" bestFit="1" customWidth="1"/>
    <col min="2177" max="2177" width="13.6328125" bestFit="1" customWidth="1"/>
    <col min="2178" max="2178" width="20.26953125" bestFit="1" customWidth="1"/>
    <col min="2179" max="2179" width="13.6328125" bestFit="1" customWidth="1"/>
    <col min="2180" max="2180" width="21.36328125" bestFit="1" customWidth="1"/>
    <col min="2181" max="2181" width="13.6328125" bestFit="1" customWidth="1"/>
    <col min="2182" max="2182" width="21.36328125" bestFit="1" customWidth="1"/>
    <col min="2183" max="2183" width="13.6328125" bestFit="1" customWidth="1"/>
    <col min="2184" max="2184" width="21.36328125" bestFit="1" customWidth="1"/>
    <col min="2185" max="2185" width="13.6328125" bestFit="1" customWidth="1"/>
    <col min="2186" max="2186" width="20.26953125" bestFit="1" customWidth="1"/>
    <col min="2187" max="2187" width="13.6328125" bestFit="1" customWidth="1"/>
    <col min="2188" max="2188" width="21.36328125" bestFit="1" customWidth="1"/>
    <col min="2189" max="2189" width="13.6328125" bestFit="1" customWidth="1"/>
    <col min="2190" max="2190" width="21.36328125" bestFit="1" customWidth="1"/>
    <col min="2191" max="2191" width="13.6328125" bestFit="1" customWidth="1"/>
    <col min="2192" max="2192" width="20.26953125" bestFit="1" customWidth="1"/>
    <col min="2193" max="2193" width="13.6328125" bestFit="1" customWidth="1"/>
    <col min="2194" max="2194" width="21.36328125" bestFit="1" customWidth="1"/>
    <col min="2195" max="2195" width="13.6328125" bestFit="1" customWidth="1"/>
    <col min="2196" max="2196" width="21.36328125" bestFit="1" customWidth="1"/>
    <col min="2197" max="2197" width="13.6328125" bestFit="1" customWidth="1"/>
    <col min="2198" max="2198" width="21.36328125" bestFit="1" customWidth="1"/>
    <col min="2199" max="2199" width="13.6328125" bestFit="1" customWidth="1"/>
    <col min="2200" max="2200" width="21.36328125" bestFit="1" customWidth="1"/>
    <col min="2201" max="2201" width="13.6328125" bestFit="1" customWidth="1"/>
    <col min="2202" max="2202" width="21.36328125" bestFit="1" customWidth="1"/>
    <col min="2203" max="2203" width="13.6328125" bestFit="1" customWidth="1"/>
    <col min="2204" max="2204" width="21.36328125" bestFit="1" customWidth="1"/>
    <col min="2205" max="2205" width="13.6328125" bestFit="1" customWidth="1"/>
    <col min="2206" max="2206" width="21.36328125" bestFit="1" customWidth="1"/>
    <col min="2207" max="2207" width="13.6328125" bestFit="1" customWidth="1"/>
    <col min="2208" max="2208" width="21.36328125" bestFit="1" customWidth="1"/>
    <col min="2209" max="2209" width="13.6328125" bestFit="1" customWidth="1"/>
    <col min="2210" max="2210" width="21.36328125" bestFit="1" customWidth="1"/>
    <col min="2211" max="2211" width="13.6328125" bestFit="1" customWidth="1"/>
    <col min="2212" max="2212" width="21.36328125" bestFit="1" customWidth="1"/>
    <col min="2213" max="2213" width="13.6328125" bestFit="1" customWidth="1"/>
    <col min="2214" max="2214" width="21.36328125" bestFit="1" customWidth="1"/>
    <col min="2215" max="2215" width="12.6328125" bestFit="1" customWidth="1"/>
    <col min="2216" max="2216" width="21.36328125" bestFit="1" customWidth="1"/>
    <col min="2217" max="2217" width="13.6328125" bestFit="1" customWidth="1"/>
    <col min="2218" max="2218" width="21.36328125" bestFit="1" customWidth="1"/>
    <col min="2219" max="2219" width="13.6328125" bestFit="1" customWidth="1"/>
    <col min="2220" max="2220" width="21.36328125" bestFit="1" customWidth="1"/>
    <col min="2221" max="2221" width="13.6328125" bestFit="1" customWidth="1"/>
    <col min="2222" max="2222" width="21.36328125" bestFit="1" customWidth="1"/>
    <col min="2223" max="2223" width="13.6328125" bestFit="1" customWidth="1"/>
    <col min="2224" max="2224" width="21.36328125" bestFit="1" customWidth="1"/>
    <col min="2225" max="2225" width="13.6328125" bestFit="1" customWidth="1"/>
    <col min="2226" max="2226" width="21.36328125" bestFit="1" customWidth="1"/>
    <col min="2227" max="2227" width="13.6328125" bestFit="1" customWidth="1"/>
    <col min="2228" max="2228" width="21.36328125" bestFit="1" customWidth="1"/>
    <col min="2229" max="2229" width="13.6328125" bestFit="1" customWidth="1"/>
    <col min="2230" max="2230" width="21.36328125" bestFit="1" customWidth="1"/>
    <col min="2231" max="2231" width="13.6328125" bestFit="1" customWidth="1"/>
    <col min="2232" max="2232" width="21.36328125" bestFit="1" customWidth="1"/>
    <col min="2233" max="2233" width="13.6328125" bestFit="1" customWidth="1"/>
    <col min="2234" max="2234" width="21.36328125" bestFit="1" customWidth="1"/>
    <col min="2235" max="2235" width="13.6328125" bestFit="1" customWidth="1"/>
    <col min="2236" max="2236" width="21.36328125" bestFit="1" customWidth="1"/>
    <col min="2237" max="2237" width="13.6328125" bestFit="1" customWidth="1"/>
    <col min="2238" max="2238" width="21.36328125" bestFit="1" customWidth="1"/>
    <col min="2239" max="2239" width="12.6328125" bestFit="1" customWidth="1"/>
    <col min="2240" max="2240" width="21.36328125" bestFit="1" customWidth="1"/>
    <col min="2241" max="2241" width="13.6328125" bestFit="1" customWidth="1"/>
    <col min="2242" max="2242" width="21.36328125" bestFit="1" customWidth="1"/>
    <col min="2243" max="2243" width="13.6328125" bestFit="1" customWidth="1"/>
    <col min="2244" max="2244" width="20.26953125" bestFit="1" customWidth="1"/>
    <col min="2245" max="2245" width="12.6328125" bestFit="1" customWidth="1"/>
    <col min="2246" max="2246" width="21.36328125" bestFit="1" customWidth="1"/>
    <col min="2247" max="2247" width="12.6328125" bestFit="1" customWidth="1"/>
    <col min="2248" max="2248" width="21.36328125" bestFit="1" customWidth="1"/>
    <col min="2249" max="2249" width="13.6328125" bestFit="1" customWidth="1"/>
    <col min="2250" max="2250" width="21.36328125" bestFit="1" customWidth="1"/>
    <col min="2251" max="2251" width="13.6328125" bestFit="1" customWidth="1"/>
    <col min="2252" max="2252" width="21.36328125" bestFit="1" customWidth="1"/>
    <col min="2253" max="2253" width="13.6328125" bestFit="1" customWidth="1"/>
    <col min="2254" max="2254" width="21.36328125" bestFit="1" customWidth="1"/>
    <col min="2255" max="2255" width="13.6328125" bestFit="1" customWidth="1"/>
    <col min="2256" max="2256" width="21.36328125" bestFit="1" customWidth="1"/>
    <col min="2257" max="2257" width="13.6328125" bestFit="1" customWidth="1"/>
    <col min="2258" max="2258" width="21.36328125" bestFit="1" customWidth="1"/>
    <col min="2259" max="2259" width="13.6328125" bestFit="1" customWidth="1"/>
    <col min="2260" max="2260" width="21.36328125" bestFit="1" customWidth="1"/>
    <col min="2261" max="2261" width="13.6328125" bestFit="1" customWidth="1"/>
    <col min="2262" max="2262" width="21.36328125" bestFit="1" customWidth="1"/>
    <col min="2263" max="2263" width="13.6328125" bestFit="1" customWidth="1"/>
    <col min="2264" max="2264" width="21.36328125" bestFit="1" customWidth="1"/>
    <col min="2265" max="2265" width="13.6328125" bestFit="1" customWidth="1"/>
    <col min="2266" max="2266" width="21.36328125" bestFit="1" customWidth="1"/>
    <col min="2267" max="2267" width="13.6328125" bestFit="1" customWidth="1"/>
    <col min="2268" max="2268" width="21.36328125" bestFit="1" customWidth="1"/>
    <col min="2269" max="2269" width="13.6328125" bestFit="1" customWidth="1"/>
    <col min="2270" max="2270" width="21.36328125" bestFit="1" customWidth="1"/>
    <col min="2271" max="2271" width="12.6328125" bestFit="1" customWidth="1"/>
    <col min="2272" max="2272" width="21.36328125" bestFit="1" customWidth="1"/>
    <col min="2273" max="2273" width="13.6328125" bestFit="1" customWidth="1"/>
    <col min="2274" max="2274" width="21.36328125" bestFit="1" customWidth="1"/>
    <col min="2275" max="2275" width="13.6328125" bestFit="1" customWidth="1"/>
    <col min="2276" max="2276" width="19.26953125" bestFit="1" customWidth="1"/>
    <col min="2277" max="2277" width="11.81640625" bestFit="1" customWidth="1"/>
    <col min="2278" max="2278" width="21.36328125" bestFit="1" customWidth="1"/>
    <col min="2279" max="2279" width="13.6328125" bestFit="1" customWidth="1"/>
    <col min="2280" max="2280" width="21.36328125" bestFit="1" customWidth="1"/>
    <col min="2281" max="2281" width="13.6328125" bestFit="1" customWidth="1"/>
    <col min="2282" max="2282" width="21.36328125" bestFit="1" customWidth="1"/>
    <col min="2283" max="2283" width="13.6328125" bestFit="1" customWidth="1"/>
    <col min="2284" max="2284" width="21.36328125" bestFit="1" customWidth="1"/>
    <col min="2285" max="2285" width="13.6328125" bestFit="1" customWidth="1"/>
    <col min="2286" max="2286" width="21.36328125" bestFit="1" customWidth="1"/>
    <col min="2287" max="2287" width="13.6328125" bestFit="1" customWidth="1"/>
    <col min="2288" max="2288" width="21.36328125" bestFit="1" customWidth="1"/>
    <col min="2289" max="2289" width="13.6328125" bestFit="1" customWidth="1"/>
    <col min="2290" max="2290" width="21.36328125" bestFit="1" customWidth="1"/>
    <col min="2291" max="2291" width="13.6328125" bestFit="1" customWidth="1"/>
    <col min="2292" max="2292" width="21.36328125" bestFit="1" customWidth="1"/>
    <col min="2293" max="2293" width="13.6328125" bestFit="1" customWidth="1"/>
    <col min="2294" max="2294" width="21.36328125" bestFit="1" customWidth="1"/>
    <col min="2295" max="2295" width="13.6328125" bestFit="1" customWidth="1"/>
    <col min="2296" max="2296" width="21.36328125" bestFit="1" customWidth="1"/>
    <col min="2297" max="2297" width="13.6328125" bestFit="1" customWidth="1"/>
    <col min="2298" max="2298" width="21.36328125" bestFit="1" customWidth="1"/>
    <col min="2299" max="2299" width="13.6328125" bestFit="1" customWidth="1"/>
    <col min="2300" max="2300" width="20.26953125" bestFit="1" customWidth="1"/>
    <col min="2301" max="2301" width="13.6328125" bestFit="1" customWidth="1"/>
    <col min="2302" max="2302" width="18.26953125" bestFit="1" customWidth="1"/>
    <col min="2303" max="2303" width="13.6328125" bestFit="1" customWidth="1"/>
    <col min="2304" max="2304" width="21.36328125" bestFit="1" customWidth="1"/>
    <col min="2305" max="2305" width="13.6328125" bestFit="1" customWidth="1"/>
    <col min="2306" max="2306" width="20.26953125" bestFit="1" customWidth="1"/>
    <col min="2307" max="2307" width="13.6328125" bestFit="1" customWidth="1"/>
    <col min="2308" max="2308" width="21.36328125" bestFit="1" customWidth="1"/>
    <col min="2309" max="2309" width="12.6328125" bestFit="1" customWidth="1"/>
    <col min="2310" max="2310" width="21.36328125" bestFit="1" customWidth="1"/>
    <col min="2311" max="2311" width="13.6328125" bestFit="1" customWidth="1"/>
    <col min="2312" max="2312" width="21.36328125" bestFit="1" customWidth="1"/>
    <col min="2313" max="2313" width="13.6328125" bestFit="1" customWidth="1"/>
    <col min="2314" max="2314" width="21.36328125" bestFit="1" customWidth="1"/>
    <col min="2315" max="2315" width="13.6328125" bestFit="1" customWidth="1"/>
    <col min="2316" max="2316" width="21.36328125" bestFit="1" customWidth="1"/>
    <col min="2317" max="2317" width="13.6328125" bestFit="1" customWidth="1"/>
    <col min="2318" max="2318" width="21.36328125" bestFit="1" customWidth="1"/>
    <col min="2319" max="2319" width="13.6328125" bestFit="1" customWidth="1"/>
    <col min="2320" max="2320" width="21.36328125" bestFit="1" customWidth="1"/>
    <col min="2321" max="2321" width="13.6328125" bestFit="1" customWidth="1"/>
    <col min="2322" max="2322" width="21.36328125" bestFit="1" customWidth="1"/>
    <col min="2323" max="2323" width="13.6328125" bestFit="1" customWidth="1"/>
    <col min="2324" max="2324" width="21.36328125" bestFit="1" customWidth="1"/>
    <col min="2325" max="2325" width="13.6328125" bestFit="1" customWidth="1"/>
    <col min="2326" max="2326" width="21.36328125" bestFit="1" customWidth="1"/>
    <col min="2327" max="2327" width="12.6328125" bestFit="1" customWidth="1"/>
    <col min="2328" max="2328" width="21.36328125" bestFit="1" customWidth="1"/>
    <col min="2329" max="2329" width="13.6328125" bestFit="1" customWidth="1"/>
    <col min="2330" max="2330" width="21.36328125" bestFit="1" customWidth="1"/>
    <col min="2331" max="2331" width="13.6328125" bestFit="1" customWidth="1"/>
    <col min="2332" max="2332" width="21.36328125" bestFit="1" customWidth="1"/>
    <col min="2333" max="2333" width="13.6328125" bestFit="1" customWidth="1"/>
    <col min="2334" max="2334" width="21.36328125" bestFit="1" customWidth="1"/>
    <col min="2335" max="2335" width="13.6328125" bestFit="1" customWidth="1"/>
    <col min="2336" max="2336" width="21.36328125" bestFit="1" customWidth="1"/>
    <col min="2337" max="2337" width="12.6328125" bestFit="1" customWidth="1"/>
    <col min="2338" max="2338" width="21.36328125" bestFit="1" customWidth="1"/>
    <col min="2339" max="2339" width="13.6328125" bestFit="1" customWidth="1"/>
    <col min="2340" max="2340" width="21.36328125" bestFit="1" customWidth="1"/>
    <col min="2341" max="2341" width="13.6328125" bestFit="1" customWidth="1"/>
    <col min="2342" max="2342" width="21.36328125" bestFit="1" customWidth="1"/>
    <col min="2343" max="2343" width="13.6328125" bestFit="1" customWidth="1"/>
    <col min="2344" max="2344" width="21.36328125" bestFit="1" customWidth="1"/>
    <col min="2345" max="2345" width="13.6328125" bestFit="1" customWidth="1"/>
    <col min="2346" max="2346" width="20.26953125" bestFit="1" customWidth="1"/>
    <col min="2347" max="2347" width="13.6328125" bestFit="1" customWidth="1"/>
    <col min="2348" max="2348" width="21.36328125" bestFit="1" customWidth="1"/>
    <col min="2349" max="2349" width="13.6328125" bestFit="1" customWidth="1"/>
    <col min="2350" max="2350" width="21.36328125" bestFit="1" customWidth="1"/>
    <col min="2351" max="2351" width="13.6328125" bestFit="1" customWidth="1"/>
    <col min="2352" max="2352" width="21.36328125" bestFit="1" customWidth="1"/>
    <col min="2353" max="2353" width="13.6328125" bestFit="1" customWidth="1"/>
    <col min="2354" max="2354" width="20.26953125" bestFit="1" customWidth="1"/>
    <col min="2355" max="2355" width="13.6328125" bestFit="1" customWidth="1"/>
    <col min="2356" max="2356" width="21.36328125" bestFit="1" customWidth="1"/>
    <col min="2357" max="2357" width="13.6328125" bestFit="1" customWidth="1"/>
    <col min="2358" max="2358" width="21.36328125" bestFit="1" customWidth="1"/>
    <col min="2359" max="2359" width="13.6328125" bestFit="1" customWidth="1"/>
    <col min="2360" max="2360" width="21.36328125" bestFit="1" customWidth="1"/>
    <col min="2361" max="2361" width="13.6328125" bestFit="1" customWidth="1"/>
    <col min="2362" max="2362" width="21.36328125" bestFit="1" customWidth="1"/>
    <col min="2363" max="2363" width="13.6328125" bestFit="1" customWidth="1"/>
    <col min="2364" max="2364" width="21.36328125" bestFit="1" customWidth="1"/>
    <col min="2365" max="2365" width="13.6328125" bestFit="1" customWidth="1"/>
    <col min="2366" max="2366" width="21.36328125" bestFit="1" customWidth="1"/>
    <col min="2367" max="2367" width="13.6328125" bestFit="1" customWidth="1"/>
    <col min="2368" max="2368" width="21.36328125" bestFit="1" customWidth="1"/>
    <col min="2369" max="2369" width="13.6328125" bestFit="1" customWidth="1"/>
    <col min="2370" max="2370" width="21.36328125" bestFit="1" customWidth="1"/>
    <col min="2371" max="2371" width="13.6328125" bestFit="1" customWidth="1"/>
    <col min="2372" max="2372" width="21.36328125" bestFit="1" customWidth="1"/>
    <col min="2373" max="2373" width="13.6328125" bestFit="1" customWidth="1"/>
    <col min="2374" max="2374" width="21.36328125" bestFit="1" customWidth="1"/>
    <col min="2375" max="2375" width="13.6328125" bestFit="1" customWidth="1"/>
    <col min="2376" max="2376" width="21.36328125" bestFit="1" customWidth="1"/>
    <col min="2377" max="2377" width="13.6328125" bestFit="1" customWidth="1"/>
    <col min="2378" max="2378" width="21.36328125" bestFit="1" customWidth="1"/>
    <col min="2379" max="2379" width="18.08984375" bestFit="1" customWidth="1"/>
    <col min="2380" max="2380" width="13.6328125" bestFit="1" customWidth="1"/>
    <col min="2381" max="2381" width="21.36328125" bestFit="1" customWidth="1"/>
    <col min="2382" max="2382" width="13.6328125" bestFit="1" customWidth="1"/>
    <col min="2383" max="2383" width="21.36328125" bestFit="1" customWidth="1"/>
    <col min="2384" max="2384" width="12.6328125" bestFit="1" customWidth="1"/>
    <col min="2385" max="2385" width="21.36328125" bestFit="1" customWidth="1"/>
    <col min="2386" max="2386" width="12.6328125" bestFit="1" customWidth="1"/>
    <col min="2387" max="2387" width="21.36328125" bestFit="1" customWidth="1"/>
    <col min="2388" max="2388" width="13.6328125" bestFit="1" customWidth="1"/>
    <col min="2389" max="2389" width="21.36328125" bestFit="1" customWidth="1"/>
    <col min="2390" max="2390" width="13.6328125" bestFit="1" customWidth="1"/>
    <col min="2391" max="2391" width="21.36328125" bestFit="1" customWidth="1"/>
    <col min="2392" max="2392" width="13.6328125" bestFit="1" customWidth="1"/>
    <col min="2393" max="2393" width="21.36328125" bestFit="1" customWidth="1"/>
    <col min="2394" max="2394" width="13.6328125" bestFit="1" customWidth="1"/>
    <col min="2395" max="2395" width="21.36328125" bestFit="1" customWidth="1"/>
    <col min="2396" max="2396" width="13.6328125" bestFit="1" customWidth="1"/>
    <col min="2397" max="2397" width="21.36328125" bestFit="1" customWidth="1"/>
    <col min="2398" max="2398" width="13.6328125" bestFit="1" customWidth="1"/>
    <col min="2399" max="2399" width="21.36328125" bestFit="1" customWidth="1"/>
    <col min="2400" max="2400" width="12.6328125" bestFit="1" customWidth="1"/>
    <col min="2401" max="2401" width="21.36328125" bestFit="1" customWidth="1"/>
    <col min="2402" max="2402" width="13.6328125" bestFit="1" customWidth="1"/>
    <col min="2403" max="2403" width="20.26953125" bestFit="1" customWidth="1"/>
    <col min="2404" max="2404" width="13.6328125" bestFit="1" customWidth="1"/>
    <col min="2405" max="2405" width="21.36328125" bestFit="1" customWidth="1"/>
    <col min="2406" max="2406" width="13.6328125" bestFit="1" customWidth="1"/>
    <col min="2407" max="2407" width="20.26953125" bestFit="1" customWidth="1"/>
    <col min="2408" max="2408" width="13.6328125" bestFit="1" customWidth="1"/>
    <col min="2409" max="2409" width="21.36328125" bestFit="1" customWidth="1"/>
    <col min="2410" max="2410" width="13.6328125" bestFit="1" customWidth="1"/>
    <col min="2411" max="2411" width="20.26953125" bestFit="1" customWidth="1"/>
    <col min="2412" max="2412" width="13.6328125" bestFit="1" customWidth="1"/>
    <col min="2413" max="2413" width="21.36328125" bestFit="1" customWidth="1"/>
    <col min="2414" max="2414" width="13.6328125" bestFit="1" customWidth="1"/>
    <col min="2415" max="2415" width="21.36328125" bestFit="1" customWidth="1"/>
    <col min="2416" max="2416" width="13.6328125" bestFit="1" customWidth="1"/>
    <col min="2417" max="2417" width="21.36328125" bestFit="1" customWidth="1"/>
    <col min="2418" max="2418" width="13.6328125" bestFit="1" customWidth="1"/>
    <col min="2419" max="2419" width="21.36328125" bestFit="1" customWidth="1"/>
    <col min="2420" max="2420" width="13.6328125" bestFit="1" customWidth="1"/>
    <col min="2421" max="2421" width="20.26953125" bestFit="1" customWidth="1"/>
    <col min="2422" max="2422" width="13.6328125" bestFit="1" customWidth="1"/>
    <col min="2423" max="2423" width="21.36328125" bestFit="1" customWidth="1"/>
    <col min="2424" max="2424" width="13.6328125" bestFit="1" customWidth="1"/>
    <col min="2425" max="2425" width="21.36328125" bestFit="1" customWidth="1"/>
    <col min="2426" max="2426" width="13.6328125" bestFit="1" customWidth="1"/>
    <col min="2427" max="2427" width="21.36328125" bestFit="1" customWidth="1"/>
    <col min="2428" max="2428" width="13.6328125" bestFit="1" customWidth="1"/>
    <col min="2429" max="2429" width="21.36328125" bestFit="1" customWidth="1"/>
    <col min="2430" max="2430" width="13.6328125" bestFit="1" customWidth="1"/>
    <col min="2431" max="2431" width="21.36328125" bestFit="1" customWidth="1"/>
    <col min="2432" max="2432" width="13.6328125" bestFit="1" customWidth="1"/>
    <col min="2433" max="2433" width="21.36328125" bestFit="1" customWidth="1"/>
    <col min="2434" max="2434" width="12.6328125" bestFit="1" customWidth="1"/>
    <col min="2435" max="2435" width="21.36328125" bestFit="1" customWidth="1"/>
    <col min="2436" max="2436" width="13.6328125" bestFit="1" customWidth="1"/>
    <col min="2437" max="2437" width="21.36328125" bestFit="1" customWidth="1"/>
    <col min="2438" max="2438" width="13.6328125" bestFit="1" customWidth="1"/>
    <col min="2439" max="2439" width="21.36328125" bestFit="1" customWidth="1"/>
    <col min="2440" max="2440" width="13.6328125" bestFit="1" customWidth="1"/>
    <col min="2441" max="2441" width="21.36328125" bestFit="1" customWidth="1"/>
    <col min="2442" max="2442" width="13.6328125" bestFit="1" customWidth="1"/>
    <col min="2443" max="2443" width="21.36328125" bestFit="1" customWidth="1"/>
    <col min="2444" max="2444" width="12.6328125" bestFit="1" customWidth="1"/>
    <col min="2445" max="2445" width="21.36328125" bestFit="1" customWidth="1"/>
    <col min="2446" max="2446" width="13.6328125" bestFit="1" customWidth="1"/>
    <col min="2447" max="2447" width="21.36328125" bestFit="1" customWidth="1"/>
    <col min="2448" max="2448" width="13.6328125" bestFit="1" customWidth="1"/>
    <col min="2449" max="2449" width="20.26953125" bestFit="1" customWidth="1"/>
    <col min="2450" max="2450" width="12.6328125" bestFit="1" customWidth="1"/>
    <col min="2451" max="2451" width="21.36328125" bestFit="1" customWidth="1"/>
    <col min="2452" max="2452" width="13.6328125" bestFit="1" customWidth="1"/>
    <col min="2453" max="2453" width="21.36328125" bestFit="1" customWidth="1"/>
    <col min="2454" max="2454" width="13.6328125" bestFit="1" customWidth="1"/>
    <col min="2455" max="2455" width="21.36328125" bestFit="1" customWidth="1"/>
    <col min="2456" max="2456" width="13.6328125" bestFit="1" customWidth="1"/>
    <col min="2457" max="2457" width="21.36328125" bestFit="1" customWidth="1"/>
    <col min="2458" max="2458" width="13.6328125" bestFit="1" customWidth="1"/>
    <col min="2459" max="2459" width="21.36328125" bestFit="1" customWidth="1"/>
    <col min="2460" max="2460" width="13.6328125" bestFit="1" customWidth="1"/>
    <col min="2461" max="2461" width="21.36328125" bestFit="1" customWidth="1"/>
    <col min="2462" max="2462" width="13.6328125" bestFit="1" customWidth="1"/>
    <col min="2463" max="2463" width="21.36328125" bestFit="1" customWidth="1"/>
    <col min="2464" max="2464" width="13.6328125" bestFit="1" customWidth="1"/>
    <col min="2465" max="2465" width="21.36328125" bestFit="1" customWidth="1"/>
    <col min="2466" max="2466" width="13.6328125" bestFit="1" customWidth="1"/>
    <col min="2467" max="2467" width="21.36328125" bestFit="1" customWidth="1"/>
    <col min="2468" max="2468" width="13.6328125" bestFit="1" customWidth="1"/>
    <col min="2469" max="2469" width="21.36328125" bestFit="1" customWidth="1"/>
    <col min="2470" max="2470" width="13.6328125" bestFit="1" customWidth="1"/>
    <col min="2471" max="2471" width="21.36328125" bestFit="1" customWidth="1"/>
    <col min="2472" max="2472" width="13.6328125" bestFit="1" customWidth="1"/>
    <col min="2473" max="2473" width="21.36328125" bestFit="1" customWidth="1"/>
    <col min="2474" max="2474" width="13.6328125" bestFit="1" customWidth="1"/>
    <col min="2475" max="2475" width="21.36328125" bestFit="1" customWidth="1"/>
    <col min="2476" max="2476" width="13.6328125" bestFit="1" customWidth="1"/>
    <col min="2477" max="2477" width="21.36328125" bestFit="1" customWidth="1"/>
    <col min="2478" max="2478" width="13.6328125" bestFit="1" customWidth="1"/>
    <col min="2479" max="2479" width="21.36328125" bestFit="1" customWidth="1"/>
    <col min="2480" max="2480" width="13.6328125" bestFit="1" customWidth="1"/>
    <col min="2481" max="2481" width="21.36328125" bestFit="1" customWidth="1"/>
    <col min="2482" max="2482" width="13.6328125" bestFit="1" customWidth="1"/>
    <col min="2483" max="2483" width="21.36328125" bestFit="1" customWidth="1"/>
    <col min="2484" max="2484" width="13.6328125" bestFit="1" customWidth="1"/>
    <col min="2485" max="2485" width="21.36328125" bestFit="1" customWidth="1"/>
    <col min="2486" max="2486" width="13.6328125" bestFit="1" customWidth="1"/>
    <col min="2487" max="2487" width="21.36328125" bestFit="1" customWidth="1"/>
    <col min="2488" max="2488" width="13.6328125" bestFit="1" customWidth="1"/>
    <col min="2489" max="2489" width="21.36328125" bestFit="1" customWidth="1"/>
    <col min="2490" max="2490" width="12.6328125" bestFit="1" customWidth="1"/>
    <col min="2491" max="2491" width="21.36328125" bestFit="1" customWidth="1"/>
    <col min="2492" max="2492" width="13.6328125" bestFit="1" customWidth="1"/>
    <col min="2493" max="2493" width="21.36328125" bestFit="1" customWidth="1"/>
    <col min="2494" max="2494" width="13.6328125" bestFit="1" customWidth="1"/>
    <col min="2495" max="2495" width="21.36328125" bestFit="1" customWidth="1"/>
    <col min="2496" max="2496" width="13.6328125" bestFit="1" customWidth="1"/>
    <col min="2497" max="2497" width="21.36328125" bestFit="1" customWidth="1"/>
    <col min="2498" max="2498" width="13.6328125" bestFit="1" customWidth="1"/>
    <col min="2499" max="2499" width="21.36328125" bestFit="1" customWidth="1"/>
    <col min="2500" max="2500" width="13.6328125" bestFit="1" customWidth="1"/>
    <col min="2501" max="2501" width="21.36328125" bestFit="1" customWidth="1"/>
    <col min="2502" max="2502" width="13.6328125" bestFit="1" customWidth="1"/>
    <col min="2503" max="2503" width="21.36328125" bestFit="1" customWidth="1"/>
    <col min="2504" max="2504" width="13.6328125" bestFit="1" customWidth="1"/>
    <col min="2505" max="2505" width="21.36328125" bestFit="1" customWidth="1"/>
    <col min="2506" max="2506" width="13.6328125" bestFit="1" customWidth="1"/>
    <col min="2507" max="2507" width="21.36328125" bestFit="1" customWidth="1"/>
    <col min="2508" max="2508" width="13.6328125" bestFit="1" customWidth="1"/>
    <col min="2509" max="2509" width="21.36328125" bestFit="1" customWidth="1"/>
    <col min="2510" max="2510" width="13.6328125" bestFit="1" customWidth="1"/>
    <col min="2511" max="2511" width="21.36328125" bestFit="1" customWidth="1"/>
    <col min="2512" max="2512" width="13.6328125" bestFit="1" customWidth="1"/>
    <col min="2513" max="2513" width="20.26953125" bestFit="1" customWidth="1"/>
    <col min="2514" max="2514" width="13.6328125" bestFit="1" customWidth="1"/>
    <col min="2515" max="2515" width="21.36328125" bestFit="1" customWidth="1"/>
    <col min="2516" max="2516" width="13.6328125" bestFit="1" customWidth="1"/>
    <col min="2517" max="2517" width="20.26953125" bestFit="1" customWidth="1"/>
    <col min="2518" max="2518" width="13.6328125" bestFit="1" customWidth="1"/>
    <col min="2519" max="2519" width="21.36328125" bestFit="1" customWidth="1"/>
    <col min="2520" max="2520" width="13.6328125" bestFit="1" customWidth="1"/>
    <col min="2521" max="2521" width="21.36328125" bestFit="1" customWidth="1"/>
    <col min="2522" max="2522" width="13.6328125" bestFit="1" customWidth="1"/>
    <col min="2523" max="2523" width="21.36328125" bestFit="1" customWidth="1"/>
    <col min="2524" max="2524" width="13.6328125" bestFit="1" customWidth="1"/>
    <col min="2525" max="2525" width="20.26953125" bestFit="1" customWidth="1"/>
    <col min="2526" max="2526" width="13.6328125" bestFit="1" customWidth="1"/>
    <col min="2527" max="2527" width="21.36328125" bestFit="1" customWidth="1"/>
    <col min="2528" max="2528" width="13.6328125" bestFit="1" customWidth="1"/>
    <col min="2529" max="2529" width="21.36328125" bestFit="1" customWidth="1"/>
    <col min="2530" max="2530" width="13.6328125" bestFit="1" customWidth="1"/>
    <col min="2531" max="2531" width="20.26953125" bestFit="1" customWidth="1"/>
    <col min="2532" max="2532" width="13.6328125" bestFit="1" customWidth="1"/>
    <col min="2533" max="2533" width="21.36328125" bestFit="1" customWidth="1"/>
    <col min="2534" max="2534" width="13.6328125" bestFit="1" customWidth="1"/>
    <col min="2535" max="2535" width="21.36328125" bestFit="1" customWidth="1"/>
    <col min="2536" max="2536" width="13.6328125" bestFit="1" customWidth="1"/>
    <col min="2537" max="2537" width="21.36328125" bestFit="1" customWidth="1"/>
    <col min="2538" max="2538" width="13.6328125" bestFit="1" customWidth="1"/>
    <col min="2539" max="2539" width="21.36328125" bestFit="1" customWidth="1"/>
    <col min="2540" max="2540" width="13.6328125" bestFit="1" customWidth="1"/>
    <col min="2541" max="2541" width="21.36328125" bestFit="1" customWidth="1"/>
    <col min="2542" max="2542" width="13.6328125" bestFit="1" customWidth="1"/>
    <col min="2543" max="2543" width="20.26953125" bestFit="1" customWidth="1"/>
    <col min="2544" max="2544" width="13.6328125" bestFit="1" customWidth="1"/>
    <col min="2545" max="2545" width="21.36328125" bestFit="1" customWidth="1"/>
    <col min="2546" max="2546" width="13.6328125" bestFit="1" customWidth="1"/>
    <col min="2547" max="2547" width="21.36328125" bestFit="1" customWidth="1"/>
    <col min="2548" max="2548" width="13.6328125" bestFit="1" customWidth="1"/>
    <col min="2549" max="2549" width="21.36328125" bestFit="1" customWidth="1"/>
    <col min="2550" max="2550" width="13.6328125" bestFit="1" customWidth="1"/>
    <col min="2551" max="2551" width="21.36328125" bestFit="1" customWidth="1"/>
    <col min="2552" max="2552" width="13.6328125" bestFit="1" customWidth="1"/>
    <col min="2553" max="2553" width="21.36328125" bestFit="1" customWidth="1"/>
    <col min="2554" max="2554" width="13.6328125" bestFit="1" customWidth="1"/>
    <col min="2555" max="2555" width="21.36328125" bestFit="1" customWidth="1"/>
    <col min="2556" max="2556" width="13.6328125" bestFit="1" customWidth="1"/>
    <col min="2557" max="2557" width="21.36328125" bestFit="1" customWidth="1"/>
    <col min="2558" max="2558" width="13.6328125" bestFit="1" customWidth="1"/>
    <col min="2559" max="2559" width="21.36328125" bestFit="1" customWidth="1"/>
    <col min="2560" max="2560" width="13.6328125" bestFit="1" customWidth="1"/>
    <col min="2561" max="2561" width="21.36328125" bestFit="1" customWidth="1"/>
    <col min="2562" max="2562" width="13.6328125" bestFit="1" customWidth="1"/>
    <col min="2563" max="2563" width="20.26953125" bestFit="1" customWidth="1"/>
    <col min="2564" max="2564" width="13.6328125" bestFit="1" customWidth="1"/>
    <col min="2565" max="2565" width="21.36328125" bestFit="1" customWidth="1"/>
    <col min="2566" max="2566" width="13.6328125" bestFit="1" customWidth="1"/>
    <col min="2567" max="2567" width="21.36328125" bestFit="1" customWidth="1"/>
    <col min="2568" max="2568" width="13.6328125" bestFit="1" customWidth="1"/>
    <col min="2569" max="2569" width="21.36328125" bestFit="1" customWidth="1"/>
    <col min="2570" max="2570" width="13.6328125" bestFit="1" customWidth="1"/>
    <col min="2571" max="2571" width="21.36328125" bestFit="1" customWidth="1"/>
    <col min="2572" max="2572" width="13.6328125" bestFit="1" customWidth="1"/>
    <col min="2573" max="2573" width="21.36328125" bestFit="1" customWidth="1"/>
    <col min="2574" max="2574" width="12.6328125" bestFit="1" customWidth="1"/>
    <col min="2575" max="2575" width="21.36328125" bestFit="1" customWidth="1"/>
    <col min="2576" max="2576" width="13.6328125" bestFit="1" customWidth="1"/>
    <col min="2577" max="2577" width="21.36328125" bestFit="1" customWidth="1"/>
    <col min="2578" max="2578" width="13.6328125" bestFit="1" customWidth="1"/>
    <col min="2579" max="2579" width="20.26953125" bestFit="1" customWidth="1"/>
    <col min="2580" max="2580" width="13.6328125" bestFit="1" customWidth="1"/>
    <col min="2581" max="2581" width="21.36328125" bestFit="1" customWidth="1"/>
    <col min="2582" max="2582" width="13.6328125" bestFit="1" customWidth="1"/>
    <col min="2583" max="2583" width="21.36328125" bestFit="1" customWidth="1"/>
    <col min="2584" max="2584" width="13.6328125" bestFit="1" customWidth="1"/>
    <col min="2585" max="2585" width="21.36328125" bestFit="1" customWidth="1"/>
    <col min="2586" max="2586" width="13.6328125" bestFit="1" customWidth="1"/>
    <col min="2587" max="2587" width="21.36328125" bestFit="1" customWidth="1"/>
    <col min="2588" max="2588" width="13.6328125" bestFit="1" customWidth="1"/>
    <col min="2589" max="2589" width="21.36328125" bestFit="1" customWidth="1"/>
    <col min="2590" max="2590" width="13.6328125" bestFit="1" customWidth="1"/>
    <col min="2591" max="2591" width="21.36328125" bestFit="1" customWidth="1"/>
    <col min="2592" max="2592" width="13.6328125" bestFit="1" customWidth="1"/>
    <col min="2593" max="2593" width="21.36328125" bestFit="1" customWidth="1"/>
    <col min="2594" max="2594" width="13.6328125" bestFit="1" customWidth="1"/>
    <col min="2595" max="2595" width="20.26953125" bestFit="1" customWidth="1"/>
    <col min="2596" max="2596" width="13.6328125" bestFit="1" customWidth="1"/>
    <col min="2597" max="2597" width="21.36328125" bestFit="1" customWidth="1"/>
    <col min="2598" max="2598" width="13.6328125" bestFit="1" customWidth="1"/>
    <col min="2599" max="2599" width="21.36328125" bestFit="1" customWidth="1"/>
    <col min="2600" max="2600" width="13.6328125" bestFit="1" customWidth="1"/>
    <col min="2601" max="2601" width="21.36328125" bestFit="1" customWidth="1"/>
    <col min="2602" max="2602" width="13.6328125" bestFit="1" customWidth="1"/>
    <col min="2603" max="2603" width="21.36328125" bestFit="1" customWidth="1"/>
    <col min="2604" max="2604" width="13.6328125" bestFit="1" customWidth="1"/>
    <col min="2605" max="2605" width="21.36328125" bestFit="1" customWidth="1"/>
    <col min="2606" max="2606" width="13.6328125" bestFit="1" customWidth="1"/>
    <col min="2607" max="2607" width="21.36328125" bestFit="1" customWidth="1"/>
    <col min="2608" max="2608" width="13.6328125" bestFit="1" customWidth="1"/>
    <col min="2609" max="2609" width="20.26953125" bestFit="1" customWidth="1"/>
    <col min="2610" max="2610" width="13.6328125" bestFit="1" customWidth="1"/>
    <col min="2611" max="2611" width="21.36328125" bestFit="1" customWidth="1"/>
    <col min="2612" max="2612" width="13.6328125" bestFit="1" customWidth="1"/>
    <col min="2613" max="2613" width="20.26953125" bestFit="1" customWidth="1"/>
    <col min="2614" max="2614" width="13.6328125" bestFit="1" customWidth="1"/>
    <col min="2615" max="2615" width="21.36328125" bestFit="1" customWidth="1"/>
    <col min="2616" max="2616" width="13.6328125" bestFit="1" customWidth="1"/>
    <col min="2617" max="2617" width="21.36328125" bestFit="1" customWidth="1"/>
    <col min="2618" max="2618" width="13.6328125" bestFit="1" customWidth="1"/>
    <col min="2619" max="2619" width="21.36328125" bestFit="1" customWidth="1"/>
    <col min="2620" max="2620" width="13.6328125" bestFit="1" customWidth="1"/>
    <col min="2621" max="2621" width="21.36328125" bestFit="1" customWidth="1"/>
    <col min="2622" max="2622" width="13.6328125" bestFit="1" customWidth="1"/>
    <col min="2623" max="2623" width="21.36328125" bestFit="1" customWidth="1"/>
    <col min="2624" max="2624" width="13.6328125" bestFit="1" customWidth="1"/>
    <col min="2625" max="2625" width="21.36328125" bestFit="1" customWidth="1"/>
    <col min="2626" max="2626" width="13.6328125" bestFit="1" customWidth="1"/>
    <col min="2627" max="2627" width="21.36328125" bestFit="1" customWidth="1"/>
    <col min="2628" max="2628" width="13.6328125" bestFit="1" customWidth="1"/>
    <col min="2629" max="2629" width="21.36328125" bestFit="1" customWidth="1"/>
    <col min="2630" max="2630" width="13.6328125" bestFit="1" customWidth="1"/>
    <col min="2631" max="2631" width="21.36328125" bestFit="1" customWidth="1"/>
    <col min="2632" max="2632" width="13.6328125" bestFit="1" customWidth="1"/>
    <col min="2633" max="2633" width="21.36328125" bestFit="1" customWidth="1"/>
    <col min="2634" max="2634" width="13.6328125" bestFit="1" customWidth="1"/>
    <col min="2635" max="2635" width="21.36328125" bestFit="1" customWidth="1"/>
    <col min="2636" max="2636" width="13.6328125" bestFit="1" customWidth="1"/>
    <col min="2637" max="2637" width="21.36328125" bestFit="1" customWidth="1"/>
    <col min="2638" max="2638" width="13.6328125" bestFit="1" customWidth="1"/>
    <col min="2639" max="2639" width="21.36328125" bestFit="1" customWidth="1"/>
    <col min="2640" max="2640" width="13.6328125" bestFit="1" customWidth="1"/>
    <col min="2641" max="2641" width="21.36328125" bestFit="1" customWidth="1"/>
    <col min="2642" max="2642" width="13.6328125" bestFit="1" customWidth="1"/>
    <col min="2643" max="2643" width="21.36328125" bestFit="1" customWidth="1"/>
    <col min="2644" max="2644" width="13.6328125" bestFit="1" customWidth="1"/>
    <col min="2645" max="2645" width="21.36328125" bestFit="1" customWidth="1"/>
    <col min="2646" max="2646" width="13.6328125" bestFit="1" customWidth="1"/>
    <col min="2647" max="2647" width="21.36328125" bestFit="1" customWidth="1"/>
    <col min="2648" max="2648" width="13.6328125" bestFit="1" customWidth="1"/>
    <col min="2649" max="2649" width="21.36328125" bestFit="1" customWidth="1"/>
    <col min="2650" max="2650" width="13.6328125" bestFit="1" customWidth="1"/>
    <col min="2651" max="2651" width="21.36328125" bestFit="1" customWidth="1"/>
    <col min="2652" max="2652" width="12.6328125" bestFit="1" customWidth="1"/>
    <col min="2653" max="2653" width="21.36328125" bestFit="1" customWidth="1"/>
    <col min="2654" max="2654" width="13.6328125" bestFit="1" customWidth="1"/>
    <col min="2655" max="2655" width="21.36328125" bestFit="1" customWidth="1"/>
    <col min="2656" max="2656" width="12.6328125" bestFit="1" customWidth="1"/>
    <col min="2657" max="2657" width="21.36328125" bestFit="1" customWidth="1"/>
    <col min="2658" max="2658" width="13.6328125" bestFit="1" customWidth="1"/>
    <col min="2659" max="2659" width="21.36328125" bestFit="1" customWidth="1"/>
    <col min="2660" max="2660" width="13.6328125" bestFit="1" customWidth="1"/>
    <col min="2661" max="2661" width="21.36328125" bestFit="1" customWidth="1"/>
    <col min="2662" max="2662" width="13.6328125" bestFit="1" customWidth="1"/>
    <col min="2663" max="2663" width="20.26953125" bestFit="1" customWidth="1"/>
    <col min="2664" max="2664" width="13.6328125" bestFit="1" customWidth="1"/>
    <col min="2665" max="2665" width="21.36328125" bestFit="1" customWidth="1"/>
    <col min="2666" max="2666" width="13.6328125" bestFit="1" customWidth="1"/>
    <col min="2667" max="2667" width="21.36328125" bestFit="1" customWidth="1"/>
    <col min="2668" max="2668" width="13.6328125" bestFit="1" customWidth="1"/>
    <col min="2669" max="2669" width="21.36328125" bestFit="1" customWidth="1"/>
    <col min="2670" max="2670" width="13.6328125" bestFit="1" customWidth="1"/>
    <col min="2671" max="2671" width="21.36328125" bestFit="1" customWidth="1"/>
    <col min="2672" max="2672" width="13.6328125" bestFit="1" customWidth="1"/>
    <col min="2673" max="2673" width="21.36328125" bestFit="1" customWidth="1"/>
    <col min="2674" max="2674" width="13.6328125" bestFit="1" customWidth="1"/>
    <col min="2675" max="2675" width="21.36328125" bestFit="1" customWidth="1"/>
    <col min="2676" max="2676" width="13.6328125" bestFit="1" customWidth="1"/>
    <col min="2677" max="2677" width="21.36328125" bestFit="1" customWidth="1"/>
    <col min="2678" max="2678" width="13.6328125" bestFit="1" customWidth="1"/>
    <col min="2679" max="2679" width="21.36328125" bestFit="1" customWidth="1"/>
    <col min="2680" max="2680" width="12.6328125" bestFit="1" customWidth="1"/>
    <col min="2681" max="2681" width="21.36328125" bestFit="1" customWidth="1"/>
    <col min="2682" max="2682" width="13.6328125" bestFit="1" customWidth="1"/>
    <col min="2683" max="2683" width="21.36328125" bestFit="1" customWidth="1"/>
    <col min="2684" max="2684" width="13.6328125" bestFit="1" customWidth="1"/>
    <col min="2685" max="2685" width="21.36328125" bestFit="1" customWidth="1"/>
    <col min="2686" max="2686" width="13.6328125" bestFit="1" customWidth="1"/>
    <col min="2687" max="2687" width="21.36328125" bestFit="1" customWidth="1"/>
    <col min="2688" max="2688" width="13.6328125" bestFit="1" customWidth="1"/>
    <col min="2689" max="2689" width="21.36328125" bestFit="1" customWidth="1"/>
    <col min="2690" max="2690" width="13.6328125" bestFit="1" customWidth="1"/>
    <col min="2691" max="2691" width="21.36328125" bestFit="1" customWidth="1"/>
    <col min="2692" max="2692" width="13.6328125" bestFit="1" customWidth="1"/>
    <col min="2693" max="2693" width="21.36328125" bestFit="1" customWidth="1"/>
    <col min="2694" max="2694" width="12.6328125" bestFit="1" customWidth="1"/>
    <col min="2695" max="2695" width="21.36328125" bestFit="1" customWidth="1"/>
    <col min="2696" max="2696" width="13.6328125" bestFit="1" customWidth="1"/>
    <col min="2697" max="2697" width="21.36328125" bestFit="1" customWidth="1"/>
    <col min="2698" max="2698" width="13.6328125" bestFit="1" customWidth="1"/>
    <col min="2699" max="2699" width="21.36328125" bestFit="1" customWidth="1"/>
    <col min="2700" max="2700" width="13.6328125" bestFit="1" customWidth="1"/>
    <col min="2701" max="2701" width="21.36328125" bestFit="1" customWidth="1"/>
    <col min="2702" max="2702" width="13.6328125" bestFit="1" customWidth="1"/>
    <col min="2703" max="2703" width="21.36328125" bestFit="1" customWidth="1"/>
    <col min="2704" max="2704" width="13.6328125" bestFit="1" customWidth="1"/>
    <col min="2705" max="2705" width="21.36328125" bestFit="1" customWidth="1"/>
    <col min="2706" max="2706" width="12.6328125" bestFit="1" customWidth="1"/>
    <col min="2707" max="2707" width="21.36328125" bestFit="1" customWidth="1"/>
    <col min="2708" max="2708" width="13.6328125" bestFit="1" customWidth="1"/>
    <col min="2709" max="2709" width="21.36328125" bestFit="1" customWidth="1"/>
    <col min="2710" max="2710" width="13.6328125" bestFit="1" customWidth="1"/>
    <col min="2711" max="2711" width="21.36328125" bestFit="1" customWidth="1"/>
    <col min="2712" max="2712" width="13.6328125" bestFit="1" customWidth="1"/>
    <col min="2713" max="2713" width="21.36328125" bestFit="1" customWidth="1"/>
    <col min="2714" max="2714" width="13.6328125" bestFit="1" customWidth="1"/>
    <col min="2715" max="2715" width="21.36328125" bestFit="1" customWidth="1"/>
    <col min="2716" max="2716" width="13.6328125" bestFit="1" customWidth="1"/>
    <col min="2717" max="2717" width="21.36328125" bestFit="1" customWidth="1"/>
    <col min="2718" max="2718" width="13.6328125" bestFit="1" customWidth="1"/>
    <col min="2719" max="2719" width="21.36328125" bestFit="1" customWidth="1"/>
    <col min="2720" max="2720" width="13.6328125" bestFit="1" customWidth="1"/>
    <col min="2721" max="2721" width="20.26953125" bestFit="1" customWidth="1"/>
    <col min="2722" max="2722" width="13.6328125" bestFit="1" customWidth="1"/>
    <col min="2723" max="2723" width="21.36328125" bestFit="1" customWidth="1"/>
    <col min="2724" max="2724" width="13.6328125" bestFit="1" customWidth="1"/>
    <col min="2725" max="2725" width="20.26953125" bestFit="1" customWidth="1"/>
    <col min="2726" max="2726" width="13.6328125" bestFit="1" customWidth="1"/>
    <col min="2727" max="2727" width="21.36328125" bestFit="1" customWidth="1"/>
    <col min="2728" max="2728" width="13.6328125" bestFit="1" customWidth="1"/>
    <col min="2729" max="2729" width="21.36328125" bestFit="1" customWidth="1"/>
    <col min="2730" max="2730" width="13.6328125" bestFit="1" customWidth="1"/>
    <col min="2731" max="2731" width="21.36328125" bestFit="1" customWidth="1"/>
    <col min="2732" max="2732" width="13.6328125" bestFit="1" customWidth="1"/>
    <col min="2733" max="2733" width="21.36328125" bestFit="1" customWidth="1"/>
    <col min="2734" max="2734" width="13.6328125" bestFit="1" customWidth="1"/>
    <col min="2735" max="2735" width="21.36328125" bestFit="1" customWidth="1"/>
    <col min="2736" max="2736" width="13.6328125" bestFit="1" customWidth="1"/>
    <col min="2737" max="2737" width="21.36328125" bestFit="1" customWidth="1"/>
    <col min="2738" max="2738" width="13.6328125" bestFit="1" customWidth="1"/>
    <col min="2739" max="2739" width="21.36328125" bestFit="1" customWidth="1"/>
    <col min="2740" max="2740" width="13.6328125" bestFit="1" customWidth="1"/>
    <col min="2741" max="2741" width="21.36328125" bestFit="1" customWidth="1"/>
    <col min="2742" max="2742" width="13.6328125" bestFit="1" customWidth="1"/>
    <col min="2743" max="2743" width="21.36328125" bestFit="1" customWidth="1"/>
    <col min="2744" max="2744" width="13.6328125" bestFit="1" customWidth="1"/>
    <col min="2745" max="2745" width="21.36328125" bestFit="1" customWidth="1"/>
    <col min="2746" max="2746" width="13.6328125" bestFit="1" customWidth="1"/>
    <col min="2747" max="2747" width="20.26953125" bestFit="1" customWidth="1"/>
    <col min="2748" max="2748" width="13.6328125" bestFit="1" customWidth="1"/>
    <col min="2749" max="2749" width="21.36328125" bestFit="1" customWidth="1"/>
    <col min="2750" max="2750" width="13.6328125" bestFit="1" customWidth="1"/>
    <col min="2751" max="2751" width="21.36328125" bestFit="1" customWidth="1"/>
    <col min="2752" max="2752" width="13.6328125" bestFit="1" customWidth="1"/>
    <col min="2753" max="2753" width="21.36328125" bestFit="1" customWidth="1"/>
    <col min="2754" max="2754" width="12.6328125" bestFit="1" customWidth="1"/>
    <col min="2755" max="2755" width="21.36328125" bestFit="1" customWidth="1"/>
    <col min="2756" max="2756" width="13.6328125" bestFit="1" customWidth="1"/>
    <col min="2757" max="2757" width="21.36328125" bestFit="1" customWidth="1"/>
    <col min="2758" max="2758" width="13.6328125" bestFit="1" customWidth="1"/>
    <col min="2759" max="2759" width="21.36328125" bestFit="1" customWidth="1"/>
    <col min="2760" max="2760" width="13.6328125" bestFit="1" customWidth="1"/>
    <col min="2761" max="2761" width="21.36328125" bestFit="1" customWidth="1"/>
    <col min="2762" max="2762" width="13.6328125" bestFit="1" customWidth="1"/>
    <col min="2763" max="2763" width="21.36328125" bestFit="1" customWidth="1"/>
    <col min="2764" max="2764" width="13.6328125" bestFit="1" customWidth="1"/>
    <col min="2765" max="2765" width="21.36328125" bestFit="1" customWidth="1"/>
    <col min="2766" max="2766" width="13.6328125" bestFit="1" customWidth="1"/>
    <col min="2767" max="2767" width="21.36328125" bestFit="1" customWidth="1"/>
    <col min="2768" max="2768" width="13.6328125" bestFit="1" customWidth="1"/>
    <col min="2769" max="2769" width="21.36328125" bestFit="1" customWidth="1"/>
    <col min="2770" max="2770" width="13.6328125" bestFit="1" customWidth="1"/>
    <col min="2771" max="2771" width="21.36328125" bestFit="1" customWidth="1"/>
    <col min="2772" max="2772" width="13.6328125" bestFit="1" customWidth="1"/>
    <col min="2773" max="2773" width="21.36328125" bestFit="1" customWidth="1"/>
    <col min="2774" max="2774" width="12.6328125" bestFit="1" customWidth="1"/>
    <col min="2775" max="2775" width="21.36328125" bestFit="1" customWidth="1"/>
    <col min="2776" max="2776" width="12.26953125" bestFit="1" customWidth="1"/>
    <col min="2777" max="2777" width="15.08984375" bestFit="1" customWidth="1"/>
    <col min="2778" max="2778" width="21.36328125" bestFit="1" customWidth="1"/>
    <col min="2779" max="2779" width="13.6328125" bestFit="1" customWidth="1"/>
    <col min="2780" max="2780" width="21.36328125" bestFit="1" customWidth="1"/>
    <col min="2781" max="2781" width="13.6328125" bestFit="1" customWidth="1"/>
    <col min="2782" max="2782" width="21.36328125" bestFit="1" customWidth="1"/>
    <col min="2783" max="2783" width="13.6328125" bestFit="1" customWidth="1"/>
    <col min="2784" max="2784" width="21.36328125" bestFit="1" customWidth="1"/>
    <col min="2785" max="2785" width="13.6328125" bestFit="1" customWidth="1"/>
    <col min="2786" max="2786" width="21.36328125" bestFit="1" customWidth="1"/>
    <col min="2787" max="2787" width="13.6328125" bestFit="1" customWidth="1"/>
    <col min="2788" max="2788" width="21.36328125" bestFit="1" customWidth="1"/>
    <col min="2789" max="2789" width="13.6328125" bestFit="1" customWidth="1"/>
    <col min="2790" max="2790" width="21.36328125" bestFit="1" customWidth="1"/>
    <col min="2791" max="2791" width="13.6328125" bestFit="1" customWidth="1"/>
    <col min="2792" max="2792" width="21.36328125" bestFit="1" customWidth="1"/>
    <col min="2793" max="2793" width="13.6328125" bestFit="1" customWidth="1"/>
    <col min="2794" max="2794" width="21.36328125" bestFit="1" customWidth="1"/>
    <col min="2795" max="2795" width="13.6328125" bestFit="1" customWidth="1"/>
    <col min="2796" max="2796" width="20.26953125" bestFit="1" customWidth="1"/>
    <col min="2797" max="2797" width="13.6328125" bestFit="1" customWidth="1"/>
    <col min="2798" max="2798" width="21.36328125" bestFit="1" customWidth="1"/>
    <col min="2799" max="2799" width="13.6328125" bestFit="1" customWidth="1"/>
    <col min="2800" max="2800" width="21.36328125" bestFit="1" customWidth="1"/>
    <col min="2801" max="2801" width="13.6328125" bestFit="1" customWidth="1"/>
    <col min="2802" max="2802" width="21.36328125" bestFit="1" customWidth="1"/>
    <col min="2803" max="2803" width="12.6328125" bestFit="1" customWidth="1"/>
    <col min="2804" max="2804" width="19.26953125" bestFit="1" customWidth="1"/>
    <col min="2805" max="2805" width="13.6328125" bestFit="1" customWidth="1"/>
    <col min="2806" max="2806" width="21.36328125" bestFit="1" customWidth="1"/>
    <col min="2807" max="2807" width="13.6328125" bestFit="1" customWidth="1"/>
    <col min="2808" max="2808" width="21.36328125" bestFit="1" customWidth="1"/>
    <col min="2809" max="2809" width="13.6328125" bestFit="1" customWidth="1"/>
    <col min="2810" max="2810" width="21.36328125" bestFit="1" customWidth="1"/>
    <col min="2811" max="2811" width="13.6328125" bestFit="1" customWidth="1"/>
    <col min="2812" max="2812" width="21.36328125" bestFit="1" customWidth="1"/>
    <col min="2813" max="2813" width="13.6328125" bestFit="1" customWidth="1"/>
    <col min="2814" max="2814" width="21.36328125" bestFit="1" customWidth="1"/>
    <col min="2815" max="2815" width="13.6328125" bestFit="1" customWidth="1"/>
    <col min="2816" max="2816" width="20.26953125" bestFit="1" customWidth="1"/>
    <col min="2817" max="2817" width="11.81640625" bestFit="1" customWidth="1"/>
    <col min="2818" max="2818" width="21.36328125" bestFit="1" customWidth="1"/>
    <col min="2819" max="2819" width="13.6328125" bestFit="1" customWidth="1"/>
    <col min="2820" max="2820" width="21.36328125" bestFit="1" customWidth="1"/>
    <col min="2821" max="2821" width="13.6328125" bestFit="1" customWidth="1"/>
    <col min="2822" max="2822" width="21.36328125" bestFit="1" customWidth="1"/>
    <col min="2823" max="2823" width="13.6328125" bestFit="1" customWidth="1"/>
    <col min="2824" max="2824" width="21.36328125" bestFit="1" customWidth="1"/>
    <col min="2825" max="2825" width="13.6328125" bestFit="1" customWidth="1"/>
    <col min="2826" max="2826" width="21.36328125" bestFit="1" customWidth="1"/>
    <col min="2827" max="2827" width="13.6328125" bestFit="1" customWidth="1"/>
    <col min="2828" max="2828" width="21.36328125" bestFit="1" customWidth="1"/>
    <col min="2829" max="2829" width="13.6328125" bestFit="1" customWidth="1"/>
    <col min="2830" max="2830" width="21.36328125" bestFit="1" customWidth="1"/>
    <col min="2831" max="2831" width="13.6328125" bestFit="1" customWidth="1"/>
    <col min="2832" max="2832" width="21.36328125" bestFit="1" customWidth="1"/>
    <col min="2833" max="2833" width="13.6328125" bestFit="1" customWidth="1"/>
    <col min="2834" max="2834" width="21.36328125" bestFit="1" customWidth="1"/>
    <col min="2835" max="2835" width="12.6328125" bestFit="1" customWidth="1"/>
    <col min="2836" max="2836" width="21.36328125" bestFit="1" customWidth="1"/>
    <col min="2837" max="2837" width="13.6328125" bestFit="1" customWidth="1"/>
    <col min="2838" max="2838" width="21.36328125" bestFit="1" customWidth="1"/>
    <col min="2839" max="2839" width="13.6328125" bestFit="1" customWidth="1"/>
    <col min="2840" max="2840" width="21.36328125" bestFit="1" customWidth="1"/>
    <col min="2841" max="2841" width="13.6328125" bestFit="1" customWidth="1"/>
    <col min="2842" max="2842" width="21.36328125" bestFit="1" customWidth="1"/>
    <col min="2843" max="2843" width="13.6328125" bestFit="1" customWidth="1"/>
    <col min="2844" max="2844" width="21.36328125" bestFit="1" customWidth="1"/>
    <col min="2845" max="2845" width="13.6328125" bestFit="1" customWidth="1"/>
    <col min="2846" max="2846" width="21.36328125" bestFit="1" customWidth="1"/>
    <col min="2847" max="2847" width="13.6328125" bestFit="1" customWidth="1"/>
    <col min="2848" max="2848" width="21.36328125" bestFit="1" customWidth="1"/>
    <col min="2849" max="2849" width="13.6328125" bestFit="1" customWidth="1"/>
    <col min="2850" max="2850" width="21.36328125" bestFit="1" customWidth="1"/>
    <col min="2851" max="2851" width="13.6328125" bestFit="1" customWidth="1"/>
    <col min="2852" max="2852" width="21.36328125" bestFit="1" customWidth="1"/>
    <col min="2853" max="2853" width="13.6328125" bestFit="1" customWidth="1"/>
    <col min="2854" max="2854" width="21.36328125" bestFit="1" customWidth="1"/>
    <col min="2855" max="2855" width="13.6328125" bestFit="1" customWidth="1"/>
    <col min="2856" max="2856" width="21.36328125" bestFit="1" customWidth="1"/>
    <col min="2857" max="2857" width="13.6328125" bestFit="1" customWidth="1"/>
    <col min="2858" max="2858" width="21.36328125" bestFit="1" customWidth="1"/>
    <col min="2859" max="2859" width="13.6328125" bestFit="1" customWidth="1"/>
    <col min="2860" max="2860" width="21.36328125" bestFit="1" customWidth="1"/>
    <col min="2861" max="2861" width="13.6328125" bestFit="1" customWidth="1"/>
    <col min="2862" max="2862" width="21.36328125" bestFit="1" customWidth="1"/>
    <col min="2863" max="2863" width="13.6328125" bestFit="1" customWidth="1"/>
    <col min="2864" max="2864" width="19.26953125" bestFit="1" customWidth="1"/>
    <col min="2865" max="2865" width="12.6328125" bestFit="1" customWidth="1"/>
    <col min="2866" max="2866" width="20.26953125" bestFit="1" customWidth="1"/>
    <col min="2867" max="2867" width="13.6328125" bestFit="1" customWidth="1"/>
    <col min="2868" max="2868" width="21.36328125" bestFit="1" customWidth="1"/>
    <col min="2869" max="2869" width="13.6328125" bestFit="1" customWidth="1"/>
    <col min="2870" max="2870" width="20.26953125" bestFit="1" customWidth="1"/>
    <col min="2871" max="2871" width="13.6328125" bestFit="1" customWidth="1"/>
    <col min="2872" max="2872" width="21.36328125" bestFit="1" customWidth="1"/>
    <col min="2873" max="2873" width="13.6328125" bestFit="1" customWidth="1"/>
    <col min="2874" max="2874" width="21.36328125" bestFit="1" customWidth="1"/>
    <col min="2875" max="2875" width="13.6328125" bestFit="1" customWidth="1"/>
    <col min="2876" max="2876" width="21.36328125" bestFit="1" customWidth="1"/>
    <col min="2877" max="2877" width="13.6328125" bestFit="1" customWidth="1"/>
    <col min="2878" max="2878" width="21.36328125" bestFit="1" customWidth="1"/>
    <col min="2879" max="2879" width="13.6328125" bestFit="1" customWidth="1"/>
    <col min="2880" max="2880" width="21.36328125" bestFit="1" customWidth="1"/>
    <col min="2881" max="2881" width="13.6328125" bestFit="1" customWidth="1"/>
    <col min="2882" max="2882" width="20.26953125" bestFit="1" customWidth="1"/>
    <col min="2883" max="2883" width="12.6328125" bestFit="1" customWidth="1"/>
    <col min="2884" max="2884" width="21.36328125" bestFit="1" customWidth="1"/>
    <col min="2885" max="2885" width="12.6328125" bestFit="1" customWidth="1"/>
    <col min="2886" max="2886" width="21.36328125" bestFit="1" customWidth="1"/>
    <col min="2887" max="2887" width="13.6328125" bestFit="1" customWidth="1"/>
    <col min="2888" max="2888" width="21.36328125" bestFit="1" customWidth="1"/>
    <col min="2889" max="2889" width="13.6328125" bestFit="1" customWidth="1"/>
    <col min="2890" max="2890" width="21.36328125" bestFit="1" customWidth="1"/>
    <col min="2891" max="2891" width="13.6328125" bestFit="1" customWidth="1"/>
    <col min="2892" max="2892" width="21.36328125" bestFit="1" customWidth="1"/>
    <col min="2893" max="2893" width="13.6328125" bestFit="1" customWidth="1"/>
    <col min="2894" max="2894" width="21.36328125" bestFit="1" customWidth="1"/>
    <col min="2895" max="2895" width="13.6328125" bestFit="1" customWidth="1"/>
    <col min="2896" max="2896" width="21.36328125" bestFit="1" customWidth="1"/>
    <col min="2897" max="2897" width="12.6328125" bestFit="1" customWidth="1"/>
    <col min="2898" max="2898" width="21.36328125" bestFit="1" customWidth="1"/>
    <col min="2899" max="2899" width="13.6328125" bestFit="1" customWidth="1"/>
    <col min="2900" max="2900" width="21.36328125" bestFit="1" customWidth="1"/>
    <col min="2901" max="2901" width="13.6328125" bestFit="1" customWidth="1"/>
    <col min="2902" max="2902" width="21.36328125" bestFit="1" customWidth="1"/>
    <col min="2903" max="2903" width="12.6328125" bestFit="1" customWidth="1"/>
    <col min="2904" max="2904" width="21.36328125" bestFit="1" customWidth="1"/>
    <col min="2905" max="2905" width="13.6328125" bestFit="1" customWidth="1"/>
    <col min="2906" max="2906" width="21.36328125" bestFit="1" customWidth="1"/>
    <col min="2907" max="2907" width="13.6328125" bestFit="1" customWidth="1"/>
    <col min="2908" max="2908" width="21.36328125" bestFit="1" customWidth="1"/>
    <col min="2909" max="2909" width="13.6328125" bestFit="1" customWidth="1"/>
    <col min="2910" max="2910" width="20.26953125" bestFit="1" customWidth="1"/>
    <col min="2911" max="2911" width="13.6328125" bestFit="1" customWidth="1"/>
    <col min="2912" max="2912" width="21.36328125" bestFit="1" customWidth="1"/>
    <col min="2913" max="2913" width="13.6328125" bestFit="1" customWidth="1"/>
    <col min="2914" max="2914" width="21.36328125" bestFit="1" customWidth="1"/>
    <col min="2915" max="2915" width="13.6328125" bestFit="1" customWidth="1"/>
    <col min="2916" max="2916" width="21.36328125" bestFit="1" customWidth="1"/>
    <col min="2917" max="2917" width="13.6328125" bestFit="1" customWidth="1"/>
    <col min="2918" max="2918" width="20.26953125" bestFit="1" customWidth="1"/>
    <col min="2919" max="2919" width="13.6328125" bestFit="1" customWidth="1"/>
    <col min="2920" max="2920" width="21.36328125" bestFit="1" customWidth="1"/>
    <col min="2921" max="2921" width="13.6328125" bestFit="1" customWidth="1"/>
    <col min="2922" max="2922" width="21.36328125" bestFit="1" customWidth="1"/>
    <col min="2923" max="2923" width="12.6328125" bestFit="1" customWidth="1"/>
    <col min="2924" max="2924" width="21.36328125" bestFit="1" customWidth="1"/>
    <col min="2925" max="2925" width="13.6328125" bestFit="1" customWidth="1"/>
    <col min="2926" max="2926" width="21.36328125" bestFit="1" customWidth="1"/>
    <col min="2927" max="2927" width="13.6328125" bestFit="1" customWidth="1"/>
    <col min="2928" max="2928" width="21.36328125" bestFit="1" customWidth="1"/>
    <col min="2929" max="2929" width="13.6328125" bestFit="1" customWidth="1"/>
    <col min="2930" max="2930" width="21.36328125" bestFit="1" customWidth="1"/>
    <col min="2931" max="2931" width="13.6328125" bestFit="1" customWidth="1"/>
    <col min="2932" max="2932" width="21.36328125" bestFit="1" customWidth="1"/>
    <col min="2933" max="2933" width="13.6328125" bestFit="1" customWidth="1"/>
    <col min="2934" max="2934" width="21.36328125" bestFit="1" customWidth="1"/>
    <col min="2935" max="2935" width="13.6328125" bestFit="1" customWidth="1"/>
    <col min="2936" max="2936" width="21.36328125" bestFit="1" customWidth="1"/>
    <col min="2937" max="2937" width="13.6328125" bestFit="1" customWidth="1"/>
    <col min="2938" max="2938" width="20.26953125" bestFit="1" customWidth="1"/>
    <col min="2939" max="2939" width="13.6328125" bestFit="1" customWidth="1"/>
    <col min="2940" max="2940" width="21.36328125" bestFit="1" customWidth="1"/>
    <col min="2941" max="2941" width="13.6328125" bestFit="1" customWidth="1"/>
    <col min="2942" max="2942" width="21.36328125" bestFit="1" customWidth="1"/>
    <col min="2943" max="2943" width="13.6328125" bestFit="1" customWidth="1"/>
    <col min="2944" max="2944" width="21.36328125" bestFit="1" customWidth="1"/>
    <col min="2945" max="2945" width="12.6328125" bestFit="1" customWidth="1"/>
    <col min="2946" max="2946" width="21.36328125" bestFit="1" customWidth="1"/>
    <col min="2947" max="2947" width="12.6328125" bestFit="1" customWidth="1"/>
    <col min="2948" max="2948" width="21.36328125" bestFit="1" customWidth="1"/>
    <col min="2949" max="2949" width="13.6328125" bestFit="1" customWidth="1"/>
    <col min="2950" max="2950" width="21.36328125" bestFit="1" customWidth="1"/>
    <col min="2951" max="2951" width="12.6328125" bestFit="1" customWidth="1"/>
    <col min="2952" max="2952" width="21.36328125" bestFit="1" customWidth="1"/>
    <col min="2953" max="2953" width="13.6328125" bestFit="1" customWidth="1"/>
    <col min="2954" max="2954" width="21.36328125" bestFit="1" customWidth="1"/>
    <col min="2955" max="2955" width="13.6328125" bestFit="1" customWidth="1"/>
    <col min="2956" max="2956" width="19.26953125" bestFit="1" customWidth="1"/>
    <col min="2957" max="2957" width="13.6328125" bestFit="1" customWidth="1"/>
    <col min="2958" max="2958" width="21.36328125" bestFit="1" customWidth="1"/>
    <col min="2959" max="2959" width="12.6328125" bestFit="1" customWidth="1"/>
    <col min="2960" max="2960" width="21.36328125" bestFit="1" customWidth="1"/>
    <col min="2961" max="2961" width="13.6328125" bestFit="1" customWidth="1"/>
    <col min="2962" max="2962" width="21.36328125" bestFit="1" customWidth="1"/>
    <col min="2963" max="2963" width="13.6328125" bestFit="1" customWidth="1"/>
    <col min="2964" max="2964" width="21.36328125" bestFit="1" customWidth="1"/>
    <col min="2965" max="2965" width="13.6328125" bestFit="1" customWidth="1"/>
    <col min="2966" max="2966" width="21.36328125" bestFit="1" customWidth="1"/>
    <col min="2967" max="2967" width="13.6328125" bestFit="1" customWidth="1"/>
    <col min="2968" max="2968" width="21.36328125" bestFit="1" customWidth="1"/>
    <col min="2969" max="2969" width="13.6328125" bestFit="1" customWidth="1"/>
    <col min="2970" max="2970" width="21.36328125" bestFit="1" customWidth="1"/>
    <col min="2971" max="2971" width="13.6328125" bestFit="1" customWidth="1"/>
    <col min="2972" max="2972" width="21.36328125" bestFit="1" customWidth="1"/>
    <col min="2973" max="2973" width="13.6328125" bestFit="1" customWidth="1"/>
    <col min="2974" max="2974" width="21.36328125" bestFit="1" customWidth="1"/>
    <col min="2975" max="2975" width="13.6328125" bestFit="1" customWidth="1"/>
    <col min="2976" max="2976" width="20.26953125" bestFit="1" customWidth="1"/>
    <col min="2977" max="2977" width="13.6328125" bestFit="1" customWidth="1"/>
    <col min="2978" max="2978" width="21.36328125" bestFit="1" customWidth="1"/>
    <col min="2979" max="2979" width="13.6328125" bestFit="1" customWidth="1"/>
    <col min="2980" max="2980" width="21.36328125" bestFit="1" customWidth="1"/>
    <col min="2981" max="2981" width="13.6328125" bestFit="1" customWidth="1"/>
    <col min="2982" max="2982" width="21.36328125" bestFit="1" customWidth="1"/>
    <col min="2983" max="2983" width="13.6328125" bestFit="1" customWidth="1"/>
    <col min="2984" max="2984" width="21.36328125" bestFit="1" customWidth="1"/>
    <col min="2985" max="2985" width="13.6328125" bestFit="1" customWidth="1"/>
    <col min="2986" max="2986" width="21.36328125" bestFit="1" customWidth="1"/>
    <col min="2987" max="2987" width="13.6328125" bestFit="1" customWidth="1"/>
    <col min="2988" max="2988" width="21.36328125" bestFit="1" customWidth="1"/>
    <col min="2989" max="2989" width="13.6328125" bestFit="1" customWidth="1"/>
    <col min="2990" max="2990" width="20.26953125" bestFit="1" customWidth="1"/>
    <col min="2991" max="2991" width="13.6328125" bestFit="1" customWidth="1"/>
    <col min="2992" max="2992" width="21.36328125" bestFit="1" customWidth="1"/>
    <col min="2993" max="2993" width="13.6328125" bestFit="1" customWidth="1"/>
    <col min="2994" max="2994" width="21.36328125" bestFit="1" customWidth="1"/>
    <col min="2995" max="2995" width="13.6328125" bestFit="1" customWidth="1"/>
    <col min="2996" max="2996" width="21.36328125" bestFit="1" customWidth="1"/>
    <col min="2997" max="2997" width="13.6328125" bestFit="1" customWidth="1"/>
    <col min="2998" max="2998" width="21.36328125" bestFit="1" customWidth="1"/>
    <col min="2999" max="2999" width="13.6328125" bestFit="1" customWidth="1"/>
    <col min="3000" max="3000" width="21.36328125" bestFit="1" customWidth="1"/>
    <col min="3001" max="3001" width="13.6328125" bestFit="1" customWidth="1"/>
    <col min="3002" max="3002" width="21.36328125" bestFit="1" customWidth="1"/>
    <col min="3003" max="3003" width="13.6328125" bestFit="1" customWidth="1"/>
    <col min="3004" max="3004" width="21.36328125" bestFit="1" customWidth="1"/>
    <col min="3005" max="3005" width="13.6328125" bestFit="1" customWidth="1"/>
    <col min="3006" max="3006" width="21.36328125" bestFit="1" customWidth="1"/>
    <col min="3007" max="3007" width="13.6328125" bestFit="1" customWidth="1"/>
    <col min="3008" max="3008" width="21.36328125" bestFit="1" customWidth="1"/>
    <col min="3009" max="3009" width="13.6328125" bestFit="1" customWidth="1"/>
    <col min="3010" max="3010" width="21.36328125" bestFit="1" customWidth="1"/>
    <col min="3011" max="3011" width="13.6328125" bestFit="1" customWidth="1"/>
    <col min="3012" max="3012" width="20.26953125" bestFit="1" customWidth="1"/>
    <col min="3013" max="3013" width="13.6328125" bestFit="1" customWidth="1"/>
    <col min="3014" max="3014" width="20.26953125" bestFit="1" customWidth="1"/>
    <col min="3015" max="3015" width="13.6328125" bestFit="1" customWidth="1"/>
    <col min="3016" max="3016" width="21.36328125" bestFit="1" customWidth="1"/>
    <col min="3017" max="3017" width="13.6328125" bestFit="1" customWidth="1"/>
    <col min="3018" max="3018" width="21.36328125" bestFit="1" customWidth="1"/>
    <col min="3019" max="3019" width="13.6328125" bestFit="1" customWidth="1"/>
    <col min="3020" max="3020" width="21.36328125" bestFit="1" customWidth="1"/>
    <col min="3021" max="3021" width="13.6328125" bestFit="1" customWidth="1"/>
    <col min="3022" max="3022" width="21.36328125" bestFit="1" customWidth="1"/>
    <col min="3023" max="3023" width="13.6328125" bestFit="1" customWidth="1"/>
    <col min="3024" max="3024" width="21.36328125" bestFit="1" customWidth="1"/>
    <col min="3025" max="3025" width="13.6328125" bestFit="1" customWidth="1"/>
    <col min="3026" max="3026" width="20.26953125" bestFit="1" customWidth="1"/>
    <col min="3027" max="3027" width="13.6328125" bestFit="1" customWidth="1"/>
    <col min="3028" max="3028" width="21.36328125" bestFit="1" customWidth="1"/>
    <col min="3029" max="3029" width="13.6328125" bestFit="1" customWidth="1"/>
    <col min="3030" max="3030" width="21.36328125" bestFit="1" customWidth="1"/>
    <col min="3031" max="3031" width="13.6328125" bestFit="1" customWidth="1"/>
    <col min="3032" max="3032" width="21.36328125" bestFit="1" customWidth="1"/>
    <col min="3033" max="3033" width="13.6328125" bestFit="1" customWidth="1"/>
    <col min="3034" max="3034" width="21.36328125" bestFit="1" customWidth="1"/>
    <col min="3035" max="3035" width="13.6328125" bestFit="1" customWidth="1"/>
    <col min="3036" max="3036" width="21.36328125" bestFit="1" customWidth="1"/>
    <col min="3037" max="3037" width="13.6328125" bestFit="1" customWidth="1"/>
    <col min="3038" max="3038" width="19.26953125" bestFit="1" customWidth="1"/>
    <col min="3039" max="3039" width="13.6328125" bestFit="1" customWidth="1"/>
    <col min="3040" max="3040" width="21.36328125" bestFit="1" customWidth="1"/>
    <col min="3041" max="3041" width="13.6328125" bestFit="1" customWidth="1"/>
    <col min="3042" max="3042" width="21.36328125" bestFit="1" customWidth="1"/>
    <col min="3043" max="3043" width="13.6328125" bestFit="1" customWidth="1"/>
    <col min="3044" max="3044" width="21.36328125" bestFit="1" customWidth="1"/>
    <col min="3045" max="3045" width="13.6328125" bestFit="1" customWidth="1"/>
    <col min="3046" max="3046" width="21.36328125" bestFit="1" customWidth="1"/>
    <col min="3047" max="3047" width="13.6328125" bestFit="1" customWidth="1"/>
    <col min="3048" max="3048" width="20.26953125" bestFit="1" customWidth="1"/>
    <col min="3049" max="3049" width="13.6328125" bestFit="1" customWidth="1"/>
    <col min="3050" max="3050" width="21.36328125" bestFit="1" customWidth="1"/>
    <col min="3051" max="3051" width="13.6328125" bestFit="1" customWidth="1"/>
    <col min="3052" max="3052" width="21.36328125" bestFit="1" customWidth="1"/>
    <col min="3053" max="3053" width="13.6328125" bestFit="1" customWidth="1"/>
    <col min="3054" max="3054" width="21.36328125" bestFit="1" customWidth="1"/>
    <col min="3055" max="3055" width="13.6328125" bestFit="1" customWidth="1"/>
    <col min="3056" max="3056" width="20.26953125" bestFit="1" customWidth="1"/>
    <col min="3057" max="3057" width="13.6328125" bestFit="1" customWidth="1"/>
    <col min="3058" max="3058" width="21.36328125" bestFit="1" customWidth="1"/>
    <col min="3059" max="3059" width="13.6328125" bestFit="1" customWidth="1"/>
    <col min="3060" max="3060" width="21.36328125" bestFit="1" customWidth="1"/>
    <col min="3061" max="3061" width="13.6328125" bestFit="1" customWidth="1"/>
    <col min="3062" max="3062" width="21.36328125" bestFit="1" customWidth="1"/>
    <col min="3063" max="3063" width="13.6328125" bestFit="1" customWidth="1"/>
    <col min="3064" max="3064" width="20.26953125" bestFit="1" customWidth="1"/>
    <col min="3065" max="3065" width="13.6328125" bestFit="1" customWidth="1"/>
    <col min="3066" max="3066" width="21.36328125" bestFit="1" customWidth="1"/>
    <col min="3067" max="3067" width="13.6328125" bestFit="1" customWidth="1"/>
    <col min="3068" max="3068" width="21.36328125" bestFit="1" customWidth="1"/>
    <col min="3069" max="3069" width="13.6328125" bestFit="1" customWidth="1"/>
    <col min="3070" max="3070" width="21.36328125" bestFit="1" customWidth="1"/>
    <col min="3071" max="3071" width="13.6328125" bestFit="1" customWidth="1"/>
    <col min="3072" max="3072" width="21.36328125" bestFit="1" customWidth="1"/>
    <col min="3073" max="3073" width="12.6328125" bestFit="1" customWidth="1"/>
    <col min="3074" max="3074" width="21.36328125" bestFit="1" customWidth="1"/>
    <col min="3075" max="3075" width="13.6328125" bestFit="1" customWidth="1"/>
    <col min="3076" max="3076" width="21.36328125" bestFit="1" customWidth="1"/>
    <col min="3077" max="3077" width="13.6328125" bestFit="1" customWidth="1"/>
    <col min="3078" max="3078" width="21.36328125" bestFit="1" customWidth="1"/>
    <col min="3079" max="3079" width="13.6328125" bestFit="1" customWidth="1"/>
    <col min="3080" max="3080" width="21.36328125" bestFit="1" customWidth="1"/>
    <col min="3081" max="3081" width="13.6328125" bestFit="1" customWidth="1"/>
    <col min="3082" max="3082" width="21.36328125" bestFit="1" customWidth="1"/>
    <col min="3083" max="3083" width="12.6328125" bestFit="1" customWidth="1"/>
    <col min="3084" max="3084" width="20.26953125" bestFit="1" customWidth="1"/>
    <col min="3085" max="3085" width="13.6328125" bestFit="1" customWidth="1"/>
    <col min="3086" max="3086" width="21.36328125" bestFit="1" customWidth="1"/>
    <col min="3087" max="3087" width="13.6328125" bestFit="1" customWidth="1"/>
    <col min="3088" max="3088" width="21.36328125" bestFit="1" customWidth="1"/>
    <col min="3089" max="3089" width="13.6328125" bestFit="1" customWidth="1"/>
    <col min="3090" max="3090" width="21.36328125" bestFit="1" customWidth="1"/>
    <col min="3091" max="3091" width="13.6328125" bestFit="1" customWidth="1"/>
    <col min="3092" max="3092" width="20.26953125" bestFit="1" customWidth="1"/>
    <col min="3093" max="3093" width="13.6328125" bestFit="1" customWidth="1"/>
    <col min="3094" max="3094" width="21.36328125" bestFit="1" customWidth="1"/>
    <col min="3095" max="3095" width="13.6328125" bestFit="1" customWidth="1"/>
    <col min="3096" max="3096" width="21.36328125" bestFit="1" customWidth="1"/>
    <col min="3097" max="3097" width="13.6328125" bestFit="1" customWidth="1"/>
    <col min="3098" max="3098" width="21.36328125" bestFit="1" customWidth="1"/>
    <col min="3099" max="3099" width="13.6328125" bestFit="1" customWidth="1"/>
    <col min="3100" max="3100" width="21.36328125" bestFit="1" customWidth="1"/>
    <col min="3101" max="3101" width="13.6328125" bestFit="1" customWidth="1"/>
    <col min="3102" max="3102" width="21.36328125" bestFit="1" customWidth="1"/>
    <col min="3103" max="3103" width="13.6328125" bestFit="1" customWidth="1"/>
    <col min="3104" max="3104" width="21.36328125" bestFit="1" customWidth="1"/>
    <col min="3105" max="3105" width="13.6328125" bestFit="1" customWidth="1"/>
    <col min="3106" max="3106" width="21.36328125" bestFit="1" customWidth="1"/>
    <col min="3107" max="3107" width="13.6328125" bestFit="1" customWidth="1"/>
    <col min="3108" max="3108" width="21.36328125" bestFit="1" customWidth="1"/>
    <col min="3109" max="3109" width="13.6328125" bestFit="1" customWidth="1"/>
    <col min="3110" max="3110" width="21.36328125" bestFit="1" customWidth="1"/>
    <col min="3111" max="3111" width="12.6328125" bestFit="1" customWidth="1"/>
    <col min="3112" max="3112" width="21.36328125" bestFit="1" customWidth="1"/>
    <col min="3113" max="3113" width="13.6328125" bestFit="1" customWidth="1"/>
    <col min="3114" max="3114" width="21.36328125" bestFit="1" customWidth="1"/>
    <col min="3115" max="3115" width="13.6328125" bestFit="1" customWidth="1"/>
    <col min="3116" max="3116" width="21.36328125" bestFit="1" customWidth="1"/>
    <col min="3117" max="3117" width="13.6328125" bestFit="1" customWidth="1"/>
    <col min="3118" max="3118" width="21.36328125" bestFit="1" customWidth="1"/>
    <col min="3119" max="3119" width="13.6328125" bestFit="1" customWidth="1"/>
    <col min="3120" max="3120" width="21.36328125" bestFit="1" customWidth="1"/>
    <col min="3121" max="3121" width="13.6328125" bestFit="1" customWidth="1"/>
    <col min="3122" max="3122" width="21.36328125" bestFit="1" customWidth="1"/>
    <col min="3123" max="3123" width="13.6328125" bestFit="1" customWidth="1"/>
    <col min="3124" max="3124" width="21.36328125" bestFit="1" customWidth="1"/>
    <col min="3125" max="3125" width="13.6328125" bestFit="1" customWidth="1"/>
    <col min="3126" max="3126" width="20.26953125" bestFit="1" customWidth="1"/>
    <col min="3127" max="3127" width="13.6328125" bestFit="1" customWidth="1"/>
    <col min="3128" max="3128" width="21.36328125" bestFit="1" customWidth="1"/>
    <col min="3129" max="3129" width="13.6328125" bestFit="1" customWidth="1"/>
    <col min="3130" max="3130" width="21.36328125" bestFit="1" customWidth="1"/>
    <col min="3131" max="3131" width="13.6328125" bestFit="1" customWidth="1"/>
    <col min="3132" max="3132" width="21.36328125" bestFit="1" customWidth="1"/>
    <col min="3133" max="3133" width="13.6328125" bestFit="1" customWidth="1"/>
    <col min="3134" max="3134" width="21.36328125" bestFit="1" customWidth="1"/>
    <col min="3135" max="3135" width="13.6328125" bestFit="1" customWidth="1"/>
    <col min="3136" max="3136" width="21.36328125" bestFit="1" customWidth="1"/>
    <col min="3137" max="3137" width="13.6328125" bestFit="1" customWidth="1"/>
    <col min="3138" max="3138" width="21.36328125" bestFit="1" customWidth="1"/>
    <col min="3139" max="3139" width="13.6328125" bestFit="1" customWidth="1"/>
    <col min="3140" max="3140" width="21.36328125" bestFit="1" customWidth="1"/>
    <col min="3141" max="3141" width="13.6328125" bestFit="1" customWidth="1"/>
    <col min="3142" max="3142" width="21.36328125" bestFit="1" customWidth="1"/>
    <col min="3143" max="3143" width="13.6328125" bestFit="1" customWidth="1"/>
    <col min="3144" max="3144" width="21.36328125" bestFit="1" customWidth="1"/>
    <col min="3145" max="3145" width="13.6328125" bestFit="1" customWidth="1"/>
    <col min="3146" max="3146" width="21.36328125" bestFit="1" customWidth="1"/>
    <col min="3147" max="3147" width="13.6328125" bestFit="1" customWidth="1"/>
    <col min="3148" max="3148" width="21.36328125" bestFit="1" customWidth="1"/>
    <col min="3149" max="3149" width="13.6328125" bestFit="1" customWidth="1"/>
    <col min="3150" max="3150" width="21.36328125" bestFit="1" customWidth="1"/>
    <col min="3151" max="3151" width="13.6328125" bestFit="1" customWidth="1"/>
    <col min="3152" max="3152" width="21.36328125" bestFit="1" customWidth="1"/>
    <col min="3153" max="3153" width="13.6328125" bestFit="1" customWidth="1"/>
    <col min="3154" max="3154" width="21.36328125" bestFit="1" customWidth="1"/>
    <col min="3155" max="3155" width="13.6328125" bestFit="1" customWidth="1"/>
    <col min="3156" max="3156" width="21.36328125" bestFit="1" customWidth="1"/>
    <col min="3157" max="3157" width="13.6328125" bestFit="1" customWidth="1"/>
    <col min="3158" max="3158" width="21.36328125" bestFit="1" customWidth="1"/>
    <col min="3159" max="3159" width="13.6328125" bestFit="1" customWidth="1"/>
    <col min="3160" max="3160" width="21.36328125" bestFit="1" customWidth="1"/>
    <col min="3161" max="3161" width="13.6328125" bestFit="1" customWidth="1"/>
    <col min="3162" max="3162" width="21.36328125" bestFit="1" customWidth="1"/>
    <col min="3163" max="3163" width="13.6328125" bestFit="1" customWidth="1"/>
    <col min="3164" max="3164" width="21.36328125" bestFit="1" customWidth="1"/>
    <col min="3165" max="3165" width="13.6328125" bestFit="1" customWidth="1"/>
    <col min="3166" max="3166" width="21.36328125" bestFit="1" customWidth="1"/>
    <col min="3167" max="3167" width="13.6328125" bestFit="1" customWidth="1"/>
    <col min="3168" max="3168" width="21.36328125" bestFit="1" customWidth="1"/>
    <col min="3169" max="3169" width="12.6328125" bestFit="1" customWidth="1"/>
    <col min="3170" max="3170" width="21.36328125" bestFit="1" customWidth="1"/>
    <col min="3171" max="3171" width="13.6328125" bestFit="1" customWidth="1"/>
    <col min="3172" max="3172" width="21.36328125" bestFit="1" customWidth="1"/>
    <col min="3173" max="3173" width="18.08984375" bestFit="1" customWidth="1"/>
    <col min="3174" max="3174" width="18.54296875" bestFit="1" customWidth="1"/>
    <col min="3175" max="3175" width="21.36328125" bestFit="1" customWidth="1"/>
    <col min="3176" max="3176" width="13.6328125" bestFit="1" customWidth="1"/>
    <col min="3177" max="3177" width="21.36328125" bestFit="1" customWidth="1"/>
    <col min="3178" max="3178" width="13.6328125" bestFit="1" customWidth="1"/>
    <col min="3179" max="3179" width="21.36328125" bestFit="1" customWidth="1"/>
    <col min="3180" max="3180" width="13.6328125" bestFit="1" customWidth="1"/>
    <col min="3181" max="3181" width="20.26953125" bestFit="1" customWidth="1"/>
    <col min="3182" max="3182" width="13.6328125" bestFit="1" customWidth="1"/>
    <col min="3183" max="3183" width="21.36328125" bestFit="1" customWidth="1"/>
    <col min="3184" max="3184" width="13.6328125" bestFit="1" customWidth="1"/>
    <col min="3185" max="3185" width="20.26953125" bestFit="1" customWidth="1"/>
    <col min="3186" max="3186" width="13.6328125" bestFit="1" customWidth="1"/>
    <col min="3187" max="3187" width="21.36328125" bestFit="1" customWidth="1"/>
    <col min="3188" max="3188" width="13.6328125" bestFit="1" customWidth="1"/>
    <col min="3189" max="3189" width="21.36328125" bestFit="1" customWidth="1"/>
    <col min="3190" max="3190" width="13.6328125" bestFit="1" customWidth="1"/>
    <col min="3191" max="3191" width="21.36328125" bestFit="1" customWidth="1"/>
    <col min="3192" max="3192" width="13.6328125" bestFit="1" customWidth="1"/>
    <col min="3193" max="3193" width="21.36328125" bestFit="1" customWidth="1"/>
    <col min="3194" max="3194" width="13.6328125" bestFit="1" customWidth="1"/>
    <col min="3195" max="3195" width="21.36328125" bestFit="1" customWidth="1"/>
    <col min="3196" max="3196" width="13.6328125" bestFit="1" customWidth="1"/>
    <col min="3197" max="3197" width="21.36328125" bestFit="1" customWidth="1"/>
    <col min="3198" max="3198" width="13.6328125" bestFit="1" customWidth="1"/>
    <col min="3199" max="3199" width="21.36328125" bestFit="1" customWidth="1"/>
    <col min="3200" max="3200" width="13.6328125" bestFit="1" customWidth="1"/>
    <col min="3201" max="3201" width="21.36328125" bestFit="1" customWidth="1"/>
    <col min="3202" max="3202" width="13.6328125" bestFit="1" customWidth="1"/>
    <col min="3203" max="3203" width="21.36328125" bestFit="1" customWidth="1"/>
    <col min="3204" max="3204" width="12.6328125" bestFit="1" customWidth="1"/>
    <col min="3205" max="3205" width="21.36328125" bestFit="1" customWidth="1"/>
    <col min="3206" max="3206" width="13.6328125" bestFit="1" customWidth="1"/>
    <col min="3207" max="3207" width="21.36328125" bestFit="1" customWidth="1"/>
    <col min="3208" max="3208" width="13.6328125" bestFit="1" customWidth="1"/>
    <col min="3209" max="3209" width="20.26953125" bestFit="1" customWidth="1"/>
    <col min="3210" max="3210" width="13.6328125" bestFit="1" customWidth="1"/>
    <col min="3211" max="3211" width="21.36328125" bestFit="1" customWidth="1"/>
    <col min="3212" max="3212" width="13.6328125" bestFit="1" customWidth="1"/>
    <col min="3213" max="3213" width="21.36328125" bestFit="1" customWidth="1"/>
    <col min="3214" max="3214" width="13.6328125" bestFit="1" customWidth="1"/>
    <col min="3215" max="3215" width="21.36328125" bestFit="1" customWidth="1"/>
    <col min="3216" max="3216" width="13.6328125" bestFit="1" customWidth="1"/>
    <col min="3217" max="3217" width="21.36328125" bestFit="1" customWidth="1"/>
    <col min="3218" max="3218" width="13.6328125" bestFit="1" customWidth="1"/>
    <col min="3219" max="3219" width="20.26953125" bestFit="1" customWidth="1"/>
    <col min="3220" max="3220" width="13.6328125" bestFit="1" customWidth="1"/>
    <col min="3221" max="3221" width="20.26953125" bestFit="1" customWidth="1"/>
    <col min="3222" max="3222" width="13.6328125" bestFit="1" customWidth="1"/>
    <col min="3223" max="3223" width="21.36328125" bestFit="1" customWidth="1"/>
    <col min="3224" max="3224" width="13.6328125" bestFit="1" customWidth="1"/>
    <col min="3225" max="3225" width="21.36328125" bestFit="1" customWidth="1"/>
    <col min="3226" max="3226" width="13.6328125" bestFit="1" customWidth="1"/>
    <col min="3227" max="3227" width="21.36328125" bestFit="1" customWidth="1"/>
    <col min="3228" max="3228" width="13.6328125" bestFit="1" customWidth="1"/>
    <col min="3229" max="3229" width="21.36328125" bestFit="1" customWidth="1"/>
    <col min="3230" max="3230" width="13.6328125" bestFit="1" customWidth="1"/>
    <col min="3231" max="3231" width="21.36328125" bestFit="1" customWidth="1"/>
    <col min="3232" max="3232" width="13.6328125" bestFit="1" customWidth="1"/>
    <col min="3233" max="3233" width="21.36328125" bestFit="1" customWidth="1"/>
    <col min="3234" max="3234" width="13.6328125" bestFit="1" customWidth="1"/>
    <col min="3235" max="3235" width="21.36328125" bestFit="1" customWidth="1"/>
    <col min="3236" max="3236" width="13.6328125" bestFit="1" customWidth="1"/>
    <col min="3237" max="3237" width="21.36328125" bestFit="1" customWidth="1"/>
    <col min="3238" max="3238" width="13.6328125" bestFit="1" customWidth="1"/>
    <col min="3239" max="3239" width="21.36328125" bestFit="1" customWidth="1"/>
    <col min="3240" max="3240" width="13.6328125" bestFit="1" customWidth="1"/>
    <col min="3241" max="3241" width="21.36328125" bestFit="1" customWidth="1"/>
    <col min="3242" max="3242" width="13.6328125" bestFit="1" customWidth="1"/>
    <col min="3243" max="3243" width="21.36328125" bestFit="1" customWidth="1"/>
    <col min="3244" max="3244" width="13.6328125" bestFit="1" customWidth="1"/>
    <col min="3245" max="3245" width="21.36328125" bestFit="1" customWidth="1"/>
    <col min="3246" max="3246" width="13.6328125" bestFit="1" customWidth="1"/>
    <col min="3247" max="3247" width="21.36328125" bestFit="1" customWidth="1"/>
    <col min="3248" max="3248" width="13.6328125" bestFit="1" customWidth="1"/>
    <col min="3249" max="3249" width="21.36328125" bestFit="1" customWidth="1"/>
    <col min="3250" max="3250" width="13.6328125" bestFit="1" customWidth="1"/>
    <col min="3251" max="3251" width="21.36328125" bestFit="1" customWidth="1"/>
    <col min="3252" max="3252" width="13.6328125" bestFit="1" customWidth="1"/>
    <col min="3253" max="3253" width="21.36328125" bestFit="1" customWidth="1"/>
    <col min="3254" max="3254" width="12.6328125" bestFit="1" customWidth="1"/>
    <col min="3255" max="3255" width="21.36328125" bestFit="1" customWidth="1"/>
    <col min="3256" max="3256" width="13.6328125" bestFit="1" customWidth="1"/>
    <col min="3257" max="3257" width="21.36328125" bestFit="1" customWidth="1"/>
    <col min="3258" max="3258" width="13.6328125" bestFit="1" customWidth="1"/>
    <col min="3259" max="3259" width="21.36328125" bestFit="1" customWidth="1"/>
    <col min="3260" max="3260" width="13.6328125" bestFit="1" customWidth="1"/>
    <col min="3261" max="3261" width="21.36328125" bestFit="1" customWidth="1"/>
    <col min="3262" max="3262" width="13.6328125" bestFit="1" customWidth="1"/>
    <col min="3263" max="3263" width="21.36328125" bestFit="1" customWidth="1"/>
    <col min="3264" max="3264" width="13.6328125" bestFit="1" customWidth="1"/>
    <col min="3265" max="3265" width="21.36328125" bestFit="1" customWidth="1"/>
    <col min="3266" max="3266" width="13.6328125" bestFit="1" customWidth="1"/>
    <col min="3267" max="3267" width="21.36328125" bestFit="1" customWidth="1"/>
    <col min="3268" max="3268" width="13.6328125" bestFit="1" customWidth="1"/>
    <col min="3269" max="3269" width="21.36328125" bestFit="1" customWidth="1"/>
    <col min="3270" max="3270" width="13.6328125" bestFit="1" customWidth="1"/>
    <col min="3271" max="3271" width="21.36328125" bestFit="1" customWidth="1"/>
    <col min="3272" max="3272" width="12.6328125" bestFit="1" customWidth="1"/>
    <col min="3273" max="3273" width="21.36328125" bestFit="1" customWidth="1"/>
    <col min="3274" max="3274" width="13.6328125" bestFit="1" customWidth="1"/>
    <col min="3275" max="3275" width="21.36328125" bestFit="1" customWidth="1"/>
    <col min="3276" max="3276" width="13.6328125" bestFit="1" customWidth="1"/>
    <col min="3277" max="3277" width="20.26953125" bestFit="1" customWidth="1"/>
    <col min="3278" max="3278" width="13.6328125" bestFit="1" customWidth="1"/>
    <col min="3279" max="3279" width="20.26953125" bestFit="1" customWidth="1"/>
    <col min="3280" max="3280" width="13.6328125" bestFit="1" customWidth="1"/>
    <col min="3281" max="3281" width="21.36328125" bestFit="1" customWidth="1"/>
    <col min="3282" max="3282" width="13.6328125" bestFit="1" customWidth="1"/>
    <col min="3283" max="3283" width="21.36328125" bestFit="1" customWidth="1"/>
    <col min="3284" max="3284" width="13.6328125" bestFit="1" customWidth="1"/>
    <col min="3285" max="3285" width="21.36328125" bestFit="1" customWidth="1"/>
    <col min="3286" max="3286" width="12.6328125" bestFit="1" customWidth="1"/>
    <col min="3287" max="3287" width="21.36328125" bestFit="1" customWidth="1"/>
    <col min="3288" max="3288" width="13.6328125" bestFit="1" customWidth="1"/>
    <col min="3289" max="3289" width="21.36328125" bestFit="1" customWidth="1"/>
    <col min="3290" max="3290" width="13.6328125" bestFit="1" customWidth="1"/>
    <col min="3291" max="3291" width="21.36328125" bestFit="1" customWidth="1"/>
    <col min="3292" max="3292" width="13.6328125" bestFit="1" customWidth="1"/>
    <col min="3293" max="3293" width="21.36328125" bestFit="1" customWidth="1"/>
    <col min="3294" max="3294" width="13.6328125" bestFit="1" customWidth="1"/>
    <col min="3295" max="3295" width="21.36328125" bestFit="1" customWidth="1"/>
    <col min="3296" max="3296" width="13.6328125" bestFit="1" customWidth="1"/>
    <col min="3297" max="3297" width="21.36328125" bestFit="1" customWidth="1"/>
    <col min="3298" max="3298" width="13.6328125" bestFit="1" customWidth="1"/>
    <col min="3299" max="3299" width="21.36328125" bestFit="1" customWidth="1"/>
    <col min="3300" max="3300" width="13.6328125" bestFit="1" customWidth="1"/>
    <col min="3301" max="3301" width="21.36328125" bestFit="1" customWidth="1"/>
    <col min="3302" max="3302" width="13.6328125" bestFit="1" customWidth="1"/>
    <col min="3303" max="3303" width="21.36328125" bestFit="1" customWidth="1"/>
    <col min="3304" max="3304" width="12.6328125" bestFit="1" customWidth="1"/>
    <col min="3305" max="3305" width="21.36328125" bestFit="1" customWidth="1"/>
    <col min="3306" max="3306" width="13.6328125" bestFit="1" customWidth="1"/>
    <col min="3307" max="3307" width="21.36328125" bestFit="1" customWidth="1"/>
    <col min="3308" max="3308" width="13.6328125" bestFit="1" customWidth="1"/>
    <col min="3309" max="3309" width="21.36328125" bestFit="1" customWidth="1"/>
    <col min="3310" max="3310" width="13.6328125" bestFit="1" customWidth="1"/>
    <col min="3311" max="3311" width="21.36328125" bestFit="1" customWidth="1"/>
    <col min="3312" max="3312" width="13.6328125" bestFit="1" customWidth="1"/>
    <col min="3313" max="3313" width="21.36328125" bestFit="1" customWidth="1"/>
    <col min="3314" max="3314" width="13.6328125" bestFit="1" customWidth="1"/>
    <col min="3315" max="3315" width="19.26953125" bestFit="1" customWidth="1"/>
    <col min="3316" max="3316" width="13.6328125" bestFit="1" customWidth="1"/>
    <col min="3317" max="3317" width="21.36328125" bestFit="1" customWidth="1"/>
    <col min="3318" max="3318" width="13.6328125" bestFit="1" customWidth="1"/>
    <col min="3319" max="3319" width="21.36328125" bestFit="1" customWidth="1"/>
    <col min="3320" max="3320" width="13.6328125" bestFit="1" customWidth="1"/>
    <col min="3321" max="3321" width="19.26953125" bestFit="1" customWidth="1"/>
    <col min="3322" max="3322" width="13.6328125" bestFit="1" customWidth="1"/>
    <col min="3323" max="3323" width="21.36328125" bestFit="1" customWidth="1"/>
    <col min="3324" max="3324" width="13.6328125" bestFit="1" customWidth="1"/>
    <col min="3325" max="3325" width="21.36328125" bestFit="1" customWidth="1"/>
    <col min="3326" max="3326" width="13.6328125" bestFit="1" customWidth="1"/>
    <col min="3327" max="3327" width="21.36328125" bestFit="1" customWidth="1"/>
    <col min="3328" max="3328" width="13.6328125" bestFit="1" customWidth="1"/>
    <col min="3329" max="3329" width="21.36328125" bestFit="1" customWidth="1"/>
    <col min="3330" max="3330" width="13.6328125" bestFit="1" customWidth="1"/>
    <col min="3331" max="3331" width="21.36328125" bestFit="1" customWidth="1"/>
    <col min="3332" max="3332" width="13.6328125" bestFit="1" customWidth="1"/>
    <col min="3333" max="3333" width="21.36328125" bestFit="1" customWidth="1"/>
    <col min="3334" max="3334" width="13.6328125" bestFit="1" customWidth="1"/>
    <col min="3335" max="3335" width="20.26953125" bestFit="1" customWidth="1"/>
    <col min="3336" max="3336" width="13.6328125" bestFit="1" customWidth="1"/>
    <col min="3337" max="3337" width="21.36328125" bestFit="1" customWidth="1"/>
    <col min="3338" max="3338" width="13.6328125" bestFit="1" customWidth="1"/>
    <col min="3339" max="3339" width="21.36328125" bestFit="1" customWidth="1"/>
    <col min="3340" max="3340" width="13.6328125" bestFit="1" customWidth="1"/>
    <col min="3341" max="3341" width="21.36328125" bestFit="1" customWidth="1"/>
    <col min="3342" max="3342" width="13.6328125" bestFit="1" customWidth="1"/>
    <col min="3343" max="3343" width="21.36328125" bestFit="1" customWidth="1"/>
    <col min="3344" max="3344" width="13.6328125" bestFit="1" customWidth="1"/>
    <col min="3345" max="3345" width="21.36328125" bestFit="1" customWidth="1"/>
    <col min="3346" max="3346" width="13.6328125" bestFit="1" customWidth="1"/>
    <col min="3347" max="3347" width="21.36328125" bestFit="1" customWidth="1"/>
    <col min="3348" max="3348" width="12.6328125" bestFit="1" customWidth="1"/>
    <col min="3349" max="3349" width="21.36328125" bestFit="1" customWidth="1"/>
    <col min="3350" max="3350" width="13.6328125" bestFit="1" customWidth="1"/>
    <col min="3351" max="3351" width="21.36328125" bestFit="1" customWidth="1"/>
    <col min="3352" max="3352" width="13.6328125" bestFit="1" customWidth="1"/>
    <col min="3353" max="3353" width="21.36328125" bestFit="1" customWidth="1"/>
    <col min="3354" max="3354" width="12.6328125" bestFit="1" customWidth="1"/>
    <col min="3355" max="3355" width="21.36328125" bestFit="1" customWidth="1"/>
    <col min="3356" max="3356" width="13.6328125" bestFit="1" customWidth="1"/>
    <col min="3357" max="3357" width="21.36328125" bestFit="1" customWidth="1"/>
    <col min="3358" max="3358" width="13.6328125" bestFit="1" customWidth="1"/>
    <col min="3359" max="3359" width="21.36328125" bestFit="1" customWidth="1"/>
    <col min="3360" max="3360" width="13.6328125" bestFit="1" customWidth="1"/>
    <col min="3361" max="3361" width="21.36328125" bestFit="1" customWidth="1"/>
    <col min="3362" max="3362" width="13.6328125" bestFit="1" customWidth="1"/>
    <col min="3363" max="3363" width="21.36328125" bestFit="1" customWidth="1"/>
    <col min="3364" max="3364" width="13.6328125" bestFit="1" customWidth="1"/>
    <col min="3365" max="3365" width="21.36328125" bestFit="1" customWidth="1"/>
    <col min="3366" max="3366" width="13.6328125" bestFit="1" customWidth="1"/>
    <col min="3367" max="3367" width="21.36328125" bestFit="1" customWidth="1"/>
    <col min="3368" max="3368" width="13.6328125" bestFit="1" customWidth="1"/>
    <col min="3369" max="3369" width="20.26953125" bestFit="1" customWidth="1"/>
    <col min="3370" max="3370" width="13.6328125" bestFit="1" customWidth="1"/>
    <col min="3371" max="3371" width="21.36328125" bestFit="1" customWidth="1"/>
    <col min="3372" max="3372" width="13.6328125" bestFit="1" customWidth="1"/>
    <col min="3373" max="3373" width="21.36328125" bestFit="1" customWidth="1"/>
    <col min="3374" max="3374" width="13.6328125" bestFit="1" customWidth="1"/>
    <col min="3375" max="3375" width="20.26953125" bestFit="1" customWidth="1"/>
    <col min="3376" max="3376" width="13.6328125" bestFit="1" customWidth="1"/>
    <col min="3377" max="3377" width="21.36328125" bestFit="1" customWidth="1"/>
    <col min="3378" max="3378" width="13.6328125" bestFit="1" customWidth="1"/>
    <col min="3379" max="3379" width="20.26953125" bestFit="1" customWidth="1"/>
    <col min="3380" max="3380" width="13.6328125" bestFit="1" customWidth="1"/>
    <col min="3381" max="3381" width="21.36328125" bestFit="1" customWidth="1"/>
    <col min="3382" max="3382" width="13.6328125" bestFit="1" customWidth="1"/>
    <col min="3383" max="3383" width="21.36328125" bestFit="1" customWidth="1"/>
    <col min="3384" max="3384" width="13.6328125" bestFit="1" customWidth="1"/>
    <col min="3385" max="3385" width="21.36328125" bestFit="1" customWidth="1"/>
    <col min="3386" max="3386" width="13.6328125" bestFit="1" customWidth="1"/>
    <col min="3387" max="3387" width="21.36328125" bestFit="1" customWidth="1"/>
    <col min="3388" max="3388" width="13.6328125" bestFit="1" customWidth="1"/>
    <col min="3389" max="3389" width="20.26953125" bestFit="1" customWidth="1"/>
    <col min="3390" max="3390" width="13.6328125" bestFit="1" customWidth="1"/>
    <col min="3391" max="3391" width="21.36328125" bestFit="1" customWidth="1"/>
    <col min="3392" max="3392" width="13.6328125" bestFit="1" customWidth="1"/>
    <col min="3393" max="3393" width="21.36328125" bestFit="1" customWidth="1"/>
    <col min="3394" max="3394" width="13.6328125" bestFit="1" customWidth="1"/>
    <col min="3395" max="3395" width="21.36328125" bestFit="1" customWidth="1"/>
    <col min="3396" max="3396" width="13.6328125" bestFit="1" customWidth="1"/>
    <col min="3397" max="3397" width="21.36328125" bestFit="1" customWidth="1"/>
    <col min="3398" max="3398" width="13.6328125" bestFit="1" customWidth="1"/>
    <col min="3399" max="3399" width="20.26953125" bestFit="1" customWidth="1"/>
    <col min="3400" max="3400" width="13.6328125" bestFit="1" customWidth="1"/>
    <col min="3401" max="3401" width="21.36328125" bestFit="1" customWidth="1"/>
    <col min="3402" max="3402" width="13.6328125" bestFit="1" customWidth="1"/>
    <col min="3403" max="3403" width="21.36328125" bestFit="1" customWidth="1"/>
    <col min="3404" max="3404" width="13.6328125" bestFit="1" customWidth="1"/>
    <col min="3405" max="3405" width="21.36328125" bestFit="1" customWidth="1"/>
    <col min="3406" max="3406" width="13.6328125" bestFit="1" customWidth="1"/>
    <col min="3407" max="3407" width="21.36328125" bestFit="1" customWidth="1"/>
    <col min="3408" max="3408" width="13.6328125" bestFit="1" customWidth="1"/>
    <col min="3409" max="3409" width="20.26953125" bestFit="1" customWidth="1"/>
    <col min="3410" max="3410" width="13.6328125" bestFit="1" customWidth="1"/>
    <col min="3411" max="3411" width="21.36328125" bestFit="1" customWidth="1"/>
    <col min="3412" max="3412" width="13.6328125" bestFit="1" customWidth="1"/>
    <col min="3413" max="3413" width="21.36328125" bestFit="1" customWidth="1"/>
    <col min="3414" max="3414" width="13.6328125" bestFit="1" customWidth="1"/>
    <col min="3415" max="3415" width="20.26953125" bestFit="1" customWidth="1"/>
    <col min="3416" max="3416" width="13.6328125" bestFit="1" customWidth="1"/>
    <col min="3417" max="3417" width="21.36328125" bestFit="1" customWidth="1"/>
    <col min="3418" max="3418" width="13.6328125" bestFit="1" customWidth="1"/>
    <col min="3419" max="3419" width="21.36328125" bestFit="1" customWidth="1"/>
    <col min="3420" max="3420" width="13.6328125" bestFit="1" customWidth="1"/>
    <col min="3421" max="3421" width="21.36328125" bestFit="1" customWidth="1"/>
    <col min="3422" max="3422" width="13.6328125" bestFit="1" customWidth="1"/>
    <col min="3423" max="3423" width="21.36328125" bestFit="1" customWidth="1"/>
    <col min="3424" max="3424" width="13.6328125" bestFit="1" customWidth="1"/>
    <col min="3425" max="3425" width="21.36328125" bestFit="1" customWidth="1"/>
    <col min="3426" max="3426" width="13.6328125" bestFit="1" customWidth="1"/>
    <col min="3427" max="3427" width="21.36328125" bestFit="1" customWidth="1"/>
    <col min="3428" max="3428" width="13.6328125" bestFit="1" customWidth="1"/>
    <col min="3429" max="3429" width="21.36328125" bestFit="1" customWidth="1"/>
    <col min="3430" max="3430" width="13.6328125" bestFit="1" customWidth="1"/>
    <col min="3431" max="3431" width="21.36328125" bestFit="1" customWidth="1"/>
    <col min="3432" max="3432" width="13.6328125" bestFit="1" customWidth="1"/>
    <col min="3433" max="3433" width="21.36328125" bestFit="1" customWidth="1"/>
    <col min="3434" max="3434" width="13.6328125" bestFit="1" customWidth="1"/>
    <col min="3435" max="3435" width="21.36328125" bestFit="1" customWidth="1"/>
    <col min="3436" max="3436" width="13.6328125" bestFit="1" customWidth="1"/>
    <col min="3437" max="3437" width="21.36328125" bestFit="1" customWidth="1"/>
    <col min="3438" max="3438" width="12.6328125" bestFit="1" customWidth="1"/>
    <col min="3439" max="3439" width="20.26953125" bestFit="1" customWidth="1"/>
    <col min="3440" max="3440" width="13.6328125" bestFit="1" customWidth="1"/>
    <col min="3441" max="3441" width="20.26953125" bestFit="1" customWidth="1"/>
    <col min="3442" max="3442" width="13.6328125" bestFit="1" customWidth="1"/>
    <col min="3443" max="3443" width="21.36328125" bestFit="1" customWidth="1"/>
    <col min="3444" max="3444" width="13.6328125" bestFit="1" customWidth="1"/>
    <col min="3445" max="3445" width="21.36328125" bestFit="1" customWidth="1"/>
    <col min="3446" max="3446" width="13.6328125" bestFit="1" customWidth="1"/>
    <col min="3447" max="3447" width="21.36328125" bestFit="1" customWidth="1"/>
    <col min="3448" max="3448" width="13.6328125" bestFit="1" customWidth="1"/>
    <col min="3449" max="3449" width="21.36328125" bestFit="1" customWidth="1"/>
    <col min="3450" max="3450" width="13.6328125" bestFit="1" customWidth="1"/>
    <col min="3451" max="3451" width="21.36328125" bestFit="1" customWidth="1"/>
    <col min="3452" max="3452" width="13.6328125" bestFit="1" customWidth="1"/>
    <col min="3453" max="3453" width="21.36328125" bestFit="1" customWidth="1"/>
    <col min="3454" max="3454" width="13.6328125" bestFit="1" customWidth="1"/>
    <col min="3455" max="3455" width="20.26953125" bestFit="1" customWidth="1"/>
    <col min="3456" max="3456" width="13.6328125" bestFit="1" customWidth="1"/>
    <col min="3457" max="3457" width="21.36328125" bestFit="1" customWidth="1"/>
    <col min="3458" max="3458" width="13.6328125" bestFit="1" customWidth="1"/>
    <col min="3459" max="3459" width="21.36328125" bestFit="1" customWidth="1"/>
    <col min="3460" max="3460" width="12.6328125" bestFit="1" customWidth="1"/>
    <col min="3461" max="3461" width="21.36328125" bestFit="1" customWidth="1"/>
    <col min="3462" max="3462" width="13.6328125" bestFit="1" customWidth="1"/>
    <col min="3463" max="3463" width="21.36328125" bestFit="1" customWidth="1"/>
    <col min="3464" max="3464" width="12.6328125" bestFit="1" customWidth="1"/>
    <col min="3465" max="3465" width="21.36328125" bestFit="1" customWidth="1"/>
    <col min="3466" max="3466" width="13.6328125" bestFit="1" customWidth="1"/>
    <col min="3467" max="3467" width="21.36328125" bestFit="1" customWidth="1"/>
    <col min="3468" max="3468" width="13.6328125" bestFit="1" customWidth="1"/>
    <col min="3469" max="3469" width="21.36328125" bestFit="1" customWidth="1"/>
    <col min="3470" max="3470" width="13.6328125" bestFit="1" customWidth="1"/>
    <col min="3471" max="3471" width="21.36328125" bestFit="1" customWidth="1"/>
    <col min="3472" max="3472" width="13.6328125" bestFit="1" customWidth="1"/>
    <col min="3473" max="3473" width="21.36328125" bestFit="1" customWidth="1"/>
    <col min="3474" max="3474" width="13.6328125" bestFit="1" customWidth="1"/>
    <col min="3475" max="3475" width="21.36328125" bestFit="1" customWidth="1"/>
    <col min="3476" max="3476" width="13.6328125" bestFit="1" customWidth="1"/>
    <col min="3477" max="3477" width="21.36328125" bestFit="1" customWidth="1"/>
    <col min="3478" max="3478" width="13.6328125" bestFit="1" customWidth="1"/>
    <col min="3479" max="3479" width="21.36328125" bestFit="1" customWidth="1"/>
    <col min="3480" max="3480" width="13.6328125" bestFit="1" customWidth="1"/>
    <col min="3481" max="3481" width="21.36328125" bestFit="1" customWidth="1"/>
    <col min="3482" max="3482" width="12.6328125" bestFit="1" customWidth="1"/>
    <col min="3483" max="3483" width="21.36328125" bestFit="1" customWidth="1"/>
    <col min="3484" max="3484" width="13.6328125" bestFit="1" customWidth="1"/>
    <col min="3485" max="3485" width="21.36328125" bestFit="1" customWidth="1"/>
    <col min="3486" max="3486" width="13.6328125" bestFit="1" customWidth="1"/>
    <col min="3487" max="3487" width="21.36328125" bestFit="1" customWidth="1"/>
    <col min="3488" max="3488" width="13.6328125" bestFit="1" customWidth="1"/>
    <col min="3489" max="3489" width="20.26953125" bestFit="1" customWidth="1"/>
    <col min="3490" max="3490" width="13.6328125" bestFit="1" customWidth="1"/>
    <col min="3491" max="3491" width="20.26953125" bestFit="1" customWidth="1"/>
    <col min="3492" max="3492" width="13.6328125" bestFit="1" customWidth="1"/>
    <col min="3493" max="3493" width="21.36328125" bestFit="1" customWidth="1"/>
    <col min="3494" max="3494" width="13.6328125" bestFit="1" customWidth="1"/>
    <col min="3495" max="3495" width="21.36328125" bestFit="1" customWidth="1"/>
    <col min="3496" max="3496" width="12.6328125" bestFit="1" customWidth="1"/>
    <col min="3497" max="3497" width="21.36328125" bestFit="1" customWidth="1"/>
    <col min="3498" max="3498" width="13.6328125" bestFit="1" customWidth="1"/>
    <col min="3499" max="3499" width="20.26953125" bestFit="1" customWidth="1"/>
    <col min="3500" max="3500" width="13.6328125" bestFit="1" customWidth="1"/>
    <col min="3501" max="3501" width="21.36328125" bestFit="1" customWidth="1"/>
    <col min="3502" max="3502" width="13.6328125" bestFit="1" customWidth="1"/>
    <col min="3503" max="3503" width="21.36328125" bestFit="1" customWidth="1"/>
    <col min="3504" max="3504" width="13.6328125" bestFit="1" customWidth="1"/>
    <col min="3505" max="3505" width="21.36328125" bestFit="1" customWidth="1"/>
    <col min="3506" max="3506" width="13.6328125" bestFit="1" customWidth="1"/>
    <col min="3507" max="3507" width="21.36328125" bestFit="1" customWidth="1"/>
    <col min="3508" max="3508" width="13.6328125" bestFit="1" customWidth="1"/>
    <col min="3509" max="3509" width="21.36328125" bestFit="1" customWidth="1"/>
    <col min="3510" max="3510" width="13.6328125" bestFit="1" customWidth="1"/>
    <col min="3511" max="3511" width="21.36328125" bestFit="1" customWidth="1"/>
    <col min="3512" max="3512" width="13.6328125" bestFit="1" customWidth="1"/>
    <col min="3513" max="3513" width="21.36328125" bestFit="1" customWidth="1"/>
    <col min="3514" max="3514" width="13.6328125" bestFit="1" customWidth="1"/>
    <col min="3515" max="3515" width="21.36328125" bestFit="1" customWidth="1"/>
    <col min="3516" max="3516" width="12.6328125" bestFit="1" customWidth="1"/>
    <col min="3517" max="3517" width="21.36328125" bestFit="1" customWidth="1"/>
    <col min="3518" max="3518" width="13.6328125" bestFit="1" customWidth="1"/>
    <col min="3519" max="3519" width="21.36328125" bestFit="1" customWidth="1"/>
    <col min="3520" max="3520" width="13.6328125" bestFit="1" customWidth="1"/>
    <col min="3521" max="3521" width="20.26953125" bestFit="1" customWidth="1"/>
    <col min="3522" max="3522" width="12.6328125" bestFit="1" customWidth="1"/>
    <col min="3523" max="3523" width="21.36328125" bestFit="1" customWidth="1"/>
    <col min="3524" max="3524" width="13.6328125" bestFit="1" customWidth="1"/>
    <col min="3525" max="3525" width="20.26953125" bestFit="1" customWidth="1"/>
    <col min="3526" max="3526" width="13.6328125" bestFit="1" customWidth="1"/>
    <col min="3527" max="3527" width="21.36328125" bestFit="1" customWidth="1"/>
    <col min="3528" max="3528" width="13.6328125" bestFit="1" customWidth="1"/>
    <col min="3529" max="3529" width="21.36328125" bestFit="1" customWidth="1"/>
    <col min="3530" max="3530" width="13.6328125" bestFit="1" customWidth="1"/>
    <col min="3531" max="3531" width="20.26953125" bestFit="1" customWidth="1"/>
    <col min="3532" max="3532" width="13.6328125" bestFit="1" customWidth="1"/>
    <col min="3533" max="3533" width="21.36328125" bestFit="1" customWidth="1"/>
    <col min="3534" max="3534" width="13.6328125" bestFit="1" customWidth="1"/>
    <col min="3535" max="3535" width="21.36328125" bestFit="1" customWidth="1"/>
    <col min="3536" max="3536" width="13.6328125" bestFit="1" customWidth="1"/>
    <col min="3537" max="3537" width="21.36328125" bestFit="1" customWidth="1"/>
    <col min="3538" max="3538" width="13.6328125" bestFit="1" customWidth="1"/>
    <col min="3539" max="3539" width="21.36328125" bestFit="1" customWidth="1"/>
    <col min="3540" max="3540" width="13.6328125" bestFit="1" customWidth="1"/>
    <col min="3541" max="3541" width="21.36328125" bestFit="1" customWidth="1"/>
    <col min="3542" max="3542" width="13.6328125" bestFit="1" customWidth="1"/>
    <col min="3543" max="3543" width="21.36328125" bestFit="1" customWidth="1"/>
    <col min="3544" max="3544" width="13.6328125" bestFit="1" customWidth="1"/>
    <col min="3545" max="3545" width="21.36328125" bestFit="1" customWidth="1"/>
    <col min="3546" max="3546" width="13.6328125" bestFit="1" customWidth="1"/>
    <col min="3547" max="3547" width="21.36328125" bestFit="1" customWidth="1"/>
    <col min="3548" max="3548" width="13.6328125" bestFit="1" customWidth="1"/>
    <col min="3549" max="3549" width="21.36328125" bestFit="1" customWidth="1"/>
    <col min="3550" max="3550" width="13.6328125" bestFit="1" customWidth="1"/>
    <col min="3551" max="3551" width="20.26953125" bestFit="1" customWidth="1"/>
    <col min="3552" max="3552" width="13.6328125" bestFit="1" customWidth="1"/>
    <col min="3553" max="3553" width="21.36328125" bestFit="1" customWidth="1"/>
    <col min="3554" max="3554" width="13.6328125" bestFit="1" customWidth="1"/>
    <col min="3555" max="3555" width="21.36328125" bestFit="1" customWidth="1"/>
    <col min="3556" max="3556" width="12.6328125" bestFit="1" customWidth="1"/>
    <col min="3557" max="3557" width="21.36328125" bestFit="1" customWidth="1"/>
    <col min="3558" max="3558" width="13.6328125" bestFit="1" customWidth="1"/>
    <col min="3559" max="3559" width="21.36328125" bestFit="1" customWidth="1"/>
    <col min="3560" max="3560" width="13.6328125" bestFit="1" customWidth="1"/>
    <col min="3561" max="3561" width="21.36328125" bestFit="1" customWidth="1"/>
    <col min="3562" max="3562" width="13.6328125" bestFit="1" customWidth="1"/>
    <col min="3563" max="3563" width="21.36328125" bestFit="1" customWidth="1"/>
    <col min="3564" max="3564" width="13.6328125" bestFit="1" customWidth="1"/>
    <col min="3565" max="3565" width="21.36328125" bestFit="1" customWidth="1"/>
    <col min="3566" max="3566" width="13.6328125" bestFit="1" customWidth="1"/>
    <col min="3567" max="3567" width="21.36328125" bestFit="1" customWidth="1"/>
    <col min="3568" max="3568" width="13.6328125" bestFit="1" customWidth="1"/>
    <col min="3569" max="3569" width="20.26953125" bestFit="1" customWidth="1"/>
    <col min="3570" max="3570" width="21.6328125" bestFit="1" customWidth="1"/>
    <col min="3571" max="3571" width="8.54296875" bestFit="1" customWidth="1"/>
    <col min="3572" max="3573" width="11.453125" bestFit="1" customWidth="1"/>
    <col min="3574" max="3574" width="10.7265625" bestFit="1" customWidth="1"/>
  </cols>
  <sheetData>
    <row r="3" spans="1:23" x14ac:dyDescent="0.35">
      <c r="A3" s="1" t="s">
        <v>25</v>
      </c>
      <c r="B3" s="1" t="s">
        <v>52</v>
      </c>
      <c r="N3" t="s">
        <v>25</v>
      </c>
      <c r="O3" t="s">
        <v>52</v>
      </c>
    </row>
    <row r="4" spans="1:23" x14ac:dyDescent="0.35">
      <c r="A4" s="1" t="s">
        <v>24</v>
      </c>
      <c r="B4" t="s">
        <v>12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51</v>
      </c>
      <c r="L4" t="s">
        <v>26</v>
      </c>
      <c r="N4" t="s">
        <v>24</v>
      </c>
      <c r="O4" t="s">
        <v>12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</row>
    <row r="5" spans="1:23" x14ac:dyDescent="0.35">
      <c r="A5" s="2">
        <v>1950</v>
      </c>
      <c r="B5" s="11">
        <v>265744.59979510028</v>
      </c>
      <c r="C5" s="11">
        <v>3501459.7872739271</v>
      </c>
      <c r="D5" s="11">
        <v>183323.27119645994</v>
      </c>
      <c r="E5" s="11">
        <v>942934.52313761506</v>
      </c>
      <c r="F5" s="11">
        <v>3930276.9727270226</v>
      </c>
      <c r="G5" s="11">
        <v>2501911.458985962</v>
      </c>
      <c r="H5" s="11">
        <v>706062.13718143909</v>
      </c>
      <c r="I5" s="11">
        <v>530225.75550638675</v>
      </c>
      <c r="J5" s="11">
        <v>296714.88950160716</v>
      </c>
      <c r="K5" s="11"/>
      <c r="L5" s="11">
        <v>12858653.39530552</v>
      </c>
      <c r="N5">
        <v>1950</v>
      </c>
      <c r="O5">
        <v>265744.59979510028</v>
      </c>
      <c r="P5">
        <v>3501459.7872739271</v>
      </c>
      <c r="Q5">
        <v>183323.27119645994</v>
      </c>
      <c r="R5">
        <v>942934.52313761506</v>
      </c>
      <c r="S5">
        <v>3930276.9727270226</v>
      </c>
      <c r="T5">
        <v>2501911.458985962</v>
      </c>
      <c r="U5">
        <v>706062.13718143909</v>
      </c>
      <c r="V5">
        <v>530225.75550638675</v>
      </c>
      <c r="W5">
        <v>296714.88950160716</v>
      </c>
    </row>
    <row r="6" spans="1:23" x14ac:dyDescent="0.35">
      <c r="A6" s="2">
        <v>1951</v>
      </c>
      <c r="B6" s="11">
        <v>286079.33367772924</v>
      </c>
      <c r="C6" s="11">
        <v>3606365.287007154</v>
      </c>
      <c r="D6" s="11">
        <v>178246.3055636058</v>
      </c>
      <c r="E6" s="11">
        <v>977924.92416162905</v>
      </c>
      <c r="F6" s="11">
        <v>3907188.912101076</v>
      </c>
      <c r="G6" s="11">
        <v>2537303.8964909869</v>
      </c>
      <c r="H6" s="11">
        <v>709767.70963898441</v>
      </c>
      <c r="I6" s="11">
        <v>566028.35258027609</v>
      </c>
      <c r="J6" s="11">
        <v>328282.63994765148</v>
      </c>
      <c r="K6" s="11"/>
      <c r="L6" s="11">
        <v>13097187.361169092</v>
      </c>
      <c r="N6">
        <v>1951</v>
      </c>
      <c r="O6">
        <v>286079.33367772924</v>
      </c>
      <c r="P6">
        <v>3606365.287007154</v>
      </c>
      <c r="Q6">
        <v>178246.3055636058</v>
      </c>
      <c r="R6">
        <v>977924.92416162905</v>
      </c>
      <c r="S6">
        <v>3907188.912101076</v>
      </c>
      <c r="T6">
        <v>2537303.8964909869</v>
      </c>
      <c r="U6">
        <v>709767.70963898441</v>
      </c>
      <c r="V6">
        <v>566028.35258027609</v>
      </c>
      <c r="W6">
        <v>328282.63994765148</v>
      </c>
    </row>
    <row r="7" spans="1:23" x14ac:dyDescent="0.35">
      <c r="A7" s="2">
        <v>1952</v>
      </c>
      <c r="B7" s="11">
        <v>296489.59355696419</v>
      </c>
      <c r="C7" s="11">
        <v>3663388.2667044471</v>
      </c>
      <c r="D7" s="11">
        <v>180866.4091076281</v>
      </c>
      <c r="E7" s="11">
        <v>1019541.786743694</v>
      </c>
      <c r="F7" s="11">
        <v>3820827.2028297046</v>
      </c>
      <c r="G7" s="11">
        <v>2524181.1726936311</v>
      </c>
      <c r="H7" s="11">
        <v>722921.31330015662</v>
      </c>
      <c r="I7" s="11">
        <v>594039.38893431902</v>
      </c>
      <c r="J7" s="11">
        <v>360914.672759737</v>
      </c>
      <c r="K7" s="11"/>
      <c r="L7" s="11">
        <v>13183169.806630284</v>
      </c>
      <c r="N7">
        <v>1952</v>
      </c>
      <c r="O7">
        <v>296489.59355696419</v>
      </c>
      <c r="P7">
        <v>3663388.2667044471</v>
      </c>
      <c r="Q7">
        <v>180866.4091076281</v>
      </c>
      <c r="R7">
        <v>1019541.786743694</v>
      </c>
      <c r="S7">
        <v>3820827.2028297046</v>
      </c>
      <c r="T7">
        <v>2524181.1726936311</v>
      </c>
      <c r="U7">
        <v>722921.31330015662</v>
      </c>
      <c r="V7">
        <v>594039.38893431902</v>
      </c>
      <c r="W7">
        <v>360914.672759737</v>
      </c>
    </row>
    <row r="8" spans="1:23" x14ac:dyDescent="0.35">
      <c r="A8" s="2">
        <v>1953</v>
      </c>
      <c r="B8" s="11">
        <v>302740.55449992314</v>
      </c>
      <c r="C8" s="11">
        <v>3748327.1373167699</v>
      </c>
      <c r="D8" s="11">
        <v>187305.10421959875</v>
      </c>
      <c r="E8" s="11">
        <v>1091179.246575013</v>
      </c>
      <c r="F8" s="11">
        <v>3917729.5032068333</v>
      </c>
      <c r="G8" s="11">
        <v>2613574.3643928971</v>
      </c>
      <c r="H8" s="11">
        <v>738694.34119499486</v>
      </c>
      <c r="I8" s="11">
        <v>600774.480464975</v>
      </c>
      <c r="J8" s="11">
        <v>362297.45102759101</v>
      </c>
      <c r="K8" s="11"/>
      <c r="L8" s="11">
        <v>13562622.182898596</v>
      </c>
      <c r="N8">
        <v>1953</v>
      </c>
      <c r="O8">
        <v>302740.55449992314</v>
      </c>
      <c r="P8">
        <v>3748327.1373167699</v>
      </c>
      <c r="Q8">
        <v>187305.10421959875</v>
      </c>
      <c r="R8">
        <v>1091179.246575013</v>
      </c>
      <c r="S8">
        <v>3917729.5032068333</v>
      </c>
      <c r="T8">
        <v>2613574.3643928971</v>
      </c>
      <c r="U8">
        <v>738694.34119499486</v>
      </c>
      <c r="V8">
        <v>600774.480464975</v>
      </c>
      <c r="W8">
        <v>362297.45102759101</v>
      </c>
    </row>
    <row r="9" spans="1:23" x14ac:dyDescent="0.35">
      <c r="A9" s="2">
        <v>1954</v>
      </c>
      <c r="B9" s="11">
        <v>310783.77398589219</v>
      </c>
      <c r="C9" s="11">
        <v>3877738.1257271632</v>
      </c>
      <c r="D9" s="11">
        <v>264628.34210591973</v>
      </c>
      <c r="E9" s="11">
        <v>1122083.8355681449</v>
      </c>
      <c r="F9" s="11">
        <v>4090292.6540729026</v>
      </c>
      <c r="G9" s="11">
        <v>2841736.9273009854</v>
      </c>
      <c r="H9" s="11">
        <v>752066.59206876892</v>
      </c>
      <c r="I9" s="11">
        <v>646278.94911334408</v>
      </c>
      <c r="J9" s="11">
        <v>380534.92264769401</v>
      </c>
      <c r="K9" s="11"/>
      <c r="L9" s="11">
        <v>14286144.122590816</v>
      </c>
      <c r="N9">
        <v>1954</v>
      </c>
      <c r="O9">
        <v>310783.77398589219</v>
      </c>
      <c r="P9">
        <v>3877738.1257271632</v>
      </c>
      <c r="Q9">
        <v>264628.34210591973</v>
      </c>
      <c r="R9">
        <v>1122083.8355681449</v>
      </c>
      <c r="S9">
        <v>4090292.6540729026</v>
      </c>
      <c r="T9">
        <v>2841736.9273009854</v>
      </c>
      <c r="U9">
        <v>752066.59206876892</v>
      </c>
      <c r="V9">
        <v>646278.94911334408</v>
      </c>
      <c r="W9">
        <v>380534.92264769401</v>
      </c>
    </row>
    <row r="10" spans="1:23" x14ac:dyDescent="0.35">
      <c r="A10" s="2">
        <v>1955</v>
      </c>
      <c r="B10" s="11">
        <v>324688.69993755658</v>
      </c>
      <c r="C10" s="11">
        <v>4038881.4245231999</v>
      </c>
      <c r="D10" s="11">
        <v>269763.30655379902</v>
      </c>
      <c r="E10" s="11">
        <v>1188177.0610960489</v>
      </c>
      <c r="F10" s="11">
        <v>4319777.5868056258</v>
      </c>
      <c r="G10" s="11">
        <v>2962150.8960230211</v>
      </c>
      <c r="H10" s="11">
        <v>773873.8287862459</v>
      </c>
      <c r="I10" s="11">
        <v>664316.91923052096</v>
      </c>
      <c r="J10" s="11">
        <v>410913.18662536802</v>
      </c>
      <c r="K10" s="11"/>
      <c r="L10" s="11">
        <v>14952542.909581386</v>
      </c>
      <c r="N10">
        <v>1955</v>
      </c>
      <c r="O10">
        <v>324688.69993755658</v>
      </c>
      <c r="P10">
        <v>4038881.4245231999</v>
      </c>
      <c r="Q10">
        <v>269763.30655379902</v>
      </c>
      <c r="R10">
        <v>1188177.0610960489</v>
      </c>
      <c r="S10">
        <v>4319777.5868056258</v>
      </c>
      <c r="T10">
        <v>2962150.8960230211</v>
      </c>
      <c r="U10">
        <v>773873.8287862459</v>
      </c>
      <c r="V10">
        <v>664316.91923052096</v>
      </c>
      <c r="W10">
        <v>410913.18662536802</v>
      </c>
    </row>
    <row r="11" spans="1:23" x14ac:dyDescent="0.35">
      <c r="A11" s="2">
        <v>1956</v>
      </c>
      <c r="B11" s="11">
        <v>337196.43854847498</v>
      </c>
      <c r="C11" s="11">
        <v>4212760.8090324001</v>
      </c>
      <c r="D11" s="11">
        <v>276174.0070402706</v>
      </c>
      <c r="E11" s="11">
        <v>1204271.080519933</v>
      </c>
      <c r="F11" s="11">
        <v>4003022.0536936908</v>
      </c>
      <c r="G11" s="11">
        <v>3114025.5813514362</v>
      </c>
      <c r="H11" s="11">
        <v>783761.62870056473</v>
      </c>
      <c r="I11" s="11">
        <v>728145.95304197795</v>
      </c>
      <c r="J11" s="11">
        <v>445645.06848420203</v>
      </c>
      <c r="K11" s="11"/>
      <c r="L11" s="11">
        <v>15105002.620412951</v>
      </c>
      <c r="N11">
        <v>1956</v>
      </c>
      <c r="O11">
        <v>337196.43854847498</v>
      </c>
      <c r="P11">
        <v>4212760.8090324001</v>
      </c>
      <c r="Q11">
        <v>276174.0070402706</v>
      </c>
      <c r="R11">
        <v>1204271.080519933</v>
      </c>
      <c r="S11">
        <v>4003022.0536936908</v>
      </c>
      <c r="T11">
        <v>3114025.5813514362</v>
      </c>
      <c r="U11">
        <v>783761.62870056473</v>
      </c>
      <c r="V11">
        <v>728145.95304197795</v>
      </c>
      <c r="W11">
        <v>445645.06848420203</v>
      </c>
    </row>
    <row r="12" spans="1:23" x14ac:dyDescent="0.35">
      <c r="A12" s="2">
        <v>1957</v>
      </c>
      <c r="B12" s="11">
        <v>348011.32509176299</v>
      </c>
      <c r="C12" s="11">
        <v>4246155.9252308877</v>
      </c>
      <c r="D12" s="11">
        <v>279533.394600756</v>
      </c>
      <c r="E12" s="11">
        <v>1302575.9968400411</v>
      </c>
      <c r="F12" s="11">
        <v>4318779.6092827395</v>
      </c>
      <c r="G12" s="11">
        <v>3136583.1496564271</v>
      </c>
      <c r="H12" s="11">
        <v>785433.45857659867</v>
      </c>
      <c r="I12" s="11">
        <v>805713.97483083804</v>
      </c>
      <c r="J12" s="11">
        <v>479516.21533429605</v>
      </c>
      <c r="K12" s="11"/>
      <c r="L12" s="11">
        <v>15702303.049444348</v>
      </c>
      <c r="N12">
        <v>1957</v>
      </c>
      <c r="O12">
        <v>348011.32509176299</v>
      </c>
      <c r="P12">
        <v>4246155.9252308877</v>
      </c>
      <c r="Q12">
        <v>279533.394600756</v>
      </c>
      <c r="R12">
        <v>1302575.9968400411</v>
      </c>
      <c r="S12">
        <v>4318779.6092827395</v>
      </c>
      <c r="T12">
        <v>3136583.1496564271</v>
      </c>
      <c r="U12">
        <v>785433.45857659867</v>
      </c>
      <c r="V12">
        <v>805713.97483083804</v>
      </c>
      <c r="W12">
        <v>479516.21533429605</v>
      </c>
    </row>
    <row r="13" spans="1:23" x14ac:dyDescent="0.35">
      <c r="A13" s="2">
        <v>1958</v>
      </c>
      <c r="B13" s="11">
        <v>362016.48727135098</v>
      </c>
      <c r="C13" s="11">
        <v>4385346.27667988</v>
      </c>
      <c r="D13" s="11">
        <v>291166.47613165929</v>
      </c>
      <c r="E13" s="11">
        <v>1403409.2221126258</v>
      </c>
      <c r="F13" s="11">
        <v>4346404.3531748392</v>
      </c>
      <c r="G13" s="11">
        <v>3439755.8099179971</v>
      </c>
      <c r="H13" s="11">
        <v>809263.75588230218</v>
      </c>
      <c r="I13" s="11">
        <v>883411.45723075606</v>
      </c>
      <c r="J13" s="11">
        <v>509102.60119620402</v>
      </c>
      <c r="K13" s="11"/>
      <c r="L13" s="11">
        <v>16429876.439597614</v>
      </c>
      <c r="N13">
        <v>1958</v>
      </c>
      <c r="O13">
        <v>362016.48727135098</v>
      </c>
      <c r="P13">
        <v>4385346.27667988</v>
      </c>
      <c r="Q13">
        <v>291166.47613165929</v>
      </c>
      <c r="R13">
        <v>1403409.2221126258</v>
      </c>
      <c r="S13">
        <v>4346404.3531748392</v>
      </c>
      <c r="T13">
        <v>3439755.8099179971</v>
      </c>
      <c r="U13">
        <v>809263.75588230218</v>
      </c>
      <c r="V13">
        <v>883411.45723075606</v>
      </c>
      <c r="W13">
        <v>509102.60119620402</v>
      </c>
    </row>
    <row r="14" spans="1:23" x14ac:dyDescent="0.35">
      <c r="A14" s="2">
        <v>1959</v>
      </c>
      <c r="B14" s="11">
        <v>373032.07057789294</v>
      </c>
      <c r="C14" s="11">
        <v>4544387.0103967562</v>
      </c>
      <c r="D14" s="11">
        <v>315495.99212569976</v>
      </c>
      <c r="E14" s="11">
        <v>1521212.33349365</v>
      </c>
      <c r="F14" s="11">
        <v>4478085.368677265</v>
      </c>
      <c r="G14" s="11">
        <v>3314803.9654090703</v>
      </c>
      <c r="H14" s="11">
        <v>828268.84417213837</v>
      </c>
      <c r="I14" s="11">
        <v>1062635.4387916131</v>
      </c>
      <c r="J14" s="11">
        <v>559655.09814552497</v>
      </c>
      <c r="K14" s="11"/>
      <c r="L14" s="11">
        <v>16997576.121789612</v>
      </c>
      <c r="N14">
        <v>1959</v>
      </c>
      <c r="O14">
        <v>373032.07057789294</v>
      </c>
      <c r="P14">
        <v>4544387.0103967562</v>
      </c>
      <c r="Q14">
        <v>315495.99212569976</v>
      </c>
      <c r="R14">
        <v>1521212.33349365</v>
      </c>
      <c r="S14">
        <v>4478085.368677265</v>
      </c>
      <c r="T14">
        <v>3314803.9654090703</v>
      </c>
      <c r="U14">
        <v>828268.84417213837</v>
      </c>
      <c r="V14">
        <v>1062635.4387916131</v>
      </c>
      <c r="W14">
        <v>559655.09814552497</v>
      </c>
    </row>
    <row r="15" spans="1:23" x14ac:dyDescent="0.35">
      <c r="A15" s="2">
        <v>1960</v>
      </c>
      <c r="B15" s="11">
        <v>411929.56951191602</v>
      </c>
      <c r="C15" s="11">
        <v>4742185.4866603799</v>
      </c>
      <c r="D15" s="11">
        <v>340926.16622923448</v>
      </c>
      <c r="E15" s="11">
        <v>1596208.578743326</v>
      </c>
      <c r="F15" s="11">
        <v>4568167.3493008902</v>
      </c>
      <c r="G15" s="11">
        <v>3507295.8287255513</v>
      </c>
      <c r="H15" s="11">
        <v>821655.85838051012</v>
      </c>
      <c r="I15" s="11">
        <v>1099126.3114741521</v>
      </c>
      <c r="J15" s="11">
        <v>573626.38621914503</v>
      </c>
      <c r="K15" s="11"/>
      <c r="L15" s="11">
        <v>17661121.535245106</v>
      </c>
      <c r="N15">
        <v>1960</v>
      </c>
      <c r="O15">
        <v>411929.56951191602</v>
      </c>
      <c r="P15">
        <v>4742185.4866603799</v>
      </c>
      <c r="Q15">
        <v>340926.16622923448</v>
      </c>
      <c r="R15">
        <v>1596208.578743326</v>
      </c>
      <c r="S15">
        <v>4568167.3493008902</v>
      </c>
      <c r="T15">
        <v>3507295.8287255513</v>
      </c>
      <c r="U15">
        <v>821655.85838051012</v>
      </c>
      <c r="V15">
        <v>1099126.3114741521</v>
      </c>
      <c r="W15">
        <v>573626.38621914503</v>
      </c>
    </row>
    <row r="16" spans="1:23" x14ac:dyDescent="0.35">
      <c r="A16" s="2">
        <v>1961</v>
      </c>
      <c r="B16" s="11">
        <v>437435.69031361002</v>
      </c>
      <c r="C16" s="11">
        <v>4780013.436349649</v>
      </c>
      <c r="D16" s="11">
        <v>365260.02306884225</v>
      </c>
      <c r="E16" s="11">
        <v>1620222.5645936001</v>
      </c>
      <c r="F16" s="11">
        <v>4789938.0137765491</v>
      </c>
      <c r="G16" s="11">
        <v>3856569.4768953961</v>
      </c>
      <c r="H16" s="11">
        <v>837450.26480797434</v>
      </c>
      <c r="I16" s="11">
        <v>1260810.4225588611</v>
      </c>
      <c r="J16" s="11">
        <v>601053.55720471602</v>
      </c>
      <c r="K16" s="11"/>
      <c r="L16" s="11">
        <v>18548753.449569199</v>
      </c>
      <c r="N16">
        <v>1961</v>
      </c>
      <c r="O16">
        <v>437435.69031361002</v>
      </c>
      <c r="P16">
        <v>4780013.436349649</v>
      </c>
      <c r="Q16">
        <v>365260.02306884225</v>
      </c>
      <c r="R16">
        <v>1620222.5645936001</v>
      </c>
      <c r="S16">
        <v>4789938.0137765491</v>
      </c>
      <c r="T16">
        <v>3856569.4768953961</v>
      </c>
      <c r="U16">
        <v>837450.26480797434</v>
      </c>
      <c r="V16">
        <v>1260810.4225588611</v>
      </c>
      <c r="W16">
        <v>601053.55720471602</v>
      </c>
    </row>
    <row r="17" spans="1:23" x14ac:dyDescent="0.35">
      <c r="A17" s="2">
        <v>1962</v>
      </c>
      <c r="B17" s="11">
        <v>442635.979339262</v>
      </c>
      <c r="C17" s="11">
        <v>4979651.0736216977</v>
      </c>
      <c r="D17" s="11">
        <v>410143.420352082</v>
      </c>
      <c r="E17" s="11">
        <v>1722991.3987383069</v>
      </c>
      <c r="F17" s="11">
        <v>4633338.4517548997</v>
      </c>
      <c r="G17" s="11">
        <v>4134847.3882307983</v>
      </c>
      <c r="H17" s="11">
        <v>857966.48645149439</v>
      </c>
      <c r="I17" s="11">
        <v>1354332.1965390309</v>
      </c>
      <c r="J17" s="11">
        <v>623440.158958997</v>
      </c>
      <c r="K17" s="11"/>
      <c r="L17" s="11">
        <v>19159346.553986568</v>
      </c>
      <c r="N17">
        <v>1962</v>
      </c>
      <c r="O17">
        <v>442635.979339262</v>
      </c>
      <c r="P17">
        <v>4979651.0736216977</v>
      </c>
      <c r="Q17">
        <v>410143.420352082</v>
      </c>
      <c r="R17">
        <v>1722991.3987383069</v>
      </c>
      <c r="S17">
        <v>4633338.4517548997</v>
      </c>
      <c r="T17">
        <v>4134847.3882307983</v>
      </c>
      <c r="U17">
        <v>857966.48645149439</v>
      </c>
      <c r="V17">
        <v>1354332.1965390309</v>
      </c>
      <c r="W17">
        <v>623440.158958997</v>
      </c>
    </row>
    <row r="18" spans="1:23" x14ac:dyDescent="0.35">
      <c r="A18" s="2">
        <v>1963</v>
      </c>
      <c r="B18" s="11">
        <v>464905.12352027302</v>
      </c>
      <c r="C18" s="11">
        <v>5174615.8507756805</v>
      </c>
      <c r="D18" s="11">
        <v>425389.33542687702</v>
      </c>
      <c r="E18" s="11">
        <v>1885529.019954998</v>
      </c>
      <c r="F18" s="11">
        <v>5077331.5634036865</v>
      </c>
      <c r="G18" s="11">
        <v>4323540.1724331686</v>
      </c>
      <c r="H18" s="11">
        <v>877835.67410717986</v>
      </c>
      <c r="I18" s="11">
        <v>1473706.6691778111</v>
      </c>
      <c r="J18" s="11">
        <v>624185.89923330909</v>
      </c>
      <c r="K18" s="11"/>
      <c r="L18" s="11">
        <v>20327039.308032982</v>
      </c>
      <c r="N18">
        <v>1963</v>
      </c>
      <c r="O18">
        <v>464905.12352027302</v>
      </c>
      <c r="P18">
        <v>5174615.8507756805</v>
      </c>
      <c r="Q18">
        <v>425389.33542687702</v>
      </c>
      <c r="R18">
        <v>1885529.019954998</v>
      </c>
      <c r="S18">
        <v>5077331.5634036865</v>
      </c>
      <c r="T18">
        <v>4323540.1724331686</v>
      </c>
      <c r="U18">
        <v>877835.67410717986</v>
      </c>
      <c r="V18">
        <v>1473706.6691778111</v>
      </c>
      <c r="W18">
        <v>624185.89923330909</v>
      </c>
    </row>
    <row r="19" spans="1:23" x14ac:dyDescent="0.35">
      <c r="A19" s="2">
        <v>1964</v>
      </c>
      <c r="B19" s="11">
        <v>497187.28591254301</v>
      </c>
      <c r="C19" s="11">
        <v>5340723.0414229231</v>
      </c>
      <c r="D19" s="11">
        <v>446996.589158491</v>
      </c>
      <c r="E19" s="11">
        <v>1976204.4454349591</v>
      </c>
      <c r="F19" s="11">
        <v>5247813.243540152</v>
      </c>
      <c r="G19" s="11">
        <v>4608043.6283634342</v>
      </c>
      <c r="H19" s="11">
        <v>900418.45747002563</v>
      </c>
      <c r="I19" s="11">
        <v>1558783.7248316631</v>
      </c>
      <c r="J19" s="11">
        <v>622790.79956225795</v>
      </c>
      <c r="K19" s="11"/>
      <c r="L19" s="11">
        <v>21198961.215696447</v>
      </c>
      <c r="N19">
        <v>1964</v>
      </c>
      <c r="O19">
        <v>497187.28591254301</v>
      </c>
      <c r="P19">
        <v>5340723.0414229231</v>
      </c>
      <c r="Q19">
        <v>446996.589158491</v>
      </c>
      <c r="R19">
        <v>1976204.4454349591</v>
      </c>
      <c r="S19">
        <v>5247813.243540152</v>
      </c>
      <c r="T19">
        <v>4608043.6283634342</v>
      </c>
      <c r="U19">
        <v>900418.45747002563</v>
      </c>
      <c r="V19">
        <v>1558783.7248316631</v>
      </c>
      <c r="W19">
        <v>622790.79956225795</v>
      </c>
    </row>
    <row r="20" spans="1:23" x14ac:dyDescent="0.35">
      <c r="A20" s="2">
        <v>1965</v>
      </c>
      <c r="B20" s="11">
        <v>545576.04518156801</v>
      </c>
      <c r="C20" s="11">
        <v>5484418.8295647074</v>
      </c>
      <c r="D20" s="11">
        <v>455575.29913087201</v>
      </c>
      <c r="E20" s="11">
        <v>2088810.5594441539</v>
      </c>
      <c r="F20" s="11">
        <v>5514590.1213281713</v>
      </c>
      <c r="G20" s="11">
        <v>4892713.3460449297</v>
      </c>
      <c r="H20" s="11">
        <v>931328.38003608549</v>
      </c>
      <c r="I20" s="11">
        <v>1689815.689469096</v>
      </c>
      <c r="J20" s="11">
        <v>649297.39463780611</v>
      </c>
      <c r="K20" s="11"/>
      <c r="L20" s="11">
        <v>22252125.66483739</v>
      </c>
      <c r="N20">
        <v>1965</v>
      </c>
      <c r="O20">
        <v>545576.04518156801</v>
      </c>
      <c r="P20">
        <v>5484418.8295647074</v>
      </c>
      <c r="Q20">
        <v>455575.29913087201</v>
      </c>
      <c r="R20">
        <v>2088810.5594441539</v>
      </c>
      <c r="S20">
        <v>5514590.1213281713</v>
      </c>
      <c r="T20">
        <v>4892713.3460449297</v>
      </c>
      <c r="U20">
        <v>931328.38003608549</v>
      </c>
      <c r="V20">
        <v>1689815.689469096</v>
      </c>
      <c r="W20">
        <v>649297.39463780611</v>
      </c>
    </row>
    <row r="21" spans="1:23" x14ac:dyDescent="0.35">
      <c r="A21" s="2">
        <v>1966</v>
      </c>
      <c r="B21" s="11">
        <v>551122.51514413697</v>
      </c>
      <c r="C21" s="11">
        <v>5602356.2653474435</v>
      </c>
      <c r="D21" s="11">
        <v>462707.97497124795</v>
      </c>
      <c r="E21" s="11">
        <v>2122411.5669336803</v>
      </c>
      <c r="F21" s="11">
        <v>5639776.0934558352</v>
      </c>
      <c r="G21" s="11">
        <v>5277802.586825816</v>
      </c>
      <c r="H21" s="11">
        <v>944164.47380944272</v>
      </c>
      <c r="I21" s="11">
        <v>1829715.4475400718</v>
      </c>
      <c r="J21" s="11">
        <v>752396.04915432795</v>
      </c>
      <c r="K21" s="11"/>
      <c r="L21" s="11">
        <v>23182452.973182004</v>
      </c>
      <c r="N21">
        <v>1966</v>
      </c>
      <c r="O21">
        <v>551122.51514413697</v>
      </c>
      <c r="P21">
        <v>5602356.2653474435</v>
      </c>
      <c r="Q21">
        <v>462707.97497124795</v>
      </c>
      <c r="R21">
        <v>2122411.5669336803</v>
      </c>
      <c r="S21">
        <v>5639776.0934558352</v>
      </c>
      <c r="T21">
        <v>5277802.586825816</v>
      </c>
      <c r="U21">
        <v>944164.47380944272</v>
      </c>
      <c r="V21">
        <v>1829715.4475400718</v>
      </c>
      <c r="W21">
        <v>752396.04915432795</v>
      </c>
    </row>
    <row r="22" spans="1:23" x14ac:dyDescent="0.35">
      <c r="A22" s="2">
        <v>1967</v>
      </c>
      <c r="B22" s="11">
        <v>579574.44411817798</v>
      </c>
      <c r="C22" s="11">
        <v>6008465.141528463</v>
      </c>
      <c r="D22" s="11">
        <v>516781.13288423396</v>
      </c>
      <c r="E22" s="11">
        <v>2146719.9397489871</v>
      </c>
      <c r="F22" s="11">
        <v>5734736.1933319876</v>
      </c>
      <c r="G22" s="11">
        <v>5766612.152961419</v>
      </c>
      <c r="H22" s="11">
        <v>967125.85535629268</v>
      </c>
      <c r="I22" s="11">
        <v>1961051.9714298579</v>
      </c>
      <c r="J22" s="11">
        <v>809238.85456091992</v>
      </c>
      <c r="K22" s="11"/>
      <c r="L22" s="11">
        <v>24490305.685920335</v>
      </c>
      <c r="N22">
        <v>1967</v>
      </c>
      <c r="O22">
        <v>579574.44411817798</v>
      </c>
      <c r="P22">
        <v>6008465.141528463</v>
      </c>
      <c r="Q22">
        <v>516781.13288423396</v>
      </c>
      <c r="R22">
        <v>2146719.9397489871</v>
      </c>
      <c r="S22">
        <v>5734736.1933319876</v>
      </c>
      <c r="T22">
        <v>5766612.152961419</v>
      </c>
      <c r="U22">
        <v>967125.85535629268</v>
      </c>
      <c r="V22">
        <v>1961051.9714298579</v>
      </c>
      <c r="W22">
        <v>809238.85456091992</v>
      </c>
    </row>
    <row r="23" spans="1:23" x14ac:dyDescent="0.35">
      <c r="A23" s="2">
        <v>1968</v>
      </c>
      <c r="B23" s="11">
        <v>608036.18410076108</v>
      </c>
      <c r="C23" s="11">
        <v>6314970.7137197573</v>
      </c>
      <c r="D23" s="11">
        <v>487011.49426102999</v>
      </c>
      <c r="E23" s="11">
        <v>2234167.0652187848</v>
      </c>
      <c r="F23" s="11">
        <v>5896572.6582627278</v>
      </c>
      <c r="G23" s="11">
        <v>6116402.0856959084</v>
      </c>
      <c r="H23" s="11">
        <v>995755.3051714818</v>
      </c>
      <c r="I23" s="11">
        <v>2104496.9628031328</v>
      </c>
      <c r="J23" s="11">
        <v>781276.37758116308</v>
      </c>
      <c r="K23" s="11"/>
      <c r="L23" s="11">
        <v>25538688.846814748</v>
      </c>
      <c r="N23">
        <v>1968</v>
      </c>
      <c r="O23">
        <v>608036.18410076108</v>
      </c>
      <c r="P23">
        <v>6314970.7137197573</v>
      </c>
      <c r="Q23">
        <v>487011.49426102999</v>
      </c>
      <c r="R23">
        <v>2234167.0652187848</v>
      </c>
      <c r="S23">
        <v>5896572.6582627278</v>
      </c>
      <c r="T23">
        <v>6116402.0856959084</v>
      </c>
      <c r="U23">
        <v>995755.3051714818</v>
      </c>
      <c r="V23">
        <v>2104496.9628031328</v>
      </c>
      <c r="W23">
        <v>781276.37758116308</v>
      </c>
    </row>
    <row r="24" spans="1:23" x14ac:dyDescent="0.35">
      <c r="A24" s="2">
        <v>1969</v>
      </c>
      <c r="B24" s="11">
        <v>641533.29995401797</v>
      </c>
      <c r="C24" s="11">
        <v>6634614.3455293933</v>
      </c>
      <c r="D24" s="11">
        <v>613457.765570694</v>
      </c>
      <c r="E24" s="11">
        <v>2296358.1920054802</v>
      </c>
      <c r="F24" s="11">
        <v>5935858.1417842088</v>
      </c>
      <c r="G24" s="11">
        <v>6652510.2246587072</v>
      </c>
      <c r="H24" s="11">
        <v>1056391.8858487932</v>
      </c>
      <c r="I24" s="11">
        <v>2208954.2198200608</v>
      </c>
      <c r="J24" s="11">
        <v>791874.863088588</v>
      </c>
      <c r="K24" s="11"/>
      <c r="L24" s="11">
        <v>26831552.938259944</v>
      </c>
      <c r="N24">
        <v>1969</v>
      </c>
      <c r="O24">
        <v>641533.29995401797</v>
      </c>
      <c r="P24">
        <v>6634614.3455293933</v>
      </c>
      <c r="Q24">
        <v>613457.765570694</v>
      </c>
      <c r="R24">
        <v>2296358.1920054802</v>
      </c>
      <c r="S24">
        <v>5935858.1417842088</v>
      </c>
      <c r="T24">
        <v>6652510.2246587072</v>
      </c>
      <c r="U24">
        <v>1056391.8858487932</v>
      </c>
      <c r="V24">
        <v>2208954.2198200608</v>
      </c>
      <c r="W24">
        <v>791874.863088588</v>
      </c>
    </row>
    <row r="25" spans="1:23" x14ac:dyDescent="0.35">
      <c r="A25" s="2">
        <v>1970</v>
      </c>
      <c r="B25" s="11">
        <v>706352.83303249103</v>
      </c>
      <c r="C25" s="11">
        <v>6913686.8558156034</v>
      </c>
      <c r="D25" s="11">
        <v>540621.81535130297</v>
      </c>
      <c r="E25" s="11">
        <v>2363002.099630767</v>
      </c>
      <c r="F25" s="11">
        <v>6272931.4027177058</v>
      </c>
      <c r="G25" s="11">
        <v>6639267.0092606107</v>
      </c>
      <c r="H25" s="11">
        <v>1054774.3477693205</v>
      </c>
      <c r="I25" s="11">
        <v>2511579.0008361097</v>
      </c>
      <c r="J25" s="11">
        <v>821291.681644722</v>
      </c>
      <c r="K25" s="11"/>
      <c r="L25" s="11">
        <v>27823507.046058632</v>
      </c>
      <c r="N25">
        <v>1970</v>
      </c>
      <c r="O25">
        <v>706352.83303249103</v>
      </c>
      <c r="P25">
        <v>6913686.8558156034</v>
      </c>
      <c r="Q25">
        <v>540621.81535130297</v>
      </c>
      <c r="R25">
        <v>2363002.099630767</v>
      </c>
      <c r="S25">
        <v>6272931.4027177058</v>
      </c>
      <c r="T25">
        <v>6639267.0092606107</v>
      </c>
      <c r="U25">
        <v>1054774.3477693205</v>
      </c>
      <c r="V25">
        <v>2511579.0008361097</v>
      </c>
      <c r="W25">
        <v>821291.681644722</v>
      </c>
    </row>
    <row r="26" spans="1:23" x14ac:dyDescent="0.35">
      <c r="A26" s="2">
        <v>1971</v>
      </c>
      <c r="B26" s="11">
        <v>736686.54483336501</v>
      </c>
      <c r="C26" s="11">
        <v>7155149.9003950106</v>
      </c>
      <c r="D26" s="11">
        <v>575024.65395225503</v>
      </c>
      <c r="E26" s="11">
        <v>2409475.5034610387</v>
      </c>
      <c r="F26" s="11">
        <v>6378483.5490866331</v>
      </c>
      <c r="G26" s="11">
        <v>6937484.4329829291</v>
      </c>
      <c r="H26" s="11">
        <v>1075769.6564603888</v>
      </c>
      <c r="I26" s="11">
        <v>2409633.192503104</v>
      </c>
      <c r="J26" s="11">
        <v>842931.03928752895</v>
      </c>
      <c r="K26" s="11"/>
      <c r="L26" s="11">
        <v>28520638.472962253</v>
      </c>
      <c r="N26">
        <v>1971</v>
      </c>
      <c r="O26">
        <v>736686.54483336501</v>
      </c>
      <c r="P26">
        <v>7155149.9003950106</v>
      </c>
      <c r="Q26">
        <v>575024.65395225503</v>
      </c>
      <c r="R26">
        <v>2409475.5034610387</v>
      </c>
      <c r="S26">
        <v>6378483.5490866331</v>
      </c>
      <c r="T26">
        <v>6937484.4329829291</v>
      </c>
      <c r="U26">
        <v>1075769.6564603888</v>
      </c>
      <c r="V26">
        <v>2409633.192503104</v>
      </c>
      <c r="W26">
        <v>842931.03928752895</v>
      </c>
    </row>
    <row r="27" spans="1:23" x14ac:dyDescent="0.35">
      <c r="A27" s="2">
        <v>1972</v>
      </c>
      <c r="B27" s="11">
        <v>766960.73575809202</v>
      </c>
      <c r="C27" s="11">
        <v>7385406.0653510038</v>
      </c>
      <c r="D27" s="11">
        <v>619651.86533673294</v>
      </c>
      <c r="E27" s="11">
        <v>2521099.795881656</v>
      </c>
      <c r="F27" s="11">
        <v>6520419.7081697639</v>
      </c>
      <c r="G27" s="11">
        <v>7351665.6271709912</v>
      </c>
      <c r="H27" s="11">
        <v>1109426.1476702269</v>
      </c>
      <c r="I27" s="11">
        <v>2610637.4638592601</v>
      </c>
      <c r="J27" s="11">
        <v>874363.79424822005</v>
      </c>
      <c r="K27" s="11"/>
      <c r="L27" s="11">
        <v>29759631.203445945</v>
      </c>
      <c r="N27">
        <v>1972</v>
      </c>
      <c r="O27">
        <v>766960.73575809202</v>
      </c>
      <c r="P27">
        <v>7385406.0653510038</v>
      </c>
      <c r="Q27">
        <v>619651.86533673294</v>
      </c>
      <c r="R27">
        <v>2521099.795881656</v>
      </c>
      <c r="S27">
        <v>6520419.7081697639</v>
      </c>
      <c r="T27">
        <v>7351665.6271709912</v>
      </c>
      <c r="U27">
        <v>1109426.1476702269</v>
      </c>
      <c r="V27">
        <v>2610637.4638592601</v>
      </c>
      <c r="W27">
        <v>874363.79424822005</v>
      </c>
    </row>
    <row r="28" spans="1:23" x14ac:dyDescent="0.35">
      <c r="A28" s="2">
        <v>1973</v>
      </c>
      <c r="B28" s="11">
        <v>807809.67269870604</v>
      </c>
      <c r="C28" s="11">
        <v>7858452.5107407738</v>
      </c>
      <c r="D28" s="11">
        <v>709659.02879280597</v>
      </c>
      <c r="E28" s="11">
        <v>2678966.967844666</v>
      </c>
      <c r="F28" s="11">
        <v>7063899.1206867034</v>
      </c>
      <c r="G28" s="11">
        <v>8302330.6653196393</v>
      </c>
      <c r="H28" s="11">
        <v>1131578.4583108006</v>
      </c>
      <c r="I28" s="11">
        <v>2932799.719069351</v>
      </c>
      <c r="J28" s="11">
        <v>964058.42183877598</v>
      </c>
      <c r="K28" s="11"/>
      <c r="L28" s="11">
        <v>32449554.565302223</v>
      </c>
      <c r="N28">
        <v>1973</v>
      </c>
      <c r="O28">
        <v>807809.67269870604</v>
      </c>
      <c r="P28">
        <v>7858452.5107407738</v>
      </c>
      <c r="Q28">
        <v>709659.02879280597</v>
      </c>
      <c r="R28">
        <v>2678966.967844666</v>
      </c>
      <c r="S28">
        <v>7063899.1206867034</v>
      </c>
      <c r="T28">
        <v>8302330.6653196393</v>
      </c>
      <c r="U28">
        <v>1131578.4583108006</v>
      </c>
      <c r="V28">
        <v>2932799.719069351</v>
      </c>
      <c r="W28">
        <v>964058.42183877598</v>
      </c>
    </row>
    <row r="29" spans="1:23" x14ac:dyDescent="0.35">
      <c r="A29" s="2">
        <v>1974</v>
      </c>
      <c r="B29" s="11">
        <v>857356.56497124513</v>
      </c>
      <c r="C29" s="11">
        <v>8564976.3222600147</v>
      </c>
      <c r="D29" s="11">
        <v>787215.13821401494</v>
      </c>
      <c r="E29" s="11">
        <v>2862014.6311482773</v>
      </c>
      <c r="F29" s="11">
        <v>7596606.2899495903</v>
      </c>
      <c r="G29" s="11">
        <v>8888825.7499663401</v>
      </c>
      <c r="H29" s="11">
        <v>1156122.4761553204</v>
      </c>
      <c r="I29" s="11">
        <v>2906442.5164977531</v>
      </c>
      <c r="J29" s="11">
        <v>982955.72466708999</v>
      </c>
      <c r="K29" s="11"/>
      <c r="L29" s="11">
        <v>34602515.41382964</v>
      </c>
      <c r="N29">
        <v>1974</v>
      </c>
      <c r="O29">
        <v>857356.56497124513</v>
      </c>
      <c r="P29">
        <v>8564976.3222600147</v>
      </c>
      <c r="Q29">
        <v>787215.13821401494</v>
      </c>
      <c r="R29">
        <v>2862014.6311482773</v>
      </c>
      <c r="S29">
        <v>7596606.2899495903</v>
      </c>
      <c r="T29">
        <v>8888825.7499663401</v>
      </c>
      <c r="U29">
        <v>1156122.4761553204</v>
      </c>
      <c r="V29">
        <v>2906442.5164977531</v>
      </c>
      <c r="W29">
        <v>982955.72466708999</v>
      </c>
    </row>
    <row r="30" spans="1:23" x14ac:dyDescent="0.35">
      <c r="A30" s="2">
        <v>1975</v>
      </c>
      <c r="B30" s="11">
        <v>874435.231749914</v>
      </c>
      <c r="C30" s="11">
        <v>8941849.818314828</v>
      </c>
      <c r="D30" s="11">
        <v>873214.09556985099</v>
      </c>
      <c r="E30" s="11">
        <v>2915696.0358181787</v>
      </c>
      <c r="F30" s="11">
        <v>7746191.1553516937</v>
      </c>
      <c r="G30" s="11">
        <v>9076986.9192575011</v>
      </c>
      <c r="H30" s="11">
        <v>1186779.001591865</v>
      </c>
      <c r="I30" s="11">
        <v>2920420.4008960892</v>
      </c>
      <c r="J30" s="11">
        <v>970865.65831580409</v>
      </c>
      <c r="K30" s="11"/>
      <c r="L30" s="11">
        <v>35506438.316865727</v>
      </c>
      <c r="N30">
        <v>1975</v>
      </c>
      <c r="O30">
        <v>874435.231749914</v>
      </c>
      <c r="P30">
        <v>8941849.818314828</v>
      </c>
      <c r="Q30">
        <v>873214.09556985099</v>
      </c>
      <c r="R30">
        <v>2915696.0358181787</v>
      </c>
      <c r="S30">
        <v>7746191.1553516937</v>
      </c>
      <c r="T30">
        <v>9076986.9192575011</v>
      </c>
      <c r="U30">
        <v>1186779.001591865</v>
      </c>
      <c r="V30">
        <v>2920420.4008960892</v>
      </c>
      <c r="W30">
        <v>970865.65831580409</v>
      </c>
    </row>
    <row r="31" spans="1:23" x14ac:dyDescent="0.35">
      <c r="A31" s="2">
        <v>1976</v>
      </c>
      <c r="B31" s="11">
        <v>958729.69799464196</v>
      </c>
      <c r="C31" s="11">
        <v>9490228.3638324663</v>
      </c>
      <c r="D31" s="11">
        <v>944883.41368439491</v>
      </c>
      <c r="E31" s="11">
        <v>3095375.4249757049</v>
      </c>
      <c r="F31" s="11">
        <v>7911774.7971599894</v>
      </c>
      <c r="G31" s="11">
        <v>9443235.2919412572</v>
      </c>
      <c r="H31" s="11">
        <v>1225188.0640574154</v>
      </c>
      <c r="I31" s="11">
        <v>3217120.155010757</v>
      </c>
      <c r="J31" s="11">
        <v>1016100.8572339631</v>
      </c>
      <c r="K31" s="11"/>
      <c r="L31" s="11">
        <v>37302636.065890595</v>
      </c>
      <c r="N31">
        <v>1976</v>
      </c>
      <c r="O31">
        <v>958729.69799464196</v>
      </c>
      <c r="P31">
        <v>9490228.3638324663</v>
      </c>
      <c r="Q31">
        <v>944883.41368439491</v>
      </c>
      <c r="R31">
        <v>3095375.4249757049</v>
      </c>
      <c r="S31">
        <v>7911774.7971599894</v>
      </c>
      <c r="T31">
        <v>9443235.2919412572</v>
      </c>
      <c r="U31">
        <v>1225188.0640574154</v>
      </c>
      <c r="V31">
        <v>3217120.155010757</v>
      </c>
      <c r="W31">
        <v>1016100.8572339631</v>
      </c>
    </row>
    <row r="32" spans="1:23" x14ac:dyDescent="0.35">
      <c r="A32" s="2">
        <v>1977</v>
      </c>
      <c r="B32" s="11">
        <v>1023804.6974908641</v>
      </c>
      <c r="C32" s="11">
        <v>9816468.3736229949</v>
      </c>
      <c r="D32" s="11">
        <v>944444.13246228895</v>
      </c>
      <c r="E32" s="11">
        <v>3339017.749480403</v>
      </c>
      <c r="F32" s="11">
        <v>8259572.0943966908</v>
      </c>
      <c r="G32" s="11">
        <v>9939672.1478159074</v>
      </c>
      <c r="H32" s="11">
        <v>1256948.8828527366</v>
      </c>
      <c r="I32" s="11">
        <v>3157759.1003952548</v>
      </c>
      <c r="J32" s="11">
        <v>1055662.69665868</v>
      </c>
      <c r="K32" s="11"/>
      <c r="L32" s="11">
        <v>38793349.875175819</v>
      </c>
      <c r="N32">
        <v>1977</v>
      </c>
      <c r="O32">
        <v>1023804.6974908641</v>
      </c>
      <c r="P32">
        <v>9816468.3736229949</v>
      </c>
      <c r="Q32">
        <v>944444.13246228895</v>
      </c>
      <c r="R32">
        <v>3339017.749480403</v>
      </c>
      <c r="S32">
        <v>8259572.0943966908</v>
      </c>
      <c r="T32">
        <v>9939672.1478159074</v>
      </c>
      <c r="U32">
        <v>1256948.8828527366</v>
      </c>
      <c r="V32">
        <v>3157759.1003952548</v>
      </c>
      <c r="W32">
        <v>1055662.69665868</v>
      </c>
    </row>
    <row r="33" spans="1:23" x14ac:dyDescent="0.35">
      <c r="A33" s="2">
        <v>1978</v>
      </c>
      <c r="B33" s="11">
        <v>1089192.665470931</v>
      </c>
      <c r="C33" s="11">
        <v>10127101.708289849</v>
      </c>
      <c r="D33" s="11">
        <v>1064100.7600835119</v>
      </c>
      <c r="E33" s="11">
        <v>3357420.9817033019</v>
      </c>
      <c r="F33" s="11">
        <v>8919427.8480068613</v>
      </c>
      <c r="G33" s="11">
        <v>10606167.823837461</v>
      </c>
      <c r="H33" s="11">
        <v>1294219.9100602081</v>
      </c>
      <c r="I33" s="11">
        <v>3646356.7909773029</v>
      </c>
      <c r="J33" s="11">
        <v>1080036.9144351319</v>
      </c>
      <c r="K33" s="11"/>
      <c r="L33" s="11">
        <v>41184025.40286456</v>
      </c>
      <c r="N33">
        <v>1978</v>
      </c>
      <c r="O33">
        <v>1089192.665470931</v>
      </c>
      <c r="P33">
        <v>10127101.708289849</v>
      </c>
      <c r="Q33">
        <v>1064100.7600835119</v>
      </c>
      <c r="R33">
        <v>3357420.9817033019</v>
      </c>
      <c r="S33">
        <v>8919427.8480068613</v>
      </c>
      <c r="T33">
        <v>10606167.823837461</v>
      </c>
      <c r="U33">
        <v>1294219.9100602081</v>
      </c>
      <c r="V33">
        <v>3646356.7909773029</v>
      </c>
      <c r="W33">
        <v>1080036.9144351319</v>
      </c>
    </row>
    <row r="34" spans="1:23" x14ac:dyDescent="0.35">
      <c r="A34" s="2">
        <v>1979</v>
      </c>
      <c r="B34" s="11">
        <v>1159540.890460843</v>
      </c>
      <c r="C34" s="11">
        <v>10465350.186938658</v>
      </c>
      <c r="D34" s="11">
        <v>1134514.1614651792</v>
      </c>
      <c r="E34" s="11">
        <v>3517646.9188688691</v>
      </c>
      <c r="F34" s="11">
        <v>9101143.431969855</v>
      </c>
      <c r="G34" s="11">
        <v>11549660.490800526</v>
      </c>
      <c r="H34" s="11">
        <v>1343540.8551584468</v>
      </c>
      <c r="I34" s="11">
        <v>4068807.309188839</v>
      </c>
      <c r="J34" s="11">
        <v>1121096.196070961</v>
      </c>
      <c r="K34" s="11"/>
      <c r="L34" s="11">
        <v>43461300.440922178</v>
      </c>
      <c r="N34">
        <v>1979</v>
      </c>
      <c r="O34">
        <v>1159540.890460843</v>
      </c>
      <c r="P34">
        <v>10465350.186938658</v>
      </c>
      <c r="Q34">
        <v>1134514.1614651792</v>
      </c>
      <c r="R34">
        <v>3517646.9188688691</v>
      </c>
      <c r="S34">
        <v>9101143.431969855</v>
      </c>
      <c r="T34">
        <v>11549660.490800526</v>
      </c>
      <c r="U34">
        <v>1343540.8551584468</v>
      </c>
      <c r="V34">
        <v>4068807.309188839</v>
      </c>
      <c r="W34">
        <v>1121096.196070961</v>
      </c>
    </row>
    <row r="35" spans="1:23" x14ac:dyDescent="0.35">
      <c r="A35" s="2">
        <v>1980</v>
      </c>
      <c r="B35" s="11">
        <v>1245130.996143485</v>
      </c>
      <c r="C35" s="11">
        <v>11045316.638643052</v>
      </c>
      <c r="D35" s="11">
        <v>1200095.2097283141</v>
      </c>
      <c r="E35" s="11">
        <v>3927631.0923820012</v>
      </c>
      <c r="F35" s="11">
        <v>9260573.1495439447</v>
      </c>
      <c r="G35" s="11">
        <v>12236333.133684443</v>
      </c>
      <c r="H35" s="11">
        <v>1375596.7973873157</v>
      </c>
      <c r="I35" s="11">
        <v>4413060.6731002703</v>
      </c>
      <c r="J35" s="11">
        <v>1185032.5751066119</v>
      </c>
      <c r="K35" s="11"/>
      <c r="L35" s="11">
        <v>45888770.265719444</v>
      </c>
      <c r="N35">
        <v>1980</v>
      </c>
      <c r="O35">
        <v>1245130.996143485</v>
      </c>
      <c r="P35">
        <v>11045316.638643052</v>
      </c>
      <c r="Q35">
        <v>1200095.2097283141</v>
      </c>
      <c r="R35">
        <v>3927631.0923820012</v>
      </c>
      <c r="S35">
        <v>9260573.1495439447</v>
      </c>
      <c r="T35">
        <v>12236333.133684443</v>
      </c>
      <c r="U35">
        <v>1375596.7973873157</v>
      </c>
      <c r="V35">
        <v>4413060.6731002703</v>
      </c>
      <c r="W35">
        <v>1185032.5751066119</v>
      </c>
    </row>
    <row r="36" spans="1:23" x14ac:dyDescent="0.35">
      <c r="A36" s="2">
        <v>1981</v>
      </c>
      <c r="B36" s="11">
        <v>1317099.4271140592</v>
      </c>
      <c r="C36" s="11">
        <v>11076608.401927879</v>
      </c>
      <c r="D36" s="11">
        <v>1312623.800207573</v>
      </c>
      <c r="E36" s="11">
        <v>4210491.3453715127</v>
      </c>
      <c r="F36" s="11">
        <v>9376310.3142511528</v>
      </c>
      <c r="G36" s="11">
        <v>12658250.963759936</v>
      </c>
      <c r="H36" s="11">
        <v>1421488.6332359626</v>
      </c>
      <c r="I36" s="11">
        <v>4400710.9556265501</v>
      </c>
      <c r="J36" s="11">
        <v>1219732.336596014</v>
      </c>
      <c r="K36" s="11"/>
      <c r="L36" s="11">
        <v>46993316.178090639</v>
      </c>
      <c r="N36">
        <v>1981</v>
      </c>
      <c r="O36">
        <v>1317099.4271140592</v>
      </c>
      <c r="P36">
        <v>11076608.401927879</v>
      </c>
      <c r="Q36">
        <v>1312623.800207573</v>
      </c>
      <c r="R36">
        <v>4210491.3453715127</v>
      </c>
      <c r="S36">
        <v>9376310.3142511528</v>
      </c>
      <c r="T36">
        <v>12658250.963759936</v>
      </c>
      <c r="U36">
        <v>1421488.6332359626</v>
      </c>
      <c r="V36">
        <v>4400710.9556265501</v>
      </c>
      <c r="W36">
        <v>1219732.336596014</v>
      </c>
    </row>
    <row r="37" spans="1:23" x14ac:dyDescent="0.35">
      <c r="A37" s="2">
        <v>1982</v>
      </c>
      <c r="B37" s="11">
        <v>1432390.561385619</v>
      </c>
      <c r="C37" s="11">
        <v>11215169.935770379</v>
      </c>
      <c r="D37" s="11">
        <v>1377757.1490759249</v>
      </c>
      <c r="E37" s="11">
        <v>4388818.4344251761</v>
      </c>
      <c r="F37" s="11">
        <v>9878529.3442654181</v>
      </c>
      <c r="G37" s="11">
        <v>13291513.006863186</v>
      </c>
      <c r="H37" s="11">
        <v>1475040.039935881</v>
      </c>
      <c r="I37" s="11">
        <v>4975107.3817973696</v>
      </c>
      <c r="J37" s="11">
        <v>1257760.6828468069</v>
      </c>
      <c r="K37" s="11"/>
      <c r="L37" s="11">
        <v>49292086.536365755</v>
      </c>
      <c r="N37">
        <v>1982</v>
      </c>
      <c r="O37">
        <v>1432390.561385619</v>
      </c>
      <c r="P37">
        <v>11215169.935770379</v>
      </c>
      <c r="Q37">
        <v>1377757.1490759249</v>
      </c>
      <c r="R37">
        <v>4388818.4344251761</v>
      </c>
      <c r="S37">
        <v>9878529.3442654181</v>
      </c>
      <c r="T37">
        <v>13291513.006863186</v>
      </c>
      <c r="U37">
        <v>1475040.039935881</v>
      </c>
      <c r="V37">
        <v>4975107.3817973696</v>
      </c>
      <c r="W37">
        <v>1257760.6828468069</v>
      </c>
    </row>
    <row r="38" spans="1:23" x14ac:dyDescent="0.35">
      <c r="A38" s="2">
        <v>1983</v>
      </c>
      <c r="B38" s="11">
        <v>1511672.6056138789</v>
      </c>
      <c r="C38" s="11">
        <v>11388642.349826396</v>
      </c>
      <c r="D38" s="11">
        <v>1577068.2832632859</v>
      </c>
      <c r="E38" s="11">
        <v>4540199.4450975638</v>
      </c>
      <c r="F38" s="11">
        <v>10174017.922931936</v>
      </c>
      <c r="G38" s="11">
        <v>14064461.37953246</v>
      </c>
      <c r="H38" s="11">
        <v>1517765.7959906005</v>
      </c>
      <c r="I38" s="11">
        <v>4997229.3330493001</v>
      </c>
      <c r="J38" s="11">
        <v>1344685.4761663969</v>
      </c>
      <c r="K38" s="11"/>
      <c r="L38" s="11">
        <v>51115742.591471821</v>
      </c>
      <c r="N38">
        <v>1983</v>
      </c>
      <c r="O38">
        <v>1511672.6056138789</v>
      </c>
      <c r="P38">
        <v>11388642.349826396</v>
      </c>
      <c r="Q38">
        <v>1577068.2832632859</v>
      </c>
      <c r="R38">
        <v>4540199.4450975638</v>
      </c>
      <c r="S38">
        <v>10174017.922931936</v>
      </c>
      <c r="T38">
        <v>14064461.37953246</v>
      </c>
      <c r="U38">
        <v>1517765.7959906005</v>
      </c>
      <c r="V38">
        <v>4997229.3330493001</v>
      </c>
      <c r="W38">
        <v>1344685.4761663969</v>
      </c>
    </row>
    <row r="39" spans="1:23" x14ac:dyDescent="0.35">
      <c r="A39" s="2">
        <v>1984</v>
      </c>
      <c r="B39" s="11">
        <v>1493097.4175034249</v>
      </c>
      <c r="C39" s="11">
        <v>11262440.38260689</v>
      </c>
      <c r="D39" s="11">
        <v>1804859.6284927451</v>
      </c>
      <c r="E39" s="11">
        <v>4655161.6866210597</v>
      </c>
      <c r="F39" s="11">
        <v>10474830.352355497</v>
      </c>
      <c r="G39" s="11">
        <v>14924937.498450939</v>
      </c>
      <c r="H39" s="11">
        <v>1545797.6776946511</v>
      </c>
      <c r="I39" s="11">
        <v>5110943.8645672603</v>
      </c>
      <c r="J39" s="11">
        <v>1364269.5699804509</v>
      </c>
      <c r="K39" s="11"/>
      <c r="L39" s="11">
        <v>52636338.078272909</v>
      </c>
      <c r="N39">
        <v>1984</v>
      </c>
      <c r="O39">
        <v>1493097.4175034249</v>
      </c>
      <c r="P39">
        <v>11262440.38260689</v>
      </c>
      <c r="Q39">
        <v>1804859.6284927451</v>
      </c>
      <c r="R39">
        <v>4655161.6866210597</v>
      </c>
      <c r="S39">
        <v>10474830.352355497</v>
      </c>
      <c r="T39">
        <v>14924937.498450939</v>
      </c>
      <c r="U39">
        <v>1545797.6776946511</v>
      </c>
      <c r="V39">
        <v>5110943.8645672603</v>
      </c>
      <c r="W39">
        <v>1364269.5699804509</v>
      </c>
    </row>
    <row r="40" spans="1:23" x14ac:dyDescent="0.35">
      <c r="A40" s="2">
        <v>1985</v>
      </c>
      <c r="B40" s="11">
        <v>1598116.3827122622</v>
      </c>
      <c r="C40" s="11">
        <v>11459732.461611087</v>
      </c>
      <c r="D40" s="11">
        <v>2022522.1039062899</v>
      </c>
      <c r="E40" s="11">
        <v>4861725.6552425353</v>
      </c>
      <c r="F40" s="11">
        <v>10238785.8309315</v>
      </c>
      <c r="G40" s="11">
        <v>15714236.99028771</v>
      </c>
      <c r="H40" s="11">
        <v>1582763.8585044984</v>
      </c>
      <c r="I40" s="11">
        <v>5325729.3631529799</v>
      </c>
      <c r="J40" s="11">
        <v>1429621.2877092171</v>
      </c>
      <c r="K40" s="11"/>
      <c r="L40" s="11">
        <v>54233233.93405807</v>
      </c>
      <c r="N40">
        <v>1985</v>
      </c>
      <c r="O40">
        <v>1598116.3827122622</v>
      </c>
      <c r="P40">
        <v>11459732.461611087</v>
      </c>
      <c r="Q40">
        <v>2022522.1039062899</v>
      </c>
      <c r="R40">
        <v>4861725.6552425353</v>
      </c>
      <c r="S40">
        <v>10238785.8309315</v>
      </c>
      <c r="T40">
        <v>15714236.99028771</v>
      </c>
      <c r="U40">
        <v>1582763.8585044984</v>
      </c>
      <c r="V40">
        <v>5325729.3631529799</v>
      </c>
      <c r="W40">
        <v>1429621.2877092171</v>
      </c>
    </row>
    <row r="41" spans="1:23" x14ac:dyDescent="0.35">
      <c r="A41" s="2">
        <v>1986</v>
      </c>
      <c r="B41" s="11">
        <v>1756984.7085649241</v>
      </c>
      <c r="C41" s="11">
        <v>11855479.313090008</v>
      </c>
      <c r="D41" s="11">
        <v>1896943.399250414</v>
      </c>
      <c r="E41" s="11">
        <v>5182003.21802851</v>
      </c>
      <c r="F41" s="11">
        <v>10384225.260410553</v>
      </c>
      <c r="G41" s="11">
        <v>16331464.97392354</v>
      </c>
      <c r="H41" s="11">
        <v>1631704.5207994357</v>
      </c>
      <c r="I41" s="11">
        <v>5395646.5524519393</v>
      </c>
      <c r="J41" s="11">
        <v>1461435.2979535263</v>
      </c>
      <c r="K41" s="11"/>
      <c r="L41" s="11">
        <v>55895887.244472846</v>
      </c>
      <c r="N41">
        <v>1986</v>
      </c>
      <c r="O41">
        <v>1756984.7085649241</v>
      </c>
      <c r="P41">
        <v>11855479.313090008</v>
      </c>
      <c r="Q41">
        <v>1896943.399250414</v>
      </c>
      <c r="R41">
        <v>5182003.21802851</v>
      </c>
      <c r="S41">
        <v>10384225.260410553</v>
      </c>
      <c r="T41">
        <v>16331464.97392354</v>
      </c>
      <c r="U41">
        <v>1631704.5207994357</v>
      </c>
      <c r="V41">
        <v>5395646.5524519393</v>
      </c>
      <c r="W41">
        <v>1461435.2979535263</v>
      </c>
    </row>
    <row r="42" spans="1:23" x14ac:dyDescent="0.35">
      <c r="A42" s="2">
        <v>1987</v>
      </c>
      <c r="B42" s="11">
        <v>1861566.8345870678</v>
      </c>
      <c r="C42" s="11">
        <v>12098236.456046559</v>
      </c>
      <c r="D42" s="11">
        <v>2025425.8952087169</v>
      </c>
      <c r="E42" s="11">
        <v>5407288.25377155</v>
      </c>
      <c r="F42" s="11">
        <v>8603149.6122533027</v>
      </c>
      <c r="G42" s="11">
        <v>17352716.829342492</v>
      </c>
      <c r="H42" s="11">
        <v>1607644.3614454267</v>
      </c>
      <c r="I42" s="11">
        <v>5465180.4974077698</v>
      </c>
      <c r="J42" s="11">
        <v>1530201.5171412439</v>
      </c>
      <c r="K42" s="11"/>
      <c r="L42" s="11">
        <v>55951410.25720413</v>
      </c>
      <c r="N42">
        <v>1987</v>
      </c>
      <c r="O42">
        <v>1861566.8345870678</v>
      </c>
      <c r="P42">
        <v>12098236.456046559</v>
      </c>
      <c r="Q42">
        <v>2025425.8952087169</v>
      </c>
      <c r="R42">
        <v>5407288.25377155</v>
      </c>
      <c r="S42">
        <v>8603149.6122533027</v>
      </c>
      <c r="T42">
        <v>17352716.829342492</v>
      </c>
      <c r="U42">
        <v>1607644.3614454267</v>
      </c>
      <c r="V42">
        <v>5465180.4974077698</v>
      </c>
      <c r="W42">
        <v>1530201.5171412439</v>
      </c>
    </row>
    <row r="43" spans="1:23" x14ac:dyDescent="0.35">
      <c r="A43" s="2">
        <v>1988</v>
      </c>
      <c r="B43" s="11">
        <v>2017264.443128882</v>
      </c>
      <c r="C43" s="11">
        <v>11955684.046185054</v>
      </c>
      <c r="D43" s="11">
        <v>2167246.5168514699</v>
      </c>
      <c r="E43" s="11">
        <v>5589245.1071554627</v>
      </c>
      <c r="F43" s="11">
        <v>8629299.5183205325</v>
      </c>
      <c r="G43" s="11">
        <v>18216871.248730991</v>
      </c>
      <c r="H43" s="11">
        <v>1716671.7793988474</v>
      </c>
      <c r="I43" s="11">
        <v>5972630.3690197794</v>
      </c>
      <c r="J43" s="11">
        <v>1577993.0589247311</v>
      </c>
      <c r="K43" s="11"/>
      <c r="L43" s="11">
        <v>57842906.087715745</v>
      </c>
      <c r="N43">
        <v>1988</v>
      </c>
      <c r="O43">
        <v>2017264.443128882</v>
      </c>
      <c r="P43">
        <v>11955684.046185054</v>
      </c>
      <c r="Q43">
        <v>2167246.5168514699</v>
      </c>
      <c r="R43">
        <v>5589245.1071554627</v>
      </c>
      <c r="S43">
        <v>8629299.5183205325</v>
      </c>
      <c r="T43">
        <v>18216871.248730991</v>
      </c>
      <c r="U43">
        <v>1716671.7793988474</v>
      </c>
      <c r="V43">
        <v>5972630.3690197794</v>
      </c>
      <c r="W43">
        <v>1577993.0589247311</v>
      </c>
    </row>
    <row r="44" spans="1:23" x14ac:dyDescent="0.35">
      <c r="A44" s="2">
        <v>1989</v>
      </c>
      <c r="B44" s="11">
        <v>2118139.3424922414</v>
      </c>
      <c r="C44" s="11">
        <v>12041808.584254058</v>
      </c>
      <c r="D44" s="11">
        <v>2365416.3088088152</v>
      </c>
      <c r="E44" s="11">
        <v>5812457.7796413675</v>
      </c>
      <c r="F44" s="11">
        <v>8955391.9046175461</v>
      </c>
      <c r="G44" s="11">
        <v>19103322.507886644</v>
      </c>
      <c r="H44" s="11">
        <v>1730696.8973480703</v>
      </c>
      <c r="I44" s="11">
        <v>6660722.1563673904</v>
      </c>
      <c r="J44" s="11">
        <v>1617886.3462492821</v>
      </c>
      <c r="K44" s="11"/>
      <c r="L44" s="11">
        <v>60405841.827665411</v>
      </c>
      <c r="N44">
        <v>1989</v>
      </c>
      <c r="O44">
        <v>2118139.3424922414</v>
      </c>
      <c r="P44">
        <v>12041808.584254058</v>
      </c>
      <c r="Q44">
        <v>2365416.3088088152</v>
      </c>
      <c r="R44">
        <v>5812457.7796413675</v>
      </c>
      <c r="S44">
        <v>8955391.9046175461</v>
      </c>
      <c r="T44">
        <v>19103322.507886644</v>
      </c>
      <c r="U44">
        <v>1730696.8973480703</v>
      </c>
      <c r="V44">
        <v>6660722.1563673904</v>
      </c>
      <c r="W44">
        <v>1617886.3462492821</v>
      </c>
    </row>
    <row r="45" spans="1:23" x14ac:dyDescent="0.35">
      <c r="A45" s="2">
        <v>1990</v>
      </c>
      <c r="B45" s="11">
        <v>2237225.6409259625</v>
      </c>
      <c r="C45" s="11">
        <v>12204628.941216528</v>
      </c>
      <c r="D45" s="11">
        <v>2640726.4549993491</v>
      </c>
      <c r="E45" s="11">
        <v>5920980.1139568081</v>
      </c>
      <c r="F45" s="11">
        <v>9637863.8772078659</v>
      </c>
      <c r="G45" s="11">
        <v>19686857.459147219</v>
      </c>
      <c r="H45" s="11">
        <v>1776948.4586682357</v>
      </c>
      <c r="I45" s="11">
        <v>7210122.5011754204</v>
      </c>
      <c r="J45" s="11">
        <v>1709561.5276887529</v>
      </c>
      <c r="K45" s="11"/>
      <c r="L45" s="11">
        <v>63024914.974986136</v>
      </c>
      <c r="N45">
        <v>1990</v>
      </c>
      <c r="O45">
        <v>2237225.6409259625</v>
      </c>
      <c r="P45">
        <v>12204628.941216528</v>
      </c>
      <c r="Q45">
        <v>2640726.4549993491</v>
      </c>
      <c r="R45">
        <v>5920980.1139568081</v>
      </c>
      <c r="S45">
        <v>9637863.8772078659</v>
      </c>
      <c r="T45">
        <v>19686857.459147219</v>
      </c>
      <c r="U45">
        <v>1776948.4586682357</v>
      </c>
      <c r="V45">
        <v>7210122.5011754204</v>
      </c>
      <c r="W45">
        <v>1709561.5276887529</v>
      </c>
    </row>
    <row r="46" spans="1:23" x14ac:dyDescent="0.35">
      <c r="A46" s="2">
        <v>1991</v>
      </c>
      <c r="B46" s="11">
        <v>2330387.7044871789</v>
      </c>
      <c r="C46" s="11">
        <v>12139072.096348988</v>
      </c>
      <c r="D46" s="11">
        <v>2727335.7867129291</v>
      </c>
      <c r="E46" s="11">
        <v>6127974.310905329</v>
      </c>
      <c r="F46" s="11">
        <v>8621795.6647474058</v>
      </c>
      <c r="G46" s="11">
        <v>19860384.09132323</v>
      </c>
      <c r="H46" s="11">
        <v>1797858.4282530032</v>
      </c>
      <c r="I46" s="11">
        <v>6930762.4464564798</v>
      </c>
      <c r="J46" s="11">
        <v>1708004.707762389</v>
      </c>
      <c r="K46" s="11"/>
      <c r="L46" s="11">
        <v>62243575.236996926</v>
      </c>
      <c r="N46">
        <v>1991</v>
      </c>
      <c r="O46">
        <v>2330387.7044871789</v>
      </c>
      <c r="P46">
        <v>12139072.096348988</v>
      </c>
      <c r="Q46">
        <v>2727335.7867129291</v>
      </c>
      <c r="R46">
        <v>6127974.310905329</v>
      </c>
      <c r="S46">
        <v>8621795.6647474058</v>
      </c>
      <c r="T46">
        <v>19860384.09132323</v>
      </c>
      <c r="U46">
        <v>1797858.4282530032</v>
      </c>
      <c r="V46">
        <v>6930762.4464564798</v>
      </c>
      <c r="W46">
        <v>1708004.707762389</v>
      </c>
    </row>
    <row r="47" spans="1:23" x14ac:dyDescent="0.35">
      <c r="A47" s="2">
        <v>1992</v>
      </c>
      <c r="B47" s="11">
        <v>2435998.3035346991</v>
      </c>
      <c r="C47" s="11">
        <v>11929732.296298098</v>
      </c>
      <c r="D47" s="11">
        <v>2837020.2412889362</v>
      </c>
      <c r="E47" s="11">
        <v>6250904.7265037093</v>
      </c>
      <c r="F47" s="11">
        <v>9363992.2143353205</v>
      </c>
      <c r="G47" s="11">
        <v>20432952.413859431</v>
      </c>
      <c r="H47" s="11">
        <v>1764730.332856708</v>
      </c>
      <c r="I47" s="11">
        <v>7117719.9595844112</v>
      </c>
      <c r="J47" s="11">
        <v>1716550.1212968219</v>
      </c>
      <c r="K47" s="11"/>
      <c r="L47" s="11">
        <v>63849600.609558135</v>
      </c>
      <c r="N47">
        <v>1992</v>
      </c>
      <c r="O47">
        <v>2435998.3035346991</v>
      </c>
      <c r="P47">
        <v>11929732.296298098</v>
      </c>
      <c r="Q47">
        <v>2837020.2412889362</v>
      </c>
      <c r="R47">
        <v>6250904.7265037093</v>
      </c>
      <c r="S47">
        <v>9363992.2143353205</v>
      </c>
      <c r="T47">
        <v>20432952.413859431</v>
      </c>
      <c r="U47">
        <v>1764730.332856708</v>
      </c>
      <c r="V47">
        <v>7117719.9595844112</v>
      </c>
      <c r="W47">
        <v>1716550.1212968219</v>
      </c>
    </row>
    <row r="48" spans="1:23" x14ac:dyDescent="0.35">
      <c r="A48" s="2">
        <v>1993</v>
      </c>
      <c r="B48" s="11">
        <v>2600963.360708606</v>
      </c>
      <c r="C48" s="11">
        <v>11348894.337322708</v>
      </c>
      <c r="D48" s="11">
        <v>2895980.8098273892</v>
      </c>
      <c r="E48" s="11">
        <v>6626764.3634937275</v>
      </c>
      <c r="F48" s="11">
        <v>9706215.5406737532</v>
      </c>
      <c r="G48" s="11">
        <v>19885938.103649009</v>
      </c>
      <c r="H48" s="11">
        <v>1827363.055708708</v>
      </c>
      <c r="I48" s="11">
        <v>7780513.3868867699</v>
      </c>
      <c r="J48" s="11">
        <v>1818343.2169384328</v>
      </c>
      <c r="K48" s="11"/>
      <c r="L48" s="11">
        <v>64490976.175209098</v>
      </c>
      <c r="N48">
        <v>1993</v>
      </c>
      <c r="O48">
        <v>2600963.360708606</v>
      </c>
      <c r="P48">
        <v>11348894.337322708</v>
      </c>
      <c r="Q48">
        <v>2895980.8098273892</v>
      </c>
      <c r="R48">
        <v>6626764.3634937275</v>
      </c>
      <c r="S48">
        <v>9706215.5406737532</v>
      </c>
      <c r="T48">
        <v>19885938.103649009</v>
      </c>
      <c r="U48">
        <v>1827363.055708708</v>
      </c>
      <c r="V48">
        <v>7780513.3868867699</v>
      </c>
      <c r="W48">
        <v>1818343.2169384328</v>
      </c>
    </row>
    <row r="49" spans="1:23" x14ac:dyDescent="0.35">
      <c r="A49" s="2">
        <v>1994</v>
      </c>
      <c r="B49" s="11">
        <v>2716177.1996527668</v>
      </c>
      <c r="C49" s="11">
        <v>10995461.720061768</v>
      </c>
      <c r="D49" s="11">
        <v>3194853.8497281871</v>
      </c>
      <c r="E49" s="11">
        <v>6935181.2755464381</v>
      </c>
      <c r="F49" s="11">
        <v>9112355.2286383715</v>
      </c>
      <c r="G49" s="11">
        <v>19748053.11012885</v>
      </c>
      <c r="H49" s="11">
        <v>1860722.1229361943</v>
      </c>
      <c r="I49" s="11">
        <v>8122391.5724904304</v>
      </c>
      <c r="J49" s="11">
        <v>1848831.363024913</v>
      </c>
      <c r="K49" s="11"/>
      <c r="L49" s="11">
        <v>64534027.442207925</v>
      </c>
      <c r="N49">
        <v>1994</v>
      </c>
      <c r="O49">
        <v>2716177.1996527668</v>
      </c>
      <c r="P49">
        <v>10995461.720061768</v>
      </c>
      <c r="Q49">
        <v>3194853.8497281871</v>
      </c>
      <c r="R49">
        <v>6935181.2755464381</v>
      </c>
      <c r="S49">
        <v>9112355.2286383715</v>
      </c>
      <c r="T49">
        <v>19748053.11012885</v>
      </c>
      <c r="U49">
        <v>1860722.1229361943</v>
      </c>
      <c r="V49">
        <v>8122391.5724904304</v>
      </c>
      <c r="W49">
        <v>1848831.363024913</v>
      </c>
    </row>
    <row r="50" spans="1:23" x14ac:dyDescent="0.35">
      <c r="A50" s="2">
        <v>1995</v>
      </c>
      <c r="B50" s="11">
        <v>2756713.0833718232</v>
      </c>
      <c r="C50" s="11">
        <v>10750754.021057501</v>
      </c>
      <c r="D50" s="11">
        <v>3297740.5826034476</v>
      </c>
      <c r="E50" s="11">
        <v>7074875.7753231088</v>
      </c>
      <c r="F50" s="11">
        <v>8706848.9163878765</v>
      </c>
      <c r="G50" s="11">
        <v>20739384.872594602</v>
      </c>
      <c r="H50" s="11">
        <v>1876951.8697949552</v>
      </c>
      <c r="I50" s="11">
        <v>8167911.9756611995</v>
      </c>
      <c r="J50" s="11">
        <v>1889117.975786635</v>
      </c>
      <c r="K50" s="11"/>
      <c r="L50" s="11">
        <v>65260299.07258115</v>
      </c>
      <c r="N50">
        <v>1995</v>
      </c>
      <c r="O50">
        <v>2756713.0833718232</v>
      </c>
      <c r="P50">
        <v>10750754.021057501</v>
      </c>
      <c r="Q50">
        <v>3297740.5826034476</v>
      </c>
      <c r="R50">
        <v>7074875.7753231088</v>
      </c>
      <c r="S50">
        <v>8706848.9163878765</v>
      </c>
      <c r="T50">
        <v>20739384.872594602</v>
      </c>
      <c r="U50">
        <v>1876951.8697949552</v>
      </c>
      <c r="V50">
        <v>8167911.9756611995</v>
      </c>
      <c r="W50">
        <v>1889117.975786635</v>
      </c>
    </row>
    <row r="51" spans="1:23" x14ac:dyDescent="0.35">
      <c r="A51" s="2">
        <v>1996</v>
      </c>
      <c r="B51" s="11">
        <v>2948992.8433418348</v>
      </c>
      <c r="C51" s="11">
        <v>10408065.625593502</v>
      </c>
      <c r="D51" s="11">
        <v>3581222.9220994841</v>
      </c>
      <c r="E51" s="11">
        <v>7215570.7470902065</v>
      </c>
      <c r="F51" s="11">
        <v>8137123.6616484653</v>
      </c>
      <c r="G51" s="11">
        <v>20800311.878791414</v>
      </c>
      <c r="H51" s="11">
        <v>1876795.6931464854</v>
      </c>
      <c r="I51" s="11">
        <v>8773638.7840316407</v>
      </c>
      <c r="J51" s="11">
        <v>1927164.6557760288</v>
      </c>
      <c r="K51" s="11"/>
      <c r="L51" s="11">
        <v>65668886.811519064</v>
      </c>
      <c r="N51">
        <v>1996</v>
      </c>
      <c r="O51">
        <v>2948992.8433418348</v>
      </c>
      <c r="P51">
        <v>10408065.625593502</v>
      </c>
      <c r="Q51">
        <v>3581222.9220994841</v>
      </c>
      <c r="R51">
        <v>7215570.7470902065</v>
      </c>
      <c r="S51">
        <v>8137123.6616484653</v>
      </c>
      <c r="T51">
        <v>20800311.878791414</v>
      </c>
      <c r="U51">
        <v>1876795.6931464854</v>
      </c>
      <c r="V51">
        <v>8773638.7840316407</v>
      </c>
      <c r="W51">
        <v>1927164.6557760288</v>
      </c>
    </row>
    <row r="52" spans="1:23" x14ac:dyDescent="0.35">
      <c r="A52" s="2">
        <v>1997</v>
      </c>
      <c r="B52" s="11">
        <v>3119386.3523847391</v>
      </c>
      <c r="C52" s="11">
        <v>10135927.775254171</v>
      </c>
      <c r="D52" s="11">
        <v>3790633.2542544845</v>
      </c>
      <c r="E52" s="11">
        <v>7905843.0046519842</v>
      </c>
      <c r="F52" s="11">
        <v>7712570.1925020833</v>
      </c>
      <c r="G52" s="11">
        <v>21003471.070910756</v>
      </c>
      <c r="H52" s="11">
        <v>1736624.7182612177</v>
      </c>
      <c r="I52" s="11">
        <v>9064642.9415118899</v>
      </c>
      <c r="J52" s="11">
        <v>1994388.9541510579</v>
      </c>
      <c r="K52" s="11"/>
      <c r="L52" s="11">
        <v>66463488.263882391</v>
      </c>
      <c r="N52">
        <v>1997</v>
      </c>
      <c r="O52">
        <v>3119386.3523847391</v>
      </c>
      <c r="P52">
        <v>10135927.775254171</v>
      </c>
      <c r="Q52">
        <v>3790633.2542544845</v>
      </c>
      <c r="R52">
        <v>7905843.0046519842</v>
      </c>
      <c r="S52">
        <v>7712570.1925020833</v>
      </c>
      <c r="T52">
        <v>21003471.070910756</v>
      </c>
      <c r="U52">
        <v>1736624.7182612177</v>
      </c>
      <c r="V52">
        <v>9064642.9415118899</v>
      </c>
      <c r="W52">
        <v>1994388.9541510579</v>
      </c>
    </row>
    <row r="53" spans="1:23" x14ac:dyDescent="0.35">
      <c r="A53" s="2">
        <v>1998</v>
      </c>
      <c r="B53" s="11">
        <v>3180417.8549300968</v>
      </c>
      <c r="C53" s="11">
        <v>9871509.9502691105</v>
      </c>
      <c r="D53" s="11">
        <v>3981089.253483132</v>
      </c>
      <c r="E53" s="11">
        <v>8284385.1737366589</v>
      </c>
      <c r="F53" s="11">
        <v>7493016.5885645021</v>
      </c>
      <c r="G53" s="11">
        <v>21104153.390311416</v>
      </c>
      <c r="H53" s="11">
        <v>1868501.4777922854</v>
      </c>
      <c r="I53" s="11">
        <v>9758682.3903284408</v>
      </c>
      <c r="J53" s="11">
        <v>2045446.528835377</v>
      </c>
      <c r="K53" s="11"/>
      <c r="L53" s="11">
        <v>67587202.60825102</v>
      </c>
      <c r="N53">
        <v>1998</v>
      </c>
      <c r="O53">
        <v>3180417.8549300968</v>
      </c>
      <c r="P53">
        <v>9871509.9502691105</v>
      </c>
      <c r="Q53">
        <v>3981089.253483132</v>
      </c>
      <c r="R53">
        <v>8284385.1737366589</v>
      </c>
      <c r="S53">
        <v>7493016.5885645021</v>
      </c>
      <c r="T53">
        <v>21104153.390311416</v>
      </c>
      <c r="U53">
        <v>1868501.4777922854</v>
      </c>
      <c r="V53">
        <v>9758682.3903284408</v>
      </c>
      <c r="W53">
        <v>2045446.528835377</v>
      </c>
    </row>
    <row r="54" spans="1:23" x14ac:dyDescent="0.35">
      <c r="A54" s="2">
        <v>1999</v>
      </c>
      <c r="B54" s="11">
        <v>3190235.2079378841</v>
      </c>
      <c r="C54" s="11">
        <v>9692828.8843355961</v>
      </c>
      <c r="D54" s="11">
        <v>4147934.3346689045</v>
      </c>
      <c r="E54" s="11">
        <v>8616175.9469343778</v>
      </c>
      <c r="F54" s="11">
        <v>7191878.7719787192</v>
      </c>
      <c r="G54" s="11">
        <v>21743193.707441162</v>
      </c>
      <c r="H54" s="11">
        <v>1963370.5852842997</v>
      </c>
      <c r="I54" s="11">
        <v>10246429.31287517</v>
      </c>
      <c r="J54" s="11">
        <v>2163106.1602146961</v>
      </c>
      <c r="K54" s="11"/>
      <c r="L54" s="11">
        <v>68955152.911670819</v>
      </c>
      <c r="N54">
        <v>1999</v>
      </c>
      <c r="O54">
        <v>3190235.2079378841</v>
      </c>
      <c r="P54">
        <v>9692828.8843355961</v>
      </c>
      <c r="Q54">
        <v>4147934.3346689045</v>
      </c>
      <c r="R54">
        <v>8616175.9469343778</v>
      </c>
      <c r="S54">
        <v>7191878.7719787192</v>
      </c>
      <c r="T54">
        <v>21743193.707441162</v>
      </c>
      <c r="U54">
        <v>1963370.5852842997</v>
      </c>
      <c r="V54">
        <v>10246429.31287517</v>
      </c>
      <c r="W54">
        <v>2163106.1602146961</v>
      </c>
    </row>
    <row r="55" spans="1:23" x14ac:dyDescent="0.35">
      <c r="A55" s="2">
        <v>2000</v>
      </c>
      <c r="B55" s="11">
        <v>3273880.8252814123</v>
      </c>
      <c r="C55" s="11">
        <v>9470610.777797373</v>
      </c>
      <c r="D55" s="11">
        <v>4580738.9627532242</v>
      </c>
      <c r="E55" s="11">
        <v>9174834.2992595751</v>
      </c>
      <c r="F55" s="11">
        <v>6905295.9477591971</v>
      </c>
      <c r="G55" s="11">
        <v>21688361.650876306</v>
      </c>
      <c r="H55" s="11">
        <v>1965869.3701467852</v>
      </c>
      <c r="I55" s="11">
        <v>10820447.6399033</v>
      </c>
      <c r="J55" s="11">
        <v>2220153.8983624689</v>
      </c>
      <c r="K55" s="11"/>
      <c r="L55" s="11">
        <v>70100193.372139648</v>
      </c>
      <c r="N55">
        <v>2000</v>
      </c>
      <c r="O55">
        <v>3273880.8252814123</v>
      </c>
      <c r="P55">
        <v>9470610.777797373</v>
      </c>
      <c r="Q55">
        <v>4580738.9627532242</v>
      </c>
      <c r="R55">
        <v>9174834.2992595751</v>
      </c>
      <c r="S55">
        <v>6905295.9477591971</v>
      </c>
      <c r="T55">
        <v>21688361.650876306</v>
      </c>
      <c r="U55">
        <v>1965869.3701467852</v>
      </c>
      <c r="V55">
        <v>10820447.6399033</v>
      </c>
      <c r="W55">
        <v>2220153.8983624689</v>
      </c>
    </row>
    <row r="56" spans="1:23" x14ac:dyDescent="0.35">
      <c r="A56" s="2">
        <v>2001</v>
      </c>
      <c r="B56" s="11">
        <v>3459269.4065452428</v>
      </c>
      <c r="C56" s="11">
        <v>9135018.5317468774</v>
      </c>
      <c r="D56" s="11">
        <v>4579743.8569335379</v>
      </c>
      <c r="E56" s="11">
        <v>9266158.3062446825</v>
      </c>
      <c r="F56" s="11">
        <v>6636024.6168694152</v>
      </c>
      <c r="G56" s="11">
        <v>21248980.628790606</v>
      </c>
      <c r="H56" s="11">
        <v>2014735.2419975449</v>
      </c>
      <c r="I56" s="11">
        <v>11111691.9820523</v>
      </c>
      <c r="J56" s="11">
        <v>2270535.998674368</v>
      </c>
      <c r="K56" s="11"/>
      <c r="L56" s="11">
        <v>69722158.569854572</v>
      </c>
      <c r="N56">
        <v>2001</v>
      </c>
      <c r="O56">
        <v>3459269.4065452428</v>
      </c>
      <c r="P56">
        <v>9135018.5317468774</v>
      </c>
      <c r="Q56">
        <v>4579743.8569335379</v>
      </c>
      <c r="R56">
        <v>9266158.3062446825</v>
      </c>
      <c r="S56">
        <v>6636024.6168694152</v>
      </c>
      <c r="T56">
        <v>21248980.628790606</v>
      </c>
      <c r="U56">
        <v>2014735.2419975449</v>
      </c>
      <c r="V56">
        <v>11111691.9820523</v>
      </c>
      <c r="W56">
        <v>2270535.998674368</v>
      </c>
    </row>
    <row r="57" spans="1:23" x14ac:dyDescent="0.35">
      <c r="A57" s="2">
        <v>2002</v>
      </c>
      <c r="B57" s="11">
        <v>3490736.4279207862</v>
      </c>
      <c r="C57" s="11">
        <v>8897417.5365191679</v>
      </c>
      <c r="D57" s="11">
        <v>4759301.717377956</v>
      </c>
      <c r="E57" s="11">
        <v>9564354.9657572173</v>
      </c>
      <c r="F57" s="11">
        <v>6364266.2590378886</v>
      </c>
      <c r="G57" s="11">
        <v>20852510.360838339</v>
      </c>
      <c r="H57" s="11">
        <v>2057422.4974971749</v>
      </c>
      <c r="I57" s="11">
        <v>12259648.342737231</v>
      </c>
      <c r="J57" s="11">
        <v>2312925.8962860219</v>
      </c>
      <c r="K57" s="11"/>
      <c r="L57" s="11">
        <v>70558584.003971785</v>
      </c>
      <c r="N57">
        <v>2002</v>
      </c>
      <c r="O57">
        <v>3490736.4279207862</v>
      </c>
      <c r="P57">
        <v>8897417.5365191679</v>
      </c>
      <c r="Q57">
        <v>4759301.717377956</v>
      </c>
      <c r="R57">
        <v>9564354.9657572173</v>
      </c>
      <c r="S57">
        <v>6364266.2590378886</v>
      </c>
      <c r="T57">
        <v>20852510.360838339</v>
      </c>
      <c r="U57">
        <v>2057422.4974971749</v>
      </c>
      <c r="V57">
        <v>12259648.342737231</v>
      </c>
      <c r="W57">
        <v>2312925.8962860219</v>
      </c>
    </row>
    <row r="58" spans="1:23" x14ac:dyDescent="0.35">
      <c r="A58" s="2">
        <v>2003</v>
      </c>
      <c r="B58" s="11">
        <v>3644298.3367663943</v>
      </c>
      <c r="C58" s="11">
        <v>8735394.3376428727</v>
      </c>
      <c r="D58" s="11">
        <v>4999924.7871942315</v>
      </c>
      <c r="E58" s="11">
        <v>10046250.712764777</v>
      </c>
      <c r="F58" s="11">
        <v>6182151.9240089329</v>
      </c>
      <c r="G58" s="11">
        <v>21969485.980122957</v>
      </c>
      <c r="H58" s="11">
        <v>2111399.5700704004</v>
      </c>
      <c r="I58" s="11">
        <v>12844101.037895991</v>
      </c>
      <c r="J58" s="11">
        <v>2356276.0079218941</v>
      </c>
      <c r="K58" s="11"/>
      <c r="L58" s="11">
        <v>72889282.694388449</v>
      </c>
      <c r="N58">
        <v>2003</v>
      </c>
      <c r="O58">
        <v>3644298.3367663943</v>
      </c>
      <c r="P58">
        <v>8735394.3376428727</v>
      </c>
      <c r="Q58">
        <v>4999924.7871942315</v>
      </c>
      <c r="R58">
        <v>10046250.712764777</v>
      </c>
      <c r="S58">
        <v>6182151.9240089329</v>
      </c>
      <c r="T58">
        <v>21969485.980122957</v>
      </c>
      <c r="U58">
        <v>2111399.5700704004</v>
      </c>
      <c r="V58">
        <v>12844101.037895991</v>
      </c>
      <c r="W58">
        <v>2356276.0079218941</v>
      </c>
    </row>
    <row r="59" spans="1:23" x14ac:dyDescent="0.35">
      <c r="A59" s="2">
        <v>2004</v>
      </c>
      <c r="B59" s="11">
        <v>3643658.352495275</v>
      </c>
      <c r="C59" s="11">
        <v>8500466.6672587283</v>
      </c>
      <c r="D59" s="11">
        <v>5284593.5093608433</v>
      </c>
      <c r="E59" s="11">
        <v>10167242.910173766</v>
      </c>
      <c r="F59" s="11">
        <v>6078426.5244764164</v>
      </c>
      <c r="G59" s="11">
        <v>22461389.594130535</v>
      </c>
      <c r="H59" s="11">
        <v>2068685.6214885269</v>
      </c>
      <c r="I59" s="11">
        <v>12766618.29880261</v>
      </c>
      <c r="J59" s="11">
        <v>2458604.649885233</v>
      </c>
      <c r="K59" s="11"/>
      <c r="L59" s="11">
        <v>73429686.128071934</v>
      </c>
      <c r="N59">
        <v>2004</v>
      </c>
      <c r="O59">
        <v>3643658.352495275</v>
      </c>
      <c r="P59">
        <v>8500466.6672587283</v>
      </c>
      <c r="Q59">
        <v>5284593.5093608433</v>
      </c>
      <c r="R59">
        <v>10167242.910173766</v>
      </c>
      <c r="S59">
        <v>6078426.5244764164</v>
      </c>
      <c r="T59">
        <v>22461389.594130535</v>
      </c>
      <c r="U59">
        <v>2068685.6214885269</v>
      </c>
      <c r="V59">
        <v>12766618.29880261</v>
      </c>
      <c r="W59">
        <v>2458604.649885233</v>
      </c>
    </row>
    <row r="60" spans="1:23" x14ac:dyDescent="0.35">
      <c r="A60" s="2">
        <v>2005</v>
      </c>
      <c r="B60" s="11">
        <v>3748900.8219396672</v>
      </c>
      <c r="C60" s="11">
        <v>8208781.5594316553</v>
      </c>
      <c r="D60" s="11">
        <v>5547940.1843256336</v>
      </c>
      <c r="E60" s="11">
        <v>10100146.065589547</v>
      </c>
      <c r="F60" s="11">
        <v>5949864.7244256502</v>
      </c>
      <c r="G60" s="11">
        <v>22246263.480698977</v>
      </c>
      <c r="H60" s="11">
        <v>2081825.7594197609</v>
      </c>
      <c r="I60" s="11">
        <v>13238954.680726381</v>
      </c>
      <c r="J60" s="11">
        <v>2502978.8923655273</v>
      </c>
      <c r="K60" s="11"/>
      <c r="L60" s="11">
        <v>73625656.168922812</v>
      </c>
      <c r="N60">
        <v>2005</v>
      </c>
      <c r="O60">
        <v>3748900.8219396672</v>
      </c>
      <c r="P60">
        <v>8208781.5594316553</v>
      </c>
      <c r="Q60">
        <v>5547940.1843256336</v>
      </c>
      <c r="R60">
        <v>10100146.065589547</v>
      </c>
      <c r="S60">
        <v>5949864.7244256502</v>
      </c>
      <c r="T60">
        <v>22246263.480698977</v>
      </c>
      <c r="U60">
        <v>2081825.7594197609</v>
      </c>
      <c r="V60">
        <v>13238954.680726381</v>
      </c>
      <c r="W60">
        <v>2502978.8923655273</v>
      </c>
    </row>
    <row r="61" spans="1:23" x14ac:dyDescent="0.35">
      <c r="A61" s="2">
        <v>2006</v>
      </c>
      <c r="B61" s="11">
        <v>3884491.3219953435</v>
      </c>
      <c r="C61" s="11">
        <v>8031324.2932800502</v>
      </c>
      <c r="D61" s="11">
        <v>5727341.8398207305</v>
      </c>
      <c r="E61" s="11">
        <v>10685628.304288507</v>
      </c>
      <c r="F61" s="11">
        <v>5676372.6044300245</v>
      </c>
      <c r="G61" s="11">
        <v>22256821.116071049</v>
      </c>
      <c r="H61" s="11">
        <v>2116535.9326599515</v>
      </c>
      <c r="I61" s="11">
        <v>13996827.511026911</v>
      </c>
      <c r="J61" s="11">
        <v>2483963.3328975267</v>
      </c>
      <c r="K61" s="11"/>
      <c r="L61" s="11">
        <v>74859306.256470099</v>
      </c>
      <c r="N61">
        <v>2006</v>
      </c>
      <c r="O61">
        <v>3884491.3219953435</v>
      </c>
      <c r="P61">
        <v>8031324.2932800502</v>
      </c>
      <c r="Q61">
        <v>5727341.8398207305</v>
      </c>
      <c r="R61">
        <v>10685628.304288507</v>
      </c>
      <c r="S61">
        <v>5676372.6044300245</v>
      </c>
      <c r="T61">
        <v>22256821.116071049</v>
      </c>
      <c r="U61">
        <v>2116535.9326599515</v>
      </c>
      <c r="V61">
        <v>13996827.511026911</v>
      </c>
      <c r="W61">
        <v>2483963.3328975267</v>
      </c>
    </row>
    <row r="62" spans="1:23" x14ac:dyDescent="0.35">
      <c r="A62" s="2">
        <v>2007</v>
      </c>
      <c r="B62" s="11">
        <v>4027031.4538551532</v>
      </c>
      <c r="C62" s="11">
        <v>7767807.271012309</v>
      </c>
      <c r="D62" s="11">
        <v>5853301.9319243329</v>
      </c>
      <c r="E62" s="11">
        <v>10870704.296128688</v>
      </c>
      <c r="F62" s="11">
        <v>5483578.6017728252</v>
      </c>
      <c r="G62" s="11">
        <v>22127514.483737383</v>
      </c>
      <c r="H62" s="11">
        <v>2142756.1249733735</v>
      </c>
      <c r="I62" s="11">
        <v>14219476.875200519</v>
      </c>
      <c r="J62" s="11">
        <v>2563755.716424433</v>
      </c>
      <c r="K62" s="11"/>
      <c r="L62" s="11">
        <v>75055926.755029023</v>
      </c>
      <c r="N62">
        <v>2007</v>
      </c>
      <c r="O62">
        <v>4027031.4538551532</v>
      </c>
      <c r="P62">
        <v>7767807.271012309</v>
      </c>
      <c r="Q62">
        <v>5853301.9319243329</v>
      </c>
      <c r="R62">
        <v>10870704.296128688</v>
      </c>
      <c r="S62">
        <v>5483578.6017728252</v>
      </c>
      <c r="T62">
        <v>22127514.483737383</v>
      </c>
      <c r="U62">
        <v>2142756.1249733735</v>
      </c>
      <c r="V62">
        <v>14219476.875200519</v>
      </c>
      <c r="W62">
        <v>2563755.716424433</v>
      </c>
    </row>
    <row r="63" spans="1:23" x14ac:dyDescent="0.35">
      <c r="A63" s="2">
        <v>2008</v>
      </c>
      <c r="B63" s="11">
        <v>4193031.4244986172</v>
      </c>
      <c r="C63" s="11">
        <v>7563748.0852267165</v>
      </c>
      <c r="D63" s="11">
        <v>5968985.3956643045</v>
      </c>
      <c r="E63" s="11">
        <v>10932306.033338029</v>
      </c>
      <c r="F63" s="11">
        <v>5352925.5286641661</v>
      </c>
      <c r="G63" s="11">
        <v>22205631.592791412</v>
      </c>
      <c r="H63" s="11">
        <v>2135994.3028940219</v>
      </c>
      <c r="I63" s="11">
        <v>15290701.255343901</v>
      </c>
      <c r="J63" s="11">
        <v>2791192.5773201152</v>
      </c>
      <c r="K63" s="11"/>
      <c r="L63" s="11">
        <v>76434516.195741281</v>
      </c>
      <c r="N63">
        <v>2008</v>
      </c>
      <c r="O63">
        <v>4193031.4244986172</v>
      </c>
      <c r="P63">
        <v>7563748.0852267165</v>
      </c>
      <c r="Q63">
        <v>5968985.3956643045</v>
      </c>
      <c r="R63">
        <v>10932306.033338029</v>
      </c>
      <c r="S63">
        <v>5352925.5286641661</v>
      </c>
      <c r="T63">
        <v>22205631.592791412</v>
      </c>
      <c r="U63">
        <v>2135994.3028940219</v>
      </c>
      <c r="V63">
        <v>15290701.255343901</v>
      </c>
      <c r="W63">
        <v>2791192.5773201152</v>
      </c>
    </row>
    <row r="64" spans="1:23" x14ac:dyDescent="0.35">
      <c r="A64" s="2">
        <v>2009</v>
      </c>
      <c r="B64" s="11">
        <v>4188956.5576855559</v>
      </c>
      <c r="C64" s="11">
        <v>7229791.0295656165</v>
      </c>
      <c r="D64" s="11">
        <v>5701166.9275034619</v>
      </c>
      <c r="E64" s="11">
        <v>11643024.17926017</v>
      </c>
      <c r="F64" s="11">
        <v>5089899.2835565051</v>
      </c>
      <c r="G64" s="11">
        <v>22045311.662087403</v>
      </c>
      <c r="H64" s="11">
        <v>2149246.1997777806</v>
      </c>
      <c r="I64" s="11">
        <v>16172979.985293349</v>
      </c>
      <c r="J64" s="11">
        <v>2797451.9759201072</v>
      </c>
      <c r="K64" s="11"/>
      <c r="L64" s="11">
        <v>77017827.800649956</v>
      </c>
      <c r="N64">
        <v>2009</v>
      </c>
      <c r="O64">
        <v>4188956.5576855559</v>
      </c>
      <c r="P64">
        <v>7229791.0295656165</v>
      </c>
      <c r="Q64">
        <v>5701166.9275034619</v>
      </c>
      <c r="R64">
        <v>11643024.17926017</v>
      </c>
      <c r="S64">
        <v>5089899.2835565051</v>
      </c>
      <c r="T64">
        <v>22045311.662087403</v>
      </c>
      <c r="U64">
        <v>2149246.1997777806</v>
      </c>
      <c r="V64">
        <v>16172979.985293349</v>
      </c>
      <c r="W64">
        <v>2797451.9759201072</v>
      </c>
    </row>
    <row r="65" spans="1:23" x14ac:dyDescent="0.35">
      <c r="A65" s="2">
        <v>2010</v>
      </c>
      <c r="B65" s="11">
        <v>4315796.3302559583</v>
      </c>
      <c r="C65" s="11">
        <v>7086562.7680635415</v>
      </c>
      <c r="D65" s="11">
        <v>6082799.6618757294</v>
      </c>
      <c r="E65" s="11">
        <v>11422906.500250913</v>
      </c>
      <c r="F65" s="11">
        <v>5102234.9942007018</v>
      </c>
      <c r="G65" s="11">
        <v>21988226.530084528</v>
      </c>
      <c r="H65" s="11">
        <v>2152494.4350906755</v>
      </c>
      <c r="I65" s="11">
        <v>16326178.179472579</v>
      </c>
      <c r="J65" s="11">
        <v>3066865.2682556091</v>
      </c>
      <c r="K65" s="11"/>
      <c r="L65" s="11">
        <v>77544064.667550236</v>
      </c>
      <c r="N65">
        <v>2010</v>
      </c>
      <c r="O65">
        <v>4315796.3302559583</v>
      </c>
      <c r="P65">
        <v>7086562.7680635415</v>
      </c>
      <c r="Q65">
        <v>6082799.6618757294</v>
      </c>
      <c r="R65">
        <v>11422906.500250913</v>
      </c>
      <c r="S65">
        <v>5102234.9942007018</v>
      </c>
      <c r="T65">
        <v>21988226.530084528</v>
      </c>
      <c r="U65">
        <v>2152494.4350906755</v>
      </c>
      <c r="V65">
        <v>16326178.179472579</v>
      </c>
      <c r="W65">
        <v>3066865.2682556091</v>
      </c>
    </row>
    <row r="66" spans="1:23" x14ac:dyDescent="0.35">
      <c r="A66" s="2">
        <v>2011</v>
      </c>
      <c r="B66" s="11">
        <v>4452737.9796307413</v>
      </c>
      <c r="C66" s="11">
        <v>7080709.5348253325</v>
      </c>
      <c r="D66" s="11">
        <v>6113396.1344789732</v>
      </c>
      <c r="E66" s="11">
        <v>11842570.831582356</v>
      </c>
      <c r="F66" s="11">
        <v>5101215.3751996392</v>
      </c>
      <c r="G66" s="11">
        <v>21935143.401816476</v>
      </c>
      <c r="H66" s="11">
        <v>2294591.7420391603</v>
      </c>
      <c r="I66" s="11">
        <v>17321811.157641836</v>
      </c>
      <c r="J66" s="11">
        <v>3075624.0092274901</v>
      </c>
      <c r="K66" s="11"/>
      <c r="L66" s="11">
        <v>79217800.166442007</v>
      </c>
      <c r="N66">
        <v>2011</v>
      </c>
      <c r="O66">
        <v>4452737.9796307413</v>
      </c>
      <c r="P66">
        <v>7080709.5348253325</v>
      </c>
      <c r="Q66">
        <v>6113396.1344789732</v>
      </c>
      <c r="R66">
        <v>11842570.831582356</v>
      </c>
      <c r="S66">
        <v>5101215.3751996392</v>
      </c>
      <c r="T66">
        <v>21935143.401816476</v>
      </c>
      <c r="U66">
        <v>2294591.7420391603</v>
      </c>
      <c r="V66">
        <v>17321811.157641836</v>
      </c>
      <c r="W66">
        <v>3075624.0092274901</v>
      </c>
    </row>
    <row r="67" spans="1:23" x14ac:dyDescent="0.35">
      <c r="A67" s="2">
        <v>2012</v>
      </c>
      <c r="B67" s="11">
        <v>4579742.6976231458</v>
      </c>
      <c r="C67" s="11">
        <v>6959789.8035333641</v>
      </c>
      <c r="D67" s="11">
        <v>6503342.1836958462</v>
      </c>
      <c r="E67" s="11">
        <v>11660987.432292884</v>
      </c>
      <c r="F67" s="11">
        <v>5056944.7345930291</v>
      </c>
      <c r="G67" s="11">
        <v>22234378.810099795</v>
      </c>
      <c r="H67" s="11">
        <v>2285068.9062477057</v>
      </c>
      <c r="I67" s="11">
        <v>17470460.200312786</v>
      </c>
      <c r="J67" s="11">
        <v>3096074.2313084747</v>
      </c>
      <c r="K67" s="11"/>
      <c r="L67" s="11">
        <v>79846788.999707028</v>
      </c>
      <c r="N67">
        <v>2012</v>
      </c>
      <c r="O67">
        <v>4579742.6976231458</v>
      </c>
      <c r="P67">
        <v>6959789.8035333641</v>
      </c>
      <c r="Q67">
        <v>6503342.1836958462</v>
      </c>
      <c r="R67">
        <v>11660987.432292884</v>
      </c>
      <c r="S67">
        <v>5056944.7345930291</v>
      </c>
      <c r="T67">
        <v>22234378.810099795</v>
      </c>
      <c r="U67">
        <v>2285068.9062477057</v>
      </c>
      <c r="V67">
        <v>17470460.200312786</v>
      </c>
      <c r="W67">
        <v>3096074.2313084747</v>
      </c>
    </row>
    <row r="68" spans="1:23" x14ac:dyDescent="0.35">
      <c r="A68" s="2">
        <v>2013</v>
      </c>
      <c r="B68" s="11">
        <v>4540799.2964612301</v>
      </c>
      <c r="C68" s="11">
        <v>6862733.2231093133</v>
      </c>
      <c r="D68" s="11">
        <v>6717233.0114085227</v>
      </c>
      <c r="E68" s="11">
        <v>11730939.92934186</v>
      </c>
      <c r="F68" s="11">
        <v>4951415.7446768191</v>
      </c>
      <c r="G68" s="11">
        <v>22062417.18060727</v>
      </c>
      <c r="H68" s="11">
        <v>2332665.1595394509</v>
      </c>
      <c r="I68" s="11">
        <v>17669522.688652046</v>
      </c>
      <c r="J68" s="11">
        <v>3062065.6376772989</v>
      </c>
      <c r="K68" s="11"/>
      <c r="L68" s="11">
        <v>79929791.871473819</v>
      </c>
      <c r="N68">
        <v>2013</v>
      </c>
      <c r="O68">
        <v>4540799.2964612301</v>
      </c>
      <c r="P68">
        <v>6862733.2231093133</v>
      </c>
      <c r="Q68">
        <v>6717233.0114085227</v>
      </c>
      <c r="R68">
        <v>11730939.92934186</v>
      </c>
      <c r="S68">
        <v>4951415.7446768191</v>
      </c>
      <c r="T68">
        <v>22062417.18060727</v>
      </c>
      <c r="U68">
        <v>2332665.1595394509</v>
      </c>
      <c r="V68">
        <v>17669522.688652046</v>
      </c>
      <c r="W68">
        <v>3062065.6376772989</v>
      </c>
    </row>
    <row r="69" spans="1:23" x14ac:dyDescent="0.35">
      <c r="A69" s="2">
        <v>2014</v>
      </c>
      <c r="B69" s="11">
        <v>4727167.1454870235</v>
      </c>
      <c r="C69" s="11">
        <v>6770266.4521399038</v>
      </c>
      <c r="D69" s="11">
        <v>7024211.083347911</v>
      </c>
      <c r="E69" s="11">
        <v>12008887.845117237</v>
      </c>
      <c r="F69" s="11">
        <v>4909255.8665434597</v>
      </c>
      <c r="G69" s="11">
        <v>22002664.256210517</v>
      </c>
      <c r="H69" s="11">
        <v>2390406.6310338252</v>
      </c>
      <c r="I69" s="11">
        <v>18246793.792337313</v>
      </c>
      <c r="J69" s="11">
        <v>3150928.746425095</v>
      </c>
      <c r="K69" s="11"/>
      <c r="L69" s="11">
        <v>81230581.818642288</v>
      </c>
      <c r="N69">
        <v>2014</v>
      </c>
      <c r="O69">
        <v>4727167.1454870235</v>
      </c>
      <c r="P69">
        <v>6770266.4521399038</v>
      </c>
      <c r="Q69">
        <v>7024211.083347911</v>
      </c>
      <c r="R69">
        <v>12008887.845117237</v>
      </c>
      <c r="S69">
        <v>4909255.8665434597</v>
      </c>
      <c r="T69">
        <v>22002664.256210517</v>
      </c>
      <c r="U69">
        <v>2390406.6310338252</v>
      </c>
      <c r="V69">
        <v>18246793.792337313</v>
      </c>
      <c r="W69">
        <v>3150928.746425095</v>
      </c>
    </row>
    <row r="70" spans="1:23" x14ac:dyDescent="0.35">
      <c r="A70" s="2">
        <v>2015</v>
      </c>
      <c r="B70" s="11">
        <v>4678692.8949624225</v>
      </c>
      <c r="C70" s="11">
        <v>6709434.1376821185</v>
      </c>
      <c r="D70" s="11">
        <v>7356305.89201192</v>
      </c>
      <c r="E70" s="11">
        <v>12192155.58369449</v>
      </c>
      <c r="F70" s="11">
        <v>5068664.1185202692</v>
      </c>
      <c r="G70" s="11">
        <v>21992653.979643196</v>
      </c>
      <c r="H70" s="11">
        <v>2434861.4659806546</v>
      </c>
      <c r="I70" s="11">
        <v>17916844.005267318</v>
      </c>
      <c r="J70" s="11">
        <v>3203944.9293035651</v>
      </c>
      <c r="K70" s="11"/>
      <c r="L70" s="11">
        <v>81553557.007065952</v>
      </c>
      <c r="N70">
        <v>2015</v>
      </c>
      <c r="O70">
        <v>4678692.8949624225</v>
      </c>
      <c r="P70">
        <v>6709434.1376821185</v>
      </c>
      <c r="Q70">
        <v>7356305.89201192</v>
      </c>
      <c r="R70">
        <v>12192155.58369449</v>
      </c>
      <c r="S70">
        <v>5068664.1185202692</v>
      </c>
      <c r="T70">
        <v>21992653.979643196</v>
      </c>
      <c r="U70">
        <v>2434861.4659806546</v>
      </c>
      <c r="V70">
        <v>17916844.005267318</v>
      </c>
      <c r="W70">
        <v>3203944.9293035651</v>
      </c>
    </row>
    <row r="71" spans="1:23" x14ac:dyDescent="0.35">
      <c r="A71" s="2" t="s">
        <v>51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N71" t="s">
        <v>51</v>
      </c>
    </row>
    <row r="72" spans="1:23" x14ac:dyDescent="0.35">
      <c r="A72" s="2" t="s">
        <v>26</v>
      </c>
      <c r="B72" s="11">
        <v>126084740.09242541</v>
      </c>
      <c r="C72" s="11">
        <v>531491344.56652826</v>
      </c>
      <c r="D72" s="11">
        <v>158788903.73874828</v>
      </c>
      <c r="E72" s="11">
        <v>353365425.1008414</v>
      </c>
      <c r="F72" s="11">
        <v>441508266.159307</v>
      </c>
      <c r="G72" s="11">
        <v>877074223.61063707</v>
      </c>
      <c r="H72" s="11">
        <v>97324150.116327778</v>
      </c>
      <c r="I72" s="11">
        <v>427566753.98481131</v>
      </c>
      <c r="J72" s="11">
        <v>96914595.198676616</v>
      </c>
      <c r="K72" s="11"/>
      <c r="L72" s="11">
        <v>3110118402.5683026</v>
      </c>
      <c r="N72" t="s">
        <v>26</v>
      </c>
      <c r="O72">
        <v>126084740.09242541</v>
      </c>
      <c r="P72">
        <v>531491344.56652826</v>
      </c>
      <c r="Q72">
        <v>158788903.73874828</v>
      </c>
      <c r="R72">
        <v>353365425.1008414</v>
      </c>
      <c r="S72">
        <v>441508266.159307</v>
      </c>
      <c r="T72">
        <v>877074223.61063707</v>
      </c>
      <c r="U72">
        <v>97324150.116327778</v>
      </c>
      <c r="V72">
        <v>427566753.98481131</v>
      </c>
      <c r="W72">
        <v>96914595.198676616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72"/>
  <sheetViews>
    <sheetView topLeftCell="L4" workbookViewId="0">
      <selection activeCell="N12" sqref="N12"/>
    </sheetView>
  </sheetViews>
  <sheetFormatPr defaultRowHeight="14.5" x14ac:dyDescent="0.35"/>
  <cols>
    <col min="1" max="1" width="20.7265625" customWidth="1"/>
    <col min="2" max="2" width="15.26953125" bestFit="1" customWidth="1"/>
    <col min="3" max="3" width="11.81640625" customWidth="1"/>
    <col min="4" max="4" width="14.7265625" customWidth="1"/>
    <col min="5" max="5" width="12.1796875" customWidth="1"/>
    <col min="6" max="6" width="13.08984375" customWidth="1"/>
    <col min="7" max="7" width="13.26953125" customWidth="1"/>
    <col min="8" max="8" width="11.81640625" customWidth="1"/>
    <col min="9" max="9" width="13.26953125" customWidth="1"/>
    <col min="10" max="10" width="16.7265625" customWidth="1"/>
    <col min="11" max="11" width="6.7265625" customWidth="1"/>
    <col min="12" max="12" width="11.81640625" customWidth="1"/>
    <col min="13" max="13" width="10.81640625" customWidth="1"/>
    <col min="14" max="18" width="11.81640625" customWidth="1"/>
    <col min="19" max="19" width="10.81640625" customWidth="1"/>
    <col min="20" max="25" width="11.81640625" customWidth="1"/>
    <col min="26" max="26" width="10.81640625" customWidth="1"/>
    <col min="27" max="68" width="11.81640625" customWidth="1"/>
    <col min="69" max="69" width="10.81640625" customWidth="1"/>
    <col min="70" max="70" width="11.81640625" customWidth="1"/>
    <col min="71" max="71" width="10.81640625" customWidth="1"/>
    <col min="72" max="92" width="11.81640625" customWidth="1"/>
    <col min="93" max="94" width="10.81640625" customWidth="1"/>
    <col min="95" max="103" width="11.81640625" customWidth="1"/>
    <col min="104" max="104" width="9.81640625" customWidth="1"/>
    <col min="105" max="105" width="11.81640625" customWidth="1"/>
    <col min="106" max="106" width="10.81640625" customWidth="1"/>
    <col min="107" max="115" width="11.81640625" customWidth="1"/>
    <col min="116" max="116" width="10.81640625" customWidth="1"/>
    <col min="117" max="122" width="11.81640625" customWidth="1"/>
    <col min="123" max="123" width="10.81640625" customWidth="1"/>
    <col min="124" max="130" width="11.81640625" customWidth="1"/>
    <col min="131" max="132" width="10.81640625" customWidth="1"/>
    <col min="133" max="135" width="11.81640625" customWidth="1"/>
    <col min="136" max="138" width="10.81640625" customWidth="1"/>
    <col min="139" max="159" width="11.81640625" customWidth="1"/>
    <col min="160" max="160" width="10.81640625" customWidth="1"/>
    <col min="161" max="171" width="11.81640625" customWidth="1"/>
    <col min="172" max="172" width="10.81640625" customWidth="1"/>
    <col min="173" max="175" width="11.81640625" customWidth="1"/>
    <col min="176" max="176" width="10.81640625" customWidth="1"/>
    <col min="177" max="186" width="11.81640625" customWidth="1"/>
    <col min="187" max="187" width="10.81640625" customWidth="1"/>
    <col min="188" max="192" width="11.81640625" customWidth="1"/>
    <col min="193" max="193" width="10.81640625" customWidth="1"/>
    <col min="194" max="195" width="11.81640625" customWidth="1"/>
    <col min="196" max="196" width="10.81640625" customWidth="1"/>
    <col min="197" max="199" width="11.81640625" customWidth="1"/>
    <col min="200" max="200" width="15.26953125" bestFit="1" customWidth="1"/>
    <col min="201" max="205" width="11.81640625" customWidth="1"/>
    <col min="206" max="206" width="11.81640625" bestFit="1" customWidth="1"/>
    <col min="207" max="225" width="11.81640625" customWidth="1"/>
    <col min="226" max="226" width="10.81640625" customWidth="1"/>
    <col min="227" max="227" width="11.81640625" customWidth="1"/>
    <col min="228" max="229" width="10.81640625" customWidth="1"/>
    <col min="230" max="240" width="11.81640625" customWidth="1"/>
    <col min="241" max="241" width="10.81640625" customWidth="1"/>
    <col min="242" max="244" width="11.81640625" customWidth="1"/>
    <col min="245" max="245" width="9.81640625" customWidth="1"/>
    <col min="246" max="260" width="11.81640625" customWidth="1"/>
    <col min="261" max="262" width="10.81640625" customWidth="1"/>
    <col min="263" max="268" width="11.81640625" customWidth="1"/>
    <col min="269" max="269" width="10.81640625" customWidth="1"/>
    <col min="270" max="284" width="11.81640625" customWidth="1"/>
    <col min="285" max="285" width="10.81640625" customWidth="1"/>
    <col min="286" max="306" width="11.81640625" customWidth="1"/>
    <col min="307" max="307" width="10.81640625" customWidth="1"/>
    <col min="308" max="332" width="11.81640625" customWidth="1"/>
    <col min="333" max="333" width="10.81640625" customWidth="1"/>
    <col min="334" max="339" width="11.81640625" customWidth="1"/>
    <col min="340" max="340" width="10.81640625" customWidth="1"/>
    <col min="341" max="345" width="11.81640625" customWidth="1"/>
    <col min="346" max="346" width="10.81640625" customWidth="1"/>
    <col min="347" max="353" width="11.81640625" customWidth="1"/>
    <col min="354" max="354" width="10.81640625" customWidth="1"/>
    <col min="355" max="357" width="11.81640625" customWidth="1"/>
    <col min="358" max="358" width="10.81640625" customWidth="1"/>
    <col min="359" max="364" width="11.81640625" customWidth="1"/>
    <col min="365" max="365" width="10.81640625" customWidth="1"/>
    <col min="366" max="368" width="11.81640625" customWidth="1"/>
    <col min="369" max="369" width="10.81640625" customWidth="1"/>
    <col min="370" max="398" width="11.81640625" customWidth="1"/>
    <col min="399" max="399" width="11.54296875" customWidth="1"/>
    <col min="400" max="400" width="16.54296875" customWidth="1"/>
    <col min="401" max="418" width="11.81640625" customWidth="1"/>
    <col min="419" max="420" width="10.81640625" customWidth="1"/>
    <col min="421" max="426" width="11.81640625" customWidth="1"/>
    <col min="427" max="427" width="10.81640625" customWidth="1"/>
    <col min="428" max="434" width="11.81640625" customWidth="1"/>
    <col min="435" max="435" width="10.81640625" customWidth="1"/>
    <col min="436" max="440" width="11.81640625" customWidth="1"/>
    <col min="441" max="441" width="10.81640625" customWidth="1"/>
    <col min="442" max="474" width="11.81640625" customWidth="1"/>
    <col min="475" max="475" width="10.81640625" customWidth="1"/>
    <col min="476" max="486" width="11.81640625" customWidth="1"/>
    <col min="487" max="487" width="11.81640625" bestFit="1" customWidth="1"/>
    <col min="488" max="506" width="11.81640625" customWidth="1"/>
    <col min="507" max="507" width="10.81640625" customWidth="1"/>
    <col min="508" max="514" width="11.81640625" customWidth="1"/>
    <col min="515" max="515" width="10.81640625" customWidth="1"/>
    <col min="516" max="546" width="11.81640625" customWidth="1"/>
    <col min="547" max="547" width="10.81640625" customWidth="1"/>
    <col min="548" max="555" width="11.81640625" customWidth="1"/>
    <col min="556" max="556" width="10.81640625" customWidth="1"/>
    <col min="557" max="564" width="11.81640625" customWidth="1"/>
    <col min="565" max="565" width="10.81640625" customWidth="1"/>
    <col min="566" max="567" width="11.81640625" customWidth="1"/>
    <col min="568" max="568" width="10.81640625" customWidth="1"/>
    <col min="569" max="590" width="11.81640625" customWidth="1"/>
    <col min="591" max="591" width="10.81640625" customWidth="1"/>
    <col min="592" max="597" width="11.81640625" customWidth="1"/>
    <col min="598" max="598" width="19.54296875" customWidth="1"/>
    <col min="599" max="599" width="14" bestFit="1" customWidth="1"/>
    <col min="600" max="603" width="11.81640625" customWidth="1"/>
    <col min="604" max="604" width="10.81640625" customWidth="1"/>
    <col min="605" max="616" width="11.81640625" customWidth="1"/>
    <col min="617" max="617" width="10.81640625" customWidth="1"/>
    <col min="618" max="619" width="11.81640625" customWidth="1"/>
    <col min="620" max="620" width="10.81640625" customWidth="1"/>
    <col min="621" max="646" width="11.81640625" customWidth="1"/>
    <col min="647" max="647" width="10.81640625" customWidth="1"/>
    <col min="648" max="661" width="11.81640625" customWidth="1"/>
    <col min="662" max="662" width="10.81640625" customWidth="1"/>
    <col min="663" max="671" width="11.81640625" customWidth="1"/>
    <col min="672" max="672" width="10.81640625" customWidth="1"/>
    <col min="673" max="677" width="11.81640625" customWidth="1"/>
    <col min="678" max="678" width="10.81640625" customWidth="1"/>
    <col min="679" max="692" width="11.81640625" customWidth="1"/>
    <col min="693" max="693" width="10.81640625" customWidth="1"/>
    <col min="694" max="711" width="11.81640625" customWidth="1"/>
    <col min="712" max="712" width="10.81640625" customWidth="1"/>
    <col min="713" max="714" width="11.81640625" customWidth="1"/>
    <col min="715" max="715" width="9.81640625" customWidth="1"/>
    <col min="716" max="716" width="10.81640625" customWidth="1"/>
    <col min="717" max="719" width="11.81640625" customWidth="1"/>
    <col min="720" max="720" width="10.81640625" customWidth="1"/>
    <col min="721" max="748" width="11.81640625" customWidth="1"/>
    <col min="749" max="749" width="10.81640625" customWidth="1"/>
    <col min="750" max="759" width="11.81640625" customWidth="1"/>
    <col min="760" max="760" width="10.81640625" customWidth="1"/>
    <col min="761" max="767" width="11.81640625" customWidth="1"/>
    <col min="768" max="768" width="10.81640625" customWidth="1"/>
    <col min="769" max="775" width="11.81640625" customWidth="1"/>
    <col min="776" max="776" width="10.81640625" customWidth="1"/>
    <col min="777" max="780" width="11.81640625" customWidth="1"/>
    <col min="781" max="781" width="10.81640625" customWidth="1"/>
    <col min="782" max="794" width="11.81640625" customWidth="1"/>
    <col min="795" max="795" width="11.81640625" bestFit="1" customWidth="1"/>
    <col min="796" max="796" width="11.81640625" customWidth="1"/>
    <col min="797" max="797" width="17.08984375" customWidth="1"/>
    <col min="798" max="798" width="14.90625" bestFit="1" customWidth="1"/>
    <col min="799" max="808" width="11.81640625" customWidth="1"/>
    <col min="809" max="809" width="9.81640625" customWidth="1"/>
    <col min="810" max="819" width="11.81640625" customWidth="1"/>
    <col min="820" max="821" width="10.81640625" customWidth="1"/>
    <col min="822" max="823" width="11.81640625" customWidth="1"/>
    <col min="824" max="824" width="10.81640625" customWidth="1"/>
    <col min="825" max="846" width="11.81640625" customWidth="1"/>
    <col min="847" max="847" width="10.81640625" customWidth="1"/>
    <col min="848" max="859" width="11.81640625" customWidth="1"/>
    <col min="860" max="860" width="9.81640625" customWidth="1"/>
    <col min="861" max="864" width="11.81640625" customWidth="1"/>
    <col min="865" max="865" width="9.81640625" customWidth="1"/>
    <col min="866" max="872" width="11.81640625" customWidth="1"/>
    <col min="873" max="873" width="10.81640625" customWidth="1"/>
    <col min="874" max="887" width="11.81640625" customWidth="1"/>
    <col min="888" max="889" width="10.81640625" customWidth="1"/>
    <col min="890" max="904" width="11.81640625" customWidth="1"/>
    <col min="905" max="905" width="10.81640625" customWidth="1"/>
    <col min="906" max="909" width="11.81640625" customWidth="1"/>
    <col min="910" max="910" width="10.81640625" customWidth="1"/>
    <col min="911" max="921" width="11.81640625" customWidth="1"/>
    <col min="922" max="922" width="10.81640625" customWidth="1"/>
    <col min="923" max="925" width="11.81640625" customWidth="1"/>
    <col min="926" max="927" width="10.81640625" customWidth="1"/>
    <col min="928" max="935" width="11.81640625" customWidth="1"/>
    <col min="936" max="936" width="10.81640625" customWidth="1"/>
    <col min="937" max="943" width="11.81640625" customWidth="1"/>
    <col min="944" max="945" width="10.81640625" customWidth="1"/>
    <col min="946" max="949" width="11.81640625" customWidth="1"/>
    <col min="950" max="950" width="10.81640625" customWidth="1"/>
    <col min="951" max="959" width="11.81640625" customWidth="1"/>
    <col min="960" max="960" width="10.81640625" customWidth="1"/>
    <col min="961" max="965" width="11.81640625" customWidth="1"/>
    <col min="966" max="966" width="10.81640625" customWidth="1"/>
    <col min="967" max="969" width="11.81640625" customWidth="1"/>
    <col min="970" max="970" width="9.81640625" customWidth="1"/>
    <col min="971" max="971" width="11.81640625" customWidth="1"/>
    <col min="972" max="972" width="10.81640625" customWidth="1"/>
    <col min="973" max="989" width="11.81640625" customWidth="1"/>
    <col min="990" max="990" width="10.81640625" customWidth="1"/>
    <col min="991" max="991" width="11.81640625" customWidth="1"/>
    <col min="992" max="992" width="17.90625" bestFit="1" customWidth="1"/>
    <col min="993" max="993" width="15.08984375" customWidth="1"/>
    <col min="994" max="1013" width="11.81640625" customWidth="1"/>
    <col min="1014" max="1014" width="10.81640625" customWidth="1"/>
    <col min="1015" max="1027" width="11.81640625" customWidth="1"/>
    <col min="1028" max="1028" width="10.81640625" customWidth="1"/>
    <col min="1029" max="1059" width="11.81640625" customWidth="1"/>
    <col min="1060" max="1060" width="9.81640625" customWidth="1"/>
    <col min="1061" max="1070" width="11.81640625" customWidth="1"/>
    <col min="1071" max="1071" width="10.81640625" customWidth="1"/>
    <col min="1072" max="1108" width="11.81640625" customWidth="1"/>
    <col min="1109" max="1109" width="10.81640625" customWidth="1"/>
    <col min="1110" max="1120" width="11.81640625" customWidth="1"/>
    <col min="1121" max="1121" width="10.81640625" customWidth="1"/>
    <col min="1122" max="1123" width="11.81640625" customWidth="1"/>
    <col min="1124" max="1125" width="10.81640625" customWidth="1"/>
    <col min="1126" max="1136" width="11.81640625" customWidth="1"/>
    <col min="1137" max="1137" width="10.81640625" customWidth="1"/>
    <col min="1138" max="1139" width="11.81640625" customWidth="1"/>
    <col min="1140" max="1140" width="9.81640625" customWidth="1"/>
    <col min="1141" max="1155" width="11.81640625" customWidth="1"/>
    <col min="1156" max="1156" width="10.81640625" customWidth="1"/>
    <col min="1157" max="1164" width="11.81640625" customWidth="1"/>
    <col min="1165" max="1165" width="10.81640625" customWidth="1"/>
    <col min="1166" max="1169" width="11.81640625" customWidth="1"/>
    <col min="1170" max="1170" width="10.81640625" customWidth="1"/>
    <col min="1171" max="1190" width="11.81640625" customWidth="1"/>
    <col min="1191" max="1191" width="18.08984375" customWidth="1"/>
    <col min="1192" max="1193" width="11.81640625" customWidth="1"/>
    <col min="1194" max="1195" width="10.81640625" customWidth="1"/>
    <col min="1196" max="1201" width="11.81640625" customWidth="1"/>
    <col min="1202" max="1202" width="10.81640625" customWidth="1"/>
    <col min="1203" max="1218" width="11.81640625" customWidth="1"/>
    <col min="1219" max="1219" width="10.81640625" customWidth="1"/>
    <col min="1220" max="1223" width="11.81640625" customWidth="1"/>
    <col min="1224" max="1224" width="10.81640625" customWidth="1"/>
    <col min="1225" max="1226" width="11.81640625" customWidth="1"/>
    <col min="1227" max="1227" width="10.81640625" customWidth="1"/>
    <col min="1228" max="1246" width="11.81640625" customWidth="1"/>
    <col min="1247" max="1247" width="10.81640625" customWidth="1"/>
    <col min="1248" max="1288" width="11.81640625" customWidth="1"/>
    <col min="1289" max="1289" width="10.81640625" customWidth="1"/>
    <col min="1290" max="1327" width="11.81640625" customWidth="1"/>
    <col min="1328" max="1328" width="10.81640625" customWidth="1"/>
    <col min="1329" max="1329" width="11.81640625" customWidth="1"/>
    <col min="1330" max="1330" width="10.81640625" customWidth="1"/>
    <col min="1331" max="1341" width="11.81640625" customWidth="1"/>
    <col min="1342" max="1342" width="10.81640625" customWidth="1"/>
    <col min="1343" max="1348" width="11.81640625" customWidth="1"/>
    <col min="1349" max="1349" width="10.81640625" customWidth="1"/>
    <col min="1350" max="1354" width="11.81640625" customWidth="1"/>
    <col min="1355" max="1355" width="10.81640625" customWidth="1"/>
    <col min="1356" max="1378" width="11.81640625" customWidth="1"/>
    <col min="1379" max="1379" width="10.81640625" customWidth="1"/>
    <col min="1380" max="1388" width="11.81640625" customWidth="1"/>
    <col min="1389" max="1389" width="10.81640625" customWidth="1"/>
    <col min="1390" max="1390" width="12.26953125" customWidth="1"/>
    <col min="1391" max="1391" width="15.08984375" bestFit="1" customWidth="1"/>
    <col min="1392" max="1403" width="11.81640625" customWidth="1"/>
    <col min="1404" max="1404" width="10.81640625" customWidth="1"/>
    <col min="1405" max="1410" width="11.81640625" customWidth="1"/>
    <col min="1411" max="1411" width="9.81640625" customWidth="1"/>
    <col min="1412" max="1419" width="11.81640625" customWidth="1"/>
    <col min="1420" max="1420" width="10.81640625" customWidth="1"/>
    <col min="1421" max="1424" width="11.81640625" customWidth="1"/>
    <col min="1425" max="1425" width="11.81640625" bestFit="1" customWidth="1"/>
    <col min="1426" max="1434" width="11.81640625" customWidth="1"/>
    <col min="1435" max="1435" width="10.81640625" customWidth="1"/>
    <col min="1436" max="1443" width="11.81640625" customWidth="1"/>
    <col min="1444" max="1445" width="10.81640625" customWidth="1"/>
    <col min="1446" max="1450" width="11.81640625" customWidth="1"/>
    <col min="1451" max="1451" width="10.81640625" customWidth="1"/>
    <col min="1452" max="1453" width="11.81640625" customWidth="1"/>
    <col min="1454" max="1454" width="10.81640625" customWidth="1"/>
    <col min="1455" max="1463" width="11.81640625" customWidth="1"/>
    <col min="1464" max="1464" width="10.81640625" customWidth="1"/>
    <col min="1465" max="1474" width="11.81640625" customWidth="1"/>
    <col min="1475" max="1476" width="10.81640625" customWidth="1"/>
    <col min="1477" max="1477" width="11.81640625" customWidth="1"/>
    <col min="1478" max="1478" width="10.81640625" customWidth="1"/>
    <col min="1479" max="1481" width="11.81640625" customWidth="1"/>
    <col min="1482" max="1482" width="10.81640625" customWidth="1"/>
    <col min="1483" max="1538" width="11.81640625" customWidth="1"/>
    <col min="1539" max="1539" width="10.81640625" customWidth="1"/>
    <col min="1540" max="1543" width="11.81640625" customWidth="1"/>
    <col min="1544" max="1544" width="10.81640625" customWidth="1"/>
    <col min="1545" max="1557" width="11.81640625" customWidth="1"/>
    <col min="1558" max="1558" width="10.81640625" customWidth="1"/>
    <col min="1559" max="1586" width="11.81640625" customWidth="1"/>
    <col min="1587" max="1587" width="10.81640625" customWidth="1"/>
    <col min="1588" max="1588" width="11.81640625" customWidth="1"/>
    <col min="1589" max="1589" width="18.08984375" bestFit="1" customWidth="1"/>
    <col min="1590" max="1590" width="18.54296875" bestFit="1" customWidth="1"/>
    <col min="1591" max="1594" width="11.81640625" bestFit="1" customWidth="1"/>
    <col min="1595" max="1604" width="11.81640625" customWidth="1"/>
    <col min="1605" max="1605" width="10.81640625" customWidth="1"/>
    <col min="1606" max="1615" width="11.81640625" customWidth="1"/>
    <col min="1616" max="1616" width="11.81640625" bestFit="1" customWidth="1"/>
    <col min="1617" max="1629" width="11.81640625" customWidth="1"/>
    <col min="1630" max="1630" width="10.81640625" customWidth="1"/>
    <col min="1631" max="1638" width="11.81640625" customWidth="1"/>
    <col min="1639" max="1639" width="10.81640625" customWidth="1"/>
    <col min="1640" max="1645" width="11.81640625" customWidth="1"/>
    <col min="1646" max="1646" width="10.81640625" customWidth="1"/>
    <col min="1647" max="1654" width="11.81640625" customWidth="1"/>
    <col min="1655" max="1655" width="10.81640625" customWidth="1"/>
    <col min="1656" max="1676" width="11.81640625" customWidth="1"/>
    <col min="1677" max="1677" width="10.81640625" customWidth="1"/>
    <col min="1678" max="1679" width="11.81640625" customWidth="1"/>
    <col min="1680" max="1680" width="10.81640625" customWidth="1"/>
    <col min="1681" max="1717" width="11.81640625" customWidth="1"/>
    <col min="1718" max="1718" width="11.81640625" bestFit="1" customWidth="1"/>
    <col min="1719" max="1721" width="11.81640625" customWidth="1"/>
    <col min="1722" max="1722" width="10.81640625" customWidth="1"/>
    <col min="1723" max="1727" width="11.81640625" customWidth="1"/>
    <col min="1728" max="1728" width="11.81640625" bestFit="1" customWidth="1"/>
    <col min="1729" max="1732" width="11.81640625" customWidth="1"/>
    <col min="1733" max="1733" width="10.81640625" customWidth="1"/>
    <col min="1734" max="1734" width="11.81640625" customWidth="1"/>
    <col min="1735" max="1735" width="10.81640625" customWidth="1"/>
    <col min="1736" max="1743" width="11.81640625" customWidth="1"/>
    <col min="1744" max="1744" width="10.81640625" customWidth="1"/>
    <col min="1745" max="1750" width="11.81640625" customWidth="1"/>
    <col min="1751" max="1751" width="10.81640625" customWidth="1"/>
    <col min="1752" max="1760" width="11.81640625" customWidth="1"/>
    <col min="1761" max="1761" width="10.81640625" customWidth="1"/>
    <col min="1762" max="1763" width="11.81640625" customWidth="1"/>
    <col min="1764" max="1764" width="10.81640625" customWidth="1"/>
    <col min="1765" max="1780" width="11.81640625" customWidth="1"/>
    <col min="1781" max="1781" width="10.81640625" customWidth="1"/>
    <col min="1782" max="1787" width="11.81640625" customWidth="1"/>
    <col min="1788" max="1788" width="21.6328125" bestFit="1" customWidth="1"/>
    <col min="1789" max="1789" width="8.54296875" customWidth="1"/>
    <col min="1790" max="1790" width="11.453125" customWidth="1"/>
    <col min="1791" max="1791" width="10.7265625" customWidth="1"/>
    <col min="1792" max="1792" width="13.6328125" bestFit="1" customWidth="1"/>
    <col min="1793" max="1793" width="21.36328125" bestFit="1" customWidth="1"/>
    <col min="1794" max="1794" width="13.6328125" bestFit="1" customWidth="1"/>
    <col min="1795" max="1795" width="21.36328125" bestFit="1" customWidth="1"/>
    <col min="1796" max="1796" width="13.6328125" bestFit="1" customWidth="1"/>
    <col min="1797" max="1797" width="21.36328125" bestFit="1" customWidth="1"/>
    <col min="1798" max="1798" width="13.6328125" bestFit="1" customWidth="1"/>
    <col min="1799" max="1799" width="20.26953125" bestFit="1" customWidth="1"/>
    <col min="1800" max="1800" width="13.6328125" bestFit="1" customWidth="1"/>
    <col min="1801" max="1801" width="21.36328125" bestFit="1" customWidth="1"/>
    <col min="1802" max="1802" width="13.6328125" bestFit="1" customWidth="1"/>
    <col min="1803" max="1803" width="21.36328125" bestFit="1" customWidth="1"/>
    <col min="1804" max="1804" width="13.6328125" bestFit="1" customWidth="1"/>
    <col min="1805" max="1805" width="21.36328125" bestFit="1" customWidth="1"/>
    <col min="1806" max="1806" width="13.6328125" bestFit="1" customWidth="1"/>
    <col min="1807" max="1807" width="21.36328125" bestFit="1" customWidth="1"/>
    <col min="1808" max="1808" width="12.6328125" bestFit="1" customWidth="1"/>
    <col min="1809" max="1809" width="21.36328125" bestFit="1" customWidth="1"/>
    <col min="1810" max="1810" width="13.6328125" bestFit="1" customWidth="1"/>
    <col min="1811" max="1811" width="21.36328125" bestFit="1" customWidth="1"/>
    <col min="1812" max="1812" width="13.6328125" bestFit="1" customWidth="1"/>
    <col min="1813" max="1813" width="21.36328125" bestFit="1" customWidth="1"/>
    <col min="1814" max="1814" width="13.6328125" bestFit="1" customWidth="1"/>
    <col min="1815" max="1815" width="21.36328125" bestFit="1" customWidth="1"/>
    <col min="1816" max="1816" width="13.6328125" bestFit="1" customWidth="1"/>
    <col min="1817" max="1817" width="21.36328125" bestFit="1" customWidth="1"/>
    <col min="1818" max="1818" width="12.6328125" bestFit="1" customWidth="1"/>
    <col min="1819" max="1819" width="21.36328125" bestFit="1" customWidth="1"/>
    <col min="1820" max="1820" width="13.6328125" bestFit="1" customWidth="1"/>
    <col min="1821" max="1821" width="21.36328125" bestFit="1" customWidth="1"/>
    <col min="1822" max="1822" width="13.6328125" bestFit="1" customWidth="1"/>
    <col min="1823" max="1823" width="19.26953125" bestFit="1" customWidth="1"/>
    <col min="1824" max="1824" width="13.6328125" bestFit="1" customWidth="1"/>
    <col min="1825" max="1825" width="21.36328125" bestFit="1" customWidth="1"/>
    <col min="1826" max="1826" width="13.6328125" bestFit="1" customWidth="1"/>
    <col min="1827" max="1827" width="21.36328125" bestFit="1" customWidth="1"/>
    <col min="1828" max="1828" width="13.6328125" bestFit="1" customWidth="1"/>
    <col min="1829" max="1829" width="21.36328125" bestFit="1" customWidth="1"/>
    <col min="1830" max="1830" width="13.6328125" bestFit="1" customWidth="1"/>
    <col min="1831" max="1831" width="21.36328125" bestFit="1" customWidth="1"/>
    <col min="1832" max="1832" width="13.6328125" bestFit="1" customWidth="1"/>
    <col min="1833" max="1833" width="21.36328125" bestFit="1" customWidth="1"/>
    <col min="1834" max="1834" width="13.6328125" bestFit="1" customWidth="1"/>
    <col min="1835" max="1835" width="21.36328125" bestFit="1" customWidth="1"/>
    <col min="1836" max="1836" width="13.6328125" bestFit="1" customWidth="1"/>
    <col min="1837" max="1837" width="21.36328125" bestFit="1" customWidth="1"/>
    <col min="1838" max="1838" width="13.6328125" bestFit="1" customWidth="1"/>
    <col min="1839" max="1839" width="21.36328125" bestFit="1" customWidth="1"/>
    <col min="1840" max="1840" width="13.6328125" bestFit="1" customWidth="1"/>
    <col min="1841" max="1841" width="21.36328125" bestFit="1" customWidth="1"/>
    <col min="1842" max="1842" width="12.6328125" bestFit="1" customWidth="1"/>
    <col min="1843" max="1843" width="21.36328125" bestFit="1" customWidth="1"/>
    <col min="1844" max="1844" width="13.6328125" bestFit="1" customWidth="1"/>
    <col min="1845" max="1845" width="21.36328125" bestFit="1" customWidth="1"/>
    <col min="1846" max="1846" width="13.6328125" bestFit="1" customWidth="1"/>
    <col min="1847" max="1847" width="21.36328125" bestFit="1" customWidth="1"/>
    <col min="1848" max="1848" width="13.6328125" bestFit="1" customWidth="1"/>
    <col min="1849" max="1849" width="21.36328125" bestFit="1" customWidth="1"/>
    <col min="1850" max="1850" width="12.6328125" bestFit="1" customWidth="1"/>
    <col min="1851" max="1851" width="21.36328125" bestFit="1" customWidth="1"/>
    <col min="1852" max="1852" width="12.6328125" bestFit="1" customWidth="1"/>
    <col min="1853" max="1853" width="21.36328125" bestFit="1" customWidth="1"/>
    <col min="1854" max="1854" width="13.6328125" bestFit="1" customWidth="1"/>
    <col min="1855" max="1855" width="21.36328125" bestFit="1" customWidth="1"/>
    <col min="1856" max="1856" width="13.6328125" bestFit="1" customWidth="1"/>
    <col min="1857" max="1857" width="21.36328125" bestFit="1" customWidth="1"/>
    <col min="1858" max="1858" width="13.6328125" bestFit="1" customWidth="1"/>
    <col min="1859" max="1859" width="21.36328125" bestFit="1" customWidth="1"/>
    <col min="1860" max="1860" width="13.6328125" bestFit="1" customWidth="1"/>
    <col min="1861" max="1861" width="20.26953125" bestFit="1" customWidth="1"/>
    <col min="1862" max="1862" width="13.6328125" bestFit="1" customWidth="1"/>
    <col min="1863" max="1863" width="21.36328125" bestFit="1" customWidth="1"/>
    <col min="1864" max="1864" width="13.6328125" bestFit="1" customWidth="1"/>
    <col min="1865" max="1865" width="21.36328125" bestFit="1" customWidth="1"/>
    <col min="1866" max="1866" width="13.6328125" bestFit="1" customWidth="1"/>
    <col min="1867" max="1867" width="21.36328125" bestFit="1" customWidth="1"/>
    <col min="1868" max="1868" width="13.6328125" bestFit="1" customWidth="1"/>
    <col min="1869" max="1869" width="21.36328125" bestFit="1" customWidth="1"/>
    <col min="1870" max="1870" width="12.6328125" bestFit="1" customWidth="1"/>
    <col min="1871" max="1871" width="21.36328125" bestFit="1" customWidth="1"/>
    <col min="1872" max="1872" width="13.6328125" bestFit="1" customWidth="1"/>
    <col min="1873" max="1873" width="21.36328125" bestFit="1" customWidth="1"/>
    <col min="1874" max="1874" width="13.6328125" bestFit="1" customWidth="1"/>
    <col min="1875" max="1875" width="21.36328125" bestFit="1" customWidth="1"/>
    <col min="1876" max="1876" width="13.6328125" bestFit="1" customWidth="1"/>
    <col min="1877" max="1877" width="21.36328125" bestFit="1" customWidth="1"/>
    <col min="1878" max="1878" width="13.6328125" bestFit="1" customWidth="1"/>
    <col min="1879" max="1879" width="20.26953125" bestFit="1" customWidth="1"/>
    <col min="1880" max="1880" width="13.6328125" bestFit="1" customWidth="1"/>
    <col min="1881" max="1881" width="21.36328125" bestFit="1" customWidth="1"/>
    <col min="1882" max="1882" width="13.6328125" bestFit="1" customWidth="1"/>
    <col min="1883" max="1883" width="21.36328125" bestFit="1" customWidth="1"/>
    <col min="1884" max="1884" width="13.6328125" bestFit="1" customWidth="1"/>
    <col min="1885" max="1885" width="20.26953125" bestFit="1" customWidth="1"/>
    <col min="1886" max="1886" width="12.6328125" bestFit="1" customWidth="1"/>
    <col min="1887" max="1887" width="21.36328125" bestFit="1" customWidth="1"/>
    <col min="1888" max="1888" width="12.6328125" bestFit="1" customWidth="1"/>
    <col min="1889" max="1889" width="21.36328125" bestFit="1" customWidth="1"/>
    <col min="1890" max="1890" width="13.6328125" bestFit="1" customWidth="1"/>
    <col min="1891" max="1891" width="21.36328125" bestFit="1" customWidth="1"/>
    <col min="1892" max="1892" width="13.6328125" bestFit="1" customWidth="1"/>
    <col min="1893" max="1893" width="21.36328125" bestFit="1" customWidth="1"/>
    <col min="1894" max="1894" width="13.6328125" bestFit="1" customWidth="1"/>
    <col min="1895" max="1895" width="21.36328125" bestFit="1" customWidth="1"/>
    <col min="1896" max="1896" width="13.6328125" bestFit="1" customWidth="1"/>
    <col min="1897" max="1897" width="21.36328125" bestFit="1" customWidth="1"/>
    <col min="1898" max="1898" width="12.6328125" bestFit="1" customWidth="1"/>
    <col min="1899" max="1899" width="21.36328125" bestFit="1" customWidth="1"/>
    <col min="1900" max="1900" width="13.6328125" bestFit="1" customWidth="1"/>
    <col min="1901" max="1901" width="21.36328125" bestFit="1" customWidth="1"/>
    <col min="1902" max="1902" width="13.6328125" bestFit="1" customWidth="1"/>
    <col min="1903" max="1903" width="21.36328125" bestFit="1" customWidth="1"/>
    <col min="1904" max="1904" width="13.6328125" bestFit="1" customWidth="1"/>
    <col min="1905" max="1905" width="21.36328125" bestFit="1" customWidth="1"/>
    <col min="1906" max="1906" width="13.6328125" bestFit="1" customWidth="1"/>
    <col min="1907" max="1907" width="21.36328125" bestFit="1" customWidth="1"/>
    <col min="1908" max="1908" width="13.6328125" bestFit="1" customWidth="1"/>
    <col min="1909" max="1909" width="20.26953125" bestFit="1" customWidth="1"/>
    <col min="1910" max="1910" width="13.6328125" bestFit="1" customWidth="1"/>
    <col min="1911" max="1911" width="20.26953125" bestFit="1" customWidth="1"/>
    <col min="1912" max="1912" width="13.6328125" bestFit="1" customWidth="1"/>
    <col min="1913" max="1913" width="21.36328125" bestFit="1" customWidth="1"/>
    <col min="1914" max="1914" width="13.6328125" bestFit="1" customWidth="1"/>
    <col min="1915" max="1915" width="21.36328125" bestFit="1" customWidth="1"/>
    <col min="1916" max="1916" width="13.6328125" bestFit="1" customWidth="1"/>
    <col min="1917" max="1917" width="21.36328125" bestFit="1" customWidth="1"/>
    <col min="1918" max="1918" width="12.6328125" bestFit="1" customWidth="1"/>
    <col min="1919" max="1919" width="21.36328125" bestFit="1" customWidth="1"/>
    <col min="1920" max="1920" width="13.6328125" bestFit="1" customWidth="1"/>
    <col min="1921" max="1921" width="21.36328125" bestFit="1" customWidth="1"/>
    <col min="1922" max="1922" width="13.6328125" bestFit="1" customWidth="1"/>
    <col min="1923" max="1923" width="21.36328125" bestFit="1" customWidth="1"/>
    <col min="1924" max="1924" width="13.6328125" bestFit="1" customWidth="1"/>
    <col min="1925" max="1925" width="21.36328125" bestFit="1" customWidth="1"/>
    <col min="1926" max="1926" width="13.6328125" bestFit="1" customWidth="1"/>
    <col min="1927" max="1927" width="21.36328125" bestFit="1" customWidth="1"/>
    <col min="1928" max="1928" width="13.6328125" bestFit="1" customWidth="1"/>
    <col min="1929" max="1929" width="21.36328125" bestFit="1" customWidth="1"/>
    <col min="1930" max="1930" width="12.6328125" bestFit="1" customWidth="1"/>
    <col min="1931" max="1931" width="21.36328125" bestFit="1" customWidth="1"/>
    <col min="1932" max="1932" width="13.6328125" bestFit="1" customWidth="1"/>
    <col min="1933" max="1933" width="20.26953125" bestFit="1" customWidth="1"/>
    <col min="1934" max="1934" width="13.6328125" bestFit="1" customWidth="1"/>
    <col min="1935" max="1935" width="21.36328125" bestFit="1" customWidth="1"/>
    <col min="1936" max="1936" width="13.6328125" bestFit="1" customWidth="1"/>
    <col min="1937" max="1937" width="21.36328125" bestFit="1" customWidth="1"/>
    <col min="1938" max="1938" width="11.81640625" bestFit="1" customWidth="1"/>
    <col min="1939" max="1939" width="20.26953125" bestFit="1" customWidth="1"/>
    <col min="1940" max="1940" width="13.6328125" bestFit="1" customWidth="1"/>
    <col min="1941" max="1941" width="20.26953125" bestFit="1" customWidth="1"/>
    <col min="1942" max="1942" width="12.6328125" bestFit="1" customWidth="1"/>
    <col min="1943" max="1943" width="21.36328125" bestFit="1" customWidth="1"/>
    <col min="1944" max="1944" width="13.6328125" bestFit="1" customWidth="1"/>
    <col min="1945" max="1945" width="21.36328125" bestFit="1" customWidth="1"/>
    <col min="1946" max="1946" width="13.6328125" bestFit="1" customWidth="1"/>
    <col min="1947" max="1947" width="20.26953125" bestFit="1" customWidth="1"/>
    <col min="1948" max="1948" width="13.6328125" bestFit="1" customWidth="1"/>
    <col min="1949" max="1949" width="20.26953125" bestFit="1" customWidth="1"/>
    <col min="1950" max="1950" width="13.6328125" bestFit="1" customWidth="1"/>
    <col min="1951" max="1951" width="21.36328125" bestFit="1" customWidth="1"/>
    <col min="1952" max="1952" width="13.6328125" bestFit="1" customWidth="1"/>
    <col min="1953" max="1953" width="21.36328125" bestFit="1" customWidth="1"/>
    <col min="1954" max="1954" width="13.6328125" bestFit="1" customWidth="1"/>
    <col min="1955" max="1955" width="21.36328125" bestFit="1" customWidth="1"/>
    <col min="1956" max="1956" width="13.6328125" bestFit="1" customWidth="1"/>
    <col min="1957" max="1957" width="21.36328125" bestFit="1" customWidth="1"/>
    <col min="1958" max="1958" width="13.6328125" bestFit="1" customWidth="1"/>
    <col min="1959" max="1959" width="21.36328125" bestFit="1" customWidth="1"/>
    <col min="1960" max="1960" width="13.6328125" bestFit="1" customWidth="1"/>
    <col min="1961" max="1961" width="21.36328125" bestFit="1" customWidth="1"/>
    <col min="1962" max="1962" width="13.6328125" bestFit="1" customWidth="1"/>
    <col min="1963" max="1963" width="21.36328125" bestFit="1" customWidth="1"/>
    <col min="1964" max="1964" width="13.6328125" bestFit="1" customWidth="1"/>
    <col min="1965" max="1965" width="21.36328125" bestFit="1" customWidth="1"/>
    <col min="1966" max="1966" width="13.6328125" bestFit="1" customWidth="1"/>
    <col min="1967" max="1967" width="21.36328125" bestFit="1" customWidth="1"/>
    <col min="1968" max="1968" width="13.6328125" bestFit="1" customWidth="1"/>
    <col min="1969" max="1969" width="20.26953125" bestFit="1" customWidth="1"/>
    <col min="1970" max="1970" width="13.6328125" bestFit="1" customWidth="1"/>
    <col min="1971" max="1971" width="21.36328125" bestFit="1" customWidth="1"/>
    <col min="1972" max="1972" width="13.6328125" bestFit="1" customWidth="1"/>
    <col min="1973" max="1973" width="21.36328125" bestFit="1" customWidth="1"/>
    <col min="1974" max="1974" width="13.6328125" bestFit="1" customWidth="1"/>
    <col min="1975" max="1975" width="21.36328125" bestFit="1" customWidth="1"/>
    <col min="1976" max="1976" width="13.6328125" bestFit="1" customWidth="1"/>
    <col min="1977" max="1977" width="21.36328125" bestFit="1" customWidth="1"/>
    <col min="1978" max="1978" width="12.6328125" bestFit="1" customWidth="1"/>
    <col min="1979" max="1979" width="20.26953125" bestFit="1" customWidth="1"/>
    <col min="1980" max="1980" width="13.6328125" bestFit="1" customWidth="1"/>
    <col min="1981" max="1981" width="20.26953125" bestFit="1" customWidth="1"/>
    <col min="1982" max="1982" width="17.90625" bestFit="1" customWidth="1"/>
    <col min="1983" max="1983" width="15.08984375" bestFit="1" customWidth="1"/>
    <col min="1984" max="1984" width="21.36328125" bestFit="1" customWidth="1"/>
    <col min="1985" max="1985" width="13.6328125" bestFit="1" customWidth="1"/>
    <col min="1986" max="1986" width="20.26953125" bestFit="1" customWidth="1"/>
    <col min="1987" max="1987" width="13.6328125" bestFit="1" customWidth="1"/>
    <col min="1988" max="1988" width="21.36328125" bestFit="1" customWidth="1"/>
    <col min="1989" max="1989" width="13.6328125" bestFit="1" customWidth="1"/>
    <col min="1990" max="1990" width="21.36328125" bestFit="1" customWidth="1"/>
    <col min="1991" max="1991" width="13.6328125" bestFit="1" customWidth="1"/>
    <col min="1992" max="1992" width="19.26953125" bestFit="1" customWidth="1"/>
    <col min="1993" max="1993" width="13.6328125" bestFit="1" customWidth="1"/>
    <col min="1994" max="1994" width="21.36328125" bestFit="1" customWidth="1"/>
    <col min="1995" max="1995" width="13.6328125" bestFit="1" customWidth="1"/>
    <col min="1996" max="1996" width="21.36328125" bestFit="1" customWidth="1"/>
    <col min="1997" max="1997" width="13.6328125" bestFit="1" customWidth="1"/>
    <col min="1998" max="1998" width="21.36328125" bestFit="1" customWidth="1"/>
    <col min="1999" max="1999" width="13.6328125" bestFit="1" customWidth="1"/>
    <col min="2000" max="2000" width="20.26953125" bestFit="1" customWidth="1"/>
    <col min="2001" max="2001" width="13.6328125" bestFit="1" customWidth="1"/>
    <col min="2002" max="2002" width="19.26953125" bestFit="1" customWidth="1"/>
    <col min="2003" max="2003" width="13.6328125" bestFit="1" customWidth="1"/>
    <col min="2004" max="2004" width="21.36328125" bestFit="1" customWidth="1"/>
    <col min="2005" max="2005" width="13.6328125" bestFit="1" customWidth="1"/>
    <col min="2006" max="2006" width="21.36328125" bestFit="1" customWidth="1"/>
    <col min="2007" max="2007" width="13.6328125" bestFit="1" customWidth="1"/>
    <col min="2008" max="2008" width="21.36328125" bestFit="1" customWidth="1"/>
    <col min="2009" max="2009" width="13.6328125" bestFit="1" customWidth="1"/>
    <col min="2010" max="2010" width="21.36328125" bestFit="1" customWidth="1"/>
    <col min="2011" max="2011" width="13.6328125" bestFit="1" customWidth="1"/>
    <col min="2012" max="2012" width="21.36328125" bestFit="1" customWidth="1"/>
    <col min="2013" max="2013" width="13.6328125" bestFit="1" customWidth="1"/>
    <col min="2014" max="2014" width="21.36328125" bestFit="1" customWidth="1"/>
    <col min="2015" max="2015" width="13.6328125" bestFit="1" customWidth="1"/>
    <col min="2016" max="2016" width="21.36328125" bestFit="1" customWidth="1"/>
    <col min="2017" max="2017" width="13.6328125" bestFit="1" customWidth="1"/>
    <col min="2018" max="2018" width="21.36328125" bestFit="1" customWidth="1"/>
    <col min="2019" max="2019" width="13.6328125" bestFit="1" customWidth="1"/>
    <col min="2020" max="2020" width="21.36328125" bestFit="1" customWidth="1"/>
    <col min="2021" max="2021" width="13.6328125" bestFit="1" customWidth="1"/>
    <col min="2022" max="2022" width="21.36328125" bestFit="1" customWidth="1"/>
    <col min="2023" max="2023" width="13.6328125" bestFit="1" customWidth="1"/>
    <col min="2024" max="2024" width="21.36328125" bestFit="1" customWidth="1"/>
    <col min="2025" max="2025" width="12.6328125" bestFit="1" customWidth="1"/>
    <col min="2026" max="2026" width="21.36328125" bestFit="1" customWidth="1"/>
    <col min="2027" max="2027" width="13.6328125" bestFit="1" customWidth="1"/>
    <col min="2028" max="2028" width="21.36328125" bestFit="1" customWidth="1"/>
    <col min="2029" max="2029" width="13.6328125" bestFit="1" customWidth="1"/>
    <col min="2030" max="2030" width="21.36328125" bestFit="1" customWidth="1"/>
    <col min="2031" max="2031" width="13.6328125" bestFit="1" customWidth="1"/>
    <col min="2032" max="2032" width="21.36328125" bestFit="1" customWidth="1"/>
    <col min="2033" max="2033" width="13.6328125" bestFit="1" customWidth="1"/>
    <col min="2034" max="2034" width="20.26953125" bestFit="1" customWidth="1"/>
    <col min="2035" max="2035" width="13.6328125" bestFit="1" customWidth="1"/>
    <col min="2036" max="2036" width="21.36328125" bestFit="1" customWidth="1"/>
    <col min="2037" max="2037" width="13.6328125" bestFit="1" customWidth="1"/>
    <col min="2038" max="2038" width="21.36328125" bestFit="1" customWidth="1"/>
    <col min="2039" max="2039" width="13.6328125" bestFit="1" customWidth="1"/>
    <col min="2040" max="2040" width="21.36328125" bestFit="1" customWidth="1"/>
    <col min="2041" max="2041" width="13.6328125" bestFit="1" customWidth="1"/>
    <col min="2042" max="2042" width="20.26953125" bestFit="1" customWidth="1"/>
    <col min="2043" max="2043" width="13.6328125" bestFit="1" customWidth="1"/>
    <col min="2044" max="2044" width="21.36328125" bestFit="1" customWidth="1"/>
    <col min="2045" max="2045" width="13.6328125" bestFit="1" customWidth="1"/>
    <col min="2046" max="2046" width="21.36328125" bestFit="1" customWidth="1"/>
    <col min="2047" max="2047" width="13.6328125" bestFit="1" customWidth="1"/>
    <col min="2048" max="2048" width="21.36328125" bestFit="1" customWidth="1"/>
    <col min="2049" max="2049" width="13.6328125" bestFit="1" customWidth="1"/>
    <col min="2050" max="2050" width="21.36328125" bestFit="1" customWidth="1"/>
    <col min="2051" max="2051" width="13.6328125" bestFit="1" customWidth="1"/>
    <col min="2052" max="2052" width="21.36328125" bestFit="1" customWidth="1"/>
    <col min="2053" max="2053" width="12.6328125" bestFit="1" customWidth="1"/>
    <col min="2054" max="2054" width="21.36328125" bestFit="1" customWidth="1"/>
    <col min="2055" max="2055" width="13.6328125" bestFit="1" customWidth="1"/>
    <col min="2056" max="2056" width="21.36328125" bestFit="1" customWidth="1"/>
    <col min="2057" max="2057" width="13.6328125" bestFit="1" customWidth="1"/>
    <col min="2058" max="2058" width="21.36328125" bestFit="1" customWidth="1"/>
    <col min="2059" max="2059" width="13.6328125" bestFit="1" customWidth="1"/>
    <col min="2060" max="2060" width="21.36328125" bestFit="1" customWidth="1"/>
    <col min="2061" max="2061" width="13.6328125" bestFit="1" customWidth="1"/>
    <col min="2062" max="2062" width="21.36328125" bestFit="1" customWidth="1"/>
    <col min="2063" max="2063" width="13.6328125" bestFit="1" customWidth="1"/>
    <col min="2064" max="2064" width="21.36328125" bestFit="1" customWidth="1"/>
    <col min="2065" max="2065" width="13.6328125" bestFit="1" customWidth="1"/>
    <col min="2066" max="2066" width="20.26953125" bestFit="1" customWidth="1"/>
    <col min="2067" max="2067" width="13.6328125" bestFit="1" customWidth="1"/>
    <col min="2068" max="2068" width="21.36328125" bestFit="1" customWidth="1"/>
    <col min="2069" max="2069" width="13.6328125" bestFit="1" customWidth="1"/>
    <col min="2070" max="2070" width="21.36328125" bestFit="1" customWidth="1"/>
    <col min="2071" max="2071" width="13.6328125" bestFit="1" customWidth="1"/>
    <col min="2072" max="2072" width="21.36328125" bestFit="1" customWidth="1"/>
    <col min="2073" max="2073" width="13.6328125" bestFit="1" customWidth="1"/>
    <col min="2074" max="2074" width="21.36328125" bestFit="1" customWidth="1"/>
    <col min="2075" max="2075" width="13.6328125" bestFit="1" customWidth="1"/>
    <col min="2076" max="2076" width="21.36328125" bestFit="1" customWidth="1"/>
    <col min="2077" max="2077" width="13.6328125" bestFit="1" customWidth="1"/>
    <col min="2078" max="2078" width="21.36328125" bestFit="1" customWidth="1"/>
    <col min="2079" max="2079" width="13.6328125" bestFit="1" customWidth="1"/>
    <col min="2080" max="2080" width="21.36328125" bestFit="1" customWidth="1"/>
    <col min="2081" max="2081" width="13.6328125" bestFit="1" customWidth="1"/>
    <col min="2082" max="2082" width="21.36328125" bestFit="1" customWidth="1"/>
    <col min="2083" max="2083" width="13.6328125" bestFit="1" customWidth="1"/>
    <col min="2084" max="2084" width="21.36328125" bestFit="1" customWidth="1"/>
    <col min="2085" max="2085" width="13.6328125" bestFit="1" customWidth="1"/>
    <col min="2086" max="2086" width="21.36328125" bestFit="1" customWidth="1"/>
    <col min="2087" max="2087" width="13.6328125" bestFit="1" customWidth="1"/>
    <col min="2088" max="2088" width="20.26953125" bestFit="1" customWidth="1"/>
    <col min="2089" max="2089" width="13.6328125" bestFit="1" customWidth="1"/>
    <col min="2090" max="2090" width="21.36328125" bestFit="1" customWidth="1"/>
    <col min="2091" max="2091" width="13.6328125" bestFit="1" customWidth="1"/>
    <col min="2092" max="2092" width="21.36328125" bestFit="1" customWidth="1"/>
    <col min="2093" max="2093" width="13.6328125" bestFit="1" customWidth="1"/>
    <col min="2094" max="2094" width="21.36328125" bestFit="1" customWidth="1"/>
    <col min="2095" max="2095" width="13.6328125" bestFit="1" customWidth="1"/>
    <col min="2096" max="2096" width="21.36328125" bestFit="1" customWidth="1"/>
    <col min="2097" max="2097" width="13.6328125" bestFit="1" customWidth="1"/>
    <col min="2098" max="2098" width="20.26953125" bestFit="1" customWidth="1"/>
    <col min="2099" max="2099" width="13.6328125" bestFit="1" customWidth="1"/>
    <col min="2100" max="2100" width="21.36328125" bestFit="1" customWidth="1"/>
    <col min="2101" max="2101" width="13.6328125" bestFit="1" customWidth="1"/>
    <col min="2102" max="2102" width="21.36328125" bestFit="1" customWidth="1"/>
    <col min="2103" max="2103" width="13.6328125" bestFit="1" customWidth="1"/>
    <col min="2104" max="2104" width="20.26953125" bestFit="1" customWidth="1"/>
    <col min="2105" max="2105" width="13.6328125" bestFit="1" customWidth="1"/>
    <col min="2106" max="2106" width="21.36328125" bestFit="1" customWidth="1"/>
    <col min="2107" max="2107" width="13.6328125" bestFit="1" customWidth="1"/>
    <col min="2108" max="2108" width="21.36328125" bestFit="1" customWidth="1"/>
    <col min="2109" max="2109" width="13.6328125" bestFit="1" customWidth="1"/>
    <col min="2110" max="2110" width="21.36328125" bestFit="1" customWidth="1"/>
    <col min="2111" max="2111" width="13.6328125" bestFit="1" customWidth="1"/>
    <col min="2112" max="2112" width="21.36328125" bestFit="1" customWidth="1"/>
    <col min="2113" max="2113" width="13.6328125" bestFit="1" customWidth="1"/>
    <col min="2114" max="2114" width="21.36328125" bestFit="1" customWidth="1"/>
    <col min="2115" max="2115" width="13.6328125" bestFit="1" customWidth="1"/>
    <col min="2116" max="2116" width="21.36328125" bestFit="1" customWidth="1"/>
    <col min="2117" max="2117" width="11.81640625" bestFit="1" customWidth="1"/>
    <col min="2118" max="2118" width="21.36328125" bestFit="1" customWidth="1"/>
    <col min="2119" max="2119" width="13.6328125" bestFit="1" customWidth="1"/>
    <col min="2120" max="2120" width="21.36328125" bestFit="1" customWidth="1"/>
    <col min="2121" max="2121" width="13.6328125" bestFit="1" customWidth="1"/>
    <col min="2122" max="2122" width="21.36328125" bestFit="1" customWidth="1"/>
    <col min="2123" max="2123" width="13.6328125" bestFit="1" customWidth="1"/>
    <col min="2124" max="2124" width="20.26953125" bestFit="1" customWidth="1"/>
    <col min="2125" max="2125" width="13.6328125" bestFit="1" customWidth="1"/>
    <col min="2126" max="2126" width="21.36328125" bestFit="1" customWidth="1"/>
    <col min="2127" max="2127" width="13.6328125" bestFit="1" customWidth="1"/>
    <col min="2128" max="2128" width="21.36328125" bestFit="1" customWidth="1"/>
    <col min="2129" max="2129" width="13.6328125" bestFit="1" customWidth="1"/>
    <col min="2130" max="2130" width="21.36328125" bestFit="1" customWidth="1"/>
    <col min="2131" max="2131" width="13.6328125" bestFit="1" customWidth="1"/>
    <col min="2132" max="2132" width="21.36328125" bestFit="1" customWidth="1"/>
    <col min="2133" max="2133" width="13.6328125" bestFit="1" customWidth="1"/>
    <col min="2134" max="2134" width="21.36328125" bestFit="1" customWidth="1"/>
    <col min="2135" max="2135" width="13.6328125" bestFit="1" customWidth="1"/>
    <col min="2136" max="2136" width="21.36328125" bestFit="1" customWidth="1"/>
    <col min="2137" max="2137" width="13.6328125" bestFit="1" customWidth="1"/>
    <col min="2138" max="2138" width="21.36328125" bestFit="1" customWidth="1"/>
    <col min="2139" max="2139" width="12.6328125" bestFit="1" customWidth="1"/>
    <col min="2140" max="2140" width="21.36328125" bestFit="1" customWidth="1"/>
    <col min="2141" max="2141" width="13.6328125" bestFit="1" customWidth="1"/>
    <col min="2142" max="2142" width="21.36328125" bestFit="1" customWidth="1"/>
    <col min="2143" max="2143" width="13.6328125" bestFit="1" customWidth="1"/>
    <col min="2144" max="2144" width="20.26953125" bestFit="1" customWidth="1"/>
    <col min="2145" max="2145" width="13.6328125" bestFit="1" customWidth="1"/>
    <col min="2146" max="2146" width="21.36328125" bestFit="1" customWidth="1"/>
    <col min="2147" max="2147" width="13.6328125" bestFit="1" customWidth="1"/>
    <col min="2148" max="2148" width="21.36328125" bestFit="1" customWidth="1"/>
    <col min="2149" max="2149" width="13.6328125" bestFit="1" customWidth="1"/>
    <col min="2150" max="2150" width="21.36328125" bestFit="1" customWidth="1"/>
    <col min="2151" max="2151" width="13.6328125" bestFit="1" customWidth="1"/>
    <col min="2152" max="2152" width="21.36328125" bestFit="1" customWidth="1"/>
    <col min="2153" max="2153" width="13.6328125" bestFit="1" customWidth="1"/>
    <col min="2154" max="2154" width="20.26953125" bestFit="1" customWidth="1"/>
    <col min="2155" max="2155" width="13.6328125" bestFit="1" customWidth="1"/>
    <col min="2156" max="2156" width="21.36328125" bestFit="1" customWidth="1"/>
    <col min="2157" max="2157" width="13.6328125" bestFit="1" customWidth="1"/>
    <col min="2158" max="2158" width="20.26953125" bestFit="1" customWidth="1"/>
    <col min="2159" max="2159" width="13.6328125" bestFit="1" customWidth="1"/>
    <col min="2160" max="2160" width="20.26953125" bestFit="1" customWidth="1"/>
    <col min="2161" max="2161" width="13.6328125" bestFit="1" customWidth="1"/>
    <col min="2162" max="2162" width="21.36328125" bestFit="1" customWidth="1"/>
    <col min="2163" max="2163" width="13.6328125" bestFit="1" customWidth="1"/>
    <col min="2164" max="2164" width="21.36328125" bestFit="1" customWidth="1"/>
    <col min="2165" max="2165" width="13.6328125" bestFit="1" customWidth="1"/>
    <col min="2166" max="2166" width="21.36328125" bestFit="1" customWidth="1"/>
    <col min="2167" max="2167" width="13.6328125" bestFit="1" customWidth="1"/>
    <col min="2168" max="2168" width="20.26953125" bestFit="1" customWidth="1"/>
    <col min="2169" max="2169" width="13.6328125" bestFit="1" customWidth="1"/>
    <col min="2170" max="2170" width="20.26953125" bestFit="1" customWidth="1"/>
    <col min="2171" max="2171" width="13.6328125" bestFit="1" customWidth="1"/>
    <col min="2172" max="2172" width="21.36328125" bestFit="1" customWidth="1"/>
    <col min="2173" max="2173" width="13.6328125" bestFit="1" customWidth="1"/>
    <col min="2174" max="2174" width="21.36328125" bestFit="1" customWidth="1"/>
    <col min="2175" max="2175" width="13.6328125" bestFit="1" customWidth="1"/>
    <col min="2176" max="2176" width="21.36328125" bestFit="1" customWidth="1"/>
    <col min="2177" max="2177" width="13.6328125" bestFit="1" customWidth="1"/>
    <col min="2178" max="2178" width="20.26953125" bestFit="1" customWidth="1"/>
    <col min="2179" max="2179" width="13.6328125" bestFit="1" customWidth="1"/>
    <col min="2180" max="2180" width="21.36328125" bestFit="1" customWidth="1"/>
    <col min="2181" max="2181" width="13.6328125" bestFit="1" customWidth="1"/>
    <col min="2182" max="2182" width="21.36328125" bestFit="1" customWidth="1"/>
    <col min="2183" max="2183" width="13.6328125" bestFit="1" customWidth="1"/>
    <col min="2184" max="2184" width="21.36328125" bestFit="1" customWidth="1"/>
    <col min="2185" max="2185" width="13.6328125" bestFit="1" customWidth="1"/>
    <col min="2186" max="2186" width="20.26953125" bestFit="1" customWidth="1"/>
    <col min="2187" max="2187" width="13.6328125" bestFit="1" customWidth="1"/>
    <col min="2188" max="2188" width="21.36328125" bestFit="1" customWidth="1"/>
    <col min="2189" max="2189" width="13.6328125" bestFit="1" customWidth="1"/>
    <col min="2190" max="2190" width="21.36328125" bestFit="1" customWidth="1"/>
    <col min="2191" max="2191" width="13.6328125" bestFit="1" customWidth="1"/>
    <col min="2192" max="2192" width="20.26953125" bestFit="1" customWidth="1"/>
    <col min="2193" max="2193" width="13.6328125" bestFit="1" customWidth="1"/>
    <col min="2194" max="2194" width="21.36328125" bestFit="1" customWidth="1"/>
    <col min="2195" max="2195" width="13.6328125" bestFit="1" customWidth="1"/>
    <col min="2196" max="2196" width="21.36328125" bestFit="1" customWidth="1"/>
    <col min="2197" max="2197" width="13.6328125" bestFit="1" customWidth="1"/>
    <col min="2198" max="2198" width="21.36328125" bestFit="1" customWidth="1"/>
    <col min="2199" max="2199" width="13.6328125" bestFit="1" customWidth="1"/>
    <col min="2200" max="2200" width="21.36328125" bestFit="1" customWidth="1"/>
    <col min="2201" max="2201" width="13.6328125" bestFit="1" customWidth="1"/>
    <col min="2202" max="2202" width="21.36328125" bestFit="1" customWidth="1"/>
    <col min="2203" max="2203" width="13.6328125" bestFit="1" customWidth="1"/>
    <col min="2204" max="2204" width="21.36328125" bestFit="1" customWidth="1"/>
    <col min="2205" max="2205" width="13.6328125" bestFit="1" customWidth="1"/>
    <col min="2206" max="2206" width="21.36328125" bestFit="1" customWidth="1"/>
    <col min="2207" max="2207" width="13.6328125" bestFit="1" customWidth="1"/>
    <col min="2208" max="2208" width="21.36328125" bestFit="1" customWidth="1"/>
    <col min="2209" max="2209" width="13.6328125" bestFit="1" customWidth="1"/>
    <col min="2210" max="2210" width="21.36328125" bestFit="1" customWidth="1"/>
    <col min="2211" max="2211" width="13.6328125" bestFit="1" customWidth="1"/>
    <col min="2212" max="2212" width="21.36328125" bestFit="1" customWidth="1"/>
    <col min="2213" max="2213" width="13.6328125" bestFit="1" customWidth="1"/>
    <col min="2214" max="2214" width="21.36328125" bestFit="1" customWidth="1"/>
    <col min="2215" max="2215" width="12.6328125" bestFit="1" customWidth="1"/>
    <col min="2216" max="2216" width="21.36328125" bestFit="1" customWidth="1"/>
    <col min="2217" max="2217" width="13.6328125" bestFit="1" customWidth="1"/>
    <col min="2218" max="2218" width="21.36328125" bestFit="1" customWidth="1"/>
    <col min="2219" max="2219" width="13.6328125" bestFit="1" customWidth="1"/>
    <col min="2220" max="2220" width="21.36328125" bestFit="1" customWidth="1"/>
    <col min="2221" max="2221" width="13.6328125" bestFit="1" customWidth="1"/>
    <col min="2222" max="2222" width="21.36328125" bestFit="1" customWidth="1"/>
    <col min="2223" max="2223" width="13.6328125" bestFit="1" customWidth="1"/>
    <col min="2224" max="2224" width="21.36328125" bestFit="1" customWidth="1"/>
    <col min="2225" max="2225" width="13.6328125" bestFit="1" customWidth="1"/>
    <col min="2226" max="2226" width="21.36328125" bestFit="1" customWidth="1"/>
    <col min="2227" max="2227" width="13.6328125" bestFit="1" customWidth="1"/>
    <col min="2228" max="2228" width="21.36328125" bestFit="1" customWidth="1"/>
    <col min="2229" max="2229" width="13.6328125" bestFit="1" customWidth="1"/>
    <col min="2230" max="2230" width="21.36328125" bestFit="1" customWidth="1"/>
    <col min="2231" max="2231" width="13.6328125" bestFit="1" customWidth="1"/>
    <col min="2232" max="2232" width="21.36328125" bestFit="1" customWidth="1"/>
    <col min="2233" max="2233" width="13.6328125" bestFit="1" customWidth="1"/>
    <col min="2234" max="2234" width="21.36328125" bestFit="1" customWidth="1"/>
    <col min="2235" max="2235" width="13.6328125" bestFit="1" customWidth="1"/>
    <col min="2236" max="2236" width="21.36328125" bestFit="1" customWidth="1"/>
    <col min="2237" max="2237" width="13.6328125" bestFit="1" customWidth="1"/>
    <col min="2238" max="2238" width="21.36328125" bestFit="1" customWidth="1"/>
    <col min="2239" max="2239" width="12.6328125" bestFit="1" customWidth="1"/>
    <col min="2240" max="2240" width="21.36328125" bestFit="1" customWidth="1"/>
    <col min="2241" max="2241" width="13.6328125" bestFit="1" customWidth="1"/>
    <col min="2242" max="2242" width="21.36328125" bestFit="1" customWidth="1"/>
    <col min="2243" max="2243" width="13.6328125" bestFit="1" customWidth="1"/>
    <col min="2244" max="2244" width="20.26953125" bestFit="1" customWidth="1"/>
    <col min="2245" max="2245" width="12.6328125" bestFit="1" customWidth="1"/>
    <col min="2246" max="2246" width="21.36328125" bestFit="1" customWidth="1"/>
    <col min="2247" max="2247" width="12.6328125" bestFit="1" customWidth="1"/>
    <col min="2248" max="2248" width="21.36328125" bestFit="1" customWidth="1"/>
    <col min="2249" max="2249" width="13.6328125" bestFit="1" customWidth="1"/>
    <col min="2250" max="2250" width="21.36328125" bestFit="1" customWidth="1"/>
    <col min="2251" max="2251" width="13.6328125" bestFit="1" customWidth="1"/>
    <col min="2252" max="2252" width="21.36328125" bestFit="1" customWidth="1"/>
    <col min="2253" max="2253" width="13.6328125" bestFit="1" customWidth="1"/>
    <col min="2254" max="2254" width="21.36328125" bestFit="1" customWidth="1"/>
    <col min="2255" max="2255" width="13.6328125" bestFit="1" customWidth="1"/>
    <col min="2256" max="2256" width="21.36328125" bestFit="1" customWidth="1"/>
    <col min="2257" max="2257" width="13.6328125" bestFit="1" customWidth="1"/>
    <col min="2258" max="2258" width="21.36328125" bestFit="1" customWidth="1"/>
    <col min="2259" max="2259" width="13.6328125" bestFit="1" customWidth="1"/>
    <col min="2260" max="2260" width="21.36328125" bestFit="1" customWidth="1"/>
    <col min="2261" max="2261" width="13.6328125" bestFit="1" customWidth="1"/>
    <col min="2262" max="2262" width="21.36328125" bestFit="1" customWidth="1"/>
    <col min="2263" max="2263" width="13.6328125" bestFit="1" customWidth="1"/>
    <col min="2264" max="2264" width="21.36328125" bestFit="1" customWidth="1"/>
    <col min="2265" max="2265" width="13.6328125" bestFit="1" customWidth="1"/>
    <col min="2266" max="2266" width="21.36328125" bestFit="1" customWidth="1"/>
    <col min="2267" max="2267" width="13.6328125" bestFit="1" customWidth="1"/>
    <col min="2268" max="2268" width="21.36328125" bestFit="1" customWidth="1"/>
    <col min="2269" max="2269" width="13.6328125" bestFit="1" customWidth="1"/>
    <col min="2270" max="2270" width="21.36328125" bestFit="1" customWidth="1"/>
    <col min="2271" max="2271" width="12.6328125" bestFit="1" customWidth="1"/>
    <col min="2272" max="2272" width="21.36328125" bestFit="1" customWidth="1"/>
    <col min="2273" max="2273" width="13.6328125" bestFit="1" customWidth="1"/>
    <col min="2274" max="2274" width="21.36328125" bestFit="1" customWidth="1"/>
    <col min="2275" max="2275" width="13.6328125" bestFit="1" customWidth="1"/>
    <col min="2276" max="2276" width="19.26953125" bestFit="1" customWidth="1"/>
    <col min="2277" max="2277" width="11.81640625" bestFit="1" customWidth="1"/>
    <col min="2278" max="2278" width="21.36328125" bestFit="1" customWidth="1"/>
    <col min="2279" max="2279" width="13.6328125" bestFit="1" customWidth="1"/>
    <col min="2280" max="2280" width="21.36328125" bestFit="1" customWidth="1"/>
    <col min="2281" max="2281" width="13.6328125" bestFit="1" customWidth="1"/>
    <col min="2282" max="2282" width="21.36328125" bestFit="1" customWidth="1"/>
    <col min="2283" max="2283" width="13.6328125" bestFit="1" customWidth="1"/>
    <col min="2284" max="2284" width="21.36328125" bestFit="1" customWidth="1"/>
    <col min="2285" max="2285" width="13.6328125" bestFit="1" customWidth="1"/>
    <col min="2286" max="2286" width="21.36328125" bestFit="1" customWidth="1"/>
    <col min="2287" max="2287" width="13.6328125" bestFit="1" customWidth="1"/>
    <col min="2288" max="2288" width="21.36328125" bestFit="1" customWidth="1"/>
    <col min="2289" max="2289" width="13.6328125" bestFit="1" customWidth="1"/>
    <col min="2290" max="2290" width="21.36328125" bestFit="1" customWidth="1"/>
    <col min="2291" max="2291" width="13.6328125" bestFit="1" customWidth="1"/>
    <col min="2292" max="2292" width="21.36328125" bestFit="1" customWidth="1"/>
    <col min="2293" max="2293" width="13.6328125" bestFit="1" customWidth="1"/>
    <col min="2294" max="2294" width="21.36328125" bestFit="1" customWidth="1"/>
    <col min="2295" max="2295" width="13.6328125" bestFit="1" customWidth="1"/>
    <col min="2296" max="2296" width="21.36328125" bestFit="1" customWidth="1"/>
    <col min="2297" max="2297" width="13.6328125" bestFit="1" customWidth="1"/>
    <col min="2298" max="2298" width="21.36328125" bestFit="1" customWidth="1"/>
    <col min="2299" max="2299" width="13.6328125" bestFit="1" customWidth="1"/>
    <col min="2300" max="2300" width="20.26953125" bestFit="1" customWidth="1"/>
    <col min="2301" max="2301" width="13.6328125" bestFit="1" customWidth="1"/>
    <col min="2302" max="2302" width="18.26953125" bestFit="1" customWidth="1"/>
    <col min="2303" max="2303" width="13.6328125" bestFit="1" customWidth="1"/>
    <col min="2304" max="2304" width="21.36328125" bestFit="1" customWidth="1"/>
    <col min="2305" max="2305" width="13.6328125" bestFit="1" customWidth="1"/>
    <col min="2306" max="2306" width="20.26953125" bestFit="1" customWidth="1"/>
    <col min="2307" max="2307" width="13.6328125" bestFit="1" customWidth="1"/>
    <col min="2308" max="2308" width="21.36328125" bestFit="1" customWidth="1"/>
    <col min="2309" max="2309" width="12.6328125" bestFit="1" customWidth="1"/>
    <col min="2310" max="2310" width="21.36328125" bestFit="1" customWidth="1"/>
    <col min="2311" max="2311" width="13.6328125" bestFit="1" customWidth="1"/>
    <col min="2312" max="2312" width="21.36328125" bestFit="1" customWidth="1"/>
    <col min="2313" max="2313" width="13.6328125" bestFit="1" customWidth="1"/>
    <col min="2314" max="2314" width="21.36328125" bestFit="1" customWidth="1"/>
    <col min="2315" max="2315" width="13.6328125" bestFit="1" customWidth="1"/>
    <col min="2316" max="2316" width="21.36328125" bestFit="1" customWidth="1"/>
    <col min="2317" max="2317" width="13.6328125" bestFit="1" customWidth="1"/>
    <col min="2318" max="2318" width="21.36328125" bestFit="1" customWidth="1"/>
    <col min="2319" max="2319" width="13.6328125" bestFit="1" customWidth="1"/>
    <col min="2320" max="2320" width="21.36328125" bestFit="1" customWidth="1"/>
    <col min="2321" max="2321" width="13.6328125" bestFit="1" customWidth="1"/>
    <col min="2322" max="2322" width="21.36328125" bestFit="1" customWidth="1"/>
    <col min="2323" max="2323" width="13.6328125" bestFit="1" customWidth="1"/>
    <col min="2324" max="2324" width="21.36328125" bestFit="1" customWidth="1"/>
    <col min="2325" max="2325" width="13.6328125" bestFit="1" customWidth="1"/>
    <col min="2326" max="2326" width="21.36328125" bestFit="1" customWidth="1"/>
    <col min="2327" max="2327" width="12.6328125" bestFit="1" customWidth="1"/>
    <col min="2328" max="2328" width="21.36328125" bestFit="1" customWidth="1"/>
    <col min="2329" max="2329" width="13.6328125" bestFit="1" customWidth="1"/>
    <col min="2330" max="2330" width="21.36328125" bestFit="1" customWidth="1"/>
    <col min="2331" max="2331" width="13.6328125" bestFit="1" customWidth="1"/>
    <col min="2332" max="2332" width="21.36328125" bestFit="1" customWidth="1"/>
    <col min="2333" max="2333" width="13.6328125" bestFit="1" customWidth="1"/>
    <col min="2334" max="2334" width="21.36328125" bestFit="1" customWidth="1"/>
    <col min="2335" max="2335" width="13.6328125" bestFit="1" customWidth="1"/>
    <col min="2336" max="2336" width="21.36328125" bestFit="1" customWidth="1"/>
    <col min="2337" max="2337" width="12.6328125" bestFit="1" customWidth="1"/>
    <col min="2338" max="2338" width="21.36328125" bestFit="1" customWidth="1"/>
    <col min="2339" max="2339" width="13.6328125" bestFit="1" customWidth="1"/>
    <col min="2340" max="2340" width="21.36328125" bestFit="1" customWidth="1"/>
    <col min="2341" max="2341" width="13.6328125" bestFit="1" customWidth="1"/>
    <col min="2342" max="2342" width="21.36328125" bestFit="1" customWidth="1"/>
    <col min="2343" max="2343" width="13.6328125" bestFit="1" customWidth="1"/>
    <col min="2344" max="2344" width="21.36328125" bestFit="1" customWidth="1"/>
    <col min="2345" max="2345" width="13.6328125" bestFit="1" customWidth="1"/>
    <col min="2346" max="2346" width="20.26953125" bestFit="1" customWidth="1"/>
    <col min="2347" max="2347" width="13.6328125" bestFit="1" customWidth="1"/>
    <col min="2348" max="2348" width="21.36328125" bestFit="1" customWidth="1"/>
    <col min="2349" max="2349" width="13.6328125" bestFit="1" customWidth="1"/>
    <col min="2350" max="2350" width="21.36328125" bestFit="1" customWidth="1"/>
    <col min="2351" max="2351" width="13.6328125" bestFit="1" customWidth="1"/>
    <col min="2352" max="2352" width="21.36328125" bestFit="1" customWidth="1"/>
    <col min="2353" max="2353" width="13.6328125" bestFit="1" customWidth="1"/>
    <col min="2354" max="2354" width="20.26953125" bestFit="1" customWidth="1"/>
    <col min="2355" max="2355" width="13.6328125" bestFit="1" customWidth="1"/>
    <col min="2356" max="2356" width="21.36328125" bestFit="1" customWidth="1"/>
    <col min="2357" max="2357" width="13.6328125" bestFit="1" customWidth="1"/>
    <col min="2358" max="2358" width="21.36328125" bestFit="1" customWidth="1"/>
    <col min="2359" max="2359" width="13.6328125" bestFit="1" customWidth="1"/>
    <col min="2360" max="2360" width="21.36328125" bestFit="1" customWidth="1"/>
    <col min="2361" max="2361" width="13.6328125" bestFit="1" customWidth="1"/>
    <col min="2362" max="2362" width="21.36328125" bestFit="1" customWidth="1"/>
    <col min="2363" max="2363" width="13.6328125" bestFit="1" customWidth="1"/>
    <col min="2364" max="2364" width="21.36328125" bestFit="1" customWidth="1"/>
    <col min="2365" max="2365" width="13.6328125" bestFit="1" customWidth="1"/>
    <col min="2366" max="2366" width="21.36328125" bestFit="1" customWidth="1"/>
    <col min="2367" max="2367" width="13.6328125" bestFit="1" customWidth="1"/>
    <col min="2368" max="2368" width="21.36328125" bestFit="1" customWidth="1"/>
    <col min="2369" max="2369" width="13.6328125" bestFit="1" customWidth="1"/>
    <col min="2370" max="2370" width="21.36328125" bestFit="1" customWidth="1"/>
    <col min="2371" max="2371" width="13.6328125" bestFit="1" customWidth="1"/>
    <col min="2372" max="2372" width="21.36328125" bestFit="1" customWidth="1"/>
    <col min="2373" max="2373" width="13.6328125" bestFit="1" customWidth="1"/>
    <col min="2374" max="2374" width="21.36328125" bestFit="1" customWidth="1"/>
    <col min="2375" max="2375" width="13.6328125" bestFit="1" customWidth="1"/>
    <col min="2376" max="2376" width="21.36328125" bestFit="1" customWidth="1"/>
    <col min="2377" max="2377" width="13.6328125" bestFit="1" customWidth="1"/>
    <col min="2378" max="2378" width="21.36328125" bestFit="1" customWidth="1"/>
    <col min="2379" max="2379" width="18.08984375" bestFit="1" customWidth="1"/>
    <col min="2380" max="2380" width="13.6328125" bestFit="1" customWidth="1"/>
    <col min="2381" max="2381" width="21.36328125" bestFit="1" customWidth="1"/>
    <col min="2382" max="2382" width="13.6328125" bestFit="1" customWidth="1"/>
    <col min="2383" max="2383" width="21.36328125" bestFit="1" customWidth="1"/>
    <col min="2384" max="2384" width="12.6328125" bestFit="1" customWidth="1"/>
    <col min="2385" max="2385" width="21.36328125" bestFit="1" customWidth="1"/>
    <col min="2386" max="2386" width="12.6328125" bestFit="1" customWidth="1"/>
    <col min="2387" max="2387" width="21.36328125" bestFit="1" customWidth="1"/>
    <col min="2388" max="2388" width="13.6328125" bestFit="1" customWidth="1"/>
    <col min="2389" max="2389" width="21.36328125" bestFit="1" customWidth="1"/>
    <col min="2390" max="2390" width="13.6328125" bestFit="1" customWidth="1"/>
    <col min="2391" max="2391" width="21.36328125" bestFit="1" customWidth="1"/>
    <col min="2392" max="2392" width="13.6328125" bestFit="1" customWidth="1"/>
    <col min="2393" max="2393" width="21.36328125" bestFit="1" customWidth="1"/>
    <col min="2394" max="2394" width="13.6328125" bestFit="1" customWidth="1"/>
    <col min="2395" max="2395" width="21.36328125" bestFit="1" customWidth="1"/>
    <col min="2396" max="2396" width="13.6328125" bestFit="1" customWidth="1"/>
    <col min="2397" max="2397" width="21.36328125" bestFit="1" customWidth="1"/>
    <col min="2398" max="2398" width="13.6328125" bestFit="1" customWidth="1"/>
    <col min="2399" max="2399" width="21.36328125" bestFit="1" customWidth="1"/>
    <col min="2400" max="2400" width="12.6328125" bestFit="1" customWidth="1"/>
    <col min="2401" max="2401" width="21.36328125" bestFit="1" customWidth="1"/>
    <col min="2402" max="2402" width="13.6328125" bestFit="1" customWidth="1"/>
    <col min="2403" max="2403" width="20.26953125" bestFit="1" customWidth="1"/>
    <col min="2404" max="2404" width="13.6328125" bestFit="1" customWidth="1"/>
    <col min="2405" max="2405" width="21.36328125" bestFit="1" customWidth="1"/>
    <col min="2406" max="2406" width="13.6328125" bestFit="1" customWidth="1"/>
    <col min="2407" max="2407" width="20.26953125" bestFit="1" customWidth="1"/>
    <col min="2408" max="2408" width="13.6328125" bestFit="1" customWidth="1"/>
    <col min="2409" max="2409" width="21.36328125" bestFit="1" customWidth="1"/>
    <col min="2410" max="2410" width="13.6328125" bestFit="1" customWidth="1"/>
    <col min="2411" max="2411" width="20.26953125" bestFit="1" customWidth="1"/>
    <col min="2412" max="2412" width="13.6328125" bestFit="1" customWidth="1"/>
    <col min="2413" max="2413" width="21.36328125" bestFit="1" customWidth="1"/>
    <col min="2414" max="2414" width="13.6328125" bestFit="1" customWidth="1"/>
    <col min="2415" max="2415" width="21.36328125" bestFit="1" customWidth="1"/>
    <col min="2416" max="2416" width="13.6328125" bestFit="1" customWidth="1"/>
    <col min="2417" max="2417" width="21.36328125" bestFit="1" customWidth="1"/>
    <col min="2418" max="2418" width="13.6328125" bestFit="1" customWidth="1"/>
    <col min="2419" max="2419" width="21.36328125" bestFit="1" customWidth="1"/>
    <col min="2420" max="2420" width="13.6328125" bestFit="1" customWidth="1"/>
    <col min="2421" max="2421" width="20.26953125" bestFit="1" customWidth="1"/>
    <col min="2422" max="2422" width="13.6328125" bestFit="1" customWidth="1"/>
    <col min="2423" max="2423" width="21.36328125" bestFit="1" customWidth="1"/>
    <col min="2424" max="2424" width="13.6328125" bestFit="1" customWidth="1"/>
    <col min="2425" max="2425" width="21.36328125" bestFit="1" customWidth="1"/>
    <col min="2426" max="2426" width="13.6328125" bestFit="1" customWidth="1"/>
    <col min="2427" max="2427" width="21.36328125" bestFit="1" customWidth="1"/>
    <col min="2428" max="2428" width="13.6328125" bestFit="1" customWidth="1"/>
    <col min="2429" max="2429" width="21.36328125" bestFit="1" customWidth="1"/>
    <col min="2430" max="2430" width="13.6328125" bestFit="1" customWidth="1"/>
    <col min="2431" max="2431" width="21.36328125" bestFit="1" customWidth="1"/>
    <col min="2432" max="2432" width="13.6328125" bestFit="1" customWidth="1"/>
    <col min="2433" max="2433" width="21.36328125" bestFit="1" customWidth="1"/>
    <col min="2434" max="2434" width="12.6328125" bestFit="1" customWidth="1"/>
    <col min="2435" max="2435" width="21.36328125" bestFit="1" customWidth="1"/>
    <col min="2436" max="2436" width="13.6328125" bestFit="1" customWidth="1"/>
    <col min="2437" max="2437" width="21.36328125" bestFit="1" customWidth="1"/>
    <col min="2438" max="2438" width="13.6328125" bestFit="1" customWidth="1"/>
    <col min="2439" max="2439" width="21.36328125" bestFit="1" customWidth="1"/>
    <col min="2440" max="2440" width="13.6328125" bestFit="1" customWidth="1"/>
    <col min="2441" max="2441" width="21.36328125" bestFit="1" customWidth="1"/>
    <col min="2442" max="2442" width="13.6328125" bestFit="1" customWidth="1"/>
    <col min="2443" max="2443" width="21.36328125" bestFit="1" customWidth="1"/>
    <col min="2444" max="2444" width="12.6328125" bestFit="1" customWidth="1"/>
    <col min="2445" max="2445" width="21.36328125" bestFit="1" customWidth="1"/>
    <col min="2446" max="2446" width="13.6328125" bestFit="1" customWidth="1"/>
    <col min="2447" max="2447" width="21.36328125" bestFit="1" customWidth="1"/>
    <col min="2448" max="2448" width="13.6328125" bestFit="1" customWidth="1"/>
    <col min="2449" max="2449" width="20.26953125" bestFit="1" customWidth="1"/>
    <col min="2450" max="2450" width="12.6328125" bestFit="1" customWidth="1"/>
    <col min="2451" max="2451" width="21.36328125" bestFit="1" customWidth="1"/>
    <col min="2452" max="2452" width="13.6328125" bestFit="1" customWidth="1"/>
    <col min="2453" max="2453" width="21.36328125" bestFit="1" customWidth="1"/>
    <col min="2454" max="2454" width="13.6328125" bestFit="1" customWidth="1"/>
    <col min="2455" max="2455" width="21.36328125" bestFit="1" customWidth="1"/>
    <col min="2456" max="2456" width="13.6328125" bestFit="1" customWidth="1"/>
    <col min="2457" max="2457" width="21.36328125" bestFit="1" customWidth="1"/>
    <col min="2458" max="2458" width="13.6328125" bestFit="1" customWidth="1"/>
    <col min="2459" max="2459" width="21.36328125" bestFit="1" customWidth="1"/>
    <col min="2460" max="2460" width="13.6328125" bestFit="1" customWidth="1"/>
    <col min="2461" max="2461" width="21.36328125" bestFit="1" customWidth="1"/>
    <col min="2462" max="2462" width="13.6328125" bestFit="1" customWidth="1"/>
    <col min="2463" max="2463" width="21.36328125" bestFit="1" customWidth="1"/>
    <col min="2464" max="2464" width="13.6328125" bestFit="1" customWidth="1"/>
    <col min="2465" max="2465" width="21.36328125" bestFit="1" customWidth="1"/>
    <col min="2466" max="2466" width="13.6328125" bestFit="1" customWidth="1"/>
    <col min="2467" max="2467" width="21.36328125" bestFit="1" customWidth="1"/>
    <col min="2468" max="2468" width="13.6328125" bestFit="1" customWidth="1"/>
    <col min="2469" max="2469" width="21.36328125" bestFit="1" customWidth="1"/>
    <col min="2470" max="2470" width="13.6328125" bestFit="1" customWidth="1"/>
    <col min="2471" max="2471" width="21.36328125" bestFit="1" customWidth="1"/>
    <col min="2472" max="2472" width="13.6328125" bestFit="1" customWidth="1"/>
    <col min="2473" max="2473" width="21.36328125" bestFit="1" customWidth="1"/>
    <col min="2474" max="2474" width="13.6328125" bestFit="1" customWidth="1"/>
    <col min="2475" max="2475" width="21.36328125" bestFit="1" customWidth="1"/>
    <col min="2476" max="2476" width="13.6328125" bestFit="1" customWidth="1"/>
    <col min="2477" max="2477" width="21.36328125" bestFit="1" customWidth="1"/>
    <col min="2478" max="2478" width="13.6328125" bestFit="1" customWidth="1"/>
    <col min="2479" max="2479" width="21.36328125" bestFit="1" customWidth="1"/>
    <col min="2480" max="2480" width="13.6328125" bestFit="1" customWidth="1"/>
    <col min="2481" max="2481" width="21.36328125" bestFit="1" customWidth="1"/>
    <col min="2482" max="2482" width="13.6328125" bestFit="1" customWidth="1"/>
    <col min="2483" max="2483" width="21.36328125" bestFit="1" customWidth="1"/>
    <col min="2484" max="2484" width="13.6328125" bestFit="1" customWidth="1"/>
    <col min="2485" max="2485" width="21.36328125" bestFit="1" customWidth="1"/>
    <col min="2486" max="2486" width="13.6328125" bestFit="1" customWidth="1"/>
    <col min="2487" max="2487" width="21.36328125" bestFit="1" customWidth="1"/>
    <col min="2488" max="2488" width="13.6328125" bestFit="1" customWidth="1"/>
    <col min="2489" max="2489" width="21.36328125" bestFit="1" customWidth="1"/>
    <col min="2490" max="2490" width="12.6328125" bestFit="1" customWidth="1"/>
    <col min="2491" max="2491" width="21.36328125" bestFit="1" customWidth="1"/>
    <col min="2492" max="2492" width="13.6328125" bestFit="1" customWidth="1"/>
    <col min="2493" max="2493" width="21.36328125" bestFit="1" customWidth="1"/>
    <col min="2494" max="2494" width="13.6328125" bestFit="1" customWidth="1"/>
    <col min="2495" max="2495" width="21.36328125" bestFit="1" customWidth="1"/>
    <col min="2496" max="2496" width="13.6328125" bestFit="1" customWidth="1"/>
    <col min="2497" max="2497" width="21.36328125" bestFit="1" customWidth="1"/>
    <col min="2498" max="2498" width="13.6328125" bestFit="1" customWidth="1"/>
    <col min="2499" max="2499" width="21.36328125" bestFit="1" customWidth="1"/>
    <col min="2500" max="2500" width="13.6328125" bestFit="1" customWidth="1"/>
    <col min="2501" max="2501" width="21.36328125" bestFit="1" customWidth="1"/>
    <col min="2502" max="2502" width="13.6328125" bestFit="1" customWidth="1"/>
    <col min="2503" max="2503" width="21.36328125" bestFit="1" customWidth="1"/>
    <col min="2504" max="2504" width="13.6328125" bestFit="1" customWidth="1"/>
    <col min="2505" max="2505" width="21.36328125" bestFit="1" customWidth="1"/>
    <col min="2506" max="2506" width="13.6328125" bestFit="1" customWidth="1"/>
    <col min="2507" max="2507" width="21.36328125" bestFit="1" customWidth="1"/>
    <col min="2508" max="2508" width="13.6328125" bestFit="1" customWidth="1"/>
    <col min="2509" max="2509" width="21.36328125" bestFit="1" customWidth="1"/>
    <col min="2510" max="2510" width="13.6328125" bestFit="1" customWidth="1"/>
    <col min="2511" max="2511" width="21.36328125" bestFit="1" customWidth="1"/>
    <col min="2512" max="2512" width="13.6328125" bestFit="1" customWidth="1"/>
    <col min="2513" max="2513" width="20.26953125" bestFit="1" customWidth="1"/>
    <col min="2514" max="2514" width="13.6328125" bestFit="1" customWidth="1"/>
    <col min="2515" max="2515" width="21.36328125" bestFit="1" customWidth="1"/>
    <col min="2516" max="2516" width="13.6328125" bestFit="1" customWidth="1"/>
    <col min="2517" max="2517" width="20.26953125" bestFit="1" customWidth="1"/>
    <col min="2518" max="2518" width="13.6328125" bestFit="1" customWidth="1"/>
    <col min="2519" max="2519" width="21.36328125" bestFit="1" customWidth="1"/>
    <col min="2520" max="2520" width="13.6328125" bestFit="1" customWidth="1"/>
    <col min="2521" max="2521" width="21.36328125" bestFit="1" customWidth="1"/>
    <col min="2522" max="2522" width="13.6328125" bestFit="1" customWidth="1"/>
    <col min="2523" max="2523" width="21.36328125" bestFit="1" customWidth="1"/>
    <col min="2524" max="2524" width="13.6328125" bestFit="1" customWidth="1"/>
    <col min="2525" max="2525" width="20.26953125" bestFit="1" customWidth="1"/>
    <col min="2526" max="2526" width="13.6328125" bestFit="1" customWidth="1"/>
    <col min="2527" max="2527" width="21.36328125" bestFit="1" customWidth="1"/>
    <col min="2528" max="2528" width="13.6328125" bestFit="1" customWidth="1"/>
    <col min="2529" max="2529" width="21.36328125" bestFit="1" customWidth="1"/>
    <col min="2530" max="2530" width="13.6328125" bestFit="1" customWidth="1"/>
    <col min="2531" max="2531" width="20.26953125" bestFit="1" customWidth="1"/>
    <col min="2532" max="2532" width="13.6328125" bestFit="1" customWidth="1"/>
    <col min="2533" max="2533" width="21.36328125" bestFit="1" customWidth="1"/>
    <col min="2534" max="2534" width="13.6328125" bestFit="1" customWidth="1"/>
    <col min="2535" max="2535" width="21.36328125" bestFit="1" customWidth="1"/>
    <col min="2536" max="2536" width="13.6328125" bestFit="1" customWidth="1"/>
    <col min="2537" max="2537" width="21.36328125" bestFit="1" customWidth="1"/>
    <col min="2538" max="2538" width="13.6328125" bestFit="1" customWidth="1"/>
    <col min="2539" max="2539" width="21.36328125" bestFit="1" customWidth="1"/>
    <col min="2540" max="2540" width="13.6328125" bestFit="1" customWidth="1"/>
    <col min="2541" max="2541" width="21.36328125" bestFit="1" customWidth="1"/>
    <col min="2542" max="2542" width="13.6328125" bestFit="1" customWidth="1"/>
    <col min="2543" max="2543" width="20.26953125" bestFit="1" customWidth="1"/>
    <col min="2544" max="2544" width="13.6328125" bestFit="1" customWidth="1"/>
    <col min="2545" max="2545" width="21.36328125" bestFit="1" customWidth="1"/>
    <col min="2546" max="2546" width="13.6328125" bestFit="1" customWidth="1"/>
    <col min="2547" max="2547" width="21.36328125" bestFit="1" customWidth="1"/>
    <col min="2548" max="2548" width="13.6328125" bestFit="1" customWidth="1"/>
    <col min="2549" max="2549" width="21.36328125" bestFit="1" customWidth="1"/>
    <col min="2550" max="2550" width="13.6328125" bestFit="1" customWidth="1"/>
    <col min="2551" max="2551" width="21.36328125" bestFit="1" customWidth="1"/>
    <col min="2552" max="2552" width="13.6328125" bestFit="1" customWidth="1"/>
    <col min="2553" max="2553" width="21.36328125" bestFit="1" customWidth="1"/>
    <col min="2554" max="2554" width="13.6328125" bestFit="1" customWidth="1"/>
    <col min="2555" max="2555" width="21.36328125" bestFit="1" customWidth="1"/>
    <col min="2556" max="2556" width="13.6328125" bestFit="1" customWidth="1"/>
    <col min="2557" max="2557" width="21.36328125" bestFit="1" customWidth="1"/>
    <col min="2558" max="2558" width="13.6328125" bestFit="1" customWidth="1"/>
    <col min="2559" max="2559" width="21.36328125" bestFit="1" customWidth="1"/>
    <col min="2560" max="2560" width="13.6328125" bestFit="1" customWidth="1"/>
    <col min="2561" max="2561" width="21.36328125" bestFit="1" customWidth="1"/>
    <col min="2562" max="2562" width="13.6328125" bestFit="1" customWidth="1"/>
    <col min="2563" max="2563" width="20.26953125" bestFit="1" customWidth="1"/>
    <col min="2564" max="2564" width="13.6328125" bestFit="1" customWidth="1"/>
    <col min="2565" max="2565" width="21.36328125" bestFit="1" customWidth="1"/>
    <col min="2566" max="2566" width="13.6328125" bestFit="1" customWidth="1"/>
    <col min="2567" max="2567" width="21.36328125" bestFit="1" customWidth="1"/>
    <col min="2568" max="2568" width="13.6328125" bestFit="1" customWidth="1"/>
    <col min="2569" max="2569" width="21.36328125" bestFit="1" customWidth="1"/>
    <col min="2570" max="2570" width="13.6328125" bestFit="1" customWidth="1"/>
    <col min="2571" max="2571" width="21.36328125" bestFit="1" customWidth="1"/>
    <col min="2572" max="2572" width="13.6328125" bestFit="1" customWidth="1"/>
    <col min="2573" max="2573" width="21.36328125" bestFit="1" customWidth="1"/>
    <col min="2574" max="2574" width="12.6328125" bestFit="1" customWidth="1"/>
    <col min="2575" max="2575" width="21.36328125" bestFit="1" customWidth="1"/>
    <col min="2576" max="2576" width="13.6328125" bestFit="1" customWidth="1"/>
    <col min="2577" max="2577" width="21.36328125" bestFit="1" customWidth="1"/>
    <col min="2578" max="2578" width="13.6328125" bestFit="1" customWidth="1"/>
    <col min="2579" max="2579" width="20.26953125" bestFit="1" customWidth="1"/>
    <col min="2580" max="2580" width="13.6328125" bestFit="1" customWidth="1"/>
    <col min="2581" max="2581" width="21.36328125" bestFit="1" customWidth="1"/>
    <col min="2582" max="2582" width="13.6328125" bestFit="1" customWidth="1"/>
    <col min="2583" max="2583" width="21.36328125" bestFit="1" customWidth="1"/>
    <col min="2584" max="2584" width="13.6328125" bestFit="1" customWidth="1"/>
    <col min="2585" max="2585" width="21.36328125" bestFit="1" customWidth="1"/>
    <col min="2586" max="2586" width="13.6328125" bestFit="1" customWidth="1"/>
    <col min="2587" max="2587" width="21.36328125" bestFit="1" customWidth="1"/>
    <col min="2588" max="2588" width="13.6328125" bestFit="1" customWidth="1"/>
    <col min="2589" max="2589" width="21.36328125" bestFit="1" customWidth="1"/>
    <col min="2590" max="2590" width="13.6328125" bestFit="1" customWidth="1"/>
    <col min="2591" max="2591" width="21.36328125" bestFit="1" customWidth="1"/>
    <col min="2592" max="2592" width="13.6328125" bestFit="1" customWidth="1"/>
    <col min="2593" max="2593" width="21.36328125" bestFit="1" customWidth="1"/>
    <col min="2594" max="2594" width="13.6328125" bestFit="1" customWidth="1"/>
    <col min="2595" max="2595" width="20.26953125" bestFit="1" customWidth="1"/>
    <col min="2596" max="2596" width="13.6328125" bestFit="1" customWidth="1"/>
    <col min="2597" max="2597" width="21.36328125" bestFit="1" customWidth="1"/>
    <col min="2598" max="2598" width="13.6328125" bestFit="1" customWidth="1"/>
    <col min="2599" max="2599" width="21.36328125" bestFit="1" customWidth="1"/>
    <col min="2600" max="2600" width="13.6328125" bestFit="1" customWidth="1"/>
    <col min="2601" max="2601" width="21.36328125" bestFit="1" customWidth="1"/>
    <col min="2602" max="2602" width="13.6328125" bestFit="1" customWidth="1"/>
    <col min="2603" max="2603" width="21.36328125" bestFit="1" customWidth="1"/>
    <col min="2604" max="2604" width="13.6328125" bestFit="1" customWidth="1"/>
    <col min="2605" max="2605" width="21.36328125" bestFit="1" customWidth="1"/>
    <col min="2606" max="2606" width="13.6328125" bestFit="1" customWidth="1"/>
    <col min="2607" max="2607" width="21.36328125" bestFit="1" customWidth="1"/>
    <col min="2608" max="2608" width="13.6328125" bestFit="1" customWidth="1"/>
    <col min="2609" max="2609" width="20.26953125" bestFit="1" customWidth="1"/>
    <col min="2610" max="2610" width="13.6328125" bestFit="1" customWidth="1"/>
    <col min="2611" max="2611" width="21.36328125" bestFit="1" customWidth="1"/>
    <col min="2612" max="2612" width="13.6328125" bestFit="1" customWidth="1"/>
    <col min="2613" max="2613" width="20.26953125" bestFit="1" customWidth="1"/>
    <col min="2614" max="2614" width="13.6328125" bestFit="1" customWidth="1"/>
    <col min="2615" max="2615" width="21.36328125" bestFit="1" customWidth="1"/>
    <col min="2616" max="2616" width="13.6328125" bestFit="1" customWidth="1"/>
    <col min="2617" max="2617" width="21.36328125" bestFit="1" customWidth="1"/>
    <col min="2618" max="2618" width="13.6328125" bestFit="1" customWidth="1"/>
    <col min="2619" max="2619" width="21.36328125" bestFit="1" customWidth="1"/>
    <col min="2620" max="2620" width="13.6328125" bestFit="1" customWidth="1"/>
    <col min="2621" max="2621" width="21.36328125" bestFit="1" customWidth="1"/>
    <col min="2622" max="2622" width="13.6328125" bestFit="1" customWidth="1"/>
    <col min="2623" max="2623" width="21.36328125" bestFit="1" customWidth="1"/>
    <col min="2624" max="2624" width="13.6328125" bestFit="1" customWidth="1"/>
    <col min="2625" max="2625" width="21.36328125" bestFit="1" customWidth="1"/>
    <col min="2626" max="2626" width="13.6328125" bestFit="1" customWidth="1"/>
    <col min="2627" max="2627" width="21.36328125" bestFit="1" customWidth="1"/>
    <col min="2628" max="2628" width="13.6328125" bestFit="1" customWidth="1"/>
    <col min="2629" max="2629" width="21.36328125" bestFit="1" customWidth="1"/>
    <col min="2630" max="2630" width="13.6328125" bestFit="1" customWidth="1"/>
    <col min="2631" max="2631" width="21.36328125" bestFit="1" customWidth="1"/>
    <col min="2632" max="2632" width="13.6328125" bestFit="1" customWidth="1"/>
    <col min="2633" max="2633" width="21.36328125" bestFit="1" customWidth="1"/>
    <col min="2634" max="2634" width="13.6328125" bestFit="1" customWidth="1"/>
    <col min="2635" max="2635" width="21.36328125" bestFit="1" customWidth="1"/>
    <col min="2636" max="2636" width="13.6328125" bestFit="1" customWidth="1"/>
    <col min="2637" max="2637" width="21.36328125" bestFit="1" customWidth="1"/>
    <col min="2638" max="2638" width="13.6328125" bestFit="1" customWidth="1"/>
    <col min="2639" max="2639" width="21.36328125" bestFit="1" customWidth="1"/>
    <col min="2640" max="2640" width="13.6328125" bestFit="1" customWidth="1"/>
    <col min="2641" max="2641" width="21.36328125" bestFit="1" customWidth="1"/>
    <col min="2642" max="2642" width="13.6328125" bestFit="1" customWidth="1"/>
    <col min="2643" max="2643" width="21.36328125" bestFit="1" customWidth="1"/>
    <col min="2644" max="2644" width="13.6328125" bestFit="1" customWidth="1"/>
    <col min="2645" max="2645" width="21.36328125" bestFit="1" customWidth="1"/>
    <col min="2646" max="2646" width="13.6328125" bestFit="1" customWidth="1"/>
    <col min="2647" max="2647" width="21.36328125" bestFit="1" customWidth="1"/>
    <col min="2648" max="2648" width="13.6328125" bestFit="1" customWidth="1"/>
    <col min="2649" max="2649" width="21.36328125" bestFit="1" customWidth="1"/>
    <col min="2650" max="2650" width="13.6328125" bestFit="1" customWidth="1"/>
    <col min="2651" max="2651" width="21.36328125" bestFit="1" customWidth="1"/>
    <col min="2652" max="2652" width="12.6328125" bestFit="1" customWidth="1"/>
    <col min="2653" max="2653" width="21.36328125" bestFit="1" customWidth="1"/>
    <col min="2654" max="2654" width="13.6328125" bestFit="1" customWidth="1"/>
    <col min="2655" max="2655" width="21.36328125" bestFit="1" customWidth="1"/>
    <col min="2656" max="2656" width="12.6328125" bestFit="1" customWidth="1"/>
    <col min="2657" max="2657" width="21.36328125" bestFit="1" customWidth="1"/>
    <col min="2658" max="2658" width="13.6328125" bestFit="1" customWidth="1"/>
    <col min="2659" max="2659" width="21.36328125" bestFit="1" customWidth="1"/>
    <col min="2660" max="2660" width="13.6328125" bestFit="1" customWidth="1"/>
    <col min="2661" max="2661" width="21.36328125" bestFit="1" customWidth="1"/>
    <col min="2662" max="2662" width="13.6328125" bestFit="1" customWidth="1"/>
    <col min="2663" max="2663" width="20.26953125" bestFit="1" customWidth="1"/>
    <col min="2664" max="2664" width="13.6328125" bestFit="1" customWidth="1"/>
    <col min="2665" max="2665" width="21.36328125" bestFit="1" customWidth="1"/>
    <col min="2666" max="2666" width="13.6328125" bestFit="1" customWidth="1"/>
    <col min="2667" max="2667" width="21.36328125" bestFit="1" customWidth="1"/>
    <col min="2668" max="2668" width="13.6328125" bestFit="1" customWidth="1"/>
    <col min="2669" max="2669" width="21.36328125" bestFit="1" customWidth="1"/>
    <col min="2670" max="2670" width="13.6328125" bestFit="1" customWidth="1"/>
    <col min="2671" max="2671" width="21.36328125" bestFit="1" customWidth="1"/>
    <col min="2672" max="2672" width="13.6328125" bestFit="1" customWidth="1"/>
    <col min="2673" max="2673" width="21.36328125" bestFit="1" customWidth="1"/>
    <col min="2674" max="2674" width="13.6328125" bestFit="1" customWidth="1"/>
    <col min="2675" max="2675" width="21.36328125" bestFit="1" customWidth="1"/>
    <col min="2676" max="2676" width="13.6328125" bestFit="1" customWidth="1"/>
    <col min="2677" max="2677" width="21.36328125" bestFit="1" customWidth="1"/>
    <col min="2678" max="2678" width="13.6328125" bestFit="1" customWidth="1"/>
    <col min="2679" max="2679" width="21.36328125" bestFit="1" customWidth="1"/>
    <col min="2680" max="2680" width="12.6328125" bestFit="1" customWidth="1"/>
    <col min="2681" max="2681" width="21.36328125" bestFit="1" customWidth="1"/>
    <col min="2682" max="2682" width="13.6328125" bestFit="1" customWidth="1"/>
    <col min="2683" max="2683" width="21.36328125" bestFit="1" customWidth="1"/>
    <col min="2684" max="2684" width="13.6328125" bestFit="1" customWidth="1"/>
    <col min="2685" max="2685" width="21.36328125" bestFit="1" customWidth="1"/>
    <col min="2686" max="2686" width="13.6328125" bestFit="1" customWidth="1"/>
    <col min="2687" max="2687" width="21.36328125" bestFit="1" customWidth="1"/>
    <col min="2688" max="2688" width="13.6328125" bestFit="1" customWidth="1"/>
    <col min="2689" max="2689" width="21.36328125" bestFit="1" customWidth="1"/>
    <col min="2690" max="2690" width="13.6328125" bestFit="1" customWidth="1"/>
    <col min="2691" max="2691" width="21.36328125" bestFit="1" customWidth="1"/>
    <col min="2692" max="2692" width="13.6328125" bestFit="1" customWidth="1"/>
    <col min="2693" max="2693" width="21.36328125" bestFit="1" customWidth="1"/>
    <col min="2694" max="2694" width="12.6328125" bestFit="1" customWidth="1"/>
    <col min="2695" max="2695" width="21.36328125" bestFit="1" customWidth="1"/>
    <col min="2696" max="2696" width="13.6328125" bestFit="1" customWidth="1"/>
    <col min="2697" max="2697" width="21.36328125" bestFit="1" customWidth="1"/>
    <col min="2698" max="2698" width="13.6328125" bestFit="1" customWidth="1"/>
    <col min="2699" max="2699" width="21.36328125" bestFit="1" customWidth="1"/>
    <col min="2700" max="2700" width="13.6328125" bestFit="1" customWidth="1"/>
    <col min="2701" max="2701" width="21.36328125" bestFit="1" customWidth="1"/>
    <col min="2702" max="2702" width="13.6328125" bestFit="1" customWidth="1"/>
    <col min="2703" max="2703" width="21.36328125" bestFit="1" customWidth="1"/>
    <col min="2704" max="2704" width="13.6328125" bestFit="1" customWidth="1"/>
    <col min="2705" max="2705" width="21.36328125" bestFit="1" customWidth="1"/>
    <col min="2706" max="2706" width="12.6328125" bestFit="1" customWidth="1"/>
    <col min="2707" max="2707" width="21.36328125" bestFit="1" customWidth="1"/>
    <col min="2708" max="2708" width="13.6328125" bestFit="1" customWidth="1"/>
    <col min="2709" max="2709" width="21.36328125" bestFit="1" customWidth="1"/>
    <col min="2710" max="2710" width="13.6328125" bestFit="1" customWidth="1"/>
    <col min="2711" max="2711" width="21.36328125" bestFit="1" customWidth="1"/>
    <col min="2712" max="2712" width="13.6328125" bestFit="1" customWidth="1"/>
    <col min="2713" max="2713" width="21.36328125" bestFit="1" customWidth="1"/>
    <col min="2714" max="2714" width="13.6328125" bestFit="1" customWidth="1"/>
    <col min="2715" max="2715" width="21.36328125" bestFit="1" customWidth="1"/>
    <col min="2716" max="2716" width="13.6328125" bestFit="1" customWidth="1"/>
    <col min="2717" max="2717" width="21.36328125" bestFit="1" customWidth="1"/>
    <col min="2718" max="2718" width="13.6328125" bestFit="1" customWidth="1"/>
    <col min="2719" max="2719" width="21.36328125" bestFit="1" customWidth="1"/>
    <col min="2720" max="2720" width="13.6328125" bestFit="1" customWidth="1"/>
    <col min="2721" max="2721" width="20.26953125" bestFit="1" customWidth="1"/>
    <col min="2722" max="2722" width="13.6328125" bestFit="1" customWidth="1"/>
    <col min="2723" max="2723" width="21.36328125" bestFit="1" customWidth="1"/>
    <col min="2724" max="2724" width="13.6328125" bestFit="1" customWidth="1"/>
    <col min="2725" max="2725" width="20.26953125" bestFit="1" customWidth="1"/>
    <col min="2726" max="2726" width="13.6328125" bestFit="1" customWidth="1"/>
    <col min="2727" max="2727" width="21.36328125" bestFit="1" customWidth="1"/>
    <col min="2728" max="2728" width="13.6328125" bestFit="1" customWidth="1"/>
    <col min="2729" max="2729" width="21.36328125" bestFit="1" customWidth="1"/>
    <col min="2730" max="2730" width="13.6328125" bestFit="1" customWidth="1"/>
    <col min="2731" max="2731" width="21.36328125" bestFit="1" customWidth="1"/>
    <col min="2732" max="2732" width="13.6328125" bestFit="1" customWidth="1"/>
    <col min="2733" max="2733" width="21.36328125" bestFit="1" customWidth="1"/>
    <col min="2734" max="2734" width="13.6328125" bestFit="1" customWidth="1"/>
    <col min="2735" max="2735" width="21.36328125" bestFit="1" customWidth="1"/>
    <col min="2736" max="2736" width="13.6328125" bestFit="1" customWidth="1"/>
    <col min="2737" max="2737" width="21.36328125" bestFit="1" customWidth="1"/>
    <col min="2738" max="2738" width="13.6328125" bestFit="1" customWidth="1"/>
    <col min="2739" max="2739" width="21.36328125" bestFit="1" customWidth="1"/>
    <col min="2740" max="2740" width="13.6328125" bestFit="1" customWidth="1"/>
    <col min="2741" max="2741" width="21.36328125" bestFit="1" customWidth="1"/>
    <col min="2742" max="2742" width="13.6328125" bestFit="1" customWidth="1"/>
    <col min="2743" max="2743" width="21.36328125" bestFit="1" customWidth="1"/>
    <col min="2744" max="2744" width="13.6328125" bestFit="1" customWidth="1"/>
    <col min="2745" max="2745" width="21.36328125" bestFit="1" customWidth="1"/>
    <col min="2746" max="2746" width="13.6328125" bestFit="1" customWidth="1"/>
    <col min="2747" max="2747" width="20.26953125" bestFit="1" customWidth="1"/>
    <col min="2748" max="2748" width="13.6328125" bestFit="1" customWidth="1"/>
    <col min="2749" max="2749" width="21.36328125" bestFit="1" customWidth="1"/>
    <col min="2750" max="2750" width="13.6328125" bestFit="1" customWidth="1"/>
    <col min="2751" max="2751" width="21.36328125" bestFit="1" customWidth="1"/>
    <col min="2752" max="2752" width="13.6328125" bestFit="1" customWidth="1"/>
    <col min="2753" max="2753" width="21.36328125" bestFit="1" customWidth="1"/>
    <col min="2754" max="2754" width="12.6328125" bestFit="1" customWidth="1"/>
    <col min="2755" max="2755" width="21.36328125" bestFit="1" customWidth="1"/>
    <col min="2756" max="2756" width="13.6328125" bestFit="1" customWidth="1"/>
    <col min="2757" max="2757" width="21.36328125" bestFit="1" customWidth="1"/>
    <col min="2758" max="2758" width="13.6328125" bestFit="1" customWidth="1"/>
    <col min="2759" max="2759" width="21.36328125" bestFit="1" customWidth="1"/>
    <col min="2760" max="2760" width="13.6328125" bestFit="1" customWidth="1"/>
    <col min="2761" max="2761" width="21.36328125" bestFit="1" customWidth="1"/>
    <col min="2762" max="2762" width="13.6328125" bestFit="1" customWidth="1"/>
    <col min="2763" max="2763" width="21.36328125" bestFit="1" customWidth="1"/>
    <col min="2764" max="2764" width="13.6328125" bestFit="1" customWidth="1"/>
    <col min="2765" max="2765" width="21.36328125" bestFit="1" customWidth="1"/>
    <col min="2766" max="2766" width="13.6328125" bestFit="1" customWidth="1"/>
    <col min="2767" max="2767" width="21.36328125" bestFit="1" customWidth="1"/>
    <col min="2768" max="2768" width="13.6328125" bestFit="1" customWidth="1"/>
    <col min="2769" max="2769" width="21.36328125" bestFit="1" customWidth="1"/>
    <col min="2770" max="2770" width="13.6328125" bestFit="1" customWidth="1"/>
    <col min="2771" max="2771" width="21.36328125" bestFit="1" customWidth="1"/>
    <col min="2772" max="2772" width="13.6328125" bestFit="1" customWidth="1"/>
    <col min="2773" max="2773" width="21.36328125" bestFit="1" customWidth="1"/>
    <col min="2774" max="2774" width="12.6328125" bestFit="1" customWidth="1"/>
    <col min="2775" max="2775" width="21.36328125" bestFit="1" customWidth="1"/>
    <col min="2776" max="2776" width="12.26953125" bestFit="1" customWidth="1"/>
    <col min="2777" max="2777" width="15.08984375" bestFit="1" customWidth="1"/>
    <col min="2778" max="2778" width="21.36328125" bestFit="1" customWidth="1"/>
    <col min="2779" max="2779" width="13.6328125" bestFit="1" customWidth="1"/>
    <col min="2780" max="2780" width="21.36328125" bestFit="1" customWidth="1"/>
    <col min="2781" max="2781" width="13.6328125" bestFit="1" customWidth="1"/>
    <col min="2782" max="2782" width="21.36328125" bestFit="1" customWidth="1"/>
    <col min="2783" max="2783" width="13.6328125" bestFit="1" customWidth="1"/>
    <col min="2784" max="2784" width="21.36328125" bestFit="1" customWidth="1"/>
    <col min="2785" max="2785" width="13.6328125" bestFit="1" customWidth="1"/>
    <col min="2786" max="2786" width="21.36328125" bestFit="1" customWidth="1"/>
    <col min="2787" max="2787" width="13.6328125" bestFit="1" customWidth="1"/>
    <col min="2788" max="2788" width="21.36328125" bestFit="1" customWidth="1"/>
    <col min="2789" max="2789" width="13.6328125" bestFit="1" customWidth="1"/>
    <col min="2790" max="2790" width="21.36328125" bestFit="1" customWidth="1"/>
    <col min="2791" max="2791" width="13.6328125" bestFit="1" customWidth="1"/>
    <col min="2792" max="2792" width="21.36328125" bestFit="1" customWidth="1"/>
    <col min="2793" max="2793" width="13.6328125" bestFit="1" customWidth="1"/>
    <col min="2794" max="2794" width="21.36328125" bestFit="1" customWidth="1"/>
    <col min="2795" max="2795" width="13.6328125" bestFit="1" customWidth="1"/>
    <col min="2796" max="2796" width="20.26953125" bestFit="1" customWidth="1"/>
    <col min="2797" max="2797" width="13.6328125" bestFit="1" customWidth="1"/>
    <col min="2798" max="2798" width="21.36328125" bestFit="1" customWidth="1"/>
    <col min="2799" max="2799" width="13.6328125" bestFit="1" customWidth="1"/>
    <col min="2800" max="2800" width="21.36328125" bestFit="1" customWidth="1"/>
    <col min="2801" max="2801" width="13.6328125" bestFit="1" customWidth="1"/>
    <col min="2802" max="2802" width="21.36328125" bestFit="1" customWidth="1"/>
    <col min="2803" max="2803" width="12.6328125" bestFit="1" customWidth="1"/>
    <col min="2804" max="2804" width="19.26953125" bestFit="1" customWidth="1"/>
    <col min="2805" max="2805" width="13.6328125" bestFit="1" customWidth="1"/>
    <col min="2806" max="2806" width="21.36328125" bestFit="1" customWidth="1"/>
    <col min="2807" max="2807" width="13.6328125" bestFit="1" customWidth="1"/>
    <col min="2808" max="2808" width="21.36328125" bestFit="1" customWidth="1"/>
    <col min="2809" max="2809" width="13.6328125" bestFit="1" customWidth="1"/>
    <col min="2810" max="2810" width="21.36328125" bestFit="1" customWidth="1"/>
    <col min="2811" max="2811" width="13.6328125" bestFit="1" customWidth="1"/>
    <col min="2812" max="2812" width="21.36328125" bestFit="1" customWidth="1"/>
    <col min="2813" max="2813" width="13.6328125" bestFit="1" customWidth="1"/>
    <col min="2814" max="2814" width="21.36328125" bestFit="1" customWidth="1"/>
    <col min="2815" max="2815" width="13.6328125" bestFit="1" customWidth="1"/>
    <col min="2816" max="2816" width="20.26953125" bestFit="1" customWidth="1"/>
    <col min="2817" max="2817" width="11.81640625" bestFit="1" customWidth="1"/>
    <col min="2818" max="2818" width="21.36328125" bestFit="1" customWidth="1"/>
    <col min="2819" max="2819" width="13.6328125" bestFit="1" customWidth="1"/>
    <col min="2820" max="2820" width="21.36328125" bestFit="1" customWidth="1"/>
    <col min="2821" max="2821" width="13.6328125" bestFit="1" customWidth="1"/>
    <col min="2822" max="2822" width="21.36328125" bestFit="1" customWidth="1"/>
    <col min="2823" max="2823" width="13.6328125" bestFit="1" customWidth="1"/>
    <col min="2824" max="2824" width="21.36328125" bestFit="1" customWidth="1"/>
    <col min="2825" max="2825" width="13.6328125" bestFit="1" customWidth="1"/>
    <col min="2826" max="2826" width="21.36328125" bestFit="1" customWidth="1"/>
    <col min="2827" max="2827" width="13.6328125" bestFit="1" customWidth="1"/>
    <col min="2828" max="2828" width="21.36328125" bestFit="1" customWidth="1"/>
    <col min="2829" max="2829" width="13.6328125" bestFit="1" customWidth="1"/>
    <col min="2830" max="2830" width="21.36328125" bestFit="1" customWidth="1"/>
    <col min="2831" max="2831" width="13.6328125" bestFit="1" customWidth="1"/>
    <col min="2832" max="2832" width="21.36328125" bestFit="1" customWidth="1"/>
    <col min="2833" max="2833" width="13.6328125" bestFit="1" customWidth="1"/>
    <col min="2834" max="2834" width="21.36328125" bestFit="1" customWidth="1"/>
    <col min="2835" max="2835" width="12.6328125" bestFit="1" customWidth="1"/>
    <col min="2836" max="2836" width="21.36328125" bestFit="1" customWidth="1"/>
    <col min="2837" max="2837" width="13.6328125" bestFit="1" customWidth="1"/>
    <col min="2838" max="2838" width="21.36328125" bestFit="1" customWidth="1"/>
    <col min="2839" max="2839" width="13.6328125" bestFit="1" customWidth="1"/>
    <col min="2840" max="2840" width="21.36328125" bestFit="1" customWidth="1"/>
    <col min="2841" max="2841" width="13.6328125" bestFit="1" customWidth="1"/>
    <col min="2842" max="2842" width="21.36328125" bestFit="1" customWidth="1"/>
    <col min="2843" max="2843" width="13.6328125" bestFit="1" customWidth="1"/>
    <col min="2844" max="2844" width="21.36328125" bestFit="1" customWidth="1"/>
    <col min="2845" max="2845" width="13.6328125" bestFit="1" customWidth="1"/>
    <col min="2846" max="2846" width="21.36328125" bestFit="1" customWidth="1"/>
    <col min="2847" max="2847" width="13.6328125" bestFit="1" customWidth="1"/>
    <col min="2848" max="2848" width="21.36328125" bestFit="1" customWidth="1"/>
    <col min="2849" max="2849" width="13.6328125" bestFit="1" customWidth="1"/>
    <col min="2850" max="2850" width="21.36328125" bestFit="1" customWidth="1"/>
    <col min="2851" max="2851" width="13.6328125" bestFit="1" customWidth="1"/>
    <col min="2852" max="2852" width="21.36328125" bestFit="1" customWidth="1"/>
    <col min="2853" max="2853" width="13.6328125" bestFit="1" customWidth="1"/>
    <col min="2854" max="2854" width="21.36328125" bestFit="1" customWidth="1"/>
    <col min="2855" max="2855" width="13.6328125" bestFit="1" customWidth="1"/>
    <col min="2856" max="2856" width="21.36328125" bestFit="1" customWidth="1"/>
    <col min="2857" max="2857" width="13.6328125" bestFit="1" customWidth="1"/>
    <col min="2858" max="2858" width="21.36328125" bestFit="1" customWidth="1"/>
    <col min="2859" max="2859" width="13.6328125" bestFit="1" customWidth="1"/>
    <col min="2860" max="2860" width="21.36328125" bestFit="1" customWidth="1"/>
    <col min="2861" max="2861" width="13.6328125" bestFit="1" customWidth="1"/>
    <col min="2862" max="2862" width="21.36328125" bestFit="1" customWidth="1"/>
    <col min="2863" max="2863" width="13.6328125" bestFit="1" customWidth="1"/>
    <col min="2864" max="2864" width="19.26953125" bestFit="1" customWidth="1"/>
    <col min="2865" max="2865" width="12.6328125" bestFit="1" customWidth="1"/>
    <col min="2866" max="2866" width="20.26953125" bestFit="1" customWidth="1"/>
    <col min="2867" max="2867" width="13.6328125" bestFit="1" customWidth="1"/>
    <col min="2868" max="2868" width="21.36328125" bestFit="1" customWidth="1"/>
    <col min="2869" max="2869" width="13.6328125" bestFit="1" customWidth="1"/>
    <col min="2870" max="2870" width="20.26953125" bestFit="1" customWidth="1"/>
    <col min="2871" max="2871" width="13.6328125" bestFit="1" customWidth="1"/>
    <col min="2872" max="2872" width="21.36328125" bestFit="1" customWidth="1"/>
    <col min="2873" max="2873" width="13.6328125" bestFit="1" customWidth="1"/>
    <col min="2874" max="2874" width="21.36328125" bestFit="1" customWidth="1"/>
    <col min="2875" max="2875" width="13.6328125" bestFit="1" customWidth="1"/>
    <col min="2876" max="2876" width="21.36328125" bestFit="1" customWidth="1"/>
    <col min="2877" max="2877" width="13.6328125" bestFit="1" customWidth="1"/>
    <col min="2878" max="2878" width="21.36328125" bestFit="1" customWidth="1"/>
    <col min="2879" max="2879" width="13.6328125" bestFit="1" customWidth="1"/>
    <col min="2880" max="2880" width="21.36328125" bestFit="1" customWidth="1"/>
    <col min="2881" max="2881" width="13.6328125" bestFit="1" customWidth="1"/>
    <col min="2882" max="2882" width="20.26953125" bestFit="1" customWidth="1"/>
    <col min="2883" max="2883" width="12.6328125" bestFit="1" customWidth="1"/>
    <col min="2884" max="2884" width="21.36328125" bestFit="1" customWidth="1"/>
    <col min="2885" max="2885" width="12.6328125" bestFit="1" customWidth="1"/>
    <col min="2886" max="2886" width="21.36328125" bestFit="1" customWidth="1"/>
    <col min="2887" max="2887" width="13.6328125" bestFit="1" customWidth="1"/>
    <col min="2888" max="2888" width="21.36328125" bestFit="1" customWidth="1"/>
    <col min="2889" max="2889" width="13.6328125" bestFit="1" customWidth="1"/>
    <col min="2890" max="2890" width="21.36328125" bestFit="1" customWidth="1"/>
    <col min="2891" max="2891" width="13.6328125" bestFit="1" customWidth="1"/>
    <col min="2892" max="2892" width="21.36328125" bestFit="1" customWidth="1"/>
    <col min="2893" max="2893" width="13.6328125" bestFit="1" customWidth="1"/>
    <col min="2894" max="2894" width="21.36328125" bestFit="1" customWidth="1"/>
    <col min="2895" max="2895" width="13.6328125" bestFit="1" customWidth="1"/>
    <col min="2896" max="2896" width="21.36328125" bestFit="1" customWidth="1"/>
    <col min="2897" max="2897" width="12.6328125" bestFit="1" customWidth="1"/>
    <col min="2898" max="2898" width="21.36328125" bestFit="1" customWidth="1"/>
    <col min="2899" max="2899" width="13.6328125" bestFit="1" customWidth="1"/>
    <col min="2900" max="2900" width="21.36328125" bestFit="1" customWidth="1"/>
    <col min="2901" max="2901" width="13.6328125" bestFit="1" customWidth="1"/>
    <col min="2902" max="2902" width="21.36328125" bestFit="1" customWidth="1"/>
    <col min="2903" max="2903" width="12.6328125" bestFit="1" customWidth="1"/>
    <col min="2904" max="2904" width="21.36328125" bestFit="1" customWidth="1"/>
    <col min="2905" max="2905" width="13.6328125" bestFit="1" customWidth="1"/>
    <col min="2906" max="2906" width="21.36328125" bestFit="1" customWidth="1"/>
    <col min="2907" max="2907" width="13.6328125" bestFit="1" customWidth="1"/>
    <col min="2908" max="2908" width="21.36328125" bestFit="1" customWidth="1"/>
    <col min="2909" max="2909" width="13.6328125" bestFit="1" customWidth="1"/>
    <col min="2910" max="2910" width="20.26953125" bestFit="1" customWidth="1"/>
    <col min="2911" max="2911" width="13.6328125" bestFit="1" customWidth="1"/>
    <col min="2912" max="2912" width="21.36328125" bestFit="1" customWidth="1"/>
    <col min="2913" max="2913" width="13.6328125" bestFit="1" customWidth="1"/>
    <col min="2914" max="2914" width="21.36328125" bestFit="1" customWidth="1"/>
    <col min="2915" max="2915" width="13.6328125" bestFit="1" customWidth="1"/>
    <col min="2916" max="2916" width="21.36328125" bestFit="1" customWidth="1"/>
    <col min="2917" max="2917" width="13.6328125" bestFit="1" customWidth="1"/>
    <col min="2918" max="2918" width="20.26953125" bestFit="1" customWidth="1"/>
    <col min="2919" max="2919" width="13.6328125" bestFit="1" customWidth="1"/>
    <col min="2920" max="2920" width="21.36328125" bestFit="1" customWidth="1"/>
    <col min="2921" max="2921" width="13.6328125" bestFit="1" customWidth="1"/>
    <col min="2922" max="2922" width="21.36328125" bestFit="1" customWidth="1"/>
    <col min="2923" max="2923" width="12.6328125" bestFit="1" customWidth="1"/>
    <col min="2924" max="2924" width="21.36328125" bestFit="1" customWidth="1"/>
    <col min="2925" max="2925" width="13.6328125" bestFit="1" customWidth="1"/>
    <col min="2926" max="2926" width="21.36328125" bestFit="1" customWidth="1"/>
    <col min="2927" max="2927" width="13.6328125" bestFit="1" customWidth="1"/>
    <col min="2928" max="2928" width="21.36328125" bestFit="1" customWidth="1"/>
    <col min="2929" max="2929" width="13.6328125" bestFit="1" customWidth="1"/>
    <col min="2930" max="2930" width="21.36328125" bestFit="1" customWidth="1"/>
    <col min="2931" max="2931" width="13.6328125" bestFit="1" customWidth="1"/>
    <col min="2932" max="2932" width="21.36328125" bestFit="1" customWidth="1"/>
    <col min="2933" max="2933" width="13.6328125" bestFit="1" customWidth="1"/>
    <col min="2934" max="2934" width="21.36328125" bestFit="1" customWidth="1"/>
    <col min="2935" max="2935" width="13.6328125" bestFit="1" customWidth="1"/>
    <col min="2936" max="2936" width="21.36328125" bestFit="1" customWidth="1"/>
    <col min="2937" max="2937" width="13.6328125" bestFit="1" customWidth="1"/>
    <col min="2938" max="2938" width="20.26953125" bestFit="1" customWidth="1"/>
    <col min="2939" max="2939" width="13.6328125" bestFit="1" customWidth="1"/>
    <col min="2940" max="2940" width="21.36328125" bestFit="1" customWidth="1"/>
    <col min="2941" max="2941" width="13.6328125" bestFit="1" customWidth="1"/>
    <col min="2942" max="2942" width="21.36328125" bestFit="1" customWidth="1"/>
    <col min="2943" max="2943" width="13.6328125" bestFit="1" customWidth="1"/>
    <col min="2944" max="2944" width="21.36328125" bestFit="1" customWidth="1"/>
    <col min="2945" max="2945" width="12.6328125" bestFit="1" customWidth="1"/>
    <col min="2946" max="2946" width="21.36328125" bestFit="1" customWidth="1"/>
    <col min="2947" max="2947" width="12.6328125" bestFit="1" customWidth="1"/>
    <col min="2948" max="2948" width="21.36328125" bestFit="1" customWidth="1"/>
    <col min="2949" max="2949" width="13.6328125" bestFit="1" customWidth="1"/>
    <col min="2950" max="2950" width="21.36328125" bestFit="1" customWidth="1"/>
    <col min="2951" max="2951" width="12.6328125" bestFit="1" customWidth="1"/>
    <col min="2952" max="2952" width="21.36328125" bestFit="1" customWidth="1"/>
    <col min="2953" max="2953" width="13.6328125" bestFit="1" customWidth="1"/>
    <col min="2954" max="2954" width="21.36328125" bestFit="1" customWidth="1"/>
    <col min="2955" max="2955" width="13.6328125" bestFit="1" customWidth="1"/>
    <col min="2956" max="2956" width="19.26953125" bestFit="1" customWidth="1"/>
    <col min="2957" max="2957" width="13.6328125" bestFit="1" customWidth="1"/>
    <col min="2958" max="2958" width="21.36328125" bestFit="1" customWidth="1"/>
    <col min="2959" max="2959" width="12.6328125" bestFit="1" customWidth="1"/>
    <col min="2960" max="2960" width="21.36328125" bestFit="1" customWidth="1"/>
    <col min="2961" max="2961" width="13.6328125" bestFit="1" customWidth="1"/>
    <col min="2962" max="2962" width="21.36328125" bestFit="1" customWidth="1"/>
    <col min="2963" max="2963" width="13.6328125" bestFit="1" customWidth="1"/>
    <col min="2964" max="2964" width="21.36328125" bestFit="1" customWidth="1"/>
    <col min="2965" max="2965" width="13.6328125" bestFit="1" customWidth="1"/>
    <col min="2966" max="2966" width="21.36328125" bestFit="1" customWidth="1"/>
    <col min="2967" max="2967" width="13.6328125" bestFit="1" customWidth="1"/>
    <col min="2968" max="2968" width="21.36328125" bestFit="1" customWidth="1"/>
    <col min="2969" max="2969" width="13.6328125" bestFit="1" customWidth="1"/>
    <col min="2970" max="2970" width="21.36328125" bestFit="1" customWidth="1"/>
    <col min="2971" max="2971" width="13.6328125" bestFit="1" customWidth="1"/>
    <col min="2972" max="2972" width="21.36328125" bestFit="1" customWidth="1"/>
    <col min="2973" max="2973" width="13.6328125" bestFit="1" customWidth="1"/>
    <col min="2974" max="2974" width="21.36328125" bestFit="1" customWidth="1"/>
    <col min="2975" max="2975" width="13.6328125" bestFit="1" customWidth="1"/>
    <col min="2976" max="2976" width="20.26953125" bestFit="1" customWidth="1"/>
    <col min="2977" max="2977" width="13.6328125" bestFit="1" customWidth="1"/>
    <col min="2978" max="2978" width="21.36328125" bestFit="1" customWidth="1"/>
    <col min="2979" max="2979" width="13.6328125" bestFit="1" customWidth="1"/>
    <col min="2980" max="2980" width="21.36328125" bestFit="1" customWidth="1"/>
    <col min="2981" max="2981" width="13.6328125" bestFit="1" customWidth="1"/>
    <col min="2982" max="2982" width="21.36328125" bestFit="1" customWidth="1"/>
    <col min="2983" max="2983" width="13.6328125" bestFit="1" customWidth="1"/>
    <col min="2984" max="2984" width="21.36328125" bestFit="1" customWidth="1"/>
    <col min="2985" max="2985" width="13.6328125" bestFit="1" customWidth="1"/>
    <col min="2986" max="2986" width="21.36328125" bestFit="1" customWidth="1"/>
    <col min="2987" max="2987" width="13.6328125" bestFit="1" customWidth="1"/>
    <col min="2988" max="2988" width="21.36328125" bestFit="1" customWidth="1"/>
    <col min="2989" max="2989" width="13.6328125" bestFit="1" customWidth="1"/>
    <col min="2990" max="2990" width="20.26953125" bestFit="1" customWidth="1"/>
    <col min="2991" max="2991" width="13.6328125" bestFit="1" customWidth="1"/>
    <col min="2992" max="2992" width="21.36328125" bestFit="1" customWidth="1"/>
    <col min="2993" max="2993" width="13.6328125" bestFit="1" customWidth="1"/>
    <col min="2994" max="2994" width="21.36328125" bestFit="1" customWidth="1"/>
    <col min="2995" max="2995" width="13.6328125" bestFit="1" customWidth="1"/>
    <col min="2996" max="2996" width="21.36328125" bestFit="1" customWidth="1"/>
    <col min="2997" max="2997" width="13.6328125" bestFit="1" customWidth="1"/>
    <col min="2998" max="2998" width="21.36328125" bestFit="1" customWidth="1"/>
    <col min="2999" max="2999" width="13.6328125" bestFit="1" customWidth="1"/>
    <col min="3000" max="3000" width="21.36328125" bestFit="1" customWidth="1"/>
    <col min="3001" max="3001" width="13.6328125" bestFit="1" customWidth="1"/>
    <col min="3002" max="3002" width="21.36328125" bestFit="1" customWidth="1"/>
    <col min="3003" max="3003" width="13.6328125" bestFit="1" customWidth="1"/>
    <col min="3004" max="3004" width="21.36328125" bestFit="1" customWidth="1"/>
    <col min="3005" max="3005" width="13.6328125" bestFit="1" customWidth="1"/>
    <col min="3006" max="3006" width="21.36328125" bestFit="1" customWidth="1"/>
    <col min="3007" max="3007" width="13.6328125" bestFit="1" customWidth="1"/>
    <col min="3008" max="3008" width="21.36328125" bestFit="1" customWidth="1"/>
    <col min="3009" max="3009" width="13.6328125" bestFit="1" customWidth="1"/>
    <col min="3010" max="3010" width="21.36328125" bestFit="1" customWidth="1"/>
    <col min="3011" max="3011" width="13.6328125" bestFit="1" customWidth="1"/>
    <col min="3012" max="3012" width="20.26953125" bestFit="1" customWidth="1"/>
    <col min="3013" max="3013" width="13.6328125" bestFit="1" customWidth="1"/>
    <col min="3014" max="3014" width="20.26953125" bestFit="1" customWidth="1"/>
    <col min="3015" max="3015" width="13.6328125" bestFit="1" customWidth="1"/>
    <col min="3016" max="3016" width="21.36328125" bestFit="1" customWidth="1"/>
    <col min="3017" max="3017" width="13.6328125" bestFit="1" customWidth="1"/>
    <col min="3018" max="3018" width="21.36328125" bestFit="1" customWidth="1"/>
    <col min="3019" max="3019" width="13.6328125" bestFit="1" customWidth="1"/>
    <col min="3020" max="3020" width="21.36328125" bestFit="1" customWidth="1"/>
    <col min="3021" max="3021" width="13.6328125" bestFit="1" customWidth="1"/>
    <col min="3022" max="3022" width="21.36328125" bestFit="1" customWidth="1"/>
    <col min="3023" max="3023" width="13.6328125" bestFit="1" customWidth="1"/>
    <col min="3024" max="3024" width="21.36328125" bestFit="1" customWidth="1"/>
    <col min="3025" max="3025" width="13.6328125" bestFit="1" customWidth="1"/>
    <col min="3026" max="3026" width="20.26953125" bestFit="1" customWidth="1"/>
    <col min="3027" max="3027" width="13.6328125" bestFit="1" customWidth="1"/>
    <col min="3028" max="3028" width="21.36328125" bestFit="1" customWidth="1"/>
    <col min="3029" max="3029" width="13.6328125" bestFit="1" customWidth="1"/>
    <col min="3030" max="3030" width="21.36328125" bestFit="1" customWidth="1"/>
    <col min="3031" max="3031" width="13.6328125" bestFit="1" customWidth="1"/>
    <col min="3032" max="3032" width="21.36328125" bestFit="1" customWidth="1"/>
    <col min="3033" max="3033" width="13.6328125" bestFit="1" customWidth="1"/>
    <col min="3034" max="3034" width="21.36328125" bestFit="1" customWidth="1"/>
    <col min="3035" max="3035" width="13.6328125" bestFit="1" customWidth="1"/>
    <col min="3036" max="3036" width="21.36328125" bestFit="1" customWidth="1"/>
    <col min="3037" max="3037" width="13.6328125" bestFit="1" customWidth="1"/>
    <col min="3038" max="3038" width="19.26953125" bestFit="1" customWidth="1"/>
    <col min="3039" max="3039" width="13.6328125" bestFit="1" customWidth="1"/>
    <col min="3040" max="3040" width="21.36328125" bestFit="1" customWidth="1"/>
    <col min="3041" max="3041" width="13.6328125" bestFit="1" customWidth="1"/>
    <col min="3042" max="3042" width="21.36328125" bestFit="1" customWidth="1"/>
    <col min="3043" max="3043" width="13.6328125" bestFit="1" customWidth="1"/>
    <col min="3044" max="3044" width="21.36328125" bestFit="1" customWidth="1"/>
    <col min="3045" max="3045" width="13.6328125" bestFit="1" customWidth="1"/>
    <col min="3046" max="3046" width="21.36328125" bestFit="1" customWidth="1"/>
    <col min="3047" max="3047" width="13.6328125" bestFit="1" customWidth="1"/>
    <col min="3048" max="3048" width="20.26953125" bestFit="1" customWidth="1"/>
    <col min="3049" max="3049" width="13.6328125" bestFit="1" customWidth="1"/>
    <col min="3050" max="3050" width="21.36328125" bestFit="1" customWidth="1"/>
    <col min="3051" max="3051" width="13.6328125" bestFit="1" customWidth="1"/>
    <col min="3052" max="3052" width="21.36328125" bestFit="1" customWidth="1"/>
    <col min="3053" max="3053" width="13.6328125" bestFit="1" customWidth="1"/>
    <col min="3054" max="3054" width="21.36328125" bestFit="1" customWidth="1"/>
    <col min="3055" max="3055" width="13.6328125" bestFit="1" customWidth="1"/>
    <col min="3056" max="3056" width="20.26953125" bestFit="1" customWidth="1"/>
    <col min="3057" max="3057" width="13.6328125" bestFit="1" customWidth="1"/>
    <col min="3058" max="3058" width="21.36328125" bestFit="1" customWidth="1"/>
    <col min="3059" max="3059" width="13.6328125" bestFit="1" customWidth="1"/>
    <col min="3060" max="3060" width="21.36328125" bestFit="1" customWidth="1"/>
    <col min="3061" max="3061" width="13.6328125" bestFit="1" customWidth="1"/>
    <col min="3062" max="3062" width="21.36328125" bestFit="1" customWidth="1"/>
    <col min="3063" max="3063" width="13.6328125" bestFit="1" customWidth="1"/>
    <col min="3064" max="3064" width="20.26953125" bestFit="1" customWidth="1"/>
    <col min="3065" max="3065" width="13.6328125" bestFit="1" customWidth="1"/>
    <col min="3066" max="3066" width="21.36328125" bestFit="1" customWidth="1"/>
    <col min="3067" max="3067" width="13.6328125" bestFit="1" customWidth="1"/>
    <col min="3068" max="3068" width="21.36328125" bestFit="1" customWidth="1"/>
    <col min="3069" max="3069" width="13.6328125" bestFit="1" customWidth="1"/>
    <col min="3070" max="3070" width="21.36328125" bestFit="1" customWidth="1"/>
    <col min="3071" max="3071" width="13.6328125" bestFit="1" customWidth="1"/>
    <col min="3072" max="3072" width="21.36328125" bestFit="1" customWidth="1"/>
    <col min="3073" max="3073" width="12.6328125" bestFit="1" customWidth="1"/>
    <col min="3074" max="3074" width="21.36328125" bestFit="1" customWidth="1"/>
    <col min="3075" max="3075" width="13.6328125" bestFit="1" customWidth="1"/>
    <col min="3076" max="3076" width="21.36328125" bestFit="1" customWidth="1"/>
    <col min="3077" max="3077" width="13.6328125" bestFit="1" customWidth="1"/>
    <col min="3078" max="3078" width="21.36328125" bestFit="1" customWidth="1"/>
    <col min="3079" max="3079" width="13.6328125" bestFit="1" customWidth="1"/>
    <col min="3080" max="3080" width="21.36328125" bestFit="1" customWidth="1"/>
    <col min="3081" max="3081" width="13.6328125" bestFit="1" customWidth="1"/>
    <col min="3082" max="3082" width="21.36328125" bestFit="1" customWidth="1"/>
    <col min="3083" max="3083" width="12.6328125" bestFit="1" customWidth="1"/>
    <col min="3084" max="3084" width="20.26953125" bestFit="1" customWidth="1"/>
    <col min="3085" max="3085" width="13.6328125" bestFit="1" customWidth="1"/>
    <col min="3086" max="3086" width="21.36328125" bestFit="1" customWidth="1"/>
    <col min="3087" max="3087" width="13.6328125" bestFit="1" customWidth="1"/>
    <col min="3088" max="3088" width="21.36328125" bestFit="1" customWidth="1"/>
    <col min="3089" max="3089" width="13.6328125" bestFit="1" customWidth="1"/>
    <col min="3090" max="3090" width="21.36328125" bestFit="1" customWidth="1"/>
    <col min="3091" max="3091" width="13.6328125" bestFit="1" customWidth="1"/>
    <col min="3092" max="3092" width="20.26953125" bestFit="1" customWidth="1"/>
    <col min="3093" max="3093" width="13.6328125" bestFit="1" customWidth="1"/>
    <col min="3094" max="3094" width="21.36328125" bestFit="1" customWidth="1"/>
    <col min="3095" max="3095" width="13.6328125" bestFit="1" customWidth="1"/>
    <col min="3096" max="3096" width="21.36328125" bestFit="1" customWidth="1"/>
    <col min="3097" max="3097" width="13.6328125" bestFit="1" customWidth="1"/>
    <col min="3098" max="3098" width="21.36328125" bestFit="1" customWidth="1"/>
    <col min="3099" max="3099" width="13.6328125" bestFit="1" customWidth="1"/>
    <col min="3100" max="3100" width="21.36328125" bestFit="1" customWidth="1"/>
    <col min="3101" max="3101" width="13.6328125" bestFit="1" customWidth="1"/>
    <col min="3102" max="3102" width="21.36328125" bestFit="1" customWidth="1"/>
    <col min="3103" max="3103" width="13.6328125" bestFit="1" customWidth="1"/>
    <col min="3104" max="3104" width="21.36328125" bestFit="1" customWidth="1"/>
    <col min="3105" max="3105" width="13.6328125" bestFit="1" customWidth="1"/>
    <col min="3106" max="3106" width="21.36328125" bestFit="1" customWidth="1"/>
    <col min="3107" max="3107" width="13.6328125" bestFit="1" customWidth="1"/>
    <col min="3108" max="3108" width="21.36328125" bestFit="1" customWidth="1"/>
    <col min="3109" max="3109" width="13.6328125" bestFit="1" customWidth="1"/>
    <col min="3110" max="3110" width="21.36328125" bestFit="1" customWidth="1"/>
    <col min="3111" max="3111" width="12.6328125" bestFit="1" customWidth="1"/>
    <col min="3112" max="3112" width="21.36328125" bestFit="1" customWidth="1"/>
    <col min="3113" max="3113" width="13.6328125" bestFit="1" customWidth="1"/>
    <col min="3114" max="3114" width="21.36328125" bestFit="1" customWidth="1"/>
    <col min="3115" max="3115" width="13.6328125" bestFit="1" customWidth="1"/>
    <col min="3116" max="3116" width="21.36328125" bestFit="1" customWidth="1"/>
    <col min="3117" max="3117" width="13.6328125" bestFit="1" customWidth="1"/>
    <col min="3118" max="3118" width="21.36328125" bestFit="1" customWidth="1"/>
    <col min="3119" max="3119" width="13.6328125" bestFit="1" customWidth="1"/>
    <col min="3120" max="3120" width="21.36328125" bestFit="1" customWidth="1"/>
    <col min="3121" max="3121" width="13.6328125" bestFit="1" customWidth="1"/>
    <col min="3122" max="3122" width="21.36328125" bestFit="1" customWidth="1"/>
    <col min="3123" max="3123" width="13.6328125" bestFit="1" customWidth="1"/>
    <col min="3124" max="3124" width="21.36328125" bestFit="1" customWidth="1"/>
    <col min="3125" max="3125" width="13.6328125" bestFit="1" customWidth="1"/>
    <col min="3126" max="3126" width="20.26953125" bestFit="1" customWidth="1"/>
    <col min="3127" max="3127" width="13.6328125" bestFit="1" customWidth="1"/>
    <col min="3128" max="3128" width="21.36328125" bestFit="1" customWidth="1"/>
    <col min="3129" max="3129" width="13.6328125" bestFit="1" customWidth="1"/>
    <col min="3130" max="3130" width="21.36328125" bestFit="1" customWidth="1"/>
    <col min="3131" max="3131" width="13.6328125" bestFit="1" customWidth="1"/>
    <col min="3132" max="3132" width="21.36328125" bestFit="1" customWidth="1"/>
    <col min="3133" max="3133" width="13.6328125" bestFit="1" customWidth="1"/>
    <col min="3134" max="3134" width="21.36328125" bestFit="1" customWidth="1"/>
    <col min="3135" max="3135" width="13.6328125" bestFit="1" customWidth="1"/>
    <col min="3136" max="3136" width="21.36328125" bestFit="1" customWidth="1"/>
    <col min="3137" max="3137" width="13.6328125" bestFit="1" customWidth="1"/>
    <col min="3138" max="3138" width="21.36328125" bestFit="1" customWidth="1"/>
    <col min="3139" max="3139" width="13.6328125" bestFit="1" customWidth="1"/>
    <col min="3140" max="3140" width="21.36328125" bestFit="1" customWidth="1"/>
    <col min="3141" max="3141" width="13.6328125" bestFit="1" customWidth="1"/>
    <col min="3142" max="3142" width="21.36328125" bestFit="1" customWidth="1"/>
    <col min="3143" max="3143" width="13.6328125" bestFit="1" customWidth="1"/>
    <col min="3144" max="3144" width="21.36328125" bestFit="1" customWidth="1"/>
    <col min="3145" max="3145" width="13.6328125" bestFit="1" customWidth="1"/>
    <col min="3146" max="3146" width="21.36328125" bestFit="1" customWidth="1"/>
    <col min="3147" max="3147" width="13.6328125" bestFit="1" customWidth="1"/>
    <col min="3148" max="3148" width="21.36328125" bestFit="1" customWidth="1"/>
    <col min="3149" max="3149" width="13.6328125" bestFit="1" customWidth="1"/>
    <col min="3150" max="3150" width="21.36328125" bestFit="1" customWidth="1"/>
    <col min="3151" max="3151" width="13.6328125" bestFit="1" customWidth="1"/>
    <col min="3152" max="3152" width="21.36328125" bestFit="1" customWidth="1"/>
    <col min="3153" max="3153" width="13.6328125" bestFit="1" customWidth="1"/>
    <col min="3154" max="3154" width="21.36328125" bestFit="1" customWidth="1"/>
    <col min="3155" max="3155" width="13.6328125" bestFit="1" customWidth="1"/>
    <col min="3156" max="3156" width="21.36328125" bestFit="1" customWidth="1"/>
    <col min="3157" max="3157" width="13.6328125" bestFit="1" customWidth="1"/>
    <col min="3158" max="3158" width="21.36328125" bestFit="1" customWidth="1"/>
    <col min="3159" max="3159" width="13.6328125" bestFit="1" customWidth="1"/>
    <col min="3160" max="3160" width="21.36328125" bestFit="1" customWidth="1"/>
    <col min="3161" max="3161" width="13.6328125" bestFit="1" customWidth="1"/>
    <col min="3162" max="3162" width="21.36328125" bestFit="1" customWidth="1"/>
    <col min="3163" max="3163" width="13.6328125" bestFit="1" customWidth="1"/>
    <col min="3164" max="3164" width="21.36328125" bestFit="1" customWidth="1"/>
    <col min="3165" max="3165" width="13.6328125" bestFit="1" customWidth="1"/>
    <col min="3166" max="3166" width="21.36328125" bestFit="1" customWidth="1"/>
    <col min="3167" max="3167" width="13.6328125" bestFit="1" customWidth="1"/>
    <col min="3168" max="3168" width="21.36328125" bestFit="1" customWidth="1"/>
    <col min="3169" max="3169" width="12.6328125" bestFit="1" customWidth="1"/>
    <col min="3170" max="3170" width="21.36328125" bestFit="1" customWidth="1"/>
    <col min="3171" max="3171" width="13.6328125" bestFit="1" customWidth="1"/>
    <col min="3172" max="3172" width="21.36328125" bestFit="1" customWidth="1"/>
    <col min="3173" max="3173" width="18.08984375" bestFit="1" customWidth="1"/>
    <col min="3174" max="3174" width="18.54296875" bestFit="1" customWidth="1"/>
    <col min="3175" max="3175" width="21.36328125" bestFit="1" customWidth="1"/>
    <col min="3176" max="3176" width="13.6328125" bestFit="1" customWidth="1"/>
    <col min="3177" max="3177" width="21.36328125" bestFit="1" customWidth="1"/>
    <col min="3178" max="3178" width="13.6328125" bestFit="1" customWidth="1"/>
    <col min="3179" max="3179" width="21.36328125" bestFit="1" customWidth="1"/>
    <col min="3180" max="3180" width="13.6328125" bestFit="1" customWidth="1"/>
    <col min="3181" max="3181" width="20.26953125" bestFit="1" customWidth="1"/>
    <col min="3182" max="3182" width="13.6328125" bestFit="1" customWidth="1"/>
    <col min="3183" max="3183" width="21.36328125" bestFit="1" customWidth="1"/>
    <col min="3184" max="3184" width="13.6328125" bestFit="1" customWidth="1"/>
    <col min="3185" max="3185" width="20.26953125" bestFit="1" customWidth="1"/>
    <col min="3186" max="3186" width="13.6328125" bestFit="1" customWidth="1"/>
    <col min="3187" max="3187" width="21.36328125" bestFit="1" customWidth="1"/>
    <col min="3188" max="3188" width="13.6328125" bestFit="1" customWidth="1"/>
    <col min="3189" max="3189" width="21.36328125" bestFit="1" customWidth="1"/>
    <col min="3190" max="3190" width="13.6328125" bestFit="1" customWidth="1"/>
    <col min="3191" max="3191" width="21.36328125" bestFit="1" customWidth="1"/>
    <col min="3192" max="3192" width="13.6328125" bestFit="1" customWidth="1"/>
    <col min="3193" max="3193" width="21.36328125" bestFit="1" customWidth="1"/>
    <col min="3194" max="3194" width="13.6328125" bestFit="1" customWidth="1"/>
    <col min="3195" max="3195" width="21.36328125" bestFit="1" customWidth="1"/>
    <col min="3196" max="3196" width="13.6328125" bestFit="1" customWidth="1"/>
    <col min="3197" max="3197" width="21.36328125" bestFit="1" customWidth="1"/>
    <col min="3198" max="3198" width="13.6328125" bestFit="1" customWidth="1"/>
    <col min="3199" max="3199" width="21.36328125" bestFit="1" customWidth="1"/>
    <col min="3200" max="3200" width="13.6328125" bestFit="1" customWidth="1"/>
    <col min="3201" max="3201" width="21.36328125" bestFit="1" customWidth="1"/>
    <col min="3202" max="3202" width="13.6328125" bestFit="1" customWidth="1"/>
    <col min="3203" max="3203" width="21.36328125" bestFit="1" customWidth="1"/>
    <col min="3204" max="3204" width="12.6328125" bestFit="1" customWidth="1"/>
    <col min="3205" max="3205" width="21.36328125" bestFit="1" customWidth="1"/>
    <col min="3206" max="3206" width="13.6328125" bestFit="1" customWidth="1"/>
    <col min="3207" max="3207" width="21.36328125" bestFit="1" customWidth="1"/>
    <col min="3208" max="3208" width="13.6328125" bestFit="1" customWidth="1"/>
    <col min="3209" max="3209" width="20.26953125" bestFit="1" customWidth="1"/>
    <col min="3210" max="3210" width="13.6328125" bestFit="1" customWidth="1"/>
    <col min="3211" max="3211" width="21.36328125" bestFit="1" customWidth="1"/>
    <col min="3212" max="3212" width="13.6328125" bestFit="1" customWidth="1"/>
    <col min="3213" max="3213" width="21.36328125" bestFit="1" customWidth="1"/>
    <col min="3214" max="3214" width="13.6328125" bestFit="1" customWidth="1"/>
    <col min="3215" max="3215" width="21.36328125" bestFit="1" customWidth="1"/>
    <col min="3216" max="3216" width="13.6328125" bestFit="1" customWidth="1"/>
    <col min="3217" max="3217" width="21.36328125" bestFit="1" customWidth="1"/>
    <col min="3218" max="3218" width="13.6328125" bestFit="1" customWidth="1"/>
    <col min="3219" max="3219" width="20.26953125" bestFit="1" customWidth="1"/>
    <col min="3220" max="3220" width="13.6328125" bestFit="1" customWidth="1"/>
    <col min="3221" max="3221" width="20.26953125" bestFit="1" customWidth="1"/>
    <col min="3222" max="3222" width="13.6328125" bestFit="1" customWidth="1"/>
    <col min="3223" max="3223" width="21.36328125" bestFit="1" customWidth="1"/>
    <col min="3224" max="3224" width="13.6328125" bestFit="1" customWidth="1"/>
    <col min="3225" max="3225" width="21.36328125" bestFit="1" customWidth="1"/>
    <col min="3226" max="3226" width="13.6328125" bestFit="1" customWidth="1"/>
    <col min="3227" max="3227" width="21.36328125" bestFit="1" customWidth="1"/>
    <col min="3228" max="3228" width="13.6328125" bestFit="1" customWidth="1"/>
    <col min="3229" max="3229" width="21.36328125" bestFit="1" customWidth="1"/>
    <col min="3230" max="3230" width="13.6328125" bestFit="1" customWidth="1"/>
    <col min="3231" max="3231" width="21.36328125" bestFit="1" customWidth="1"/>
    <col min="3232" max="3232" width="13.6328125" bestFit="1" customWidth="1"/>
    <col min="3233" max="3233" width="21.36328125" bestFit="1" customWidth="1"/>
    <col min="3234" max="3234" width="13.6328125" bestFit="1" customWidth="1"/>
    <col min="3235" max="3235" width="21.36328125" bestFit="1" customWidth="1"/>
    <col min="3236" max="3236" width="13.6328125" bestFit="1" customWidth="1"/>
    <col min="3237" max="3237" width="21.36328125" bestFit="1" customWidth="1"/>
    <col min="3238" max="3238" width="13.6328125" bestFit="1" customWidth="1"/>
    <col min="3239" max="3239" width="21.36328125" bestFit="1" customWidth="1"/>
    <col min="3240" max="3240" width="13.6328125" bestFit="1" customWidth="1"/>
    <col min="3241" max="3241" width="21.36328125" bestFit="1" customWidth="1"/>
    <col min="3242" max="3242" width="13.6328125" bestFit="1" customWidth="1"/>
    <col min="3243" max="3243" width="21.36328125" bestFit="1" customWidth="1"/>
    <col min="3244" max="3244" width="13.6328125" bestFit="1" customWidth="1"/>
    <col min="3245" max="3245" width="21.36328125" bestFit="1" customWidth="1"/>
    <col min="3246" max="3246" width="13.6328125" bestFit="1" customWidth="1"/>
    <col min="3247" max="3247" width="21.36328125" bestFit="1" customWidth="1"/>
    <col min="3248" max="3248" width="13.6328125" bestFit="1" customWidth="1"/>
    <col min="3249" max="3249" width="21.36328125" bestFit="1" customWidth="1"/>
    <col min="3250" max="3250" width="13.6328125" bestFit="1" customWidth="1"/>
    <col min="3251" max="3251" width="21.36328125" bestFit="1" customWidth="1"/>
    <col min="3252" max="3252" width="13.6328125" bestFit="1" customWidth="1"/>
    <col min="3253" max="3253" width="21.36328125" bestFit="1" customWidth="1"/>
    <col min="3254" max="3254" width="12.6328125" bestFit="1" customWidth="1"/>
    <col min="3255" max="3255" width="21.36328125" bestFit="1" customWidth="1"/>
    <col min="3256" max="3256" width="13.6328125" bestFit="1" customWidth="1"/>
    <col min="3257" max="3257" width="21.36328125" bestFit="1" customWidth="1"/>
    <col min="3258" max="3258" width="13.6328125" bestFit="1" customWidth="1"/>
    <col min="3259" max="3259" width="21.36328125" bestFit="1" customWidth="1"/>
    <col min="3260" max="3260" width="13.6328125" bestFit="1" customWidth="1"/>
    <col min="3261" max="3261" width="21.36328125" bestFit="1" customWidth="1"/>
    <col min="3262" max="3262" width="13.6328125" bestFit="1" customWidth="1"/>
    <col min="3263" max="3263" width="21.36328125" bestFit="1" customWidth="1"/>
    <col min="3264" max="3264" width="13.6328125" bestFit="1" customWidth="1"/>
    <col min="3265" max="3265" width="21.36328125" bestFit="1" customWidth="1"/>
    <col min="3266" max="3266" width="13.6328125" bestFit="1" customWidth="1"/>
    <col min="3267" max="3267" width="21.36328125" bestFit="1" customWidth="1"/>
    <col min="3268" max="3268" width="13.6328125" bestFit="1" customWidth="1"/>
    <col min="3269" max="3269" width="21.36328125" bestFit="1" customWidth="1"/>
    <col min="3270" max="3270" width="13.6328125" bestFit="1" customWidth="1"/>
    <col min="3271" max="3271" width="21.36328125" bestFit="1" customWidth="1"/>
    <col min="3272" max="3272" width="12.6328125" bestFit="1" customWidth="1"/>
    <col min="3273" max="3273" width="21.36328125" bestFit="1" customWidth="1"/>
    <col min="3274" max="3274" width="13.6328125" bestFit="1" customWidth="1"/>
    <col min="3275" max="3275" width="21.36328125" bestFit="1" customWidth="1"/>
    <col min="3276" max="3276" width="13.6328125" bestFit="1" customWidth="1"/>
    <col min="3277" max="3277" width="20.26953125" bestFit="1" customWidth="1"/>
    <col min="3278" max="3278" width="13.6328125" bestFit="1" customWidth="1"/>
    <col min="3279" max="3279" width="20.26953125" bestFit="1" customWidth="1"/>
    <col min="3280" max="3280" width="13.6328125" bestFit="1" customWidth="1"/>
    <col min="3281" max="3281" width="21.36328125" bestFit="1" customWidth="1"/>
    <col min="3282" max="3282" width="13.6328125" bestFit="1" customWidth="1"/>
    <col min="3283" max="3283" width="21.36328125" bestFit="1" customWidth="1"/>
    <col min="3284" max="3284" width="13.6328125" bestFit="1" customWidth="1"/>
    <col min="3285" max="3285" width="21.36328125" bestFit="1" customWidth="1"/>
    <col min="3286" max="3286" width="12.6328125" bestFit="1" customWidth="1"/>
    <col min="3287" max="3287" width="21.36328125" bestFit="1" customWidth="1"/>
    <col min="3288" max="3288" width="13.6328125" bestFit="1" customWidth="1"/>
    <col min="3289" max="3289" width="21.36328125" bestFit="1" customWidth="1"/>
    <col min="3290" max="3290" width="13.6328125" bestFit="1" customWidth="1"/>
    <col min="3291" max="3291" width="21.36328125" bestFit="1" customWidth="1"/>
    <col min="3292" max="3292" width="13.6328125" bestFit="1" customWidth="1"/>
    <col min="3293" max="3293" width="21.36328125" bestFit="1" customWidth="1"/>
    <col min="3294" max="3294" width="13.6328125" bestFit="1" customWidth="1"/>
    <col min="3295" max="3295" width="21.36328125" bestFit="1" customWidth="1"/>
    <col min="3296" max="3296" width="13.6328125" bestFit="1" customWidth="1"/>
    <col min="3297" max="3297" width="21.36328125" bestFit="1" customWidth="1"/>
    <col min="3298" max="3298" width="13.6328125" bestFit="1" customWidth="1"/>
    <col min="3299" max="3299" width="21.36328125" bestFit="1" customWidth="1"/>
    <col min="3300" max="3300" width="13.6328125" bestFit="1" customWidth="1"/>
    <col min="3301" max="3301" width="21.36328125" bestFit="1" customWidth="1"/>
    <col min="3302" max="3302" width="13.6328125" bestFit="1" customWidth="1"/>
    <col min="3303" max="3303" width="21.36328125" bestFit="1" customWidth="1"/>
    <col min="3304" max="3304" width="12.6328125" bestFit="1" customWidth="1"/>
    <col min="3305" max="3305" width="21.36328125" bestFit="1" customWidth="1"/>
    <col min="3306" max="3306" width="13.6328125" bestFit="1" customWidth="1"/>
    <col min="3307" max="3307" width="21.36328125" bestFit="1" customWidth="1"/>
    <col min="3308" max="3308" width="13.6328125" bestFit="1" customWidth="1"/>
    <col min="3309" max="3309" width="21.36328125" bestFit="1" customWidth="1"/>
    <col min="3310" max="3310" width="13.6328125" bestFit="1" customWidth="1"/>
    <col min="3311" max="3311" width="21.36328125" bestFit="1" customWidth="1"/>
    <col min="3312" max="3312" width="13.6328125" bestFit="1" customWidth="1"/>
    <col min="3313" max="3313" width="21.36328125" bestFit="1" customWidth="1"/>
    <col min="3314" max="3314" width="13.6328125" bestFit="1" customWidth="1"/>
    <col min="3315" max="3315" width="19.26953125" bestFit="1" customWidth="1"/>
    <col min="3316" max="3316" width="13.6328125" bestFit="1" customWidth="1"/>
    <col min="3317" max="3317" width="21.36328125" bestFit="1" customWidth="1"/>
    <col min="3318" max="3318" width="13.6328125" bestFit="1" customWidth="1"/>
    <col min="3319" max="3319" width="21.36328125" bestFit="1" customWidth="1"/>
    <col min="3320" max="3320" width="13.6328125" bestFit="1" customWidth="1"/>
    <col min="3321" max="3321" width="19.26953125" bestFit="1" customWidth="1"/>
    <col min="3322" max="3322" width="13.6328125" bestFit="1" customWidth="1"/>
    <col min="3323" max="3323" width="21.36328125" bestFit="1" customWidth="1"/>
    <col min="3324" max="3324" width="13.6328125" bestFit="1" customWidth="1"/>
    <col min="3325" max="3325" width="21.36328125" bestFit="1" customWidth="1"/>
    <col min="3326" max="3326" width="13.6328125" bestFit="1" customWidth="1"/>
    <col min="3327" max="3327" width="21.36328125" bestFit="1" customWidth="1"/>
    <col min="3328" max="3328" width="13.6328125" bestFit="1" customWidth="1"/>
    <col min="3329" max="3329" width="21.36328125" bestFit="1" customWidth="1"/>
    <col min="3330" max="3330" width="13.6328125" bestFit="1" customWidth="1"/>
    <col min="3331" max="3331" width="21.36328125" bestFit="1" customWidth="1"/>
    <col min="3332" max="3332" width="13.6328125" bestFit="1" customWidth="1"/>
    <col min="3333" max="3333" width="21.36328125" bestFit="1" customWidth="1"/>
    <col min="3334" max="3334" width="13.6328125" bestFit="1" customWidth="1"/>
    <col min="3335" max="3335" width="20.26953125" bestFit="1" customWidth="1"/>
    <col min="3336" max="3336" width="13.6328125" bestFit="1" customWidth="1"/>
    <col min="3337" max="3337" width="21.36328125" bestFit="1" customWidth="1"/>
    <col min="3338" max="3338" width="13.6328125" bestFit="1" customWidth="1"/>
    <col min="3339" max="3339" width="21.36328125" bestFit="1" customWidth="1"/>
    <col min="3340" max="3340" width="13.6328125" bestFit="1" customWidth="1"/>
    <col min="3341" max="3341" width="21.36328125" bestFit="1" customWidth="1"/>
    <col min="3342" max="3342" width="13.6328125" bestFit="1" customWidth="1"/>
    <col min="3343" max="3343" width="21.36328125" bestFit="1" customWidth="1"/>
    <col min="3344" max="3344" width="13.6328125" bestFit="1" customWidth="1"/>
    <col min="3345" max="3345" width="21.36328125" bestFit="1" customWidth="1"/>
    <col min="3346" max="3346" width="13.6328125" bestFit="1" customWidth="1"/>
    <col min="3347" max="3347" width="21.36328125" bestFit="1" customWidth="1"/>
    <col min="3348" max="3348" width="12.6328125" bestFit="1" customWidth="1"/>
    <col min="3349" max="3349" width="21.36328125" bestFit="1" customWidth="1"/>
    <col min="3350" max="3350" width="13.6328125" bestFit="1" customWidth="1"/>
    <col min="3351" max="3351" width="21.36328125" bestFit="1" customWidth="1"/>
    <col min="3352" max="3352" width="13.6328125" bestFit="1" customWidth="1"/>
    <col min="3353" max="3353" width="21.36328125" bestFit="1" customWidth="1"/>
    <col min="3354" max="3354" width="12.6328125" bestFit="1" customWidth="1"/>
    <col min="3355" max="3355" width="21.36328125" bestFit="1" customWidth="1"/>
    <col min="3356" max="3356" width="13.6328125" bestFit="1" customWidth="1"/>
    <col min="3357" max="3357" width="21.36328125" bestFit="1" customWidth="1"/>
    <col min="3358" max="3358" width="13.6328125" bestFit="1" customWidth="1"/>
    <col min="3359" max="3359" width="21.36328125" bestFit="1" customWidth="1"/>
    <col min="3360" max="3360" width="13.6328125" bestFit="1" customWidth="1"/>
    <col min="3361" max="3361" width="21.36328125" bestFit="1" customWidth="1"/>
    <col min="3362" max="3362" width="13.6328125" bestFit="1" customWidth="1"/>
    <col min="3363" max="3363" width="21.36328125" bestFit="1" customWidth="1"/>
    <col min="3364" max="3364" width="13.6328125" bestFit="1" customWidth="1"/>
    <col min="3365" max="3365" width="21.36328125" bestFit="1" customWidth="1"/>
    <col min="3366" max="3366" width="13.6328125" bestFit="1" customWidth="1"/>
    <col min="3367" max="3367" width="21.36328125" bestFit="1" customWidth="1"/>
    <col min="3368" max="3368" width="13.6328125" bestFit="1" customWidth="1"/>
    <col min="3369" max="3369" width="20.26953125" bestFit="1" customWidth="1"/>
    <col min="3370" max="3370" width="13.6328125" bestFit="1" customWidth="1"/>
    <col min="3371" max="3371" width="21.36328125" bestFit="1" customWidth="1"/>
    <col min="3372" max="3372" width="13.6328125" bestFit="1" customWidth="1"/>
    <col min="3373" max="3373" width="21.36328125" bestFit="1" customWidth="1"/>
    <col min="3374" max="3374" width="13.6328125" bestFit="1" customWidth="1"/>
    <col min="3375" max="3375" width="20.26953125" bestFit="1" customWidth="1"/>
    <col min="3376" max="3376" width="13.6328125" bestFit="1" customWidth="1"/>
    <col min="3377" max="3377" width="21.36328125" bestFit="1" customWidth="1"/>
    <col min="3378" max="3378" width="13.6328125" bestFit="1" customWidth="1"/>
    <col min="3379" max="3379" width="20.26953125" bestFit="1" customWidth="1"/>
    <col min="3380" max="3380" width="13.6328125" bestFit="1" customWidth="1"/>
    <col min="3381" max="3381" width="21.36328125" bestFit="1" customWidth="1"/>
    <col min="3382" max="3382" width="13.6328125" bestFit="1" customWidth="1"/>
    <col min="3383" max="3383" width="21.36328125" bestFit="1" customWidth="1"/>
    <col min="3384" max="3384" width="13.6328125" bestFit="1" customWidth="1"/>
    <col min="3385" max="3385" width="21.36328125" bestFit="1" customWidth="1"/>
    <col min="3386" max="3386" width="13.6328125" bestFit="1" customWidth="1"/>
    <col min="3387" max="3387" width="21.36328125" bestFit="1" customWidth="1"/>
    <col min="3388" max="3388" width="13.6328125" bestFit="1" customWidth="1"/>
    <col min="3389" max="3389" width="20.26953125" bestFit="1" customWidth="1"/>
    <col min="3390" max="3390" width="13.6328125" bestFit="1" customWidth="1"/>
    <col min="3391" max="3391" width="21.36328125" bestFit="1" customWidth="1"/>
    <col min="3392" max="3392" width="13.6328125" bestFit="1" customWidth="1"/>
    <col min="3393" max="3393" width="21.36328125" bestFit="1" customWidth="1"/>
    <col min="3394" max="3394" width="13.6328125" bestFit="1" customWidth="1"/>
    <col min="3395" max="3395" width="21.36328125" bestFit="1" customWidth="1"/>
    <col min="3396" max="3396" width="13.6328125" bestFit="1" customWidth="1"/>
    <col min="3397" max="3397" width="21.36328125" bestFit="1" customWidth="1"/>
    <col min="3398" max="3398" width="13.6328125" bestFit="1" customWidth="1"/>
    <col min="3399" max="3399" width="20.26953125" bestFit="1" customWidth="1"/>
    <col min="3400" max="3400" width="13.6328125" bestFit="1" customWidth="1"/>
    <col min="3401" max="3401" width="21.36328125" bestFit="1" customWidth="1"/>
    <col min="3402" max="3402" width="13.6328125" bestFit="1" customWidth="1"/>
    <col min="3403" max="3403" width="21.36328125" bestFit="1" customWidth="1"/>
    <col min="3404" max="3404" width="13.6328125" bestFit="1" customWidth="1"/>
    <col min="3405" max="3405" width="21.36328125" bestFit="1" customWidth="1"/>
    <col min="3406" max="3406" width="13.6328125" bestFit="1" customWidth="1"/>
    <col min="3407" max="3407" width="21.36328125" bestFit="1" customWidth="1"/>
    <col min="3408" max="3408" width="13.6328125" bestFit="1" customWidth="1"/>
    <col min="3409" max="3409" width="20.26953125" bestFit="1" customWidth="1"/>
    <col min="3410" max="3410" width="13.6328125" bestFit="1" customWidth="1"/>
    <col min="3411" max="3411" width="21.36328125" bestFit="1" customWidth="1"/>
    <col min="3412" max="3412" width="13.6328125" bestFit="1" customWidth="1"/>
    <col min="3413" max="3413" width="21.36328125" bestFit="1" customWidth="1"/>
    <col min="3414" max="3414" width="13.6328125" bestFit="1" customWidth="1"/>
    <col min="3415" max="3415" width="20.26953125" bestFit="1" customWidth="1"/>
    <col min="3416" max="3416" width="13.6328125" bestFit="1" customWidth="1"/>
    <col min="3417" max="3417" width="21.36328125" bestFit="1" customWidth="1"/>
    <col min="3418" max="3418" width="13.6328125" bestFit="1" customWidth="1"/>
    <col min="3419" max="3419" width="21.36328125" bestFit="1" customWidth="1"/>
    <col min="3420" max="3420" width="13.6328125" bestFit="1" customWidth="1"/>
    <col min="3421" max="3421" width="21.36328125" bestFit="1" customWidth="1"/>
    <col min="3422" max="3422" width="13.6328125" bestFit="1" customWidth="1"/>
    <col min="3423" max="3423" width="21.36328125" bestFit="1" customWidth="1"/>
    <col min="3424" max="3424" width="13.6328125" bestFit="1" customWidth="1"/>
    <col min="3425" max="3425" width="21.36328125" bestFit="1" customWidth="1"/>
    <col min="3426" max="3426" width="13.6328125" bestFit="1" customWidth="1"/>
    <col min="3427" max="3427" width="21.36328125" bestFit="1" customWidth="1"/>
    <col min="3428" max="3428" width="13.6328125" bestFit="1" customWidth="1"/>
    <col min="3429" max="3429" width="21.36328125" bestFit="1" customWidth="1"/>
    <col min="3430" max="3430" width="13.6328125" bestFit="1" customWidth="1"/>
    <col min="3431" max="3431" width="21.36328125" bestFit="1" customWidth="1"/>
    <col min="3432" max="3432" width="13.6328125" bestFit="1" customWidth="1"/>
    <col min="3433" max="3433" width="21.36328125" bestFit="1" customWidth="1"/>
    <col min="3434" max="3434" width="13.6328125" bestFit="1" customWidth="1"/>
    <col min="3435" max="3435" width="21.36328125" bestFit="1" customWidth="1"/>
    <col min="3436" max="3436" width="13.6328125" bestFit="1" customWidth="1"/>
    <col min="3437" max="3437" width="21.36328125" bestFit="1" customWidth="1"/>
    <col min="3438" max="3438" width="12.6328125" bestFit="1" customWidth="1"/>
    <col min="3439" max="3439" width="20.26953125" bestFit="1" customWidth="1"/>
    <col min="3440" max="3440" width="13.6328125" bestFit="1" customWidth="1"/>
    <col min="3441" max="3441" width="20.26953125" bestFit="1" customWidth="1"/>
    <col min="3442" max="3442" width="13.6328125" bestFit="1" customWidth="1"/>
    <col min="3443" max="3443" width="21.36328125" bestFit="1" customWidth="1"/>
    <col min="3444" max="3444" width="13.6328125" bestFit="1" customWidth="1"/>
    <col min="3445" max="3445" width="21.36328125" bestFit="1" customWidth="1"/>
    <col min="3446" max="3446" width="13.6328125" bestFit="1" customWidth="1"/>
    <col min="3447" max="3447" width="21.36328125" bestFit="1" customWidth="1"/>
    <col min="3448" max="3448" width="13.6328125" bestFit="1" customWidth="1"/>
    <col min="3449" max="3449" width="21.36328125" bestFit="1" customWidth="1"/>
    <col min="3450" max="3450" width="13.6328125" bestFit="1" customWidth="1"/>
    <col min="3451" max="3451" width="21.36328125" bestFit="1" customWidth="1"/>
    <col min="3452" max="3452" width="13.6328125" bestFit="1" customWidth="1"/>
    <col min="3453" max="3453" width="21.36328125" bestFit="1" customWidth="1"/>
    <col min="3454" max="3454" width="13.6328125" bestFit="1" customWidth="1"/>
    <col min="3455" max="3455" width="20.26953125" bestFit="1" customWidth="1"/>
    <col min="3456" max="3456" width="13.6328125" bestFit="1" customWidth="1"/>
    <col min="3457" max="3457" width="21.36328125" bestFit="1" customWidth="1"/>
    <col min="3458" max="3458" width="13.6328125" bestFit="1" customWidth="1"/>
    <col min="3459" max="3459" width="21.36328125" bestFit="1" customWidth="1"/>
    <col min="3460" max="3460" width="12.6328125" bestFit="1" customWidth="1"/>
    <col min="3461" max="3461" width="21.36328125" bestFit="1" customWidth="1"/>
    <col min="3462" max="3462" width="13.6328125" bestFit="1" customWidth="1"/>
    <col min="3463" max="3463" width="21.36328125" bestFit="1" customWidth="1"/>
    <col min="3464" max="3464" width="12.6328125" bestFit="1" customWidth="1"/>
    <col min="3465" max="3465" width="21.36328125" bestFit="1" customWidth="1"/>
    <col min="3466" max="3466" width="13.6328125" bestFit="1" customWidth="1"/>
    <col min="3467" max="3467" width="21.36328125" bestFit="1" customWidth="1"/>
    <col min="3468" max="3468" width="13.6328125" bestFit="1" customWidth="1"/>
    <col min="3469" max="3469" width="21.36328125" bestFit="1" customWidth="1"/>
    <col min="3470" max="3470" width="13.6328125" bestFit="1" customWidth="1"/>
    <col min="3471" max="3471" width="21.36328125" bestFit="1" customWidth="1"/>
    <col min="3472" max="3472" width="13.6328125" bestFit="1" customWidth="1"/>
    <col min="3473" max="3473" width="21.36328125" bestFit="1" customWidth="1"/>
    <col min="3474" max="3474" width="13.6328125" bestFit="1" customWidth="1"/>
    <col min="3475" max="3475" width="21.36328125" bestFit="1" customWidth="1"/>
    <col min="3476" max="3476" width="13.6328125" bestFit="1" customWidth="1"/>
    <col min="3477" max="3477" width="21.36328125" bestFit="1" customWidth="1"/>
    <col min="3478" max="3478" width="13.6328125" bestFit="1" customWidth="1"/>
    <col min="3479" max="3479" width="21.36328125" bestFit="1" customWidth="1"/>
    <col min="3480" max="3480" width="13.6328125" bestFit="1" customWidth="1"/>
    <col min="3481" max="3481" width="21.36328125" bestFit="1" customWidth="1"/>
    <col min="3482" max="3482" width="12.6328125" bestFit="1" customWidth="1"/>
    <col min="3483" max="3483" width="21.36328125" bestFit="1" customWidth="1"/>
    <col min="3484" max="3484" width="13.6328125" bestFit="1" customWidth="1"/>
    <col min="3485" max="3485" width="21.36328125" bestFit="1" customWidth="1"/>
    <col min="3486" max="3486" width="13.6328125" bestFit="1" customWidth="1"/>
    <col min="3487" max="3487" width="21.36328125" bestFit="1" customWidth="1"/>
    <col min="3488" max="3488" width="13.6328125" bestFit="1" customWidth="1"/>
    <col min="3489" max="3489" width="20.26953125" bestFit="1" customWidth="1"/>
    <col min="3490" max="3490" width="13.6328125" bestFit="1" customWidth="1"/>
    <col min="3491" max="3491" width="20.26953125" bestFit="1" customWidth="1"/>
    <col min="3492" max="3492" width="13.6328125" bestFit="1" customWidth="1"/>
    <col min="3493" max="3493" width="21.36328125" bestFit="1" customWidth="1"/>
    <col min="3494" max="3494" width="13.6328125" bestFit="1" customWidth="1"/>
    <col min="3495" max="3495" width="21.36328125" bestFit="1" customWidth="1"/>
    <col min="3496" max="3496" width="12.6328125" bestFit="1" customWidth="1"/>
    <col min="3497" max="3497" width="21.36328125" bestFit="1" customWidth="1"/>
    <col min="3498" max="3498" width="13.6328125" bestFit="1" customWidth="1"/>
    <col min="3499" max="3499" width="20.26953125" bestFit="1" customWidth="1"/>
    <col min="3500" max="3500" width="13.6328125" bestFit="1" customWidth="1"/>
    <col min="3501" max="3501" width="21.36328125" bestFit="1" customWidth="1"/>
    <col min="3502" max="3502" width="13.6328125" bestFit="1" customWidth="1"/>
    <col min="3503" max="3503" width="21.36328125" bestFit="1" customWidth="1"/>
    <col min="3504" max="3504" width="13.6328125" bestFit="1" customWidth="1"/>
    <col min="3505" max="3505" width="21.36328125" bestFit="1" customWidth="1"/>
    <col min="3506" max="3506" width="13.6328125" bestFit="1" customWidth="1"/>
    <col min="3507" max="3507" width="21.36328125" bestFit="1" customWidth="1"/>
    <col min="3508" max="3508" width="13.6328125" bestFit="1" customWidth="1"/>
    <col min="3509" max="3509" width="21.36328125" bestFit="1" customWidth="1"/>
    <col min="3510" max="3510" width="13.6328125" bestFit="1" customWidth="1"/>
    <col min="3511" max="3511" width="21.36328125" bestFit="1" customWidth="1"/>
    <col min="3512" max="3512" width="13.6328125" bestFit="1" customWidth="1"/>
    <col min="3513" max="3513" width="21.36328125" bestFit="1" customWidth="1"/>
    <col min="3514" max="3514" width="13.6328125" bestFit="1" customWidth="1"/>
    <col min="3515" max="3515" width="21.36328125" bestFit="1" customWidth="1"/>
    <col min="3516" max="3516" width="12.6328125" bestFit="1" customWidth="1"/>
    <col min="3517" max="3517" width="21.36328125" bestFit="1" customWidth="1"/>
    <col min="3518" max="3518" width="13.6328125" bestFit="1" customWidth="1"/>
    <col min="3519" max="3519" width="21.36328125" bestFit="1" customWidth="1"/>
    <col min="3520" max="3520" width="13.6328125" bestFit="1" customWidth="1"/>
    <col min="3521" max="3521" width="20.26953125" bestFit="1" customWidth="1"/>
    <col min="3522" max="3522" width="12.6328125" bestFit="1" customWidth="1"/>
    <col min="3523" max="3523" width="21.36328125" bestFit="1" customWidth="1"/>
    <col min="3524" max="3524" width="13.6328125" bestFit="1" customWidth="1"/>
    <col min="3525" max="3525" width="20.26953125" bestFit="1" customWidth="1"/>
    <col min="3526" max="3526" width="13.6328125" bestFit="1" customWidth="1"/>
    <col min="3527" max="3527" width="21.36328125" bestFit="1" customWidth="1"/>
    <col min="3528" max="3528" width="13.6328125" bestFit="1" customWidth="1"/>
    <col min="3529" max="3529" width="21.36328125" bestFit="1" customWidth="1"/>
    <col min="3530" max="3530" width="13.6328125" bestFit="1" customWidth="1"/>
    <col min="3531" max="3531" width="20.26953125" bestFit="1" customWidth="1"/>
    <col min="3532" max="3532" width="13.6328125" bestFit="1" customWidth="1"/>
    <col min="3533" max="3533" width="21.36328125" bestFit="1" customWidth="1"/>
    <col min="3534" max="3534" width="13.6328125" bestFit="1" customWidth="1"/>
    <col min="3535" max="3535" width="21.36328125" bestFit="1" customWidth="1"/>
    <col min="3536" max="3536" width="13.6328125" bestFit="1" customWidth="1"/>
    <col min="3537" max="3537" width="21.36328125" bestFit="1" customWidth="1"/>
    <col min="3538" max="3538" width="13.6328125" bestFit="1" customWidth="1"/>
    <col min="3539" max="3539" width="21.36328125" bestFit="1" customWidth="1"/>
    <col min="3540" max="3540" width="13.6328125" bestFit="1" customWidth="1"/>
    <col min="3541" max="3541" width="21.36328125" bestFit="1" customWidth="1"/>
    <col min="3542" max="3542" width="13.6328125" bestFit="1" customWidth="1"/>
    <col min="3543" max="3543" width="21.36328125" bestFit="1" customWidth="1"/>
    <col min="3544" max="3544" width="13.6328125" bestFit="1" customWidth="1"/>
    <col min="3545" max="3545" width="21.36328125" bestFit="1" customWidth="1"/>
    <col min="3546" max="3546" width="13.6328125" bestFit="1" customWidth="1"/>
    <col min="3547" max="3547" width="21.36328125" bestFit="1" customWidth="1"/>
    <col min="3548" max="3548" width="13.6328125" bestFit="1" customWidth="1"/>
    <col min="3549" max="3549" width="21.36328125" bestFit="1" customWidth="1"/>
    <col min="3550" max="3550" width="13.6328125" bestFit="1" customWidth="1"/>
    <col min="3551" max="3551" width="20.26953125" bestFit="1" customWidth="1"/>
    <col min="3552" max="3552" width="13.6328125" bestFit="1" customWidth="1"/>
    <col min="3553" max="3553" width="21.36328125" bestFit="1" customWidth="1"/>
    <col min="3554" max="3554" width="13.6328125" bestFit="1" customWidth="1"/>
    <col min="3555" max="3555" width="21.36328125" bestFit="1" customWidth="1"/>
    <col min="3556" max="3556" width="12.6328125" bestFit="1" customWidth="1"/>
    <col min="3557" max="3557" width="21.36328125" bestFit="1" customWidth="1"/>
    <col min="3558" max="3558" width="13.6328125" bestFit="1" customWidth="1"/>
    <col min="3559" max="3559" width="21.36328125" bestFit="1" customWidth="1"/>
    <col min="3560" max="3560" width="13.6328125" bestFit="1" customWidth="1"/>
    <col min="3561" max="3561" width="21.36328125" bestFit="1" customWidth="1"/>
    <col min="3562" max="3562" width="13.6328125" bestFit="1" customWidth="1"/>
    <col min="3563" max="3563" width="21.36328125" bestFit="1" customWidth="1"/>
    <col min="3564" max="3564" width="13.6328125" bestFit="1" customWidth="1"/>
    <col min="3565" max="3565" width="21.36328125" bestFit="1" customWidth="1"/>
    <col min="3566" max="3566" width="13.6328125" bestFit="1" customWidth="1"/>
    <col min="3567" max="3567" width="21.36328125" bestFit="1" customWidth="1"/>
    <col min="3568" max="3568" width="13.6328125" bestFit="1" customWidth="1"/>
    <col min="3569" max="3569" width="20.26953125" bestFit="1" customWidth="1"/>
    <col min="3570" max="3570" width="21.6328125" bestFit="1" customWidth="1"/>
    <col min="3571" max="3571" width="8.54296875" bestFit="1" customWidth="1"/>
    <col min="3572" max="3573" width="11.453125" bestFit="1" customWidth="1"/>
    <col min="3574" max="3574" width="10.7265625" bestFit="1" customWidth="1"/>
  </cols>
  <sheetData>
    <row r="3" spans="1:25" x14ac:dyDescent="0.35">
      <c r="A3" s="1" t="s">
        <v>27</v>
      </c>
      <c r="B3" s="1" t="s">
        <v>52</v>
      </c>
      <c r="N3" t="s">
        <v>27</v>
      </c>
      <c r="O3" t="s">
        <v>52</v>
      </c>
    </row>
    <row r="4" spans="1:25" x14ac:dyDescent="0.35">
      <c r="A4" s="1" t="s">
        <v>24</v>
      </c>
      <c r="B4" t="s">
        <v>12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51</v>
      </c>
      <c r="L4" t="s">
        <v>26</v>
      </c>
      <c r="N4" t="s">
        <v>24</v>
      </c>
      <c r="O4" t="s">
        <v>12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51</v>
      </c>
      <c r="Y4" t="s">
        <v>26</v>
      </c>
    </row>
    <row r="5" spans="1:25" x14ac:dyDescent="0.35">
      <c r="A5" s="2">
        <v>1950</v>
      </c>
      <c r="B5" s="11">
        <v>364624.04339999997</v>
      </c>
      <c r="C5" s="11">
        <v>6683331.7622212302</v>
      </c>
      <c r="D5" s="11">
        <v>1423446.6255999999</v>
      </c>
      <c r="E5" s="11">
        <v>939455.51639999996</v>
      </c>
      <c r="F5" s="11">
        <v>5004495.1898000035</v>
      </c>
      <c r="G5" s="11">
        <v>6610032.7546000034</v>
      </c>
      <c r="H5" s="11">
        <v>194320.17920000019</v>
      </c>
      <c r="I5" s="11">
        <v>1670100.3059</v>
      </c>
      <c r="J5" s="11">
        <v>938165.53090000129</v>
      </c>
      <c r="K5" s="11"/>
      <c r="L5" s="11">
        <v>23827971.908021241</v>
      </c>
      <c r="N5">
        <v>1950</v>
      </c>
      <c r="O5">
        <v>364624.04339999997</v>
      </c>
      <c r="P5">
        <v>6683331.7622212302</v>
      </c>
      <c r="Q5">
        <v>1423446.6255999999</v>
      </c>
      <c r="R5">
        <v>939455.51639999996</v>
      </c>
      <c r="S5">
        <v>5004495.1898000035</v>
      </c>
      <c r="T5">
        <v>6610032.7546000034</v>
      </c>
      <c r="U5">
        <v>194320.17920000019</v>
      </c>
      <c r="V5">
        <v>1670100.3059</v>
      </c>
      <c r="W5">
        <v>938165.53090000129</v>
      </c>
      <c r="Y5">
        <v>23827971.908021241</v>
      </c>
    </row>
    <row r="6" spans="1:25" x14ac:dyDescent="0.35">
      <c r="A6" s="2">
        <v>1951</v>
      </c>
      <c r="B6" s="11">
        <v>452602.17200000014</v>
      </c>
      <c r="C6" s="11">
        <v>7887663.6517974539</v>
      </c>
      <c r="D6" s="11">
        <v>1439624.3481999999</v>
      </c>
      <c r="E6" s="11">
        <v>1018399.6266000001</v>
      </c>
      <c r="F6" s="11">
        <v>4679077.7810000004</v>
      </c>
      <c r="G6" s="11">
        <v>8219135.0292000026</v>
      </c>
      <c r="H6" s="11">
        <v>205407.3404999995</v>
      </c>
      <c r="I6" s="11">
        <v>2494481.0831000032</v>
      </c>
      <c r="J6" s="11">
        <v>1187111.2924000011</v>
      </c>
      <c r="K6" s="11"/>
      <c r="L6" s="11">
        <v>27583502.324797463</v>
      </c>
      <c r="N6">
        <v>1951</v>
      </c>
      <c r="O6">
        <v>452602.17200000014</v>
      </c>
      <c r="P6">
        <v>7887663.6517974539</v>
      </c>
      <c r="Q6">
        <v>1439624.3481999999</v>
      </c>
      <c r="R6">
        <v>1018399.6266000001</v>
      </c>
      <c r="S6">
        <v>4679077.7810000004</v>
      </c>
      <c r="T6">
        <v>8219135.0292000026</v>
      </c>
      <c r="U6">
        <v>205407.3404999995</v>
      </c>
      <c r="V6">
        <v>2494481.0831000032</v>
      </c>
      <c r="W6">
        <v>1187111.2924000011</v>
      </c>
      <c r="Y6">
        <v>27583502.324797463</v>
      </c>
    </row>
    <row r="7" spans="1:25" x14ac:dyDescent="0.35">
      <c r="A7" s="2">
        <v>1952</v>
      </c>
      <c r="B7" s="11">
        <v>518087.03129999992</v>
      </c>
      <c r="C7" s="11">
        <v>7892355.6870324872</v>
      </c>
      <c r="D7" s="11">
        <v>1445886.835200001</v>
      </c>
      <c r="E7" s="11">
        <v>1043329.904400001</v>
      </c>
      <c r="F7" s="11">
        <v>4618589.2225000001</v>
      </c>
      <c r="G7" s="11">
        <v>10057012.179500001</v>
      </c>
      <c r="H7" s="11">
        <v>225289.8957000004</v>
      </c>
      <c r="I7" s="11">
        <v>2845262.0332999956</v>
      </c>
      <c r="J7" s="11">
        <v>1425094.5603</v>
      </c>
      <c r="K7" s="11"/>
      <c r="L7" s="11">
        <v>30070907.349232487</v>
      </c>
      <c r="N7">
        <v>1952</v>
      </c>
      <c r="O7">
        <v>518087.03129999992</v>
      </c>
      <c r="P7">
        <v>7892355.6870324872</v>
      </c>
      <c r="Q7">
        <v>1445886.835200001</v>
      </c>
      <c r="R7">
        <v>1043329.904400001</v>
      </c>
      <c r="S7">
        <v>4618589.2225000001</v>
      </c>
      <c r="T7">
        <v>10057012.179500001</v>
      </c>
      <c r="U7">
        <v>225289.8957000004</v>
      </c>
      <c r="V7">
        <v>2845262.0332999956</v>
      </c>
      <c r="W7">
        <v>1425094.5603</v>
      </c>
      <c r="Y7">
        <v>30070907.349232487</v>
      </c>
    </row>
    <row r="8" spans="1:25" x14ac:dyDescent="0.35">
      <c r="A8" s="2">
        <v>1953</v>
      </c>
      <c r="B8" s="11">
        <v>483985.43719999999</v>
      </c>
      <c r="C8" s="11">
        <v>8040704.6491717696</v>
      </c>
      <c r="D8" s="11">
        <v>1678457.702999999</v>
      </c>
      <c r="E8" s="11">
        <v>1000158.0207</v>
      </c>
      <c r="F8" s="11">
        <v>4595101.3453000011</v>
      </c>
      <c r="G8" s="11">
        <v>9945904.3867999911</v>
      </c>
      <c r="H8" s="11">
        <v>255933.95929999949</v>
      </c>
      <c r="I8" s="11">
        <v>2882061.7471000031</v>
      </c>
      <c r="J8" s="11">
        <v>1528620.5427999999</v>
      </c>
      <c r="K8" s="11"/>
      <c r="L8" s="11">
        <v>30410927.791371763</v>
      </c>
      <c r="N8">
        <v>1953</v>
      </c>
      <c r="O8">
        <v>483985.43719999999</v>
      </c>
      <c r="P8">
        <v>8040704.6491717696</v>
      </c>
      <c r="Q8">
        <v>1678457.702999999</v>
      </c>
      <c r="R8">
        <v>1000158.0207</v>
      </c>
      <c r="S8">
        <v>4595101.3453000011</v>
      </c>
      <c r="T8">
        <v>9945904.3867999911</v>
      </c>
      <c r="U8">
        <v>255933.95929999949</v>
      </c>
      <c r="V8">
        <v>2882061.7471000031</v>
      </c>
      <c r="W8">
        <v>1528620.5427999999</v>
      </c>
      <c r="Y8">
        <v>30410927.791371763</v>
      </c>
    </row>
    <row r="9" spans="1:25" x14ac:dyDescent="0.35">
      <c r="A9" s="2">
        <v>1954</v>
      </c>
      <c r="B9" s="11">
        <v>483471.10650000098</v>
      </c>
      <c r="C9" s="11">
        <v>8537033.2072201408</v>
      </c>
      <c r="D9" s="11">
        <v>1593383.361100001</v>
      </c>
      <c r="E9" s="11">
        <v>1250665.4103999999</v>
      </c>
      <c r="F9" s="11">
        <v>4867763.5641000001</v>
      </c>
      <c r="G9" s="11">
        <v>10759161.060700011</v>
      </c>
      <c r="H9" s="11">
        <v>260911.30699999968</v>
      </c>
      <c r="I9" s="11">
        <v>3484195.0992000028</v>
      </c>
      <c r="J9" s="11">
        <v>1613627.5987999998</v>
      </c>
      <c r="K9" s="11"/>
      <c r="L9" s="11">
        <v>32850211.715020157</v>
      </c>
      <c r="N9">
        <v>1954</v>
      </c>
      <c r="O9">
        <v>483471.10650000098</v>
      </c>
      <c r="P9">
        <v>8537033.2072201408</v>
      </c>
      <c r="Q9">
        <v>1593383.361100001</v>
      </c>
      <c r="R9">
        <v>1250665.4103999999</v>
      </c>
      <c r="S9">
        <v>4867763.5641000001</v>
      </c>
      <c r="T9">
        <v>10759161.060700011</v>
      </c>
      <c r="U9">
        <v>260911.30699999968</v>
      </c>
      <c r="V9">
        <v>3484195.0992000028</v>
      </c>
      <c r="W9">
        <v>1613627.5987999998</v>
      </c>
      <c r="Y9">
        <v>32850211.715020157</v>
      </c>
    </row>
    <row r="10" spans="1:25" x14ac:dyDescent="0.35">
      <c r="A10" s="2">
        <v>1955</v>
      </c>
      <c r="B10" s="11">
        <v>457578.43820000009</v>
      </c>
      <c r="C10" s="11">
        <v>9242332.4652847424</v>
      </c>
      <c r="D10" s="11">
        <v>1794181.254200001</v>
      </c>
      <c r="E10" s="11">
        <v>1522262.9465999999</v>
      </c>
      <c r="F10" s="11">
        <v>4625573.968799999</v>
      </c>
      <c r="G10" s="11">
        <v>11801774.0393</v>
      </c>
      <c r="H10" s="11">
        <v>266951.2253999997</v>
      </c>
      <c r="I10" s="11">
        <v>3580953.1432999982</v>
      </c>
      <c r="J10" s="11">
        <v>1660045.6905</v>
      </c>
      <c r="K10" s="11"/>
      <c r="L10" s="11">
        <v>34951653.17158474</v>
      </c>
      <c r="N10">
        <v>1955</v>
      </c>
      <c r="O10">
        <v>457578.43820000009</v>
      </c>
      <c r="P10">
        <v>9242332.4652847424</v>
      </c>
      <c r="Q10">
        <v>1794181.254200001</v>
      </c>
      <c r="R10">
        <v>1522262.9465999999</v>
      </c>
      <c r="S10">
        <v>4625573.968799999</v>
      </c>
      <c r="T10">
        <v>11801774.0393</v>
      </c>
      <c r="U10">
        <v>266951.2253999997</v>
      </c>
      <c r="V10">
        <v>3580953.1432999982</v>
      </c>
      <c r="W10">
        <v>1660045.6905</v>
      </c>
      <c r="Y10">
        <v>34951653.17158474</v>
      </c>
    </row>
    <row r="11" spans="1:25" x14ac:dyDescent="0.35">
      <c r="A11" s="2">
        <v>1956</v>
      </c>
      <c r="B11" s="11">
        <v>503316.60189999989</v>
      </c>
      <c r="C11" s="11">
        <v>9840708.3107259721</v>
      </c>
      <c r="D11" s="11">
        <v>2159292.4948999961</v>
      </c>
      <c r="E11" s="11">
        <v>1923306.4787000001</v>
      </c>
      <c r="F11" s="11">
        <v>5016753.4971999992</v>
      </c>
      <c r="G11" s="11">
        <v>12851600.3858</v>
      </c>
      <c r="H11" s="11">
        <v>262186.85700000002</v>
      </c>
      <c r="I11" s="11">
        <v>4169463.864099999</v>
      </c>
      <c r="J11" s="11">
        <v>1766445.324</v>
      </c>
      <c r="K11" s="11"/>
      <c r="L11" s="11">
        <v>38493073.814325966</v>
      </c>
      <c r="N11">
        <v>1956</v>
      </c>
      <c r="O11">
        <v>503316.60189999989</v>
      </c>
      <c r="P11">
        <v>9840708.3107259721</v>
      </c>
      <c r="Q11">
        <v>2159292.4948999961</v>
      </c>
      <c r="R11">
        <v>1923306.4787000001</v>
      </c>
      <c r="S11">
        <v>5016753.4971999992</v>
      </c>
      <c r="T11">
        <v>12851600.3858</v>
      </c>
      <c r="U11">
        <v>262186.85700000002</v>
      </c>
      <c r="V11">
        <v>4169463.864099999</v>
      </c>
      <c r="W11">
        <v>1766445.324</v>
      </c>
      <c r="Y11">
        <v>38493073.814325966</v>
      </c>
    </row>
    <row r="12" spans="1:25" x14ac:dyDescent="0.35">
      <c r="A12" s="2">
        <v>1957</v>
      </c>
      <c r="B12" s="11">
        <v>544411.55009999999</v>
      </c>
      <c r="C12" s="11">
        <v>9409933.2290901225</v>
      </c>
      <c r="D12" s="11">
        <v>2116420.1462999997</v>
      </c>
      <c r="E12" s="11">
        <v>2232222.6284999996</v>
      </c>
      <c r="F12" s="11">
        <v>4629156.9339999994</v>
      </c>
      <c r="G12" s="11">
        <v>13152143.484000001</v>
      </c>
      <c r="H12" s="11">
        <v>279442.76220000058</v>
      </c>
      <c r="I12" s="11">
        <v>4187745.503199995</v>
      </c>
      <c r="J12" s="11">
        <v>1877727.3139</v>
      </c>
      <c r="K12" s="11"/>
      <c r="L12" s="11">
        <v>38429203.551290125</v>
      </c>
      <c r="N12">
        <v>1957</v>
      </c>
      <c r="O12">
        <v>544411.55009999999</v>
      </c>
      <c r="P12">
        <v>9409933.2290901225</v>
      </c>
      <c r="Q12">
        <v>2116420.1462999997</v>
      </c>
      <c r="R12">
        <v>2232222.6284999996</v>
      </c>
      <c r="S12">
        <v>4629156.9339999994</v>
      </c>
      <c r="T12">
        <v>13152143.484000001</v>
      </c>
      <c r="U12">
        <v>279442.76220000058</v>
      </c>
      <c r="V12">
        <v>4187745.503199995</v>
      </c>
      <c r="W12">
        <v>1877727.3139</v>
      </c>
      <c r="Y12">
        <v>38429203.551290125</v>
      </c>
    </row>
    <row r="13" spans="1:25" x14ac:dyDescent="0.35">
      <c r="A13" s="2">
        <v>1958</v>
      </c>
      <c r="B13" s="11">
        <v>571626.1235000001</v>
      </c>
      <c r="C13" s="11">
        <v>9242981.2447100915</v>
      </c>
      <c r="D13" s="11">
        <v>1971922.6960000009</v>
      </c>
      <c r="E13" s="11">
        <v>2720991.4444999998</v>
      </c>
      <c r="F13" s="11">
        <v>4623473.3027000008</v>
      </c>
      <c r="G13" s="11">
        <v>13559020.741700001</v>
      </c>
      <c r="H13" s="11">
        <v>273473.14429999999</v>
      </c>
      <c r="I13" s="11">
        <v>4234955.0869000023</v>
      </c>
      <c r="J13" s="11">
        <v>1887012.1146999989</v>
      </c>
      <c r="K13" s="11"/>
      <c r="L13" s="11">
        <v>39085455.899010092</v>
      </c>
      <c r="N13">
        <v>1958</v>
      </c>
      <c r="O13">
        <v>571626.1235000001</v>
      </c>
      <c r="P13">
        <v>9242981.2447100915</v>
      </c>
      <c r="Q13">
        <v>1971922.6960000009</v>
      </c>
      <c r="R13">
        <v>2720991.4444999998</v>
      </c>
      <c r="S13">
        <v>4623473.3027000008</v>
      </c>
      <c r="T13">
        <v>13559020.741700001</v>
      </c>
      <c r="U13">
        <v>273473.14429999999</v>
      </c>
      <c r="V13">
        <v>4234955.0869000023</v>
      </c>
      <c r="W13">
        <v>1887012.1146999989</v>
      </c>
      <c r="Y13">
        <v>39085455.899010092</v>
      </c>
    </row>
    <row r="14" spans="1:25" x14ac:dyDescent="0.35">
      <c r="A14" s="2">
        <v>1959</v>
      </c>
      <c r="B14" s="11">
        <v>568295.03879999963</v>
      </c>
      <c r="C14" s="11">
        <v>9976575.9315563403</v>
      </c>
      <c r="D14" s="11">
        <v>1786843.993299999</v>
      </c>
      <c r="E14" s="11">
        <v>4531506.5416000001</v>
      </c>
      <c r="F14" s="11">
        <v>4798701.9043000014</v>
      </c>
      <c r="G14" s="11">
        <v>14112825.677299989</v>
      </c>
      <c r="H14" s="11">
        <v>286216.9193999999</v>
      </c>
      <c r="I14" s="11">
        <v>4296554.7861999981</v>
      </c>
      <c r="J14" s="11">
        <v>1979762.470600001</v>
      </c>
      <c r="K14" s="11"/>
      <c r="L14" s="11">
        <v>42337283.26305633</v>
      </c>
      <c r="N14">
        <v>1959</v>
      </c>
      <c r="O14">
        <v>568295.03879999963</v>
      </c>
      <c r="P14">
        <v>9976575.9315563403</v>
      </c>
      <c r="Q14">
        <v>1786843.993299999</v>
      </c>
      <c r="R14">
        <v>4531506.5416000001</v>
      </c>
      <c r="S14">
        <v>4798701.9043000014</v>
      </c>
      <c r="T14">
        <v>14112825.677299989</v>
      </c>
      <c r="U14">
        <v>286216.9193999999</v>
      </c>
      <c r="V14">
        <v>4296554.7861999981</v>
      </c>
      <c r="W14">
        <v>1979762.470600001</v>
      </c>
      <c r="Y14">
        <v>42337283.26305633</v>
      </c>
    </row>
    <row r="15" spans="1:25" x14ac:dyDescent="0.35">
      <c r="A15" s="2">
        <v>1960</v>
      </c>
      <c r="B15" s="11">
        <v>568301.42549999966</v>
      </c>
      <c r="C15" s="11">
        <v>9610839.1196326632</v>
      </c>
      <c r="D15" s="11">
        <v>2316153.637200003</v>
      </c>
      <c r="E15" s="11">
        <v>6074948.6974999998</v>
      </c>
      <c r="F15" s="11">
        <v>3293016.3852000004</v>
      </c>
      <c r="G15" s="11">
        <v>13733177.45700001</v>
      </c>
      <c r="H15" s="11">
        <v>303095.36490000016</v>
      </c>
      <c r="I15" s="11">
        <v>4280212.2518999977</v>
      </c>
      <c r="J15" s="11">
        <v>2130057.8078999999</v>
      </c>
      <c r="K15" s="11"/>
      <c r="L15" s="11">
        <v>42309802.146732673</v>
      </c>
      <c r="N15">
        <v>1960</v>
      </c>
      <c r="O15">
        <v>568301.42549999966</v>
      </c>
      <c r="P15">
        <v>9610839.1196326632</v>
      </c>
      <c r="Q15">
        <v>2316153.637200003</v>
      </c>
      <c r="R15">
        <v>6074948.6974999998</v>
      </c>
      <c r="S15">
        <v>3293016.3852000004</v>
      </c>
      <c r="T15">
        <v>13733177.45700001</v>
      </c>
      <c r="U15">
        <v>303095.36490000016</v>
      </c>
      <c r="V15">
        <v>4280212.2518999977</v>
      </c>
      <c r="W15">
        <v>2130057.8078999999</v>
      </c>
      <c r="Y15">
        <v>42309802.146732673</v>
      </c>
    </row>
    <row r="16" spans="1:25" x14ac:dyDescent="0.35">
      <c r="A16" s="2">
        <v>1961</v>
      </c>
      <c r="B16" s="11">
        <v>600597.72529999993</v>
      </c>
      <c r="C16" s="11">
        <v>10470783.179708056</v>
      </c>
      <c r="D16" s="11">
        <v>1942214.811699999</v>
      </c>
      <c r="E16" s="11">
        <v>8397882.8760000002</v>
      </c>
      <c r="F16" s="11">
        <v>3510293.2675000005</v>
      </c>
      <c r="G16" s="11">
        <v>14489485.701699991</v>
      </c>
      <c r="H16" s="11">
        <v>308876.3874999999</v>
      </c>
      <c r="I16" s="11">
        <v>5049674.366799999</v>
      </c>
      <c r="J16" s="11">
        <v>2358377.6055999999</v>
      </c>
      <c r="K16" s="11"/>
      <c r="L16" s="11">
        <v>47128185.921808049</v>
      </c>
      <c r="N16">
        <v>1961</v>
      </c>
      <c r="O16">
        <v>600597.72529999993</v>
      </c>
      <c r="P16">
        <v>10470783.179708056</v>
      </c>
      <c r="Q16">
        <v>1942214.811699999</v>
      </c>
      <c r="R16">
        <v>8397882.8760000002</v>
      </c>
      <c r="S16">
        <v>3510293.2675000005</v>
      </c>
      <c r="T16">
        <v>14489485.701699991</v>
      </c>
      <c r="U16">
        <v>308876.3874999999</v>
      </c>
      <c r="V16">
        <v>5049674.366799999</v>
      </c>
      <c r="W16">
        <v>2358377.6055999999</v>
      </c>
      <c r="Y16">
        <v>47128185.921808049</v>
      </c>
    </row>
    <row r="17" spans="1:25" x14ac:dyDescent="0.35">
      <c r="A17" s="2">
        <v>1962</v>
      </c>
      <c r="B17" s="11">
        <v>632040.77520000003</v>
      </c>
      <c r="C17" s="11">
        <v>10580412.225505687</v>
      </c>
      <c r="D17" s="11">
        <v>1924344.304699999</v>
      </c>
      <c r="E17" s="11">
        <v>10981445.9846</v>
      </c>
      <c r="F17" s="11">
        <v>3628140.9603999997</v>
      </c>
      <c r="G17" s="11">
        <v>14818069.613499999</v>
      </c>
      <c r="H17" s="11">
        <v>326216.87740000041</v>
      </c>
      <c r="I17" s="11">
        <v>5320362.3026000001</v>
      </c>
      <c r="J17" s="11">
        <v>2541765.7940000002</v>
      </c>
      <c r="K17" s="11"/>
      <c r="L17" s="11">
        <v>50752798.83790569</v>
      </c>
      <c r="N17">
        <v>1962</v>
      </c>
      <c r="O17">
        <v>632040.77520000003</v>
      </c>
      <c r="P17">
        <v>10580412.225505687</v>
      </c>
      <c r="Q17">
        <v>1924344.304699999</v>
      </c>
      <c r="R17">
        <v>10981445.9846</v>
      </c>
      <c r="S17">
        <v>3628140.9603999997</v>
      </c>
      <c r="T17">
        <v>14818069.613499999</v>
      </c>
      <c r="U17">
        <v>326216.87740000041</v>
      </c>
      <c r="V17">
        <v>5320362.3026000001</v>
      </c>
      <c r="W17">
        <v>2541765.7940000002</v>
      </c>
      <c r="Y17">
        <v>50752798.83790569</v>
      </c>
    </row>
    <row r="18" spans="1:25" x14ac:dyDescent="0.35">
      <c r="A18" s="2">
        <v>1963</v>
      </c>
      <c r="B18" s="11">
        <v>714301.64830000023</v>
      </c>
      <c r="C18" s="11">
        <v>11495699.604596408</v>
      </c>
      <c r="D18" s="11">
        <v>1991291.4209999992</v>
      </c>
      <c r="E18" s="11">
        <v>11083221.167100001</v>
      </c>
      <c r="F18" s="11">
        <v>4822385.6069</v>
      </c>
      <c r="G18" s="11">
        <v>14843657.650199991</v>
      </c>
      <c r="H18" s="11">
        <v>339893.94949999987</v>
      </c>
      <c r="I18" s="11">
        <v>5584121.1298000002</v>
      </c>
      <c r="J18" s="11">
        <v>2735649.7423</v>
      </c>
      <c r="K18" s="11"/>
      <c r="L18" s="11">
        <v>53610221.919696406</v>
      </c>
      <c r="N18">
        <v>1963</v>
      </c>
      <c r="O18">
        <v>714301.64830000023</v>
      </c>
      <c r="P18">
        <v>11495699.604596408</v>
      </c>
      <c r="Q18">
        <v>1991291.4209999992</v>
      </c>
      <c r="R18">
        <v>11083221.167100001</v>
      </c>
      <c r="S18">
        <v>4822385.6069</v>
      </c>
      <c r="T18">
        <v>14843657.650199991</v>
      </c>
      <c r="U18">
        <v>339893.94949999987</v>
      </c>
      <c r="V18">
        <v>5584121.1298000002</v>
      </c>
      <c r="W18">
        <v>2735649.7423</v>
      </c>
      <c r="Y18">
        <v>53610221.919696406</v>
      </c>
    </row>
    <row r="19" spans="1:25" x14ac:dyDescent="0.35">
      <c r="A19" s="2">
        <v>1964</v>
      </c>
      <c r="B19" s="11">
        <v>714310.37299999967</v>
      </c>
      <c r="C19" s="11">
        <v>12743868.007084778</v>
      </c>
      <c r="D19" s="11">
        <v>2421688.5626999959</v>
      </c>
      <c r="E19" s="11">
        <v>14439662.161</v>
      </c>
      <c r="F19" s="11">
        <v>4739558.2485999893</v>
      </c>
      <c r="G19" s="11">
        <v>14591178.564300001</v>
      </c>
      <c r="H19" s="11">
        <v>329455.28779999964</v>
      </c>
      <c r="I19" s="11">
        <v>5964805.9893999994</v>
      </c>
      <c r="J19" s="11">
        <v>3120720.7227999996</v>
      </c>
      <c r="K19" s="11"/>
      <c r="L19" s="11">
        <v>59065247.916684762</v>
      </c>
      <c r="N19">
        <v>1964</v>
      </c>
      <c r="O19">
        <v>714310.37299999967</v>
      </c>
      <c r="P19">
        <v>12743868.007084778</v>
      </c>
      <c r="Q19">
        <v>2421688.5626999959</v>
      </c>
      <c r="R19">
        <v>14439662.161</v>
      </c>
      <c r="S19">
        <v>4739558.2485999893</v>
      </c>
      <c r="T19">
        <v>14591178.564300001</v>
      </c>
      <c r="U19">
        <v>329455.28779999964</v>
      </c>
      <c r="V19">
        <v>5964805.9893999994</v>
      </c>
      <c r="W19">
        <v>3120720.7227999996</v>
      </c>
      <c r="Y19">
        <v>59065247.916684762</v>
      </c>
    </row>
    <row r="20" spans="1:25" x14ac:dyDescent="0.35">
      <c r="A20" s="2">
        <v>1965</v>
      </c>
      <c r="B20" s="11">
        <v>784274.00269999949</v>
      </c>
      <c r="C20" s="11">
        <v>14445246.522879858</v>
      </c>
      <c r="D20" s="11">
        <v>2316100.7751000021</v>
      </c>
      <c r="E20" s="11">
        <v>12058717.6347</v>
      </c>
      <c r="F20" s="11">
        <v>4840382.808699999</v>
      </c>
      <c r="G20" s="11">
        <v>15385117.331</v>
      </c>
      <c r="H20" s="11">
        <v>356804.91639999981</v>
      </c>
      <c r="I20" s="11">
        <v>6256149.7050000094</v>
      </c>
      <c r="J20" s="11">
        <v>3142785.92</v>
      </c>
      <c r="K20" s="11"/>
      <c r="L20" s="11">
        <v>59585579.616479874</v>
      </c>
      <c r="N20">
        <v>1965</v>
      </c>
      <c r="O20">
        <v>784274.00269999949</v>
      </c>
      <c r="P20">
        <v>14445246.522879858</v>
      </c>
      <c r="Q20">
        <v>2316100.7751000021</v>
      </c>
      <c r="R20">
        <v>12058717.6347</v>
      </c>
      <c r="S20">
        <v>4840382.808699999</v>
      </c>
      <c r="T20">
        <v>15385117.331</v>
      </c>
      <c r="U20">
        <v>356804.91639999981</v>
      </c>
      <c r="V20">
        <v>6256149.7050000094</v>
      </c>
      <c r="W20">
        <v>3142785.92</v>
      </c>
      <c r="Y20">
        <v>59585579.616479874</v>
      </c>
    </row>
    <row r="21" spans="1:25" x14ac:dyDescent="0.35">
      <c r="A21" s="2">
        <v>1966</v>
      </c>
      <c r="B21" s="11">
        <v>901313.5941000001</v>
      </c>
      <c r="C21" s="11">
        <v>15880834.048787225</v>
      </c>
      <c r="D21" s="11">
        <v>2585945.2505000001</v>
      </c>
      <c r="E21" s="11">
        <v>14698070.927899998</v>
      </c>
      <c r="F21" s="11">
        <v>4788719.1239999998</v>
      </c>
      <c r="G21" s="11">
        <v>15695265.296900012</v>
      </c>
      <c r="H21" s="11">
        <v>401014.10839999985</v>
      </c>
      <c r="I21" s="11">
        <v>7002228.1126999995</v>
      </c>
      <c r="J21" s="11">
        <v>3369989.0585999987</v>
      </c>
      <c r="K21" s="11"/>
      <c r="L21" s="11">
        <v>65323379.521887235</v>
      </c>
      <c r="N21">
        <v>1966</v>
      </c>
      <c r="O21">
        <v>901313.5941000001</v>
      </c>
      <c r="P21">
        <v>15880834.048787225</v>
      </c>
      <c r="Q21">
        <v>2585945.2505000001</v>
      </c>
      <c r="R21">
        <v>14698070.927899998</v>
      </c>
      <c r="S21">
        <v>4788719.1239999998</v>
      </c>
      <c r="T21">
        <v>15695265.296900012</v>
      </c>
      <c r="U21">
        <v>401014.10839999985</v>
      </c>
      <c r="V21">
        <v>7002228.1126999995</v>
      </c>
      <c r="W21">
        <v>3369989.0585999987</v>
      </c>
      <c r="Y21">
        <v>65323379.521887235</v>
      </c>
    </row>
    <row r="22" spans="1:25" x14ac:dyDescent="0.35">
      <c r="A22" s="2">
        <v>1967</v>
      </c>
      <c r="B22" s="11">
        <v>986153.74140000134</v>
      </c>
      <c r="C22" s="11">
        <v>16403452.695647923</v>
      </c>
      <c r="D22" s="11">
        <v>2541863.5041999961</v>
      </c>
      <c r="E22" s="11">
        <v>16203291.960000001</v>
      </c>
      <c r="F22" s="11">
        <v>4502444.2172999997</v>
      </c>
      <c r="G22" s="11">
        <v>16773292.90180001</v>
      </c>
      <c r="H22" s="11">
        <v>423146.90810000052</v>
      </c>
      <c r="I22" s="11">
        <v>7369111.4699999904</v>
      </c>
      <c r="J22" s="11">
        <v>3757109.4917000001</v>
      </c>
      <c r="K22" s="11"/>
      <c r="L22" s="11">
        <v>68959866.89014791</v>
      </c>
      <c r="N22">
        <v>1967</v>
      </c>
      <c r="O22">
        <v>986153.74140000134</v>
      </c>
      <c r="P22">
        <v>16403452.695647923</v>
      </c>
      <c r="Q22">
        <v>2541863.5041999961</v>
      </c>
      <c r="R22">
        <v>16203291.960000001</v>
      </c>
      <c r="S22">
        <v>4502444.2172999997</v>
      </c>
      <c r="T22">
        <v>16773292.90180001</v>
      </c>
      <c r="U22">
        <v>423146.90810000052</v>
      </c>
      <c r="V22">
        <v>7369111.4699999904</v>
      </c>
      <c r="W22">
        <v>3757109.4917000001</v>
      </c>
      <c r="Y22">
        <v>68959866.89014791</v>
      </c>
    </row>
    <row r="23" spans="1:25" x14ac:dyDescent="0.35">
      <c r="A23" s="2">
        <v>1968</v>
      </c>
      <c r="B23" s="11">
        <v>866920.90970000147</v>
      </c>
      <c r="C23" s="11">
        <v>16905577.064753864</v>
      </c>
      <c r="D23" s="11">
        <v>2597559.641300004</v>
      </c>
      <c r="E23" s="11">
        <v>17237040.4432</v>
      </c>
      <c r="F23" s="11">
        <v>4910430.2568999995</v>
      </c>
      <c r="G23" s="11">
        <v>17961100.749799989</v>
      </c>
      <c r="H23" s="11">
        <v>442277.26790000015</v>
      </c>
      <c r="I23" s="11">
        <v>8316704.9332999997</v>
      </c>
      <c r="J23" s="11">
        <v>4341906.2850000001</v>
      </c>
      <c r="K23" s="11"/>
      <c r="L23" s="11">
        <v>73579517.55185385</v>
      </c>
      <c r="N23">
        <v>1968</v>
      </c>
      <c r="O23">
        <v>866920.90970000147</v>
      </c>
      <c r="P23">
        <v>16905577.064753864</v>
      </c>
      <c r="Q23">
        <v>2597559.641300004</v>
      </c>
      <c r="R23">
        <v>17237040.4432</v>
      </c>
      <c r="S23">
        <v>4910430.2568999995</v>
      </c>
      <c r="T23">
        <v>17961100.749799989</v>
      </c>
      <c r="U23">
        <v>442277.26790000015</v>
      </c>
      <c r="V23">
        <v>8316704.9332999997</v>
      </c>
      <c r="W23">
        <v>4341906.2850000001</v>
      </c>
      <c r="Y23">
        <v>73579517.55185385</v>
      </c>
    </row>
    <row r="24" spans="1:25" x14ac:dyDescent="0.35">
      <c r="A24" s="2">
        <v>1969</v>
      </c>
      <c r="B24" s="11">
        <v>924249.2589000013</v>
      </c>
      <c r="C24" s="11">
        <v>16892950.890241154</v>
      </c>
      <c r="D24" s="11">
        <v>2692419.2264000038</v>
      </c>
      <c r="E24" s="11">
        <v>15165870.862399999</v>
      </c>
      <c r="F24" s="11">
        <v>4699877.5225000009</v>
      </c>
      <c r="G24" s="11">
        <v>17896926.382900011</v>
      </c>
      <c r="H24" s="11">
        <v>405804.07390000043</v>
      </c>
      <c r="I24" s="11">
        <v>9046491.2568999995</v>
      </c>
      <c r="J24" s="11">
        <v>4290839.593700001</v>
      </c>
      <c r="K24" s="11"/>
      <c r="L24" s="11">
        <v>72015429.067841172</v>
      </c>
      <c r="N24">
        <v>1969</v>
      </c>
      <c r="O24">
        <v>924249.2589000013</v>
      </c>
      <c r="P24">
        <v>16892950.890241154</v>
      </c>
      <c r="Q24">
        <v>2692419.2264000038</v>
      </c>
      <c r="R24">
        <v>15165870.862399999</v>
      </c>
      <c r="S24">
        <v>4699877.5225000009</v>
      </c>
      <c r="T24">
        <v>17896926.382900011</v>
      </c>
      <c r="U24">
        <v>405804.07390000043</v>
      </c>
      <c r="V24">
        <v>9046491.2568999995</v>
      </c>
      <c r="W24">
        <v>4290839.593700001</v>
      </c>
      <c r="Y24">
        <v>72015429.067841172</v>
      </c>
    </row>
    <row r="25" spans="1:25" x14ac:dyDescent="0.35">
      <c r="A25" s="2">
        <v>1970</v>
      </c>
      <c r="B25" s="11">
        <v>919054.70300000033</v>
      </c>
      <c r="C25" s="11">
        <v>18664146.56077899</v>
      </c>
      <c r="D25" s="11">
        <v>2915664.110900003</v>
      </c>
      <c r="E25" s="11">
        <v>19703706.450200003</v>
      </c>
      <c r="F25" s="11">
        <v>5334217.3413999993</v>
      </c>
      <c r="G25" s="11">
        <v>17091297.387000002</v>
      </c>
      <c r="H25" s="11">
        <v>415562.89380000002</v>
      </c>
      <c r="I25" s="11">
        <v>9397969.6190000009</v>
      </c>
      <c r="J25" s="11">
        <v>3618326.4407000011</v>
      </c>
      <c r="K25" s="11"/>
      <c r="L25" s="11">
        <v>78059945.506778985</v>
      </c>
      <c r="N25">
        <v>1970</v>
      </c>
      <c r="O25">
        <v>919054.70300000033</v>
      </c>
      <c r="P25">
        <v>18664146.56077899</v>
      </c>
      <c r="Q25">
        <v>2915664.110900003</v>
      </c>
      <c r="R25">
        <v>19703706.450200003</v>
      </c>
      <c r="S25">
        <v>5334217.3413999993</v>
      </c>
      <c r="T25">
        <v>17091297.387000002</v>
      </c>
      <c r="U25">
        <v>415562.89380000002</v>
      </c>
      <c r="V25">
        <v>9397969.6190000009</v>
      </c>
      <c r="W25">
        <v>3618326.4407000011</v>
      </c>
      <c r="Y25">
        <v>78059945.506778985</v>
      </c>
    </row>
    <row r="26" spans="1:25" x14ac:dyDescent="0.35">
      <c r="A26" s="2">
        <v>1971</v>
      </c>
      <c r="B26" s="11">
        <v>909771.0056000012</v>
      </c>
      <c r="C26" s="11">
        <v>18991231.725530956</v>
      </c>
      <c r="D26" s="11">
        <v>3015011.853699998</v>
      </c>
      <c r="E26" s="11">
        <v>17819728.028200001</v>
      </c>
      <c r="F26" s="11">
        <v>5288152.0990000013</v>
      </c>
      <c r="G26" s="11">
        <v>18542723.19120001</v>
      </c>
      <c r="H26" s="11">
        <v>461579.25980000017</v>
      </c>
      <c r="I26" s="11">
        <v>10592892.2083</v>
      </c>
      <c r="J26" s="11">
        <v>3947673.8362000003</v>
      </c>
      <c r="K26" s="11"/>
      <c r="L26" s="11">
        <v>79568763.20753096</v>
      </c>
      <c r="N26">
        <v>1971</v>
      </c>
      <c r="O26">
        <v>909771.0056000012</v>
      </c>
      <c r="P26">
        <v>18991231.725530956</v>
      </c>
      <c r="Q26">
        <v>3015011.853699998</v>
      </c>
      <c r="R26">
        <v>17819728.028200001</v>
      </c>
      <c r="S26">
        <v>5288152.0990000013</v>
      </c>
      <c r="T26">
        <v>18542723.19120001</v>
      </c>
      <c r="U26">
        <v>461579.25980000017</v>
      </c>
      <c r="V26">
        <v>10592892.2083</v>
      </c>
      <c r="W26">
        <v>3947673.8362000003</v>
      </c>
      <c r="Y26">
        <v>79568763.20753096</v>
      </c>
    </row>
    <row r="27" spans="1:25" x14ac:dyDescent="0.35">
      <c r="A27" s="2">
        <v>1972</v>
      </c>
      <c r="B27" s="11">
        <v>947633.61920000042</v>
      </c>
      <c r="C27" s="11">
        <v>19946279.04008048</v>
      </c>
      <c r="D27" s="11">
        <v>2880214.5364999976</v>
      </c>
      <c r="E27" s="11">
        <v>9967942.846900003</v>
      </c>
      <c r="F27" s="11">
        <v>4823651.9438999994</v>
      </c>
      <c r="G27" s="11">
        <v>19687786.755599998</v>
      </c>
      <c r="H27" s="11">
        <v>454617.57160000032</v>
      </c>
      <c r="I27" s="11">
        <v>9351523.4668000005</v>
      </c>
      <c r="J27" s="11">
        <v>4521540.1343</v>
      </c>
      <c r="K27" s="11"/>
      <c r="L27" s="11">
        <v>72581189.914880469</v>
      </c>
      <c r="N27">
        <v>1972</v>
      </c>
      <c r="O27">
        <v>947633.61920000042</v>
      </c>
      <c r="P27">
        <v>19946279.04008048</v>
      </c>
      <c r="Q27">
        <v>2880214.5364999976</v>
      </c>
      <c r="R27">
        <v>9967942.846900003</v>
      </c>
      <c r="S27">
        <v>4823651.9438999994</v>
      </c>
      <c r="T27">
        <v>19687786.755599998</v>
      </c>
      <c r="U27">
        <v>454617.57160000032</v>
      </c>
      <c r="V27">
        <v>9351523.4668000005</v>
      </c>
      <c r="W27">
        <v>4521540.1343</v>
      </c>
      <c r="Y27">
        <v>72581189.914880469</v>
      </c>
    </row>
    <row r="28" spans="1:25" x14ac:dyDescent="0.35">
      <c r="A28" s="2">
        <v>1973</v>
      </c>
      <c r="B28" s="11">
        <v>1114037.8230999999</v>
      </c>
      <c r="C28" s="11">
        <v>21740500.942272391</v>
      </c>
      <c r="D28" s="11">
        <v>3560617.9538000049</v>
      </c>
      <c r="E28" s="11">
        <v>7287738.6540999962</v>
      </c>
      <c r="F28" s="11">
        <v>5050982.9741000105</v>
      </c>
      <c r="G28" s="11">
        <v>20523362.999300007</v>
      </c>
      <c r="H28" s="11">
        <v>487313.93840000028</v>
      </c>
      <c r="I28" s="11">
        <v>9070466.7673000004</v>
      </c>
      <c r="J28" s="11">
        <v>4781755.645800001</v>
      </c>
      <c r="K28" s="11"/>
      <c r="L28" s="11">
        <v>73616777.69817239</v>
      </c>
      <c r="N28">
        <v>1973</v>
      </c>
      <c r="O28">
        <v>1114037.8230999999</v>
      </c>
      <c r="P28">
        <v>21740500.942272391</v>
      </c>
      <c r="Q28">
        <v>3560617.9538000049</v>
      </c>
      <c r="R28">
        <v>7287738.6540999962</v>
      </c>
      <c r="S28">
        <v>5050982.9741000105</v>
      </c>
      <c r="T28">
        <v>20523362.999300007</v>
      </c>
      <c r="U28">
        <v>487313.93840000028</v>
      </c>
      <c r="V28">
        <v>9070466.7673000004</v>
      </c>
      <c r="W28">
        <v>4781755.645800001</v>
      </c>
      <c r="Y28">
        <v>73616777.69817239</v>
      </c>
    </row>
    <row r="29" spans="1:25" x14ac:dyDescent="0.35">
      <c r="A29" s="2">
        <v>1974</v>
      </c>
      <c r="B29" s="11">
        <v>1175008.0182000003</v>
      </c>
      <c r="C29" s="11">
        <v>22428406.260924861</v>
      </c>
      <c r="D29" s="11">
        <v>4103339.6190999951</v>
      </c>
      <c r="E29" s="11">
        <v>9757457.3518999927</v>
      </c>
      <c r="F29" s="11">
        <v>4894353.7516000001</v>
      </c>
      <c r="G29" s="11">
        <v>21826669.549299989</v>
      </c>
      <c r="H29" s="11">
        <v>524324.03529999976</v>
      </c>
      <c r="I29" s="11">
        <v>8553957.1600000001</v>
      </c>
      <c r="J29" s="11">
        <v>4868018.099299999</v>
      </c>
      <c r="K29" s="11"/>
      <c r="L29" s="11">
        <v>78131533.845624819</v>
      </c>
      <c r="N29">
        <v>1974</v>
      </c>
      <c r="O29">
        <v>1175008.0182000003</v>
      </c>
      <c r="P29">
        <v>22428406.260924861</v>
      </c>
      <c r="Q29">
        <v>4103339.6190999951</v>
      </c>
      <c r="R29">
        <v>9757457.3518999927</v>
      </c>
      <c r="S29">
        <v>4894353.7516000001</v>
      </c>
      <c r="T29">
        <v>21826669.549299989</v>
      </c>
      <c r="U29">
        <v>524324.03529999976</v>
      </c>
      <c r="V29">
        <v>8553957.1600000001</v>
      </c>
      <c r="W29">
        <v>4868018.099299999</v>
      </c>
      <c r="Y29">
        <v>78131533.845624819</v>
      </c>
    </row>
    <row r="30" spans="1:25" x14ac:dyDescent="0.35">
      <c r="A30" s="2">
        <v>1975</v>
      </c>
      <c r="B30" s="11">
        <v>1137055.7287999999</v>
      </c>
      <c r="C30" s="11">
        <v>24219948.620349184</v>
      </c>
      <c r="D30" s="11">
        <v>3955021.0842000027</v>
      </c>
      <c r="E30" s="11">
        <v>8937336.4940999895</v>
      </c>
      <c r="F30" s="11">
        <v>4851546.9457</v>
      </c>
      <c r="G30" s="11">
        <v>22527982.015900001</v>
      </c>
      <c r="H30" s="11">
        <v>433809.15720000007</v>
      </c>
      <c r="I30" s="11">
        <v>9034307.684700001</v>
      </c>
      <c r="J30" s="11">
        <v>2845264.6154</v>
      </c>
      <c r="K30" s="11"/>
      <c r="L30" s="11">
        <v>77942272.34634918</v>
      </c>
      <c r="N30">
        <v>1975</v>
      </c>
      <c r="O30">
        <v>1137055.7287999999</v>
      </c>
      <c r="P30">
        <v>24219948.620349184</v>
      </c>
      <c r="Q30">
        <v>3955021.0842000027</v>
      </c>
      <c r="R30">
        <v>8937336.4940999895</v>
      </c>
      <c r="S30">
        <v>4851546.9457</v>
      </c>
      <c r="T30">
        <v>22527982.015900001</v>
      </c>
      <c r="U30">
        <v>433809.15720000007</v>
      </c>
      <c r="V30">
        <v>9034307.684700001</v>
      </c>
      <c r="W30">
        <v>2845264.6154</v>
      </c>
      <c r="Y30">
        <v>77942272.34634918</v>
      </c>
    </row>
    <row r="31" spans="1:25" x14ac:dyDescent="0.35">
      <c r="A31" s="2">
        <v>1976</v>
      </c>
      <c r="B31" s="11">
        <v>1249595.7548999991</v>
      </c>
      <c r="C31" s="11">
        <v>25550471.708349049</v>
      </c>
      <c r="D31" s="11">
        <v>3877238.9140999997</v>
      </c>
      <c r="E31" s="11">
        <v>10960090.595200002</v>
      </c>
      <c r="F31" s="11">
        <v>5311990.9057999896</v>
      </c>
      <c r="G31" s="11">
        <v>23152479.746199999</v>
      </c>
      <c r="H31" s="11">
        <v>472089.11519999959</v>
      </c>
      <c r="I31" s="11">
        <v>9623621.2501000091</v>
      </c>
      <c r="J31" s="11">
        <v>2740184.8325000042</v>
      </c>
      <c r="K31" s="11"/>
      <c r="L31" s="11">
        <v>82937762.822349072</v>
      </c>
      <c r="N31">
        <v>1976</v>
      </c>
      <c r="O31">
        <v>1249595.7548999991</v>
      </c>
      <c r="P31">
        <v>25550471.708349049</v>
      </c>
      <c r="Q31">
        <v>3877238.9140999997</v>
      </c>
      <c r="R31">
        <v>10960090.595200002</v>
      </c>
      <c r="S31">
        <v>5311990.9057999896</v>
      </c>
      <c r="T31">
        <v>23152479.746199999</v>
      </c>
      <c r="U31">
        <v>472089.11519999959</v>
      </c>
      <c r="V31">
        <v>9623621.2501000091</v>
      </c>
      <c r="W31">
        <v>2740184.8325000042</v>
      </c>
      <c r="Y31">
        <v>82937762.822349072</v>
      </c>
    </row>
    <row r="32" spans="1:25" x14ac:dyDescent="0.35">
      <c r="A32" s="2">
        <v>1977</v>
      </c>
      <c r="B32" s="11">
        <v>1253656.5748999999</v>
      </c>
      <c r="C32" s="11">
        <v>24769502.044586863</v>
      </c>
      <c r="D32" s="11">
        <v>4124744.0876999982</v>
      </c>
      <c r="E32" s="11">
        <v>9237612.8818999901</v>
      </c>
      <c r="F32" s="11">
        <v>5313795.6137000006</v>
      </c>
      <c r="G32" s="11">
        <v>23506628.941199988</v>
      </c>
      <c r="H32" s="11">
        <v>493733.16619999998</v>
      </c>
      <c r="I32" s="11">
        <v>10436442.979199991</v>
      </c>
      <c r="J32" s="11">
        <v>2935613.0976000009</v>
      </c>
      <c r="K32" s="11"/>
      <c r="L32" s="11">
        <v>82071729.386986837</v>
      </c>
      <c r="N32">
        <v>1977</v>
      </c>
      <c r="O32">
        <v>1253656.5748999999</v>
      </c>
      <c r="P32">
        <v>24769502.044586863</v>
      </c>
      <c r="Q32">
        <v>4124744.0876999982</v>
      </c>
      <c r="R32">
        <v>9237612.8818999901</v>
      </c>
      <c r="S32">
        <v>5313795.6137000006</v>
      </c>
      <c r="T32">
        <v>23506628.941199988</v>
      </c>
      <c r="U32">
        <v>493733.16619999998</v>
      </c>
      <c r="V32">
        <v>10436442.979199991</v>
      </c>
      <c r="W32">
        <v>2935613.0976000009</v>
      </c>
      <c r="Y32">
        <v>82071729.386986837</v>
      </c>
    </row>
    <row r="33" spans="1:25" x14ac:dyDescent="0.35">
      <c r="A33" s="2">
        <v>1978</v>
      </c>
      <c r="B33" s="11">
        <v>1392245.3035999995</v>
      </c>
      <c r="C33" s="11">
        <v>23099849.775887568</v>
      </c>
      <c r="D33" s="11">
        <v>4372131.138100002</v>
      </c>
      <c r="E33" s="11">
        <v>11955954.774600001</v>
      </c>
      <c r="F33" s="11">
        <v>6109382.1593000097</v>
      </c>
      <c r="G33" s="11">
        <v>22906727.7907</v>
      </c>
      <c r="H33" s="11">
        <v>556880.08739999961</v>
      </c>
      <c r="I33" s="11">
        <v>10569061.240100002</v>
      </c>
      <c r="J33" s="11">
        <v>3258585.0560999978</v>
      </c>
      <c r="K33" s="11"/>
      <c r="L33" s="11">
        <v>84220817.325787574</v>
      </c>
      <c r="N33">
        <v>1978</v>
      </c>
      <c r="O33">
        <v>1392245.3035999995</v>
      </c>
      <c r="P33">
        <v>23099849.775887568</v>
      </c>
      <c r="Q33">
        <v>4372131.138100002</v>
      </c>
      <c r="R33">
        <v>11955954.774600001</v>
      </c>
      <c r="S33">
        <v>6109382.1593000097</v>
      </c>
      <c r="T33">
        <v>22906727.7907</v>
      </c>
      <c r="U33">
        <v>556880.08739999961</v>
      </c>
      <c r="V33">
        <v>10569061.240100002</v>
      </c>
      <c r="W33">
        <v>3258585.0560999978</v>
      </c>
      <c r="Y33">
        <v>84220817.325787574</v>
      </c>
    </row>
    <row r="34" spans="1:25" x14ac:dyDescent="0.35">
      <c r="A34" s="2">
        <v>1979</v>
      </c>
      <c r="B34" s="11">
        <v>1483874.0417999998</v>
      </c>
      <c r="C34" s="11">
        <v>22884165.753571823</v>
      </c>
      <c r="D34" s="11">
        <v>4286077.4420999987</v>
      </c>
      <c r="E34" s="11">
        <v>13404779.2788</v>
      </c>
      <c r="F34" s="11">
        <v>6430242.0422999915</v>
      </c>
      <c r="G34" s="11">
        <v>21441485.556400001</v>
      </c>
      <c r="H34" s="11">
        <v>641556.92329999991</v>
      </c>
      <c r="I34" s="11">
        <v>10418339.300799999</v>
      </c>
      <c r="J34" s="11">
        <v>3068222.3215000001</v>
      </c>
      <c r="K34" s="11"/>
      <c r="L34" s="11">
        <v>84058742.660571814</v>
      </c>
      <c r="N34">
        <v>1979</v>
      </c>
      <c r="O34">
        <v>1483874.0417999998</v>
      </c>
      <c r="P34">
        <v>22884165.753571823</v>
      </c>
      <c r="Q34">
        <v>4286077.4420999987</v>
      </c>
      <c r="R34">
        <v>13404779.2788</v>
      </c>
      <c r="S34">
        <v>6430242.0422999915</v>
      </c>
      <c r="T34">
        <v>21441485.556400001</v>
      </c>
      <c r="U34">
        <v>641556.92329999991</v>
      </c>
      <c r="V34">
        <v>10418339.300799999</v>
      </c>
      <c r="W34">
        <v>3068222.3215000001</v>
      </c>
      <c r="Y34">
        <v>84058742.660571814</v>
      </c>
    </row>
    <row r="35" spans="1:25" x14ac:dyDescent="0.35">
      <c r="A35" s="2">
        <v>1980</v>
      </c>
      <c r="B35" s="11">
        <v>1600620.8371000001</v>
      </c>
      <c r="C35" s="11">
        <v>23366452.3195972</v>
      </c>
      <c r="D35" s="11">
        <v>4188248.3512000018</v>
      </c>
      <c r="E35" s="11">
        <v>12869422.113799995</v>
      </c>
      <c r="F35" s="11">
        <v>6408565.7453999901</v>
      </c>
      <c r="G35" s="11">
        <v>21436956.039999999</v>
      </c>
      <c r="H35" s="11">
        <v>676554.87329999986</v>
      </c>
      <c r="I35" s="11">
        <v>10072692.471000001</v>
      </c>
      <c r="J35" s="11">
        <v>3131690.6546999998</v>
      </c>
      <c r="K35" s="11"/>
      <c r="L35" s="11">
        <v>83751203.406097189</v>
      </c>
      <c r="N35">
        <v>1980</v>
      </c>
      <c r="O35">
        <v>1600620.8371000001</v>
      </c>
      <c r="P35">
        <v>23366452.3195972</v>
      </c>
      <c r="Q35">
        <v>4188248.3512000018</v>
      </c>
      <c r="R35">
        <v>12869422.113799995</v>
      </c>
      <c r="S35">
        <v>6408565.7453999901</v>
      </c>
      <c r="T35">
        <v>21436956.039999999</v>
      </c>
      <c r="U35">
        <v>676554.87329999986</v>
      </c>
      <c r="V35">
        <v>10072692.471000001</v>
      </c>
      <c r="W35">
        <v>3131690.6546999998</v>
      </c>
      <c r="Y35">
        <v>83751203.406097189</v>
      </c>
    </row>
    <row r="36" spans="1:25" x14ac:dyDescent="0.35">
      <c r="A36" s="2">
        <v>1981</v>
      </c>
      <c r="B36" s="11">
        <v>1813696.0177</v>
      </c>
      <c r="C36" s="11">
        <v>23335235.792606723</v>
      </c>
      <c r="D36" s="11">
        <v>4009120.8772999989</v>
      </c>
      <c r="E36" s="11">
        <v>13972091.772100003</v>
      </c>
      <c r="F36" s="11">
        <v>6638186.1331000002</v>
      </c>
      <c r="G36" s="11">
        <v>22039332.240499988</v>
      </c>
      <c r="H36" s="11">
        <v>726357.64729999984</v>
      </c>
      <c r="I36" s="11">
        <v>10954326.63570001</v>
      </c>
      <c r="J36" s="11">
        <v>3291128.8272000002</v>
      </c>
      <c r="K36" s="11"/>
      <c r="L36" s="11">
        <v>86779475.943506718</v>
      </c>
      <c r="N36">
        <v>1981</v>
      </c>
      <c r="O36">
        <v>1813696.0177</v>
      </c>
      <c r="P36">
        <v>23335235.792606723</v>
      </c>
      <c r="Q36">
        <v>4009120.8772999989</v>
      </c>
      <c r="R36">
        <v>13972091.772100003</v>
      </c>
      <c r="S36">
        <v>6638186.1331000002</v>
      </c>
      <c r="T36">
        <v>22039332.240499988</v>
      </c>
      <c r="U36">
        <v>726357.64729999984</v>
      </c>
      <c r="V36">
        <v>10954326.63570001</v>
      </c>
      <c r="W36">
        <v>3291128.8272000002</v>
      </c>
      <c r="Y36">
        <v>86779475.943506718</v>
      </c>
    </row>
    <row r="37" spans="1:25" x14ac:dyDescent="0.35">
      <c r="A37" s="2">
        <v>1982</v>
      </c>
      <c r="B37" s="11">
        <v>1976092.7610999998</v>
      </c>
      <c r="C37" s="11">
        <v>23181230.037111912</v>
      </c>
      <c r="D37" s="11">
        <v>4098948.1354000028</v>
      </c>
      <c r="E37" s="11">
        <v>14952048.228800002</v>
      </c>
      <c r="F37" s="11">
        <v>6859006.4877000041</v>
      </c>
      <c r="G37" s="11">
        <v>22903383.455099989</v>
      </c>
      <c r="H37" s="11">
        <v>744007.23430000001</v>
      </c>
      <c r="I37" s="11">
        <v>11924979.528600009</v>
      </c>
      <c r="J37" s="11">
        <v>2865097.3348999969</v>
      </c>
      <c r="K37" s="11"/>
      <c r="L37" s="11">
        <v>89504793.2030119</v>
      </c>
      <c r="N37">
        <v>1982</v>
      </c>
      <c r="O37">
        <v>1976092.7610999998</v>
      </c>
      <c r="P37">
        <v>23181230.037111912</v>
      </c>
      <c r="Q37">
        <v>4098948.1354000028</v>
      </c>
      <c r="R37">
        <v>14952048.228800002</v>
      </c>
      <c r="S37">
        <v>6859006.4877000041</v>
      </c>
      <c r="T37">
        <v>22903383.455099989</v>
      </c>
      <c r="U37">
        <v>744007.23430000001</v>
      </c>
      <c r="V37">
        <v>11924979.528600009</v>
      </c>
      <c r="W37">
        <v>2865097.3348999969</v>
      </c>
      <c r="Y37">
        <v>89504793.2030119</v>
      </c>
    </row>
    <row r="38" spans="1:25" x14ac:dyDescent="0.35">
      <c r="A38" s="2">
        <v>1983</v>
      </c>
      <c r="B38" s="11">
        <v>2252437.2164999996</v>
      </c>
      <c r="C38" s="11">
        <v>23491542.847412273</v>
      </c>
      <c r="D38" s="11">
        <v>4307716.801400004</v>
      </c>
      <c r="E38" s="11">
        <v>11986337.305800004</v>
      </c>
      <c r="F38" s="11">
        <v>7099203.1249000104</v>
      </c>
      <c r="G38" s="11">
        <v>23779877.658300009</v>
      </c>
      <c r="H38" s="11">
        <v>830090.60380000039</v>
      </c>
      <c r="I38" s="11">
        <v>11974951.850599999</v>
      </c>
      <c r="J38" s="11">
        <v>3343984.1825999999</v>
      </c>
      <c r="K38" s="11"/>
      <c r="L38" s="11">
        <v>89066141.591312319</v>
      </c>
      <c r="N38">
        <v>1983</v>
      </c>
      <c r="O38">
        <v>2252437.2164999996</v>
      </c>
      <c r="P38">
        <v>23491542.847412273</v>
      </c>
      <c r="Q38">
        <v>4307716.801400004</v>
      </c>
      <c r="R38">
        <v>11986337.305800004</v>
      </c>
      <c r="S38">
        <v>7099203.1249000104</v>
      </c>
      <c r="T38">
        <v>23779877.658300009</v>
      </c>
      <c r="U38">
        <v>830090.60380000039</v>
      </c>
      <c r="V38">
        <v>11974951.850599999</v>
      </c>
      <c r="W38">
        <v>3343984.1825999999</v>
      </c>
      <c r="Y38">
        <v>89066141.591312319</v>
      </c>
    </row>
    <row r="39" spans="1:25" x14ac:dyDescent="0.35">
      <c r="A39" s="2">
        <v>1984</v>
      </c>
      <c r="B39" s="11">
        <v>2337040.7730999994</v>
      </c>
      <c r="C39" s="11">
        <v>24527637.240322452</v>
      </c>
      <c r="D39" s="11">
        <v>4848561.2622999996</v>
      </c>
      <c r="E39" s="11">
        <v>15428482.669899995</v>
      </c>
      <c r="F39" s="11">
        <v>7403476.0767000057</v>
      </c>
      <c r="G39" s="11">
        <v>25555718.915699992</v>
      </c>
      <c r="H39" s="11">
        <v>860737.74799999991</v>
      </c>
      <c r="I39" s="11">
        <v>12312284.31620001</v>
      </c>
      <c r="J39" s="11">
        <v>2988147.6157999979</v>
      </c>
      <c r="K39" s="11"/>
      <c r="L39" s="11">
        <v>96262086.618022442</v>
      </c>
      <c r="N39">
        <v>1984</v>
      </c>
      <c r="O39">
        <v>2337040.7730999994</v>
      </c>
      <c r="P39">
        <v>24527637.240322452</v>
      </c>
      <c r="Q39">
        <v>4848561.2622999996</v>
      </c>
      <c r="R39">
        <v>15428482.669899995</v>
      </c>
      <c r="S39">
        <v>7403476.0767000057</v>
      </c>
      <c r="T39">
        <v>25555718.915699992</v>
      </c>
      <c r="U39">
        <v>860737.74799999991</v>
      </c>
      <c r="V39">
        <v>12312284.31620001</v>
      </c>
      <c r="W39">
        <v>2988147.6157999979</v>
      </c>
      <c r="Y39">
        <v>96262086.618022442</v>
      </c>
    </row>
    <row r="40" spans="1:25" x14ac:dyDescent="0.35">
      <c r="A40" s="2">
        <v>1985</v>
      </c>
      <c r="B40" s="11">
        <v>2476631.2788</v>
      </c>
      <c r="C40" s="11">
        <v>24211646.177213728</v>
      </c>
      <c r="D40" s="11">
        <v>4958369.8010999998</v>
      </c>
      <c r="E40" s="11">
        <v>17597171.883699998</v>
      </c>
      <c r="F40" s="11">
        <v>7621628.015699992</v>
      </c>
      <c r="G40" s="11">
        <v>25381216.889099989</v>
      </c>
      <c r="H40" s="11">
        <v>839890.31200000027</v>
      </c>
      <c r="I40" s="11">
        <v>12579339.858600002</v>
      </c>
      <c r="J40" s="11">
        <v>3080600.1434000051</v>
      </c>
      <c r="K40" s="11"/>
      <c r="L40" s="11">
        <v>98746494.359613717</v>
      </c>
      <c r="N40">
        <v>1985</v>
      </c>
      <c r="O40">
        <v>2476631.2788</v>
      </c>
      <c r="P40">
        <v>24211646.177213728</v>
      </c>
      <c r="Q40">
        <v>4958369.8010999998</v>
      </c>
      <c r="R40">
        <v>17597171.883699998</v>
      </c>
      <c r="S40">
        <v>7621628.015699992</v>
      </c>
      <c r="T40">
        <v>25381216.889099989</v>
      </c>
      <c r="U40">
        <v>839890.31200000027</v>
      </c>
      <c r="V40">
        <v>12579339.858600002</v>
      </c>
      <c r="W40">
        <v>3080600.1434000051</v>
      </c>
      <c r="Y40">
        <v>98746494.359613717</v>
      </c>
    </row>
    <row r="41" spans="1:25" x14ac:dyDescent="0.35">
      <c r="A41" s="2">
        <v>1986</v>
      </c>
      <c r="B41" s="11">
        <v>2759896.3309000004</v>
      </c>
      <c r="C41" s="11">
        <v>24114028.936712876</v>
      </c>
      <c r="D41" s="11">
        <v>4948849.5091000004</v>
      </c>
      <c r="E41" s="11">
        <v>20179805.4881</v>
      </c>
      <c r="F41" s="11">
        <v>7834040.0382999992</v>
      </c>
      <c r="G41" s="11">
        <v>27981735.233399998</v>
      </c>
      <c r="H41" s="11">
        <v>899700.12530000019</v>
      </c>
      <c r="I41" s="11">
        <v>13043696.692799998</v>
      </c>
      <c r="J41" s="11">
        <v>3349405.999000004</v>
      </c>
      <c r="K41" s="11"/>
      <c r="L41" s="11">
        <v>105111158.35361287</v>
      </c>
      <c r="N41">
        <v>1986</v>
      </c>
      <c r="O41">
        <v>2759896.3309000004</v>
      </c>
      <c r="P41">
        <v>24114028.936712876</v>
      </c>
      <c r="Q41">
        <v>4948849.5091000004</v>
      </c>
      <c r="R41">
        <v>20179805.4881</v>
      </c>
      <c r="S41">
        <v>7834040.0382999992</v>
      </c>
      <c r="T41">
        <v>27981735.233399998</v>
      </c>
      <c r="U41">
        <v>899700.12530000019</v>
      </c>
      <c r="V41">
        <v>13043696.692799998</v>
      </c>
      <c r="W41">
        <v>3349405.999000004</v>
      </c>
      <c r="Y41">
        <v>105111158.35361287</v>
      </c>
    </row>
    <row r="42" spans="1:25" x14ac:dyDescent="0.35">
      <c r="A42" s="2">
        <v>1987</v>
      </c>
      <c r="B42" s="11">
        <v>3004718.1628000005</v>
      </c>
      <c r="C42" s="11">
        <v>24331097.357975289</v>
      </c>
      <c r="D42" s="11">
        <v>5059489.8509999998</v>
      </c>
      <c r="E42" s="11">
        <v>17950771.615399994</v>
      </c>
      <c r="F42" s="11">
        <v>8488030.682500001</v>
      </c>
      <c r="G42" s="11">
        <v>28336408.378999993</v>
      </c>
      <c r="H42" s="11">
        <v>999062.2365</v>
      </c>
      <c r="I42" s="11">
        <v>13951652.2246</v>
      </c>
      <c r="J42" s="11">
        <v>4151852.4414999997</v>
      </c>
      <c r="K42" s="11"/>
      <c r="L42" s="11">
        <v>106273082.95127527</v>
      </c>
      <c r="N42">
        <v>1987</v>
      </c>
      <c r="O42">
        <v>3004718.1628000005</v>
      </c>
      <c r="P42">
        <v>24331097.357975289</v>
      </c>
      <c r="Q42">
        <v>5059489.8509999998</v>
      </c>
      <c r="R42">
        <v>17950771.615399994</v>
      </c>
      <c r="S42">
        <v>8488030.682500001</v>
      </c>
      <c r="T42">
        <v>28336408.378999993</v>
      </c>
      <c r="U42">
        <v>999062.2365</v>
      </c>
      <c r="V42">
        <v>13951652.2246</v>
      </c>
      <c r="W42">
        <v>4151852.4414999997</v>
      </c>
      <c r="Y42">
        <v>106273082.95127527</v>
      </c>
    </row>
    <row r="43" spans="1:25" x14ac:dyDescent="0.35">
      <c r="A43" s="2">
        <v>1988</v>
      </c>
      <c r="B43" s="11">
        <v>3272572.1444999999</v>
      </c>
      <c r="C43" s="11">
        <v>24632150.096129302</v>
      </c>
      <c r="D43" s="11">
        <v>5394959.9718000004</v>
      </c>
      <c r="E43" s="11">
        <v>20810762.735000003</v>
      </c>
      <c r="F43" s="11">
        <v>8812881.8658999987</v>
      </c>
      <c r="G43" s="11">
        <v>29078732.088099997</v>
      </c>
      <c r="H43" s="11">
        <v>1034504.707700001</v>
      </c>
      <c r="I43" s="11">
        <v>14221584.101600012</v>
      </c>
      <c r="J43" s="11">
        <v>3628028.6310999999</v>
      </c>
      <c r="K43" s="11"/>
      <c r="L43" s="11">
        <v>110886176.3418293</v>
      </c>
      <c r="N43">
        <v>1988</v>
      </c>
      <c r="O43">
        <v>3272572.1444999999</v>
      </c>
      <c r="P43">
        <v>24632150.096129302</v>
      </c>
      <c r="Q43">
        <v>5394959.9718000004</v>
      </c>
      <c r="R43">
        <v>20810762.735000003</v>
      </c>
      <c r="S43">
        <v>8812881.8658999987</v>
      </c>
      <c r="T43">
        <v>29078732.088099997</v>
      </c>
      <c r="U43">
        <v>1034504.707700001</v>
      </c>
      <c r="V43">
        <v>14221584.101600012</v>
      </c>
      <c r="W43">
        <v>3628028.6310999999</v>
      </c>
      <c r="Y43">
        <v>110886176.3418293</v>
      </c>
    </row>
    <row r="44" spans="1:25" x14ac:dyDescent="0.35">
      <c r="A44" s="2">
        <v>1989</v>
      </c>
      <c r="B44" s="11">
        <v>3070788.7133000009</v>
      </c>
      <c r="C44" s="11">
        <v>24599709.509529576</v>
      </c>
      <c r="D44" s="11">
        <v>6397158.2528999997</v>
      </c>
      <c r="E44" s="11">
        <v>23238507.326499995</v>
      </c>
      <c r="F44" s="11">
        <v>8940915.8247999996</v>
      </c>
      <c r="G44" s="11">
        <v>29681259.164299998</v>
      </c>
      <c r="H44" s="11">
        <v>1044751.7635999999</v>
      </c>
      <c r="I44" s="11">
        <v>15142086.083100012</v>
      </c>
      <c r="J44" s="11">
        <v>3841291.3229999999</v>
      </c>
      <c r="K44" s="11"/>
      <c r="L44" s="11">
        <v>115956467.96102957</v>
      </c>
      <c r="N44">
        <v>1989</v>
      </c>
      <c r="O44">
        <v>3070788.7133000009</v>
      </c>
      <c r="P44">
        <v>24599709.509529576</v>
      </c>
      <c r="Q44">
        <v>6397158.2528999997</v>
      </c>
      <c r="R44">
        <v>23238507.326499995</v>
      </c>
      <c r="S44">
        <v>8940915.8247999996</v>
      </c>
      <c r="T44">
        <v>29681259.164299998</v>
      </c>
      <c r="U44">
        <v>1044751.7635999999</v>
      </c>
      <c r="V44">
        <v>15142086.083100012</v>
      </c>
      <c r="W44">
        <v>3841291.3229999999</v>
      </c>
      <c r="Y44">
        <v>115956467.96102957</v>
      </c>
    </row>
    <row r="45" spans="1:25" x14ac:dyDescent="0.35">
      <c r="A45" s="2">
        <v>1990</v>
      </c>
      <c r="B45" s="11">
        <v>2884567.2274000002</v>
      </c>
      <c r="C45" s="11">
        <v>21870524.003800537</v>
      </c>
      <c r="D45" s="11">
        <v>5821975.5989999995</v>
      </c>
      <c r="E45" s="11">
        <v>20011295.462400004</v>
      </c>
      <c r="F45" s="11">
        <v>8704954.2524999958</v>
      </c>
      <c r="G45" s="11">
        <v>27570515.232399989</v>
      </c>
      <c r="H45" s="11">
        <v>1098963.4529999997</v>
      </c>
      <c r="I45" s="11">
        <v>14177273.03739999</v>
      </c>
      <c r="J45" s="11">
        <v>3669139.3880999987</v>
      </c>
      <c r="K45" s="11"/>
      <c r="L45" s="11">
        <v>105809207.65600051</v>
      </c>
      <c r="N45">
        <v>1990</v>
      </c>
      <c r="O45">
        <v>2884567.2274000002</v>
      </c>
      <c r="P45">
        <v>21870524.003800537</v>
      </c>
      <c r="Q45">
        <v>5821975.5989999995</v>
      </c>
      <c r="R45">
        <v>20011295.462400004</v>
      </c>
      <c r="S45">
        <v>8704954.2524999958</v>
      </c>
      <c r="T45">
        <v>27570515.232399989</v>
      </c>
      <c r="U45">
        <v>1098963.4529999997</v>
      </c>
      <c r="V45">
        <v>14177273.03739999</v>
      </c>
      <c r="W45">
        <v>3669139.3880999987</v>
      </c>
      <c r="Y45">
        <v>105809207.65600051</v>
      </c>
    </row>
    <row r="46" spans="1:25" x14ac:dyDescent="0.35">
      <c r="A46" s="2">
        <v>1991</v>
      </c>
      <c r="B46" s="11">
        <v>2911132.694800002</v>
      </c>
      <c r="C46" s="11">
        <v>21101475.760758646</v>
      </c>
      <c r="D46" s="11">
        <v>6318601.9193000002</v>
      </c>
      <c r="E46" s="11">
        <v>21202508.258300003</v>
      </c>
      <c r="F46" s="11">
        <v>8137799.9364999961</v>
      </c>
      <c r="G46" s="11">
        <v>26194564.933199994</v>
      </c>
      <c r="H46" s="11">
        <v>1208340.2812000001</v>
      </c>
      <c r="I46" s="11">
        <v>14579410.129299998</v>
      </c>
      <c r="J46" s="11">
        <v>3348289.8388999971</v>
      </c>
      <c r="K46" s="11"/>
      <c r="L46" s="11">
        <v>105002123.75225864</v>
      </c>
      <c r="N46">
        <v>1991</v>
      </c>
      <c r="O46">
        <v>2911132.694800002</v>
      </c>
      <c r="P46">
        <v>21101475.760758646</v>
      </c>
      <c r="Q46">
        <v>6318601.9193000002</v>
      </c>
      <c r="R46">
        <v>21202508.258300003</v>
      </c>
      <c r="S46">
        <v>8137799.9364999961</v>
      </c>
      <c r="T46">
        <v>26194564.933199994</v>
      </c>
      <c r="U46">
        <v>1208340.2812000001</v>
      </c>
      <c r="V46">
        <v>14579410.129299998</v>
      </c>
      <c r="W46">
        <v>3348289.8388999971</v>
      </c>
      <c r="Y46">
        <v>105002123.75225864</v>
      </c>
    </row>
    <row r="47" spans="1:25" x14ac:dyDescent="0.35">
      <c r="A47" s="2">
        <v>1992</v>
      </c>
      <c r="B47" s="11">
        <v>3034693.7972999946</v>
      </c>
      <c r="C47" s="11">
        <v>21453027.615846086</v>
      </c>
      <c r="D47" s="11">
        <v>6667889.9250999996</v>
      </c>
      <c r="E47" s="11">
        <v>22474027.361899998</v>
      </c>
      <c r="F47" s="11">
        <v>8085972.0609000036</v>
      </c>
      <c r="G47" s="11">
        <v>26669927.6098</v>
      </c>
      <c r="H47" s="11">
        <v>1305080.7479999997</v>
      </c>
      <c r="I47" s="11">
        <v>15445515.452399999</v>
      </c>
      <c r="J47" s="11">
        <v>3655575.953100001</v>
      </c>
      <c r="K47" s="11"/>
      <c r="L47" s="11">
        <v>108791710.52434607</v>
      </c>
      <c r="N47">
        <v>1992</v>
      </c>
      <c r="O47">
        <v>3034693.7972999946</v>
      </c>
      <c r="P47">
        <v>21453027.615846086</v>
      </c>
      <c r="Q47">
        <v>6667889.9250999996</v>
      </c>
      <c r="R47">
        <v>22474027.361899998</v>
      </c>
      <c r="S47">
        <v>8085972.0609000036</v>
      </c>
      <c r="T47">
        <v>26669927.6098</v>
      </c>
      <c r="U47">
        <v>1305080.7479999997</v>
      </c>
      <c r="V47">
        <v>15445515.452399999</v>
      </c>
      <c r="W47">
        <v>3655575.953100001</v>
      </c>
      <c r="Y47">
        <v>108791710.52434607</v>
      </c>
    </row>
    <row r="48" spans="1:25" x14ac:dyDescent="0.35">
      <c r="A48" s="2">
        <v>1993</v>
      </c>
      <c r="B48" s="11">
        <v>3313292.2082999949</v>
      </c>
      <c r="C48" s="11">
        <v>19519325.136300001</v>
      </c>
      <c r="D48" s="11">
        <v>6877989.3661000002</v>
      </c>
      <c r="E48" s="11">
        <v>23911236.915300004</v>
      </c>
      <c r="F48" s="11">
        <v>8360074.6339999977</v>
      </c>
      <c r="G48" s="11">
        <v>28142973.991099998</v>
      </c>
      <c r="H48" s="11">
        <v>1283637.0458999986</v>
      </c>
      <c r="I48" s="11">
        <v>15944844.1274</v>
      </c>
      <c r="J48" s="11">
        <v>3369272.7359000002</v>
      </c>
      <c r="K48" s="11"/>
      <c r="L48" s="11">
        <v>110722646.1603</v>
      </c>
      <c r="N48">
        <v>1993</v>
      </c>
      <c r="O48">
        <v>3313292.2082999949</v>
      </c>
      <c r="P48">
        <v>19519325.136300001</v>
      </c>
      <c r="Q48">
        <v>6877989.3661000002</v>
      </c>
      <c r="R48">
        <v>23911236.915300004</v>
      </c>
      <c r="S48">
        <v>8360074.6339999977</v>
      </c>
      <c r="T48">
        <v>28142973.991099998</v>
      </c>
      <c r="U48">
        <v>1283637.0458999986</v>
      </c>
      <c r="V48">
        <v>15944844.1274</v>
      </c>
      <c r="W48">
        <v>3369272.7359000002</v>
      </c>
      <c r="Y48">
        <v>110722646.1603</v>
      </c>
    </row>
    <row r="49" spans="1:25" x14ac:dyDescent="0.35">
      <c r="A49" s="2">
        <v>1994</v>
      </c>
      <c r="B49" s="11">
        <v>3525641.8412999986</v>
      </c>
      <c r="C49" s="11">
        <v>18422150.259600002</v>
      </c>
      <c r="D49" s="11">
        <v>6862829.5182999996</v>
      </c>
      <c r="E49" s="11">
        <v>29883258.2777</v>
      </c>
      <c r="F49" s="11">
        <v>8136426.7071000012</v>
      </c>
      <c r="G49" s="11">
        <v>29910813.954099998</v>
      </c>
      <c r="H49" s="11">
        <v>1284845.3115999999</v>
      </c>
      <c r="I49" s="11">
        <v>16856011.125399999</v>
      </c>
      <c r="J49" s="11">
        <v>3363645.628199996</v>
      </c>
      <c r="K49" s="11"/>
      <c r="L49" s="11">
        <v>118245622.62329999</v>
      </c>
      <c r="N49">
        <v>1994</v>
      </c>
      <c r="O49">
        <v>3525641.8412999986</v>
      </c>
      <c r="P49">
        <v>18422150.259600002</v>
      </c>
      <c r="Q49">
        <v>6862829.5182999996</v>
      </c>
      <c r="R49">
        <v>29883258.2777</v>
      </c>
      <c r="S49">
        <v>8136426.7071000012</v>
      </c>
      <c r="T49">
        <v>29910813.954099998</v>
      </c>
      <c r="U49">
        <v>1284845.3115999999</v>
      </c>
      <c r="V49">
        <v>16856011.125399999</v>
      </c>
      <c r="W49">
        <v>3363645.628199996</v>
      </c>
      <c r="Y49">
        <v>118245622.62329999</v>
      </c>
    </row>
    <row r="50" spans="1:25" x14ac:dyDescent="0.35">
      <c r="A50" s="2">
        <v>1995</v>
      </c>
      <c r="B50" s="11">
        <v>3719686.1236000005</v>
      </c>
      <c r="C50" s="11">
        <v>19975534.752999999</v>
      </c>
      <c r="D50" s="11">
        <v>6606624.2682000045</v>
      </c>
      <c r="E50" s="11">
        <v>26232815.866800003</v>
      </c>
      <c r="F50" s="11">
        <v>7648166.1079000039</v>
      </c>
      <c r="G50" s="11">
        <v>31176161.410900004</v>
      </c>
      <c r="H50" s="11">
        <v>1434790.4579</v>
      </c>
      <c r="I50" s="11">
        <v>17077742.725499999</v>
      </c>
      <c r="J50" s="11">
        <v>3539248.2143999999</v>
      </c>
      <c r="K50" s="11"/>
      <c r="L50" s="11">
        <v>117410769.92820001</v>
      </c>
      <c r="N50">
        <v>1995</v>
      </c>
      <c r="O50">
        <v>3719686.1236000005</v>
      </c>
      <c r="P50">
        <v>19975534.752999999</v>
      </c>
      <c r="Q50">
        <v>6606624.2682000045</v>
      </c>
      <c r="R50">
        <v>26232815.866800003</v>
      </c>
      <c r="S50">
        <v>7648166.1079000039</v>
      </c>
      <c r="T50">
        <v>31176161.410900004</v>
      </c>
      <c r="U50">
        <v>1434790.4579</v>
      </c>
      <c r="V50">
        <v>17077742.725499999</v>
      </c>
      <c r="W50">
        <v>3539248.2143999999</v>
      </c>
      <c r="Y50">
        <v>117410769.92820001</v>
      </c>
    </row>
    <row r="51" spans="1:25" x14ac:dyDescent="0.35">
      <c r="A51" s="2">
        <v>1996</v>
      </c>
      <c r="B51" s="11">
        <v>3245489.9416999985</v>
      </c>
      <c r="C51" s="11">
        <v>20660289.408100002</v>
      </c>
      <c r="D51" s="11">
        <v>6928218.8103000037</v>
      </c>
      <c r="E51" s="11">
        <v>26525413.415799998</v>
      </c>
      <c r="F51" s="11">
        <v>7215244.1045999993</v>
      </c>
      <c r="G51" s="11">
        <v>32528717.290599994</v>
      </c>
      <c r="H51" s="11">
        <v>1239786.5329999996</v>
      </c>
      <c r="I51" s="11">
        <v>16938727.481699999</v>
      </c>
      <c r="J51" s="11">
        <v>3974161.3049000041</v>
      </c>
      <c r="K51" s="11"/>
      <c r="L51" s="11">
        <v>119256048.2907</v>
      </c>
      <c r="N51">
        <v>1996</v>
      </c>
      <c r="O51">
        <v>3245489.9416999985</v>
      </c>
      <c r="P51">
        <v>20660289.408100002</v>
      </c>
      <c r="Q51">
        <v>6928218.8103000037</v>
      </c>
      <c r="R51">
        <v>26525413.415799998</v>
      </c>
      <c r="S51">
        <v>7215244.1045999993</v>
      </c>
      <c r="T51">
        <v>32528717.290599994</v>
      </c>
      <c r="U51">
        <v>1239786.5329999996</v>
      </c>
      <c r="V51">
        <v>16938727.481699999</v>
      </c>
      <c r="W51">
        <v>3974161.3049000041</v>
      </c>
      <c r="Y51">
        <v>119256048.2907</v>
      </c>
    </row>
    <row r="52" spans="1:25" x14ac:dyDescent="0.35">
      <c r="A52" s="2">
        <v>1997</v>
      </c>
      <c r="B52" s="11">
        <v>3407818.5075999959</v>
      </c>
      <c r="C52" s="11">
        <v>21058758.831700001</v>
      </c>
      <c r="D52" s="11">
        <v>7210286.4620000003</v>
      </c>
      <c r="E52" s="11">
        <v>23531411.337699998</v>
      </c>
      <c r="F52" s="11">
        <v>7157646.2453000005</v>
      </c>
      <c r="G52" s="11">
        <v>32884850.043600008</v>
      </c>
      <c r="H52" s="11">
        <v>1492034.5254000002</v>
      </c>
      <c r="I52" s="11">
        <v>17693142.197200011</v>
      </c>
      <c r="J52" s="11">
        <v>4259283.2228000043</v>
      </c>
      <c r="K52" s="11"/>
      <c r="L52" s="11">
        <v>118695231.37330003</v>
      </c>
      <c r="N52">
        <v>1997</v>
      </c>
      <c r="O52">
        <v>3407818.5075999959</v>
      </c>
      <c r="P52">
        <v>21058758.831700001</v>
      </c>
      <c r="Q52">
        <v>7210286.4620000003</v>
      </c>
      <c r="R52">
        <v>23531411.337699998</v>
      </c>
      <c r="S52">
        <v>7157646.2453000005</v>
      </c>
      <c r="T52">
        <v>32884850.043600008</v>
      </c>
      <c r="U52">
        <v>1492034.5254000002</v>
      </c>
      <c r="V52">
        <v>17693142.197200011</v>
      </c>
      <c r="W52">
        <v>4259283.2228000043</v>
      </c>
      <c r="Y52">
        <v>118695231.37330003</v>
      </c>
    </row>
    <row r="53" spans="1:25" x14ac:dyDescent="0.35">
      <c r="A53" s="2">
        <v>1998</v>
      </c>
      <c r="B53" s="11">
        <v>3348739.3746000049</v>
      </c>
      <c r="C53" s="11">
        <v>20228935.5414</v>
      </c>
      <c r="D53" s="11">
        <v>6883365.9699000027</v>
      </c>
      <c r="E53" s="11">
        <v>15167653.493700003</v>
      </c>
      <c r="F53" s="11">
        <v>6927622.6219999911</v>
      </c>
      <c r="G53" s="11">
        <v>32205837.852499999</v>
      </c>
      <c r="H53" s="11">
        <v>1658152.9003999997</v>
      </c>
      <c r="I53" s="11">
        <v>18283061.783199996</v>
      </c>
      <c r="J53" s="11">
        <v>4166312.8368000011</v>
      </c>
      <c r="K53" s="11"/>
      <c r="L53" s="11">
        <v>108869682.37449999</v>
      </c>
      <c r="N53">
        <v>1998</v>
      </c>
      <c r="O53">
        <v>3348739.3746000049</v>
      </c>
      <c r="P53">
        <v>20228935.5414</v>
      </c>
      <c r="Q53">
        <v>6883365.9699000027</v>
      </c>
      <c r="R53">
        <v>15167653.493700003</v>
      </c>
      <c r="S53">
        <v>6927622.6219999911</v>
      </c>
      <c r="T53">
        <v>32205837.852499999</v>
      </c>
      <c r="U53">
        <v>1658152.9003999997</v>
      </c>
      <c r="V53">
        <v>18283061.783199996</v>
      </c>
      <c r="W53">
        <v>4166312.8368000011</v>
      </c>
      <c r="Y53">
        <v>108869682.37449999</v>
      </c>
    </row>
    <row r="54" spans="1:25" x14ac:dyDescent="0.35">
      <c r="A54" s="2">
        <v>1999</v>
      </c>
      <c r="B54" s="11">
        <v>3546718.7891000002</v>
      </c>
      <c r="C54" s="11">
        <v>18660712.119199999</v>
      </c>
      <c r="D54" s="11">
        <v>7165471.4876999985</v>
      </c>
      <c r="E54" s="11">
        <v>22333111.508099999</v>
      </c>
      <c r="F54" s="11">
        <v>7015352.9861999992</v>
      </c>
      <c r="G54" s="11">
        <v>31736163.959000003</v>
      </c>
      <c r="H54" s="11">
        <v>1670801.6462999999</v>
      </c>
      <c r="I54" s="11">
        <v>18559671.149700001</v>
      </c>
      <c r="J54" s="11">
        <v>4548611.2640000004</v>
      </c>
      <c r="K54" s="11"/>
      <c r="L54" s="11">
        <v>115236614.9093</v>
      </c>
      <c r="N54">
        <v>1999</v>
      </c>
      <c r="O54">
        <v>3546718.7891000002</v>
      </c>
      <c r="P54">
        <v>18660712.119199999</v>
      </c>
      <c r="Q54">
        <v>7165471.4876999985</v>
      </c>
      <c r="R54">
        <v>22333111.508099999</v>
      </c>
      <c r="S54">
        <v>7015352.9861999992</v>
      </c>
      <c r="T54">
        <v>31736163.959000003</v>
      </c>
      <c r="U54">
        <v>1670801.6462999999</v>
      </c>
      <c r="V54">
        <v>18559671.149700001</v>
      </c>
      <c r="W54">
        <v>4548611.2640000004</v>
      </c>
      <c r="Y54">
        <v>115236614.9093</v>
      </c>
    </row>
    <row r="55" spans="1:25" x14ac:dyDescent="0.35">
      <c r="A55" s="2">
        <v>2000</v>
      </c>
      <c r="B55" s="11">
        <v>3661822.0063999994</v>
      </c>
      <c r="C55" s="11">
        <v>19224456.228599999</v>
      </c>
      <c r="D55" s="11">
        <v>6840517.8333000056</v>
      </c>
      <c r="E55" s="11">
        <v>24273783.022399999</v>
      </c>
      <c r="F55" s="11">
        <v>6930769.2528000008</v>
      </c>
      <c r="G55" s="11">
        <v>30641862.692500006</v>
      </c>
      <c r="H55" s="11">
        <v>1483221.6003999996</v>
      </c>
      <c r="I55" s="11">
        <v>18794963.392099999</v>
      </c>
      <c r="J55" s="11">
        <v>4149537.4795999993</v>
      </c>
      <c r="K55" s="11"/>
      <c r="L55" s="11">
        <v>116000933.50810002</v>
      </c>
      <c r="N55">
        <v>2000</v>
      </c>
      <c r="O55">
        <v>3661822.0063999994</v>
      </c>
      <c r="P55">
        <v>19224456.228599999</v>
      </c>
      <c r="Q55">
        <v>6840517.8333000056</v>
      </c>
      <c r="R55">
        <v>24273783.022399999</v>
      </c>
      <c r="S55">
        <v>6930769.2528000008</v>
      </c>
      <c r="T55">
        <v>30641862.692500006</v>
      </c>
      <c r="U55">
        <v>1483221.6003999996</v>
      </c>
      <c r="V55">
        <v>18794963.392099999</v>
      </c>
      <c r="W55">
        <v>4149537.4795999993</v>
      </c>
      <c r="Y55">
        <v>116000933.50810002</v>
      </c>
    </row>
    <row r="56" spans="1:25" x14ac:dyDescent="0.35">
      <c r="A56" s="2">
        <v>2001</v>
      </c>
      <c r="B56" s="11">
        <v>4119037.4473000001</v>
      </c>
      <c r="C56" s="11">
        <v>19528743.956900001</v>
      </c>
      <c r="D56" s="11">
        <v>7129793.4964999892</v>
      </c>
      <c r="E56" s="11">
        <v>20808135.482699998</v>
      </c>
      <c r="F56" s="11">
        <v>7211941.1244000001</v>
      </c>
      <c r="G56" s="11">
        <v>29300789.084700003</v>
      </c>
      <c r="H56" s="11">
        <v>1548697.4133999995</v>
      </c>
      <c r="I56" s="11">
        <v>18851494.484799989</v>
      </c>
      <c r="J56" s="11">
        <v>4303990.7402000101</v>
      </c>
      <c r="K56" s="11"/>
      <c r="L56" s="11">
        <v>112802623.23089999</v>
      </c>
      <c r="N56">
        <v>2001</v>
      </c>
      <c r="O56">
        <v>4119037.4473000001</v>
      </c>
      <c r="P56">
        <v>19528743.956900001</v>
      </c>
      <c r="Q56">
        <v>7129793.4964999892</v>
      </c>
      <c r="R56">
        <v>20808135.482699998</v>
      </c>
      <c r="S56">
        <v>7211941.1244000001</v>
      </c>
      <c r="T56">
        <v>29300789.084700003</v>
      </c>
      <c r="U56">
        <v>1548697.4133999995</v>
      </c>
      <c r="V56">
        <v>18851494.484799989</v>
      </c>
      <c r="W56">
        <v>4303990.7402000101</v>
      </c>
      <c r="Y56">
        <v>112802623.23089999</v>
      </c>
    </row>
    <row r="57" spans="1:25" x14ac:dyDescent="0.35">
      <c r="A57" s="2">
        <v>2002</v>
      </c>
      <c r="B57" s="11">
        <v>4115893.1182000036</v>
      </c>
      <c r="C57" s="11">
        <v>19004216.9109</v>
      </c>
      <c r="D57" s="11">
        <v>7492506.5022000028</v>
      </c>
      <c r="E57" s="11">
        <v>22092380.997699995</v>
      </c>
      <c r="F57" s="11">
        <v>7177436.107400001</v>
      </c>
      <c r="G57" s="11">
        <v>28704838.008300014</v>
      </c>
      <c r="H57" s="11">
        <v>1627724.2687000001</v>
      </c>
      <c r="I57" s="11">
        <v>19282627.34370001</v>
      </c>
      <c r="J57" s="11">
        <v>4159728.1164000002</v>
      </c>
      <c r="K57" s="11"/>
      <c r="L57" s="11">
        <v>113657351.37350003</v>
      </c>
      <c r="N57">
        <v>2002</v>
      </c>
      <c r="O57">
        <v>4115893.1182000036</v>
      </c>
      <c r="P57">
        <v>19004216.9109</v>
      </c>
      <c r="Q57">
        <v>7492506.5022000028</v>
      </c>
      <c r="R57">
        <v>22092380.997699995</v>
      </c>
      <c r="S57">
        <v>7177436.107400001</v>
      </c>
      <c r="T57">
        <v>28704838.008300014</v>
      </c>
      <c r="U57">
        <v>1627724.2687000001</v>
      </c>
      <c r="V57">
        <v>19282627.34370001</v>
      </c>
      <c r="W57">
        <v>4159728.1164000002</v>
      </c>
      <c r="Y57">
        <v>113657351.37350003</v>
      </c>
    </row>
    <row r="58" spans="1:25" x14ac:dyDescent="0.35">
      <c r="A58" s="2">
        <v>2003</v>
      </c>
      <c r="B58" s="11">
        <v>4134884.0310999961</v>
      </c>
      <c r="C58" s="11">
        <v>17835143.496099997</v>
      </c>
      <c r="D58" s="11">
        <v>7550272.8584999936</v>
      </c>
      <c r="E58" s="11">
        <v>17771796.634299997</v>
      </c>
      <c r="F58" s="11">
        <v>7124724.1837000102</v>
      </c>
      <c r="G58" s="11">
        <v>28306427.368199997</v>
      </c>
      <c r="H58" s="11">
        <v>1740243.6657999994</v>
      </c>
      <c r="I58" s="11">
        <v>19967751.233100001</v>
      </c>
      <c r="J58" s="11">
        <v>4488995.5982000008</v>
      </c>
      <c r="K58" s="11"/>
      <c r="L58" s="11">
        <v>108920239.06899998</v>
      </c>
      <c r="N58">
        <v>2003</v>
      </c>
      <c r="O58">
        <v>4134884.0310999961</v>
      </c>
      <c r="P58">
        <v>17835143.496099997</v>
      </c>
      <c r="Q58">
        <v>7550272.8584999936</v>
      </c>
      <c r="R58">
        <v>17771796.634299997</v>
      </c>
      <c r="S58">
        <v>7124724.1837000102</v>
      </c>
      <c r="T58">
        <v>28306427.368199997</v>
      </c>
      <c r="U58">
        <v>1740243.6657999994</v>
      </c>
      <c r="V58">
        <v>19967751.233100001</v>
      </c>
      <c r="W58">
        <v>4488995.5982000008</v>
      </c>
      <c r="Y58">
        <v>108920239.06899998</v>
      </c>
    </row>
    <row r="59" spans="1:25" x14ac:dyDescent="0.35">
      <c r="A59" s="2">
        <v>2004</v>
      </c>
      <c r="B59" s="11">
        <v>4327872.4967999952</v>
      </c>
      <c r="C59" s="11">
        <v>17413975.192199998</v>
      </c>
      <c r="D59" s="11">
        <v>7421508.9091999941</v>
      </c>
      <c r="E59" s="11">
        <v>23471203.828699995</v>
      </c>
      <c r="F59" s="11">
        <v>7454123.0031000106</v>
      </c>
      <c r="G59" s="11">
        <v>28149882.34929999</v>
      </c>
      <c r="H59" s="11">
        <v>1959795.4230999993</v>
      </c>
      <c r="I59" s="11">
        <v>20493877.1866</v>
      </c>
      <c r="J59" s="11">
        <v>4511372.6023000004</v>
      </c>
      <c r="K59" s="11"/>
      <c r="L59" s="11">
        <v>115203610.99129997</v>
      </c>
      <c r="N59">
        <v>2004</v>
      </c>
      <c r="O59">
        <v>4327872.4967999952</v>
      </c>
      <c r="P59">
        <v>17413975.192199998</v>
      </c>
      <c r="Q59">
        <v>7421508.9091999941</v>
      </c>
      <c r="R59">
        <v>23471203.828699995</v>
      </c>
      <c r="S59">
        <v>7454123.0031000106</v>
      </c>
      <c r="T59">
        <v>28149882.34929999</v>
      </c>
      <c r="U59">
        <v>1959795.4230999993</v>
      </c>
      <c r="V59">
        <v>20493877.1866</v>
      </c>
      <c r="W59">
        <v>4511372.6023000004</v>
      </c>
      <c r="Y59">
        <v>115203610.99129997</v>
      </c>
    </row>
    <row r="60" spans="1:25" x14ac:dyDescent="0.35">
      <c r="A60" s="2">
        <v>2005</v>
      </c>
      <c r="B60" s="11">
        <v>4356325.2434999989</v>
      </c>
      <c r="C60" s="11">
        <v>17096551.567699999</v>
      </c>
      <c r="D60" s="11">
        <v>7176358.9374999972</v>
      </c>
      <c r="E60" s="11">
        <v>22666074.0744</v>
      </c>
      <c r="F60" s="11">
        <v>7017061.776899999</v>
      </c>
      <c r="G60" s="11">
        <v>27635772.736099992</v>
      </c>
      <c r="H60" s="11">
        <v>2031939.6759000001</v>
      </c>
      <c r="I60" s="11">
        <v>20730570.865699999</v>
      </c>
      <c r="J60" s="11">
        <v>4221417.8337000003</v>
      </c>
      <c r="K60" s="11"/>
      <c r="L60" s="11">
        <v>112932072.71139997</v>
      </c>
      <c r="N60">
        <v>2005</v>
      </c>
      <c r="O60">
        <v>4356325.2434999989</v>
      </c>
      <c r="P60">
        <v>17096551.567699999</v>
      </c>
      <c r="Q60">
        <v>7176358.9374999972</v>
      </c>
      <c r="R60">
        <v>22666074.0744</v>
      </c>
      <c r="S60">
        <v>7017061.776899999</v>
      </c>
      <c r="T60">
        <v>27635772.736099992</v>
      </c>
      <c r="U60">
        <v>2031939.6759000001</v>
      </c>
      <c r="V60">
        <v>20730570.865699999</v>
      </c>
      <c r="W60">
        <v>4221417.8337000003</v>
      </c>
      <c r="Y60">
        <v>112932072.71139997</v>
      </c>
    </row>
    <row r="61" spans="1:25" x14ac:dyDescent="0.35">
      <c r="A61" s="2">
        <v>2006</v>
      </c>
      <c r="B61" s="11">
        <v>4143632.9308000011</v>
      </c>
      <c r="C61" s="11">
        <v>19064980.737100001</v>
      </c>
      <c r="D61" s="11">
        <v>7473744.4307999909</v>
      </c>
      <c r="E61" s="11">
        <v>19724948.113699999</v>
      </c>
      <c r="F61" s="11">
        <v>7204398.8621000107</v>
      </c>
      <c r="G61" s="11">
        <v>28328757.160400003</v>
      </c>
      <c r="H61" s="11">
        <v>1857139.7490999997</v>
      </c>
      <c r="I61" s="11">
        <v>20712059.42699999</v>
      </c>
      <c r="J61" s="11">
        <v>4492899.1469999999</v>
      </c>
      <c r="K61" s="11"/>
      <c r="L61" s="11">
        <v>113002560.55799998</v>
      </c>
      <c r="N61">
        <v>2006</v>
      </c>
      <c r="O61">
        <v>4143632.9308000011</v>
      </c>
      <c r="P61">
        <v>19064980.737100001</v>
      </c>
      <c r="Q61">
        <v>7473744.4307999909</v>
      </c>
      <c r="R61">
        <v>19724948.113699999</v>
      </c>
      <c r="S61">
        <v>7204398.8621000107</v>
      </c>
      <c r="T61">
        <v>28328757.160400003</v>
      </c>
      <c r="U61">
        <v>1857139.7490999997</v>
      </c>
      <c r="V61">
        <v>20712059.42699999</v>
      </c>
      <c r="W61">
        <v>4492899.1469999999</v>
      </c>
      <c r="Y61">
        <v>113002560.55799998</v>
      </c>
    </row>
    <row r="62" spans="1:25" x14ac:dyDescent="0.35">
      <c r="A62" s="2">
        <v>2007</v>
      </c>
      <c r="B62" s="11">
        <v>4133631.4676999957</v>
      </c>
      <c r="C62" s="11">
        <v>19171888.48</v>
      </c>
      <c r="D62" s="11">
        <v>7543500.6967000077</v>
      </c>
      <c r="E62" s="11">
        <v>19621057.0031</v>
      </c>
      <c r="F62" s="11">
        <v>6996678.3487</v>
      </c>
      <c r="G62" s="11">
        <v>28243915.095499992</v>
      </c>
      <c r="H62" s="11">
        <v>1829562.8584999996</v>
      </c>
      <c r="I62" s="11">
        <v>21062175.1316</v>
      </c>
      <c r="J62" s="11">
        <v>4335680.1474000001</v>
      </c>
      <c r="K62" s="11"/>
      <c r="L62" s="11">
        <v>112938089.22920002</v>
      </c>
      <c r="N62">
        <v>2007</v>
      </c>
      <c r="O62">
        <v>4133631.4676999957</v>
      </c>
      <c r="P62">
        <v>19171888.48</v>
      </c>
      <c r="Q62">
        <v>7543500.6967000077</v>
      </c>
      <c r="R62">
        <v>19621057.0031</v>
      </c>
      <c r="S62">
        <v>6996678.3487</v>
      </c>
      <c r="T62">
        <v>28243915.095499992</v>
      </c>
      <c r="U62">
        <v>1829562.8584999996</v>
      </c>
      <c r="V62">
        <v>21062175.1316</v>
      </c>
      <c r="W62">
        <v>4335680.1474000001</v>
      </c>
      <c r="Y62">
        <v>112938089.22920002</v>
      </c>
    </row>
    <row r="63" spans="1:25" x14ac:dyDescent="0.35">
      <c r="A63" s="2">
        <v>2008</v>
      </c>
      <c r="B63" s="11">
        <v>4035180.4888999965</v>
      </c>
      <c r="C63" s="11">
        <v>18784301.350100003</v>
      </c>
      <c r="D63" s="11">
        <v>7616408.6166999945</v>
      </c>
      <c r="E63" s="11">
        <v>19755545.502100002</v>
      </c>
      <c r="F63" s="11">
        <v>6452345.5254000006</v>
      </c>
      <c r="G63" s="11">
        <v>28025054.569300015</v>
      </c>
      <c r="H63" s="11">
        <v>1622525.3585000001</v>
      </c>
      <c r="I63" s="11">
        <v>20197255.318</v>
      </c>
      <c r="J63" s="11">
        <v>4587872.7241000002</v>
      </c>
      <c r="K63" s="11"/>
      <c r="L63" s="11">
        <v>111076489.45310001</v>
      </c>
      <c r="N63">
        <v>2008</v>
      </c>
      <c r="O63">
        <v>4035180.4888999965</v>
      </c>
      <c r="P63">
        <v>18784301.350100003</v>
      </c>
      <c r="Q63">
        <v>7616408.6166999945</v>
      </c>
      <c r="R63">
        <v>19755545.502100002</v>
      </c>
      <c r="S63">
        <v>6452345.5254000006</v>
      </c>
      <c r="T63">
        <v>28025054.569300015</v>
      </c>
      <c r="U63">
        <v>1622525.3585000001</v>
      </c>
      <c r="V63">
        <v>20197255.318</v>
      </c>
      <c r="W63">
        <v>4587872.7241000002</v>
      </c>
      <c r="Y63">
        <v>111076489.45310001</v>
      </c>
    </row>
    <row r="64" spans="1:25" x14ac:dyDescent="0.35">
      <c r="A64" s="2">
        <v>2009</v>
      </c>
      <c r="B64" s="11">
        <v>4324267.0764999995</v>
      </c>
      <c r="C64" s="11">
        <v>19378627.885200001</v>
      </c>
      <c r="D64" s="11">
        <v>7963702.3402000051</v>
      </c>
      <c r="E64" s="11">
        <v>18788406.198299997</v>
      </c>
      <c r="F64" s="11">
        <v>6069136.6464</v>
      </c>
      <c r="G64" s="11">
        <v>27922585.155999988</v>
      </c>
      <c r="H64" s="11">
        <v>1572923.0554999996</v>
      </c>
      <c r="I64" s="11">
        <v>20576398.574499998</v>
      </c>
      <c r="J64" s="11">
        <v>4847372.5351</v>
      </c>
      <c r="K64" s="11"/>
      <c r="L64" s="11">
        <v>111443419.46769999</v>
      </c>
      <c r="N64">
        <v>2009</v>
      </c>
      <c r="O64">
        <v>4324267.0764999995</v>
      </c>
      <c r="P64">
        <v>19378627.885200001</v>
      </c>
      <c r="Q64">
        <v>7963702.3402000051</v>
      </c>
      <c r="R64">
        <v>18788406.198299997</v>
      </c>
      <c r="S64">
        <v>6069136.6464</v>
      </c>
      <c r="T64">
        <v>27922585.155999988</v>
      </c>
      <c r="U64">
        <v>1572923.0554999996</v>
      </c>
      <c r="V64">
        <v>20576398.574499998</v>
      </c>
      <c r="W64">
        <v>4847372.5351</v>
      </c>
      <c r="Y64">
        <v>111443419.46769999</v>
      </c>
    </row>
    <row r="65" spans="1:25" x14ac:dyDescent="0.35">
      <c r="A65" s="2">
        <v>2010</v>
      </c>
      <c r="B65" s="11">
        <v>4375281.1845000023</v>
      </c>
      <c r="C65" s="11">
        <v>20358482.692299999</v>
      </c>
      <c r="D65" s="11">
        <v>8439951.2991999984</v>
      </c>
      <c r="E65" s="11">
        <v>14447965.165899999</v>
      </c>
      <c r="F65" s="11">
        <v>5912818.9840000002</v>
      </c>
      <c r="G65" s="11">
        <v>28200079.310299996</v>
      </c>
      <c r="H65" s="11">
        <v>1544267.6214999997</v>
      </c>
      <c r="I65" s="11">
        <v>20928036.286399994</v>
      </c>
      <c r="J65" s="11">
        <v>4920500.4719000002</v>
      </c>
      <c r="K65" s="11"/>
      <c r="L65" s="11">
        <v>109127383.01599999</v>
      </c>
      <c r="N65">
        <v>2010</v>
      </c>
      <c r="O65">
        <v>4375281.1845000023</v>
      </c>
      <c r="P65">
        <v>20358482.692299999</v>
      </c>
      <c r="Q65">
        <v>8439951.2991999984</v>
      </c>
      <c r="R65">
        <v>14447965.165899999</v>
      </c>
      <c r="S65">
        <v>5912818.9840000002</v>
      </c>
      <c r="T65">
        <v>28200079.310299996</v>
      </c>
      <c r="U65">
        <v>1544267.6214999997</v>
      </c>
      <c r="V65">
        <v>20928036.286399994</v>
      </c>
      <c r="W65">
        <v>4920500.4719000002</v>
      </c>
      <c r="Y65">
        <v>109127383.01599999</v>
      </c>
    </row>
    <row r="66" spans="1:25" x14ac:dyDescent="0.35">
      <c r="A66" s="2">
        <v>2011</v>
      </c>
      <c r="B66" s="11">
        <v>4323435.0202000011</v>
      </c>
      <c r="C66" s="11">
        <v>19429247.416300002</v>
      </c>
      <c r="D66" s="11">
        <v>8216124.573099996</v>
      </c>
      <c r="E66" s="11">
        <v>19694780.434500005</v>
      </c>
      <c r="F66" s="11">
        <v>6959405.4102999996</v>
      </c>
      <c r="G66" s="11">
        <v>28303251.940600008</v>
      </c>
      <c r="H66" s="11">
        <v>1492977.6717000001</v>
      </c>
      <c r="I66" s="11">
        <v>20949333.677899998</v>
      </c>
      <c r="J66" s="11">
        <v>5011975.8010999998</v>
      </c>
      <c r="K66" s="11"/>
      <c r="L66" s="11">
        <v>114380531.94570002</v>
      </c>
      <c r="N66">
        <v>2011</v>
      </c>
      <c r="O66">
        <v>4323435.0202000011</v>
      </c>
      <c r="P66">
        <v>19429247.416300002</v>
      </c>
      <c r="Q66">
        <v>8216124.573099996</v>
      </c>
      <c r="R66">
        <v>19694780.434500005</v>
      </c>
      <c r="S66">
        <v>6959405.4102999996</v>
      </c>
      <c r="T66">
        <v>28303251.940600008</v>
      </c>
      <c r="U66">
        <v>1492977.6717000001</v>
      </c>
      <c r="V66">
        <v>20949333.677899998</v>
      </c>
      <c r="W66">
        <v>5011975.8010999998</v>
      </c>
      <c r="Y66">
        <v>114380531.94570002</v>
      </c>
    </row>
    <row r="67" spans="1:25" x14ac:dyDescent="0.35">
      <c r="A67" s="2">
        <v>2012</v>
      </c>
      <c r="B67" s="11">
        <v>4887051.2414000044</v>
      </c>
      <c r="C67" s="11">
        <v>19080968.675999999</v>
      </c>
      <c r="D67" s="11">
        <v>8651689.8107000031</v>
      </c>
      <c r="E67" s="11">
        <v>15200198.609499997</v>
      </c>
      <c r="F67" s="11">
        <v>6692063.0357000008</v>
      </c>
      <c r="G67" s="11">
        <v>28286007.445599996</v>
      </c>
      <c r="H67" s="11">
        <v>1594091.2759000002</v>
      </c>
      <c r="I67" s="11">
        <v>21058081.5682</v>
      </c>
      <c r="J67" s="11">
        <v>5261975.3587000007</v>
      </c>
      <c r="K67" s="11"/>
      <c r="L67" s="11">
        <v>110712127.02169999</v>
      </c>
      <c r="N67">
        <v>2012</v>
      </c>
      <c r="O67">
        <v>4887051.2414000044</v>
      </c>
      <c r="P67">
        <v>19080968.675999999</v>
      </c>
      <c r="Q67">
        <v>8651689.8107000031</v>
      </c>
      <c r="R67">
        <v>15200198.609499997</v>
      </c>
      <c r="S67">
        <v>6692063.0357000008</v>
      </c>
      <c r="T67">
        <v>28286007.445599996</v>
      </c>
      <c r="U67">
        <v>1594091.2759000002</v>
      </c>
      <c r="V67">
        <v>21058081.5682</v>
      </c>
      <c r="W67">
        <v>5261975.3587000007</v>
      </c>
      <c r="Y67">
        <v>110712127.02169999</v>
      </c>
    </row>
    <row r="68" spans="1:25" x14ac:dyDescent="0.35">
      <c r="A68" s="2">
        <v>2013</v>
      </c>
      <c r="B68" s="11">
        <v>5043094.4812000021</v>
      </c>
      <c r="C68" s="11">
        <v>18859434.086199999</v>
      </c>
      <c r="D68" s="11">
        <v>8857114.0355000068</v>
      </c>
      <c r="E68" s="11">
        <v>15228305.811699999</v>
      </c>
      <c r="F68" s="11">
        <v>7077756.7644000007</v>
      </c>
      <c r="G68" s="11">
        <v>28278226.714199997</v>
      </c>
      <c r="H68" s="11">
        <v>1533273.3731999996</v>
      </c>
      <c r="I68" s="11">
        <v>21631411.296099994</v>
      </c>
      <c r="J68" s="11">
        <v>5534409.6657999996</v>
      </c>
      <c r="K68" s="11"/>
      <c r="L68" s="11">
        <v>112043026.22830001</v>
      </c>
      <c r="N68">
        <v>2013</v>
      </c>
      <c r="O68">
        <v>5043094.4812000021</v>
      </c>
      <c r="P68">
        <v>18859434.086199999</v>
      </c>
      <c r="Q68">
        <v>8857114.0355000068</v>
      </c>
      <c r="R68">
        <v>15228305.811699999</v>
      </c>
      <c r="S68">
        <v>7077756.7644000007</v>
      </c>
      <c r="T68">
        <v>28278226.714199997</v>
      </c>
      <c r="U68">
        <v>1533273.3731999996</v>
      </c>
      <c r="V68">
        <v>21631411.296099994</v>
      </c>
      <c r="W68">
        <v>5534409.6657999996</v>
      </c>
      <c r="Y68">
        <v>112043026.22830001</v>
      </c>
    </row>
    <row r="69" spans="1:25" x14ac:dyDescent="0.35">
      <c r="A69" s="2">
        <v>2014</v>
      </c>
      <c r="B69" s="11">
        <v>4953589.3771999972</v>
      </c>
      <c r="C69" s="11">
        <v>18962563.352699999</v>
      </c>
      <c r="D69" s="11">
        <v>9251231.313099999</v>
      </c>
      <c r="E69" s="11">
        <v>13167468.691000003</v>
      </c>
      <c r="F69" s="11">
        <v>6750021.4224999994</v>
      </c>
      <c r="G69" s="11">
        <v>29641827.520300008</v>
      </c>
      <c r="H69" s="11">
        <v>1661832.2609999997</v>
      </c>
      <c r="I69" s="11">
        <v>22761034.128200002</v>
      </c>
      <c r="J69" s="11">
        <v>5529347.2090000007</v>
      </c>
      <c r="K69" s="11"/>
      <c r="L69" s="11">
        <v>112678915.27500002</v>
      </c>
      <c r="N69">
        <v>2014</v>
      </c>
      <c r="O69">
        <v>4953589.3771999972</v>
      </c>
      <c r="P69">
        <v>18962563.352699999</v>
      </c>
      <c r="Q69">
        <v>9251231.313099999</v>
      </c>
      <c r="R69">
        <v>13167468.691000003</v>
      </c>
      <c r="S69">
        <v>6750021.4224999994</v>
      </c>
      <c r="T69">
        <v>29641827.520300008</v>
      </c>
      <c r="U69">
        <v>1661832.2609999997</v>
      </c>
      <c r="V69">
        <v>22761034.128200002</v>
      </c>
      <c r="W69">
        <v>5529347.2090000007</v>
      </c>
      <c r="Y69">
        <v>112678915.27500002</v>
      </c>
    </row>
    <row r="70" spans="1:25" x14ac:dyDescent="0.35">
      <c r="A70" s="2">
        <v>2015</v>
      </c>
      <c r="B70" s="11">
        <v>5243510.0400000028</v>
      </c>
      <c r="C70" s="11">
        <v>19561675.424699999</v>
      </c>
      <c r="D70" s="11">
        <v>8891537.3385999966</v>
      </c>
      <c r="E70" s="11">
        <v>13954763.862700002</v>
      </c>
      <c r="F70" s="11">
        <v>6761624.0731999902</v>
      </c>
      <c r="G70" s="11">
        <v>29679973.494599994</v>
      </c>
      <c r="H70" s="11">
        <v>1692174.7930999997</v>
      </c>
      <c r="I70" s="11">
        <v>22494779.185900006</v>
      </c>
      <c r="J70" s="11">
        <v>5627698.7804999994</v>
      </c>
      <c r="K70" s="11"/>
      <c r="L70" s="11">
        <v>113907736.99329998</v>
      </c>
      <c r="N70">
        <v>2015</v>
      </c>
      <c r="O70">
        <v>5243510.0400000028</v>
      </c>
      <c r="P70">
        <v>19561675.424699999</v>
      </c>
      <c r="Q70">
        <v>8891537.3385999966</v>
      </c>
      <c r="R70">
        <v>13954763.862700002</v>
      </c>
      <c r="S70">
        <v>6761624.0731999902</v>
      </c>
      <c r="T70">
        <v>29679973.494599994</v>
      </c>
      <c r="U70">
        <v>1692174.7930999997</v>
      </c>
      <c r="V70">
        <v>22494779.185900006</v>
      </c>
      <c r="W70">
        <v>5627698.7804999994</v>
      </c>
      <c r="Y70">
        <v>113907736.99329998</v>
      </c>
    </row>
    <row r="71" spans="1:25" x14ac:dyDescent="0.35">
      <c r="A71" s="2" t="s">
        <v>51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1:25" x14ac:dyDescent="0.35">
      <c r="A72" s="2" t="s">
        <v>26</v>
      </c>
      <c r="B72" s="11">
        <v>151903175.96329999</v>
      </c>
      <c r="C72" s="11">
        <v>1189974507.1272967</v>
      </c>
      <c r="D72" s="11">
        <v>319899740.46399993</v>
      </c>
      <c r="E72" s="11">
        <v>964479745.05819988</v>
      </c>
      <c r="F72" s="11">
        <v>407889749.05750006</v>
      </c>
      <c r="G72" s="11">
        <v>1491307422.3073995</v>
      </c>
      <c r="H72" s="11">
        <v>60212665.099799991</v>
      </c>
      <c r="I72" s="11">
        <v>817309057.9188</v>
      </c>
      <c r="J72" s="11">
        <v>231787540.29119995</v>
      </c>
      <c r="K72" s="11"/>
      <c r="L72" s="11">
        <v>5634763603.2874956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783"/>
  <sheetViews>
    <sheetView workbookViewId="0">
      <selection activeCell="D10" sqref="D10"/>
    </sheetView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>
        <v>1950</v>
      </c>
      <c r="C2" t="s">
        <v>12</v>
      </c>
      <c r="D2" t="s">
        <v>13</v>
      </c>
      <c r="E2">
        <v>95120.987189084393</v>
      </c>
      <c r="F2">
        <v>95120.987189084393</v>
      </c>
      <c r="G2">
        <v>91322.938828436294</v>
      </c>
      <c r="H2">
        <v>99250.384742996306</v>
      </c>
      <c r="I2">
        <v>84191.815143799598</v>
      </c>
      <c r="J2">
        <v>91322.938828436294</v>
      </c>
      <c r="K2">
        <v>99250.384742996306</v>
      </c>
      <c r="L2">
        <v>91322.938828436294</v>
      </c>
      <c r="M2">
        <v>99250.384742996306</v>
      </c>
    </row>
    <row r="3" spans="1:13" x14ac:dyDescent="0.35">
      <c r="A3">
        <v>2</v>
      </c>
      <c r="B3">
        <v>1951</v>
      </c>
      <c r="C3" t="s">
        <v>12</v>
      </c>
      <c r="D3" t="s">
        <v>13</v>
      </c>
      <c r="E3">
        <v>99287.246578772101</v>
      </c>
      <c r="F3">
        <v>101885.624168885</v>
      </c>
      <c r="G3">
        <v>97449.784829668002</v>
      </c>
      <c r="H3">
        <v>107429.440682927</v>
      </c>
      <c r="I3">
        <v>89059.802816485899</v>
      </c>
      <c r="J3">
        <v>97900.490848172907</v>
      </c>
      <c r="K3">
        <v>106244.677537532</v>
      </c>
      <c r="L3">
        <v>95403.745663991402</v>
      </c>
      <c r="M3">
        <v>103535.131500647</v>
      </c>
    </row>
    <row r="4" spans="1:13" x14ac:dyDescent="0.35">
      <c r="A4">
        <v>3</v>
      </c>
      <c r="B4">
        <v>1952</v>
      </c>
      <c r="C4" t="s">
        <v>12</v>
      </c>
      <c r="D4" t="s">
        <v>13</v>
      </c>
      <c r="E4">
        <v>102782.72262771599</v>
      </c>
      <c r="F4">
        <v>108232.827495613</v>
      </c>
      <c r="G4">
        <v>102765.740099066</v>
      </c>
      <c r="H4">
        <v>116174.238228214</v>
      </c>
      <c r="I4">
        <v>94551.580835403103</v>
      </c>
      <c r="J4">
        <v>104066.982174091</v>
      </c>
      <c r="K4">
        <v>112820.32737743801</v>
      </c>
      <c r="L4">
        <v>98826.650019252702</v>
      </c>
      <c r="M4">
        <v>107139.217221996</v>
      </c>
    </row>
    <row r="5" spans="1:13" x14ac:dyDescent="0.35">
      <c r="A5">
        <v>4</v>
      </c>
      <c r="B5">
        <v>1953</v>
      </c>
      <c r="C5" t="s">
        <v>12</v>
      </c>
      <c r="D5" t="s">
        <v>13</v>
      </c>
      <c r="E5">
        <v>106526.464928745</v>
      </c>
      <c r="F5">
        <v>115110.73981365</v>
      </c>
      <c r="G5">
        <v>108320.38879509</v>
      </c>
      <c r="H5">
        <v>126144.957020296</v>
      </c>
      <c r="I5">
        <v>89634.970157048403</v>
      </c>
      <c r="J5">
        <v>110759.536018471</v>
      </c>
      <c r="K5">
        <v>119937.901936757</v>
      </c>
      <c r="L5">
        <v>102499.748053888</v>
      </c>
      <c r="M5">
        <v>110993.645988002</v>
      </c>
    </row>
    <row r="6" spans="1:13" x14ac:dyDescent="0.35">
      <c r="A6">
        <v>5</v>
      </c>
      <c r="B6">
        <v>1954</v>
      </c>
      <c r="C6" t="s">
        <v>12</v>
      </c>
      <c r="D6" t="s">
        <v>13</v>
      </c>
      <c r="E6">
        <v>107955.845791599</v>
      </c>
      <c r="F6">
        <v>119708.210174855</v>
      </c>
      <c r="G6">
        <v>111457.356497624</v>
      </c>
      <c r="H6">
        <v>134182.795329802</v>
      </c>
      <c r="I6">
        <v>94113.430195423498</v>
      </c>
      <c r="J6">
        <v>115134.65345480401</v>
      </c>
      <c r="K6">
        <v>124817.91259553201</v>
      </c>
      <c r="L6">
        <v>103831.298417047</v>
      </c>
      <c r="M6">
        <v>112563.902714026</v>
      </c>
    </row>
    <row r="7" spans="1:13" x14ac:dyDescent="0.35">
      <c r="A7">
        <v>6</v>
      </c>
      <c r="B7">
        <v>1955</v>
      </c>
      <c r="C7" t="s">
        <v>12</v>
      </c>
      <c r="D7" t="s">
        <v>13</v>
      </c>
      <c r="E7">
        <v>108902.27186764601</v>
      </c>
      <c r="F7">
        <v>123917.931793058</v>
      </c>
      <c r="G7">
        <v>114076.773909311</v>
      </c>
      <c r="H7">
        <v>142191.745942596</v>
      </c>
      <c r="I7">
        <v>96105.580729040797</v>
      </c>
      <c r="J7">
        <v>119110.866920058</v>
      </c>
      <c r="K7">
        <v>129329.84941857</v>
      </c>
      <c r="L7">
        <v>104677.699377531</v>
      </c>
      <c r="M7">
        <v>113658.404543932</v>
      </c>
    </row>
    <row r="8" spans="1:13" x14ac:dyDescent="0.35">
      <c r="A8">
        <v>7</v>
      </c>
      <c r="B8">
        <v>1956</v>
      </c>
      <c r="C8" t="s">
        <v>12</v>
      </c>
      <c r="D8" t="s">
        <v>13</v>
      </c>
      <c r="E8">
        <v>112878.074640778</v>
      </c>
      <c r="F8">
        <v>131803.290554148</v>
      </c>
      <c r="G8">
        <v>119955.560230634</v>
      </c>
      <c r="H8">
        <v>154844.03730252001</v>
      </c>
      <c r="I8">
        <v>104276.26576302901</v>
      </c>
      <c r="J8">
        <v>126704.376679261</v>
      </c>
      <c r="K8">
        <v>137584.837667093</v>
      </c>
      <c r="L8">
        <v>108511.297616194</v>
      </c>
      <c r="M8">
        <v>117829.467764655</v>
      </c>
    </row>
    <row r="9" spans="1:13" x14ac:dyDescent="0.35">
      <c r="A9">
        <v>8</v>
      </c>
      <c r="B9">
        <v>1957</v>
      </c>
      <c r="C9" t="s">
        <v>12</v>
      </c>
      <c r="D9" t="s">
        <v>13</v>
      </c>
      <c r="E9">
        <v>117054.849107795</v>
      </c>
      <c r="F9">
        <v>140257.31234036101</v>
      </c>
      <c r="G9">
        <v>126122.797892691</v>
      </c>
      <c r="H9">
        <v>168765.21984257299</v>
      </c>
      <c r="I9">
        <v>105496.786788429</v>
      </c>
      <c r="J9">
        <v>134767.15718910901</v>
      </c>
      <c r="K9">
        <v>146516.335970085</v>
      </c>
      <c r="L9">
        <v>112472.918425645</v>
      </c>
      <c r="M9">
        <v>122278.456022218</v>
      </c>
    </row>
    <row r="10" spans="1:13" x14ac:dyDescent="0.35">
      <c r="A10">
        <v>9</v>
      </c>
      <c r="B10">
        <v>1958</v>
      </c>
      <c r="C10" t="s">
        <v>12</v>
      </c>
      <c r="D10" t="s">
        <v>13</v>
      </c>
      <c r="E10">
        <v>119987.426340932</v>
      </c>
      <c r="F10">
        <v>147533.71705911701</v>
      </c>
      <c r="G10">
        <v>131011.335893658</v>
      </c>
      <c r="H10">
        <v>181880.85129477899</v>
      </c>
      <c r="I10">
        <v>108816.64681745</v>
      </c>
      <c r="J10">
        <v>141602.91403117299</v>
      </c>
      <c r="K10">
        <v>154331.05512777501</v>
      </c>
      <c r="L10">
        <v>115163.974416563</v>
      </c>
      <c r="M10">
        <v>125515.62096034001</v>
      </c>
    </row>
    <row r="11" spans="1:13" x14ac:dyDescent="0.35">
      <c r="A11">
        <v>10</v>
      </c>
      <c r="B11">
        <v>1959</v>
      </c>
      <c r="C11" t="s">
        <v>12</v>
      </c>
      <c r="D11" t="s">
        <v>13</v>
      </c>
      <c r="E11">
        <v>126411.151163203</v>
      </c>
      <c r="F11">
        <v>159499.88560647899</v>
      </c>
      <c r="G11">
        <v>139818.36015694001</v>
      </c>
      <c r="H11">
        <v>201493.60449465801</v>
      </c>
      <c r="I11">
        <v>113801.297629015</v>
      </c>
      <c r="J11">
        <v>152853.14546421601</v>
      </c>
      <c r="K11">
        <v>167147.709423872</v>
      </c>
      <c r="L11">
        <v>121143.29739847301</v>
      </c>
      <c r="M11">
        <v>132472.41076206701</v>
      </c>
    </row>
    <row r="12" spans="1:13" x14ac:dyDescent="0.35">
      <c r="A12">
        <v>11</v>
      </c>
      <c r="B12">
        <v>1960</v>
      </c>
      <c r="C12" t="s">
        <v>12</v>
      </c>
      <c r="D12" t="s">
        <v>13</v>
      </c>
      <c r="E12">
        <v>152996.668113238</v>
      </c>
      <c r="F12">
        <v>198096.31919231999</v>
      </c>
      <c r="G12">
        <v>171905.96124652101</v>
      </c>
      <c r="H12">
        <v>255942.77326958399</v>
      </c>
      <c r="I12">
        <v>120590.105820247</v>
      </c>
      <c r="J12">
        <v>190837.31155322399</v>
      </c>
      <c r="K12">
        <v>206454.45467311001</v>
      </c>
      <c r="L12">
        <v>147390.28437466899</v>
      </c>
      <c r="M12">
        <v>159451.94646173899</v>
      </c>
    </row>
    <row r="13" spans="1:13" x14ac:dyDescent="0.35">
      <c r="A13">
        <v>12</v>
      </c>
      <c r="B13">
        <v>1961</v>
      </c>
      <c r="C13" t="s">
        <v>12</v>
      </c>
      <c r="D13" t="s">
        <v>13</v>
      </c>
      <c r="E13">
        <v>163282.702049196</v>
      </c>
      <c r="F13">
        <v>216947.20275778099</v>
      </c>
      <c r="G13">
        <v>185870.52175413101</v>
      </c>
      <c r="H13">
        <v>287173.59855990403</v>
      </c>
      <c r="I13">
        <v>134694.92461351401</v>
      </c>
      <c r="J13">
        <v>208686.792895958</v>
      </c>
      <c r="K13">
        <v>226444.57003532699</v>
      </c>
      <c r="L13">
        <v>157065.60394824401</v>
      </c>
      <c r="M13">
        <v>170430.781267174</v>
      </c>
    </row>
    <row r="14" spans="1:13" x14ac:dyDescent="0.35">
      <c r="A14">
        <v>13</v>
      </c>
      <c r="B14">
        <v>1962</v>
      </c>
      <c r="C14" t="s">
        <v>12</v>
      </c>
      <c r="D14" t="s">
        <v>13</v>
      </c>
      <c r="E14">
        <v>158742.958338475</v>
      </c>
      <c r="F14">
        <v>216435.14784276701</v>
      </c>
      <c r="G14">
        <v>182856.89834434801</v>
      </c>
      <c r="H14">
        <v>293757.53168058902</v>
      </c>
      <c r="I14">
        <v>153622.30121262101</v>
      </c>
      <c r="J14">
        <v>207340.658305769</v>
      </c>
      <c r="K14">
        <v>226920.439766631</v>
      </c>
      <c r="L14">
        <v>152072.663850399</v>
      </c>
      <c r="M14">
        <v>166433.32783542</v>
      </c>
    </row>
    <row r="15" spans="1:13" x14ac:dyDescent="0.35">
      <c r="A15">
        <v>14</v>
      </c>
      <c r="B15">
        <v>1963</v>
      </c>
      <c r="C15" t="s">
        <v>12</v>
      </c>
      <c r="D15" t="s">
        <v>13</v>
      </c>
      <c r="E15">
        <v>170502.75797307401</v>
      </c>
      <c r="F15">
        <v>238552.60926093801</v>
      </c>
      <c r="G15">
        <v>199041.27502428999</v>
      </c>
      <c r="H15">
        <v>331679.50991799001</v>
      </c>
      <c r="I15">
        <v>147376.26389949501</v>
      </c>
      <c r="J15">
        <v>228451.183458788</v>
      </c>
      <c r="K15">
        <v>250218.49288776799</v>
      </c>
      <c r="L15">
        <v>163282.87903709101</v>
      </c>
      <c r="M15">
        <v>178840.815304452</v>
      </c>
    </row>
    <row r="16" spans="1:13" x14ac:dyDescent="0.35">
      <c r="A16">
        <v>15</v>
      </c>
      <c r="B16">
        <v>1964</v>
      </c>
      <c r="C16" t="s">
        <v>12</v>
      </c>
      <c r="D16" t="s">
        <v>13</v>
      </c>
      <c r="E16">
        <v>190209.582893435</v>
      </c>
      <c r="F16">
        <v>273089.246629795</v>
      </c>
      <c r="G16">
        <v>225144.78597099701</v>
      </c>
      <c r="H16">
        <v>388862.20059547701</v>
      </c>
      <c r="I16">
        <v>140649.89183446</v>
      </c>
      <c r="J16">
        <v>261799.73644827699</v>
      </c>
      <c r="K16">
        <v>286136.50470811798</v>
      </c>
      <c r="L16">
        <v>182346.31823106299</v>
      </c>
      <c r="M16">
        <v>199297.137777444</v>
      </c>
    </row>
    <row r="17" spans="1:13" x14ac:dyDescent="0.35">
      <c r="A17">
        <v>16</v>
      </c>
      <c r="B17">
        <v>1965</v>
      </c>
      <c r="C17" t="s">
        <v>12</v>
      </c>
      <c r="D17" t="s">
        <v>13</v>
      </c>
      <c r="E17">
        <v>216468.83264391599</v>
      </c>
      <c r="F17">
        <v>318923.86937190098</v>
      </c>
      <c r="G17">
        <v>259776.53428124101</v>
      </c>
      <c r="H17">
        <v>465086.670379463</v>
      </c>
      <c r="I17">
        <v>149587.74624289499</v>
      </c>
      <c r="J17">
        <v>305731.344335275</v>
      </c>
      <c r="K17">
        <v>334091.22638288402</v>
      </c>
      <c r="L17">
        <v>207514.43703869401</v>
      </c>
      <c r="M17">
        <v>226763.640846661</v>
      </c>
    </row>
    <row r="18" spans="1:13" x14ac:dyDescent="0.35">
      <c r="A18">
        <v>17</v>
      </c>
      <c r="B18">
        <v>1966</v>
      </c>
      <c r="C18" t="s">
        <v>12</v>
      </c>
      <c r="D18" t="s">
        <v>13</v>
      </c>
      <c r="E18">
        <v>208246.8398667</v>
      </c>
      <c r="F18">
        <v>314839.71636856702</v>
      </c>
      <c r="G18">
        <v>252968.828125648</v>
      </c>
      <c r="H18">
        <v>470722.30426890199</v>
      </c>
      <c r="I18">
        <v>160990.624887944</v>
      </c>
      <c r="J18">
        <v>301391.31290438498</v>
      </c>
      <c r="K18">
        <v>330503.81542243902</v>
      </c>
      <c r="L18">
        <v>199351.55957941301</v>
      </c>
      <c r="M18">
        <v>218607.664622079</v>
      </c>
    </row>
    <row r="19" spans="1:13" x14ac:dyDescent="0.35">
      <c r="A19">
        <v>18</v>
      </c>
      <c r="B19">
        <v>1967</v>
      </c>
      <c r="C19" t="s">
        <v>12</v>
      </c>
      <c r="D19" t="s">
        <v>13</v>
      </c>
      <c r="E19">
        <v>220401.24567920601</v>
      </c>
      <c r="F19">
        <v>341935.80618387501</v>
      </c>
      <c r="G19">
        <v>271242.56313448999</v>
      </c>
      <c r="H19">
        <v>523830.64546434401</v>
      </c>
      <c r="I19">
        <v>227983.51385858899</v>
      </c>
      <c r="J19">
        <v>327141.48696641502</v>
      </c>
      <c r="K19">
        <v>359216.57575230498</v>
      </c>
      <c r="L19">
        <v>210865.28505286999</v>
      </c>
      <c r="M19">
        <v>231539.89530377701</v>
      </c>
    </row>
    <row r="20" spans="1:13" x14ac:dyDescent="0.35">
      <c r="A20">
        <v>19</v>
      </c>
      <c r="B20">
        <v>1968</v>
      </c>
      <c r="C20" t="s">
        <v>12</v>
      </c>
      <c r="D20" t="s">
        <v>13</v>
      </c>
      <c r="E20">
        <v>229929.539995342</v>
      </c>
      <c r="F20">
        <v>366053.65685745497</v>
      </c>
      <c r="G20">
        <v>286871.66413133999</v>
      </c>
      <c r="H20">
        <v>574549.23370588501</v>
      </c>
      <c r="I20">
        <v>211003.75920202499</v>
      </c>
      <c r="J20">
        <v>350390.18691797298</v>
      </c>
      <c r="K20">
        <v>384542.00575116498</v>
      </c>
      <c r="L20">
        <v>220090.83364602001</v>
      </c>
      <c r="M20">
        <v>241542.63954172799</v>
      </c>
    </row>
    <row r="21" spans="1:13" x14ac:dyDescent="0.35">
      <c r="A21">
        <v>20</v>
      </c>
      <c r="B21">
        <v>1969</v>
      </c>
      <c r="C21" t="s">
        <v>12</v>
      </c>
      <c r="D21" t="s">
        <v>13</v>
      </c>
      <c r="E21">
        <v>244807.66798448301</v>
      </c>
      <c r="F21">
        <v>399939.62909255998</v>
      </c>
      <c r="G21">
        <v>309432.76336305903</v>
      </c>
      <c r="H21">
        <v>643202.92914702196</v>
      </c>
      <c r="I21">
        <v>206914.40501781501</v>
      </c>
      <c r="J21">
        <v>382583.320010847</v>
      </c>
      <c r="K21">
        <v>420453.86039848003</v>
      </c>
      <c r="L21">
        <v>234183.67065580501</v>
      </c>
      <c r="M21">
        <v>257364.66599413601</v>
      </c>
    </row>
    <row r="22" spans="1:13" x14ac:dyDescent="0.35">
      <c r="A22">
        <v>21</v>
      </c>
      <c r="B22">
        <v>1970</v>
      </c>
      <c r="C22" t="s">
        <v>12</v>
      </c>
      <c r="D22" t="s">
        <v>13</v>
      </c>
      <c r="E22">
        <v>286782.83709369699</v>
      </c>
      <c r="F22">
        <v>480775.16187192901</v>
      </c>
      <c r="G22">
        <v>367453.52060520003</v>
      </c>
      <c r="H22">
        <v>791891.14632558497</v>
      </c>
      <c r="I22">
        <v>179873.172186337</v>
      </c>
      <c r="J22">
        <v>461427.06468284002</v>
      </c>
      <c r="K22">
        <v>503611.795493602</v>
      </c>
      <c r="L22">
        <v>275241.67888858699</v>
      </c>
      <c r="M22">
        <v>300404.91056811099</v>
      </c>
    </row>
    <row r="23" spans="1:13" x14ac:dyDescent="0.35">
      <c r="A23">
        <v>22</v>
      </c>
      <c r="B23">
        <v>1971</v>
      </c>
      <c r="C23" t="s">
        <v>12</v>
      </c>
      <c r="D23" t="s">
        <v>13</v>
      </c>
      <c r="E23">
        <v>296653.96543267497</v>
      </c>
      <c r="F23">
        <v>510338.65798054502</v>
      </c>
      <c r="G23">
        <v>384507.64440876502</v>
      </c>
      <c r="H23">
        <v>861660.39712963603</v>
      </c>
      <c r="I23">
        <v>179208.44693253501</v>
      </c>
      <c r="J23">
        <v>486743.08802530798</v>
      </c>
      <c r="K23">
        <v>537825.99127123202</v>
      </c>
      <c r="L23">
        <v>282938.133240845</v>
      </c>
      <c r="M23">
        <v>312632.03468598</v>
      </c>
    </row>
    <row r="24" spans="1:13" x14ac:dyDescent="0.35">
      <c r="A24">
        <v>23</v>
      </c>
      <c r="B24">
        <v>1972</v>
      </c>
      <c r="C24" t="s">
        <v>12</v>
      </c>
      <c r="D24" t="s">
        <v>13</v>
      </c>
      <c r="E24">
        <v>310978.66869520303</v>
      </c>
      <c r="F24">
        <v>548982.31282587606</v>
      </c>
      <c r="G24">
        <v>408404.73369927198</v>
      </c>
      <c r="H24">
        <v>949798.519317328</v>
      </c>
      <c r="I24">
        <v>173191.22013020699</v>
      </c>
      <c r="J24">
        <v>523524.91485876503</v>
      </c>
      <c r="K24">
        <v>578790.08283775696</v>
      </c>
      <c r="L24">
        <v>296557.971446315</v>
      </c>
      <c r="M24">
        <v>327863.69471243903</v>
      </c>
    </row>
    <row r="25" spans="1:13" x14ac:dyDescent="0.35">
      <c r="A25">
        <v>24</v>
      </c>
      <c r="B25">
        <v>1973</v>
      </c>
      <c r="C25" t="s">
        <v>12</v>
      </c>
      <c r="D25" t="s">
        <v>13</v>
      </c>
      <c r="E25">
        <v>328539.34758037102</v>
      </c>
      <c r="F25">
        <v>595161.16634571704</v>
      </c>
      <c r="G25">
        <v>437068.33169061702</v>
      </c>
      <c r="H25">
        <v>1055149.9469906599</v>
      </c>
      <c r="I25">
        <v>171042.80429746801</v>
      </c>
      <c r="J25">
        <v>567149.35720364505</v>
      </c>
      <c r="K25">
        <v>628023.82561165805</v>
      </c>
      <c r="L25">
        <v>313076.340212824</v>
      </c>
      <c r="M25">
        <v>346680.10884891899</v>
      </c>
    </row>
    <row r="26" spans="1:13" x14ac:dyDescent="0.35">
      <c r="A26">
        <v>25</v>
      </c>
      <c r="B26">
        <v>1974</v>
      </c>
      <c r="C26" t="s">
        <v>12</v>
      </c>
      <c r="D26" t="s">
        <v>13</v>
      </c>
      <c r="E26">
        <v>344199.56715483702</v>
      </c>
      <c r="F26">
        <v>639848.20945824601</v>
      </c>
      <c r="G26">
        <v>463888.548210632</v>
      </c>
      <c r="H26">
        <v>1162423.1264053299</v>
      </c>
      <c r="I26">
        <v>310687.65483883198</v>
      </c>
      <c r="J26">
        <v>609466.356681137</v>
      </c>
      <c r="K26">
        <v>675628.61565046897</v>
      </c>
      <c r="L26">
        <v>327855.971250901</v>
      </c>
      <c r="M26">
        <v>363447.25768821401</v>
      </c>
    </row>
    <row r="27" spans="1:13" x14ac:dyDescent="0.35">
      <c r="A27">
        <v>26</v>
      </c>
      <c r="B27">
        <v>1975</v>
      </c>
      <c r="C27" t="s">
        <v>12</v>
      </c>
      <c r="D27" t="s">
        <v>13</v>
      </c>
      <c r="E27">
        <v>327253.61793121998</v>
      </c>
      <c r="F27">
        <v>624267.23158413498</v>
      </c>
      <c r="G27">
        <v>446480.92311287799</v>
      </c>
      <c r="H27">
        <v>1162648.67319318</v>
      </c>
      <c r="I27">
        <v>326348.89318198099</v>
      </c>
      <c r="J27">
        <v>593903.00006016495</v>
      </c>
      <c r="K27">
        <v>660648.99910808099</v>
      </c>
      <c r="L27">
        <v>311336.06833197997</v>
      </c>
      <c r="M27">
        <v>346325.68266018399</v>
      </c>
    </row>
    <row r="28" spans="1:13" x14ac:dyDescent="0.35">
      <c r="A28">
        <v>27</v>
      </c>
      <c r="B28">
        <v>1976</v>
      </c>
      <c r="C28" t="s">
        <v>12</v>
      </c>
      <c r="D28" t="s">
        <v>13</v>
      </c>
      <c r="E28">
        <v>396046.38993373601</v>
      </c>
      <c r="F28">
        <v>775267.51134912402</v>
      </c>
      <c r="G28">
        <v>548053.40297583502</v>
      </c>
      <c r="H28">
        <v>1478745.6378973201</v>
      </c>
      <c r="I28">
        <v>336537.10102932499</v>
      </c>
      <c r="J28">
        <v>738606.88859706302</v>
      </c>
      <c r="K28">
        <v>818611.39143044897</v>
      </c>
      <c r="L28">
        <v>377318.26437561802</v>
      </c>
      <c r="M28">
        <v>418188.66596186103</v>
      </c>
    </row>
    <row r="29" spans="1:13" x14ac:dyDescent="0.35">
      <c r="A29">
        <v>28</v>
      </c>
      <c r="B29">
        <v>1977</v>
      </c>
      <c r="C29" t="s">
        <v>12</v>
      </c>
      <c r="D29" t="s">
        <v>13</v>
      </c>
      <c r="E29">
        <v>433100.25987297</v>
      </c>
      <c r="F29">
        <v>869988.30251562095</v>
      </c>
      <c r="G29">
        <v>607416.82317421003</v>
      </c>
      <c r="H29">
        <v>1700220.6216698701</v>
      </c>
      <c r="I29">
        <v>346002.46429693501</v>
      </c>
      <c r="J29">
        <v>828942.02415981004</v>
      </c>
      <c r="K29">
        <v>918458.36637590104</v>
      </c>
      <c r="L29">
        <v>412666.47499182197</v>
      </c>
      <c r="M29">
        <v>457229.776549512</v>
      </c>
    </row>
    <row r="30" spans="1:13" x14ac:dyDescent="0.35">
      <c r="A30">
        <v>29</v>
      </c>
      <c r="B30">
        <v>1978</v>
      </c>
      <c r="C30" t="s">
        <v>12</v>
      </c>
      <c r="D30" t="s">
        <v>13</v>
      </c>
      <c r="E30">
        <v>462252.878330782</v>
      </c>
      <c r="F30">
        <v>952848.89876026101</v>
      </c>
      <c r="G30">
        <v>657669.05961812695</v>
      </c>
      <c r="H30">
        <v>1907877.1774238499</v>
      </c>
      <c r="I30">
        <v>364867.39114969899</v>
      </c>
      <c r="J30">
        <v>909559.11407770496</v>
      </c>
      <c r="K30">
        <v>1004341.4403258</v>
      </c>
      <c r="L30">
        <v>441251.82811404101</v>
      </c>
      <c r="M30">
        <v>487233.30868254602</v>
      </c>
    </row>
    <row r="31" spans="1:13" x14ac:dyDescent="0.35">
      <c r="A31">
        <v>30</v>
      </c>
      <c r="B31">
        <v>1979</v>
      </c>
      <c r="C31" t="s">
        <v>12</v>
      </c>
      <c r="D31" t="s">
        <v>13</v>
      </c>
      <c r="E31">
        <v>501235.383180306</v>
      </c>
      <c r="F31">
        <v>1060243.3976307099</v>
      </c>
      <c r="G31">
        <v>722760.67655257403</v>
      </c>
      <c r="H31">
        <v>2175227.4439278902</v>
      </c>
      <c r="I31">
        <v>378325.63917965401</v>
      </c>
      <c r="J31">
        <v>1012343.11267429</v>
      </c>
      <c r="K31">
        <v>1117163.8247124201</v>
      </c>
      <c r="L31">
        <v>478590.28325492202</v>
      </c>
      <c r="M31">
        <v>528144.80052998604</v>
      </c>
    </row>
    <row r="32" spans="1:13" x14ac:dyDescent="0.35">
      <c r="A32">
        <v>31</v>
      </c>
      <c r="B32">
        <v>1980</v>
      </c>
      <c r="C32" t="s">
        <v>12</v>
      </c>
      <c r="D32" t="s">
        <v>13</v>
      </c>
      <c r="E32">
        <v>533459.83572459396</v>
      </c>
      <c r="F32">
        <v>1157937.2518416201</v>
      </c>
      <c r="G32">
        <v>779475.25544483599</v>
      </c>
      <c r="H32">
        <v>2434437.51476308</v>
      </c>
      <c r="I32">
        <v>355869.15046821401</v>
      </c>
      <c r="J32">
        <v>1105982.80629541</v>
      </c>
      <c r="K32">
        <v>1219856.8358505201</v>
      </c>
      <c r="L32">
        <v>509524.50594556902</v>
      </c>
      <c r="M32">
        <v>561986.08881903999</v>
      </c>
    </row>
    <row r="33" spans="1:13" x14ac:dyDescent="0.35">
      <c r="A33">
        <v>32</v>
      </c>
      <c r="B33">
        <v>1981</v>
      </c>
      <c r="C33" t="s">
        <v>12</v>
      </c>
      <c r="D33" t="s">
        <v>13</v>
      </c>
      <c r="E33">
        <v>573276.57042661903</v>
      </c>
      <c r="F33">
        <v>1276929.54296237</v>
      </c>
      <c r="G33">
        <v>849002.38209611899</v>
      </c>
      <c r="H33">
        <v>2750942.5901724901</v>
      </c>
      <c r="I33">
        <v>387881.84980268503</v>
      </c>
      <c r="J33">
        <v>1220203.6320970501</v>
      </c>
      <c r="K33">
        <v>1344642.63043088</v>
      </c>
      <c r="L33">
        <v>547809.51485223405</v>
      </c>
      <c r="M33">
        <v>603676.31078103895</v>
      </c>
    </row>
    <row r="34" spans="1:13" x14ac:dyDescent="0.35">
      <c r="A34">
        <v>33</v>
      </c>
      <c r="B34">
        <v>1982</v>
      </c>
      <c r="C34" t="s">
        <v>12</v>
      </c>
      <c r="D34" t="s">
        <v>13</v>
      </c>
      <c r="E34">
        <v>627653.07102168596</v>
      </c>
      <c r="F34">
        <v>1434636.3931112101</v>
      </c>
      <c r="G34">
        <v>941791.45052642003</v>
      </c>
      <c r="H34">
        <v>3167031.0046310299</v>
      </c>
      <c r="I34">
        <v>563768.77463952301</v>
      </c>
      <c r="J34">
        <v>1369823.56741799</v>
      </c>
      <c r="K34">
        <v>1511451.4471790399</v>
      </c>
      <c r="L34">
        <v>599297.47563648596</v>
      </c>
      <c r="M34">
        <v>661259.63838459202</v>
      </c>
    </row>
    <row r="35" spans="1:13" x14ac:dyDescent="0.35">
      <c r="A35">
        <v>34</v>
      </c>
      <c r="B35">
        <v>1983</v>
      </c>
      <c r="C35" t="s">
        <v>12</v>
      </c>
      <c r="D35" t="s">
        <v>13</v>
      </c>
      <c r="E35">
        <v>651547.81829691597</v>
      </c>
      <c r="F35">
        <v>1528227.19476008</v>
      </c>
      <c r="G35">
        <v>990586.35781092301</v>
      </c>
      <c r="H35">
        <v>3457389.8603203101</v>
      </c>
      <c r="I35">
        <v>609687.43996243901</v>
      </c>
      <c r="J35">
        <v>1459470.0022282</v>
      </c>
      <c r="K35">
        <v>1610173.7924792799</v>
      </c>
      <c r="L35">
        <v>622233.72223844298</v>
      </c>
      <c r="M35">
        <v>686485.11501815706</v>
      </c>
    </row>
    <row r="36" spans="1:13" x14ac:dyDescent="0.35">
      <c r="A36">
        <v>35</v>
      </c>
      <c r="B36">
        <v>1984</v>
      </c>
      <c r="C36" t="s">
        <v>12</v>
      </c>
      <c r="D36" t="s">
        <v>13</v>
      </c>
      <c r="E36">
        <v>665071.03534277005</v>
      </c>
      <c r="F36">
        <v>1600770.6253841899</v>
      </c>
      <c r="G36">
        <v>1024295.80058646</v>
      </c>
      <c r="H36">
        <v>3711586.2869398301</v>
      </c>
      <c r="I36">
        <v>574522.57271538605</v>
      </c>
      <c r="J36">
        <v>1528331.9992096501</v>
      </c>
      <c r="K36">
        <v>1687661.5385114299</v>
      </c>
      <c r="L36">
        <v>634975.01075014903</v>
      </c>
      <c r="M36">
        <v>701171.54133596504</v>
      </c>
    </row>
    <row r="37" spans="1:13" x14ac:dyDescent="0.35">
      <c r="A37">
        <v>36</v>
      </c>
      <c r="B37">
        <v>1985</v>
      </c>
      <c r="C37" t="s">
        <v>12</v>
      </c>
      <c r="D37" t="s">
        <v>13</v>
      </c>
      <c r="E37">
        <v>731374.62595934398</v>
      </c>
      <c r="F37">
        <v>1806426.9522376901</v>
      </c>
      <c r="G37">
        <v>1140419.7195558399</v>
      </c>
      <c r="H37">
        <v>4292314.6090863599</v>
      </c>
      <c r="I37">
        <v>629094.28531216097</v>
      </c>
      <c r="J37">
        <v>1722370.3033149701</v>
      </c>
      <c r="K37">
        <v>1906535.4493343299</v>
      </c>
      <c r="L37">
        <v>697342.305920552</v>
      </c>
      <c r="M37">
        <v>771905.91593412706</v>
      </c>
    </row>
    <row r="38" spans="1:13" x14ac:dyDescent="0.35">
      <c r="A38">
        <v>37</v>
      </c>
      <c r="B38">
        <v>1986</v>
      </c>
      <c r="C38" t="s">
        <v>12</v>
      </c>
      <c r="D38" t="s">
        <v>13</v>
      </c>
      <c r="E38">
        <v>795101.58690874104</v>
      </c>
      <c r="F38">
        <v>2015220.53020785</v>
      </c>
      <c r="G38">
        <v>1256498.2679548799</v>
      </c>
      <c r="H38">
        <v>4906927.5490611903</v>
      </c>
      <c r="I38">
        <v>730724.30087160505</v>
      </c>
      <c r="J38">
        <v>1921436.80679428</v>
      </c>
      <c r="K38">
        <v>2126520.0547485999</v>
      </c>
      <c r="L38">
        <v>758099.38978213398</v>
      </c>
      <c r="M38">
        <v>839014.61144279002</v>
      </c>
    </row>
    <row r="39" spans="1:13" x14ac:dyDescent="0.35">
      <c r="A39">
        <v>38</v>
      </c>
      <c r="B39">
        <v>1987</v>
      </c>
      <c r="C39" t="s">
        <v>12</v>
      </c>
      <c r="D39" t="s">
        <v>13</v>
      </c>
      <c r="E39">
        <v>855217.17163182597</v>
      </c>
      <c r="F39">
        <v>2224312.5606948002</v>
      </c>
      <c r="G39">
        <v>1369408.4180789001</v>
      </c>
      <c r="H39">
        <v>5550302.8039082596</v>
      </c>
      <c r="I39">
        <v>896241.02431250305</v>
      </c>
      <c r="J39">
        <v>2119452.8926544902</v>
      </c>
      <c r="K39">
        <v>2348236.7098955298</v>
      </c>
      <c r="L39">
        <v>814900.09106304101</v>
      </c>
      <c r="M39">
        <v>902864.279439023</v>
      </c>
    </row>
    <row r="40" spans="1:13" x14ac:dyDescent="0.35">
      <c r="A40">
        <v>39</v>
      </c>
      <c r="B40">
        <v>1988</v>
      </c>
      <c r="C40" t="s">
        <v>12</v>
      </c>
      <c r="D40" t="s">
        <v>13</v>
      </c>
      <c r="E40">
        <v>949133.953086411</v>
      </c>
      <c r="F40">
        <v>2533181.7749748202</v>
      </c>
      <c r="G40">
        <v>1540494.5386640499</v>
      </c>
      <c r="H40">
        <v>6477286.39621937</v>
      </c>
      <c r="I40">
        <v>997738.70262444904</v>
      </c>
      <c r="J40">
        <v>2413850.7967714202</v>
      </c>
      <c r="K40">
        <v>2673245.1711639701</v>
      </c>
      <c r="L40">
        <v>904422.95595751901</v>
      </c>
      <c r="M40">
        <v>1001612.98409043</v>
      </c>
    </row>
    <row r="41" spans="1:13" x14ac:dyDescent="0.35">
      <c r="A41">
        <v>40</v>
      </c>
      <c r="B41">
        <v>1989</v>
      </c>
      <c r="C41" t="s">
        <v>12</v>
      </c>
      <c r="D41" t="s">
        <v>13</v>
      </c>
      <c r="E41">
        <v>1016273.83513946</v>
      </c>
      <c r="F41">
        <v>2783357.7654798799</v>
      </c>
      <c r="G41">
        <v>1671573.03135949</v>
      </c>
      <c r="H41">
        <v>7293529.1156591102</v>
      </c>
      <c r="I41">
        <v>1024303.34759658</v>
      </c>
      <c r="J41">
        <v>2652886.9985444001</v>
      </c>
      <c r="K41">
        <v>2936289.1051640301</v>
      </c>
      <c r="L41">
        <v>968635.680845547</v>
      </c>
      <c r="M41">
        <v>1072112.9087294301</v>
      </c>
    </row>
    <row r="42" spans="1:13" x14ac:dyDescent="0.35">
      <c r="A42">
        <v>41</v>
      </c>
      <c r="B42">
        <v>1990</v>
      </c>
      <c r="C42" t="s">
        <v>12</v>
      </c>
      <c r="D42" t="s">
        <v>13</v>
      </c>
      <c r="E42">
        <v>1094632.7941618499</v>
      </c>
      <c r="F42">
        <v>3076423.9728510398</v>
      </c>
      <c r="G42">
        <v>1824544.71334611</v>
      </c>
      <c r="H42">
        <v>8261490.0266789803</v>
      </c>
      <c r="I42">
        <v>997052.88184307399</v>
      </c>
      <c r="J42">
        <v>2935918.6559187002</v>
      </c>
      <c r="K42">
        <v>3241207.5120234</v>
      </c>
      <c r="L42">
        <v>1044639.12325514</v>
      </c>
      <c r="M42">
        <v>1153264.98124267</v>
      </c>
    </row>
    <row r="43" spans="1:13" x14ac:dyDescent="0.35">
      <c r="A43">
        <v>42</v>
      </c>
      <c r="B43">
        <v>1991</v>
      </c>
      <c r="C43" t="s">
        <v>12</v>
      </c>
      <c r="D43" t="s">
        <v>13</v>
      </c>
      <c r="E43">
        <v>1163046.88862763</v>
      </c>
      <c r="F43">
        <v>3354242.04884846</v>
      </c>
      <c r="G43">
        <v>1964397.3206299699</v>
      </c>
      <c r="H43">
        <v>9231127.4103555102</v>
      </c>
      <c r="I43">
        <v>1009725.2170612901</v>
      </c>
      <c r="J43">
        <v>3200869.2617852599</v>
      </c>
      <c r="K43">
        <v>3533837.2039014101</v>
      </c>
      <c r="L43">
        <v>1109866.5455885101</v>
      </c>
      <c r="M43">
        <v>1225319.55209526</v>
      </c>
    </row>
    <row r="44" spans="1:13" x14ac:dyDescent="0.35">
      <c r="A44">
        <v>43</v>
      </c>
      <c r="B44">
        <v>1992</v>
      </c>
      <c r="C44" t="s">
        <v>12</v>
      </c>
      <c r="D44" t="s">
        <v>13</v>
      </c>
      <c r="E44">
        <v>1244391.95952197</v>
      </c>
      <c r="F44">
        <v>3682763.3691167599</v>
      </c>
      <c r="G44">
        <v>2132227.5725595499</v>
      </c>
      <c r="H44">
        <v>10387030.2724884</v>
      </c>
      <c r="I44">
        <v>1041707.38011801</v>
      </c>
      <c r="J44">
        <v>3522377.2669498199</v>
      </c>
      <c r="K44">
        <v>3871218.3417177098</v>
      </c>
      <c r="L44">
        <v>1190198.0958517501</v>
      </c>
      <c r="M44">
        <v>1308070.1894628799</v>
      </c>
    </row>
    <row r="45" spans="1:13" x14ac:dyDescent="0.35">
      <c r="A45">
        <v>44</v>
      </c>
      <c r="B45">
        <v>1993</v>
      </c>
      <c r="C45" t="s">
        <v>12</v>
      </c>
      <c r="D45" t="s">
        <v>13</v>
      </c>
      <c r="E45">
        <v>1375207.0556481299</v>
      </c>
      <c r="F45">
        <v>4176419.87292116</v>
      </c>
      <c r="G45">
        <v>2385886.04378617</v>
      </c>
      <c r="H45">
        <v>12071439.843907701</v>
      </c>
      <c r="I45">
        <v>1106827.9317910499</v>
      </c>
      <c r="J45">
        <v>3986739.6030349401</v>
      </c>
      <c r="K45">
        <v>4396372.5758664003</v>
      </c>
      <c r="L45">
        <v>1312749.3398528199</v>
      </c>
      <c r="M45">
        <v>1447632.8457274199</v>
      </c>
    </row>
    <row r="46" spans="1:13" x14ac:dyDescent="0.35">
      <c r="A46">
        <v>45</v>
      </c>
      <c r="B46">
        <v>1994</v>
      </c>
      <c r="C46" t="s">
        <v>12</v>
      </c>
      <c r="D46" t="s">
        <v>13</v>
      </c>
      <c r="E46">
        <v>1458294.67870596</v>
      </c>
      <c r="F46">
        <v>4544653.7029053904</v>
      </c>
      <c r="G46">
        <v>2563969.34817683</v>
      </c>
      <c r="H46">
        <v>13462274.280430101</v>
      </c>
      <c r="I46">
        <v>1052611.1936341899</v>
      </c>
      <c r="J46">
        <v>4339000.7197003895</v>
      </c>
      <c r="K46">
        <v>4782721.7927867398</v>
      </c>
      <c r="L46">
        <v>1392304.4689621101</v>
      </c>
      <c r="M46">
        <v>1534686.29209153</v>
      </c>
    </row>
    <row r="47" spans="1:13" x14ac:dyDescent="0.35">
      <c r="A47">
        <v>46</v>
      </c>
      <c r="B47">
        <v>1995</v>
      </c>
      <c r="C47" t="s">
        <v>12</v>
      </c>
      <c r="D47" t="s">
        <v>13</v>
      </c>
      <c r="E47">
        <v>1493139.3617994301</v>
      </c>
      <c r="F47">
        <v>4775021.0750335399</v>
      </c>
      <c r="G47">
        <v>2658850.7119227098</v>
      </c>
      <c r="H47">
        <v>14496845.326022999</v>
      </c>
      <c r="I47">
        <v>1036899.53196392</v>
      </c>
      <c r="J47">
        <v>4548706.4151254799</v>
      </c>
      <c r="K47">
        <v>5036018.6342764404</v>
      </c>
      <c r="L47">
        <v>1422371.22872714</v>
      </c>
      <c r="M47">
        <v>1574752.76683271</v>
      </c>
    </row>
    <row r="48" spans="1:13" x14ac:dyDescent="0.35">
      <c r="A48">
        <v>47</v>
      </c>
      <c r="B48">
        <v>1996</v>
      </c>
      <c r="C48" t="s">
        <v>12</v>
      </c>
      <c r="D48" t="s">
        <v>13</v>
      </c>
      <c r="E48">
        <v>1644199.8331238299</v>
      </c>
      <c r="F48">
        <v>5395714.8648451502</v>
      </c>
      <c r="G48">
        <v>2969092.1443508598</v>
      </c>
      <c r="H48">
        <v>16787781.997901998</v>
      </c>
      <c r="I48">
        <v>1033388.41480888</v>
      </c>
      <c r="J48">
        <v>5152971.8201903999</v>
      </c>
      <c r="K48">
        <v>5675426.3965278501</v>
      </c>
      <c r="L48">
        <v>1570230.38078792</v>
      </c>
      <c r="M48">
        <v>1729434.4434090899</v>
      </c>
    </row>
    <row r="49" spans="1:13" x14ac:dyDescent="0.35">
      <c r="A49">
        <v>48</v>
      </c>
      <c r="B49">
        <v>1997</v>
      </c>
      <c r="C49" t="s">
        <v>12</v>
      </c>
      <c r="D49" t="s">
        <v>13</v>
      </c>
      <c r="E49">
        <v>1764017.64213496</v>
      </c>
      <c r="F49">
        <v>5940414.6324999398</v>
      </c>
      <c r="G49">
        <v>3228103.9059775202</v>
      </c>
      <c r="H49">
        <v>18942149.5031096</v>
      </c>
      <c r="I49">
        <v>1005822.40669559</v>
      </c>
      <c r="J49">
        <v>5670402.6999879796</v>
      </c>
      <c r="K49">
        <v>6249738.5237292899</v>
      </c>
      <c r="L49">
        <v>1683837.0752882999</v>
      </c>
      <c r="M49">
        <v>1855871.97133904</v>
      </c>
    </row>
    <row r="50" spans="1:13" x14ac:dyDescent="0.35">
      <c r="A50">
        <v>49</v>
      </c>
      <c r="B50">
        <v>1998</v>
      </c>
      <c r="C50" t="s">
        <v>12</v>
      </c>
      <c r="D50" t="s">
        <v>13</v>
      </c>
      <c r="E50">
        <v>1840179.2711400001</v>
      </c>
      <c r="F50">
        <v>6359067.1710299402</v>
      </c>
      <c r="G50">
        <v>3411894.7577031301</v>
      </c>
      <c r="H50">
        <v>20781698.619630098</v>
      </c>
      <c r="I50">
        <v>1003262.93880282</v>
      </c>
      <c r="J50">
        <v>6068444.9550264804</v>
      </c>
      <c r="K50">
        <v>6691475.2069380004</v>
      </c>
      <c r="L50">
        <v>1756079.3610055901</v>
      </c>
      <c r="M50">
        <v>1936371.1119850001</v>
      </c>
    </row>
    <row r="51" spans="1:13" x14ac:dyDescent="0.35">
      <c r="A51">
        <v>50</v>
      </c>
      <c r="B51">
        <v>1999</v>
      </c>
      <c r="C51" t="s">
        <v>12</v>
      </c>
      <c r="D51" t="s">
        <v>13</v>
      </c>
      <c r="E51">
        <v>1897278.0176477099</v>
      </c>
      <c r="F51">
        <v>6727964.5801564297</v>
      </c>
      <c r="G51">
        <v>3564721.85241669</v>
      </c>
      <c r="H51">
        <v>22534806.7712222</v>
      </c>
      <c r="I51">
        <v>957475.42066201696</v>
      </c>
      <c r="J51">
        <v>6426367.9893196197</v>
      </c>
      <c r="K51">
        <v>7073809.0289468402</v>
      </c>
      <c r="L51">
        <v>1812228.1373793299</v>
      </c>
      <c r="M51">
        <v>1994805.7412850801</v>
      </c>
    </row>
    <row r="52" spans="1:13" x14ac:dyDescent="0.35">
      <c r="A52">
        <v>51</v>
      </c>
      <c r="B52">
        <v>2000</v>
      </c>
      <c r="C52" t="s">
        <v>12</v>
      </c>
      <c r="D52" t="s">
        <v>13</v>
      </c>
      <c r="E52">
        <v>1869741.9676884201</v>
      </c>
      <c r="F52">
        <v>6803836.0658651805</v>
      </c>
      <c r="G52">
        <v>3557437.6208077702</v>
      </c>
      <c r="H52">
        <v>23357360.9039707</v>
      </c>
      <c r="I52">
        <v>965329.54284262494</v>
      </c>
      <c r="J52">
        <v>6491091.2629222097</v>
      </c>
      <c r="K52">
        <v>7163344.1154976599</v>
      </c>
      <c r="L52">
        <v>1783797.4978954699</v>
      </c>
      <c r="M52">
        <v>1968537.30631981</v>
      </c>
    </row>
    <row r="53" spans="1:13" x14ac:dyDescent="0.35">
      <c r="A53">
        <v>52</v>
      </c>
      <c r="B53">
        <v>2001</v>
      </c>
      <c r="C53" t="s">
        <v>12</v>
      </c>
      <c r="D53" t="s">
        <v>13</v>
      </c>
      <c r="E53">
        <v>2016340.4216767999</v>
      </c>
      <c r="F53">
        <v>7529314.9614741504</v>
      </c>
      <c r="G53">
        <v>3889372.1240146202</v>
      </c>
      <c r="H53">
        <v>26490818.035078701</v>
      </c>
      <c r="I53">
        <v>1011315.6902941</v>
      </c>
      <c r="J53">
        <v>7196358.7017832398</v>
      </c>
      <c r="K53">
        <v>7911594.1978291404</v>
      </c>
      <c r="L53">
        <v>1927175.18307272</v>
      </c>
      <c r="M53">
        <v>2118714.28710471</v>
      </c>
    </row>
    <row r="54" spans="1:13" x14ac:dyDescent="0.35">
      <c r="A54">
        <v>53</v>
      </c>
      <c r="B54">
        <v>2002</v>
      </c>
      <c r="C54" t="s">
        <v>12</v>
      </c>
      <c r="D54" t="s">
        <v>13</v>
      </c>
      <c r="E54">
        <v>2047336.0092997099</v>
      </c>
      <c r="F54">
        <v>7845130.5755364504</v>
      </c>
      <c r="G54">
        <v>4000132.4466788201</v>
      </c>
      <c r="H54">
        <v>28289686.9746176</v>
      </c>
      <c r="I54">
        <v>1085542.5796272999</v>
      </c>
      <c r="J54">
        <v>7494285.0118492097</v>
      </c>
      <c r="K54">
        <v>8247984.8362565199</v>
      </c>
      <c r="L54">
        <v>1955776.18765954</v>
      </c>
      <c r="M54">
        <v>2152468.4894452798</v>
      </c>
    </row>
    <row r="55" spans="1:13" x14ac:dyDescent="0.35">
      <c r="A55">
        <v>54</v>
      </c>
      <c r="B55">
        <v>2003</v>
      </c>
      <c r="C55" t="s">
        <v>12</v>
      </c>
      <c r="D55" t="s">
        <v>13</v>
      </c>
      <c r="E55">
        <v>2185236.5960402898</v>
      </c>
      <c r="F55">
        <v>8592686.3548316304</v>
      </c>
      <c r="G55">
        <v>4330154.9726066599</v>
      </c>
      <c r="H55">
        <v>31756255.148432601</v>
      </c>
      <c r="I55">
        <v>1135114.0762622</v>
      </c>
      <c r="J55">
        <v>8246404.5879579997</v>
      </c>
      <c r="K55">
        <v>8993622.6836297307</v>
      </c>
      <c r="L55">
        <v>2097172.4495946001</v>
      </c>
      <c r="M55">
        <v>2287200.1383123798</v>
      </c>
    </row>
    <row r="56" spans="1:13" x14ac:dyDescent="0.35">
      <c r="A56">
        <v>55</v>
      </c>
      <c r="B56">
        <v>2004</v>
      </c>
      <c r="C56" t="s">
        <v>12</v>
      </c>
      <c r="D56" t="s">
        <v>13</v>
      </c>
      <c r="E56">
        <v>2146065.7204495799</v>
      </c>
      <c r="F56">
        <v>8659502.7712719403</v>
      </c>
      <c r="G56">
        <v>4308324.63440808</v>
      </c>
      <c r="H56">
        <v>32801190.621771701</v>
      </c>
      <c r="I56">
        <v>1149857.06254348</v>
      </c>
      <c r="J56">
        <v>8305344.0146755204</v>
      </c>
      <c r="K56">
        <v>9071000.4573699702</v>
      </c>
      <c r="L56">
        <v>2058295.3267902499</v>
      </c>
      <c r="M56">
        <v>2248046.2961829798</v>
      </c>
    </row>
    <row r="57" spans="1:13" x14ac:dyDescent="0.35">
      <c r="A57">
        <v>56</v>
      </c>
      <c r="B57">
        <v>2005</v>
      </c>
      <c r="C57" t="s">
        <v>12</v>
      </c>
      <c r="D57" t="s">
        <v>13</v>
      </c>
      <c r="E57">
        <v>2181430.4388360502</v>
      </c>
      <c r="F57">
        <v>9032557.8164616507</v>
      </c>
      <c r="G57">
        <v>4436709.6679114001</v>
      </c>
      <c r="H57">
        <v>35067164.6479</v>
      </c>
      <c r="I57">
        <v>1118971.6565063801</v>
      </c>
      <c r="J57">
        <v>8664011.60104925</v>
      </c>
      <c r="K57">
        <v>9461158.3403852098</v>
      </c>
      <c r="L57">
        <v>2092423.7644527201</v>
      </c>
      <c r="M57">
        <v>2284940.6790123102</v>
      </c>
    </row>
    <row r="58" spans="1:13" x14ac:dyDescent="0.35">
      <c r="A58">
        <v>57</v>
      </c>
      <c r="B58">
        <v>2006</v>
      </c>
      <c r="C58" t="s">
        <v>12</v>
      </c>
      <c r="D58" t="s">
        <v>13</v>
      </c>
      <c r="E58">
        <v>2281219.4372443398</v>
      </c>
      <c r="F58">
        <v>9692948.1134644598</v>
      </c>
      <c r="G58">
        <v>4701789.81152697</v>
      </c>
      <c r="H58">
        <v>38568119.761409298</v>
      </c>
      <c r="I58">
        <v>1109457.45120221</v>
      </c>
      <c r="J58">
        <v>9298904.8325326908</v>
      </c>
      <c r="K58">
        <v>10149849.659453901</v>
      </c>
      <c r="L58">
        <v>2188481.9975041598</v>
      </c>
      <c r="M58">
        <v>2388750.4665470002</v>
      </c>
    </row>
    <row r="59" spans="1:13" x14ac:dyDescent="0.35">
      <c r="A59">
        <v>58</v>
      </c>
      <c r="B59">
        <v>2007</v>
      </c>
      <c r="C59" t="s">
        <v>12</v>
      </c>
      <c r="D59" t="s">
        <v>13</v>
      </c>
      <c r="E59">
        <v>2338744.3082365501</v>
      </c>
      <c r="F59">
        <v>10197436.5434117</v>
      </c>
      <c r="G59">
        <v>4884574.0318352301</v>
      </c>
      <c r="H59">
        <v>41586805.587319799</v>
      </c>
      <c r="I59">
        <v>1050470.0404415999</v>
      </c>
      <c r="J59">
        <v>9792866.3089230005</v>
      </c>
      <c r="K59">
        <v>10667698.164663799</v>
      </c>
      <c r="L59">
        <v>2245957.6231550202</v>
      </c>
      <c r="M59">
        <v>2446597.06960489</v>
      </c>
    </row>
    <row r="60" spans="1:13" x14ac:dyDescent="0.35">
      <c r="A60">
        <v>59</v>
      </c>
      <c r="B60">
        <v>2008</v>
      </c>
      <c r="C60" t="s">
        <v>12</v>
      </c>
      <c r="D60" t="s">
        <v>13</v>
      </c>
      <c r="E60">
        <v>2484817.2538980301</v>
      </c>
      <c r="F60">
        <v>11117884.684986699</v>
      </c>
      <c r="G60">
        <v>5260248.7100588297</v>
      </c>
      <c r="H60">
        <v>46469913.154102698</v>
      </c>
      <c r="I60">
        <v>1009910.09300814</v>
      </c>
      <c r="J60">
        <v>10682249.888144299</v>
      </c>
      <c r="K60">
        <v>11622027.6125781</v>
      </c>
      <c r="L60">
        <v>2387454.0512508601</v>
      </c>
      <c r="M60">
        <v>2597491.8390735299</v>
      </c>
    </row>
    <row r="61" spans="1:13" x14ac:dyDescent="0.35">
      <c r="A61">
        <v>60</v>
      </c>
      <c r="B61">
        <v>2009</v>
      </c>
      <c r="C61" t="s">
        <v>12</v>
      </c>
      <c r="D61" t="s">
        <v>13</v>
      </c>
      <c r="E61">
        <v>2525296.6096847099</v>
      </c>
      <c r="F61">
        <v>11594700.905966301</v>
      </c>
      <c r="G61">
        <v>5413501.2555012098</v>
      </c>
      <c r="H61">
        <v>49671479.4363444</v>
      </c>
      <c r="I61">
        <v>979845.58864168101</v>
      </c>
      <c r="J61">
        <v>11124994.916459801</v>
      </c>
      <c r="K61">
        <v>12135940.737580599</v>
      </c>
      <c r="L61">
        <v>2422995.8300036201</v>
      </c>
      <c r="M61">
        <v>2643177.2797327498</v>
      </c>
    </row>
    <row r="62" spans="1:13" x14ac:dyDescent="0.35">
      <c r="A62">
        <v>61</v>
      </c>
      <c r="B62">
        <v>2010</v>
      </c>
      <c r="C62" t="s">
        <v>12</v>
      </c>
      <c r="D62" t="s">
        <v>13</v>
      </c>
      <c r="E62">
        <v>2632199.1407053401</v>
      </c>
      <c r="F62">
        <v>12401817.6323971</v>
      </c>
      <c r="G62">
        <v>5720963.2558848197</v>
      </c>
      <c r="H62">
        <v>54453036.487864703</v>
      </c>
      <c r="I62">
        <v>1058105.93143012</v>
      </c>
      <c r="J62">
        <v>11916646.38022</v>
      </c>
      <c r="K62">
        <v>12961222.831501599</v>
      </c>
      <c r="L62">
        <v>2529224.9323329101</v>
      </c>
      <c r="M62">
        <v>2750928.9856389202</v>
      </c>
    </row>
    <row r="63" spans="1:13" x14ac:dyDescent="0.35">
      <c r="A63">
        <v>62</v>
      </c>
      <c r="B63">
        <v>2011</v>
      </c>
      <c r="C63" t="s">
        <v>12</v>
      </c>
      <c r="D63" t="s">
        <v>13</v>
      </c>
      <c r="E63">
        <v>2767021.3431054698</v>
      </c>
      <c r="F63">
        <v>13378226.673059501</v>
      </c>
      <c r="G63">
        <v>6080785.6368698301</v>
      </c>
      <c r="H63">
        <v>60206200.464443602</v>
      </c>
      <c r="I63">
        <v>1074250.7661195199</v>
      </c>
      <c r="J63">
        <v>12767405.123689599</v>
      </c>
      <c r="K63">
        <v>14066302.234512899</v>
      </c>
      <c r="L63">
        <v>2640684.9978454001</v>
      </c>
      <c r="M63">
        <v>2909336.1513935602</v>
      </c>
    </row>
    <row r="64" spans="1:13" x14ac:dyDescent="0.35">
      <c r="A64">
        <v>63</v>
      </c>
      <c r="B64">
        <v>2012</v>
      </c>
      <c r="C64" t="s">
        <v>12</v>
      </c>
      <c r="D64" t="s">
        <v>13</v>
      </c>
      <c r="E64">
        <v>2860134.6291222801</v>
      </c>
      <c r="F64">
        <v>14190312.5326169</v>
      </c>
      <c r="G64">
        <v>6369581.8376903497</v>
      </c>
      <c r="H64">
        <v>65452690.503541</v>
      </c>
      <c r="I64">
        <v>1250501.39194494</v>
      </c>
      <c r="J64">
        <v>13548592.387025399</v>
      </c>
      <c r="K64">
        <v>14912231.804539099</v>
      </c>
      <c r="L64">
        <v>2730792.4454041198</v>
      </c>
      <c r="M64">
        <v>3005641.38271274</v>
      </c>
    </row>
    <row r="65" spans="1:13" x14ac:dyDescent="0.35">
      <c r="A65">
        <v>64</v>
      </c>
      <c r="B65">
        <v>2013</v>
      </c>
      <c r="C65" t="s">
        <v>12</v>
      </c>
      <c r="D65" t="s">
        <v>13</v>
      </c>
      <c r="E65">
        <v>2829163.22005148</v>
      </c>
      <c r="F65">
        <v>14403993.979229899</v>
      </c>
      <c r="G65">
        <v>6392817.0267638201</v>
      </c>
      <c r="H65">
        <v>68093841.762124002</v>
      </c>
      <c r="I65">
        <v>1475470.63733355</v>
      </c>
      <c r="J65">
        <v>13790310.0437031</v>
      </c>
      <c r="K65">
        <v>15100855.2805923</v>
      </c>
      <c r="L65">
        <v>2708626.3730052798</v>
      </c>
      <c r="M65">
        <v>2966037.3652458298</v>
      </c>
    </row>
    <row r="66" spans="1:13" x14ac:dyDescent="0.35">
      <c r="A66">
        <v>65</v>
      </c>
      <c r="B66">
        <v>2014</v>
      </c>
      <c r="C66" t="s">
        <v>12</v>
      </c>
      <c r="D66" t="s">
        <v>13</v>
      </c>
      <c r="E66">
        <v>3011875.6829835102</v>
      </c>
      <c r="F66">
        <v>15735531.3699663</v>
      </c>
      <c r="G66">
        <v>6899641.2172627198</v>
      </c>
      <c r="H66">
        <v>76242604.170034006</v>
      </c>
      <c r="I66">
        <v>1235042.8748055701</v>
      </c>
      <c r="J66">
        <v>15094173.4602887</v>
      </c>
      <c r="K66">
        <v>16463077.528905701</v>
      </c>
      <c r="L66">
        <v>2889115.90787136</v>
      </c>
      <c r="M66">
        <v>3151132.40923172</v>
      </c>
    </row>
    <row r="67" spans="1:13" x14ac:dyDescent="0.35">
      <c r="A67">
        <v>66</v>
      </c>
      <c r="B67">
        <v>2015</v>
      </c>
      <c r="C67" t="s">
        <v>12</v>
      </c>
      <c r="D67" t="s">
        <v>13</v>
      </c>
      <c r="E67">
        <v>2953042.7915197802</v>
      </c>
      <c r="F67">
        <v>15831918.826594699</v>
      </c>
      <c r="G67">
        <v>6850156.2566935401</v>
      </c>
      <c r="H67">
        <v>78623648.621549293</v>
      </c>
      <c r="I67">
        <v>1339954.8917783599</v>
      </c>
      <c r="J67">
        <v>15148459.3750236</v>
      </c>
      <c r="K67">
        <v>16604548.549929701</v>
      </c>
      <c r="L67">
        <v>2825560.77061857</v>
      </c>
      <c r="M67">
        <v>3097157.2643135502</v>
      </c>
    </row>
    <row r="68" spans="1:13" x14ac:dyDescent="0.35">
      <c r="A68">
        <v>67</v>
      </c>
      <c r="B68">
        <v>1950</v>
      </c>
      <c r="C68" t="s">
        <v>14</v>
      </c>
      <c r="D68" t="s">
        <v>13</v>
      </c>
      <c r="E68">
        <v>848858.39548535005</v>
      </c>
      <c r="F68">
        <v>848858.39548535005</v>
      </c>
      <c r="G68">
        <v>738464.65479707695</v>
      </c>
      <c r="H68">
        <v>950412.77523856005</v>
      </c>
      <c r="I68">
        <v>492018.96643148299</v>
      </c>
      <c r="J68">
        <v>738464.65479707695</v>
      </c>
      <c r="K68">
        <v>950412.77523856005</v>
      </c>
      <c r="L68">
        <v>738464.65479707695</v>
      </c>
      <c r="M68">
        <v>950412.77523856005</v>
      </c>
    </row>
    <row r="69" spans="1:13" x14ac:dyDescent="0.35">
      <c r="A69">
        <v>68</v>
      </c>
      <c r="B69">
        <v>1951</v>
      </c>
      <c r="C69" t="s">
        <v>14</v>
      </c>
      <c r="D69" t="s">
        <v>13</v>
      </c>
      <c r="E69">
        <v>911024.62172487995</v>
      </c>
      <c r="F69">
        <v>934866.41453009599</v>
      </c>
      <c r="G69">
        <v>800880.46887078905</v>
      </c>
      <c r="H69">
        <v>1061994.68275168</v>
      </c>
      <c r="I69">
        <v>587413.46575442899</v>
      </c>
      <c r="J69">
        <v>804496.39754237398</v>
      </c>
      <c r="K69">
        <v>1053422.80888031</v>
      </c>
      <c r="L69">
        <v>783979.41658698395</v>
      </c>
      <c r="M69">
        <v>1026557.48571194</v>
      </c>
    </row>
    <row r="70" spans="1:13" x14ac:dyDescent="0.35">
      <c r="A70">
        <v>69</v>
      </c>
      <c r="B70">
        <v>1952</v>
      </c>
      <c r="C70" t="s">
        <v>14</v>
      </c>
      <c r="D70" t="s">
        <v>13</v>
      </c>
      <c r="E70">
        <v>955450.56097652798</v>
      </c>
      <c r="F70">
        <v>1006113.80106479</v>
      </c>
      <c r="G70">
        <v>848410.16346009297</v>
      </c>
      <c r="H70">
        <v>1163010.8676906901</v>
      </c>
      <c r="I70">
        <v>571821.54770393495</v>
      </c>
      <c r="J70">
        <v>856789.02548215701</v>
      </c>
      <c r="K70">
        <v>1140524.5722781301</v>
      </c>
      <c r="L70">
        <v>813645.090812888</v>
      </c>
      <c r="M70">
        <v>1083093.02708838</v>
      </c>
    </row>
    <row r="71" spans="1:13" x14ac:dyDescent="0.35">
      <c r="A71">
        <v>70</v>
      </c>
      <c r="B71">
        <v>1953</v>
      </c>
      <c r="C71" t="s">
        <v>14</v>
      </c>
      <c r="D71" t="s">
        <v>13</v>
      </c>
      <c r="E71">
        <v>965519.80054490699</v>
      </c>
      <c r="F71">
        <v>1043324.76084505</v>
      </c>
      <c r="G71">
        <v>876889.57727530296</v>
      </c>
      <c r="H71">
        <v>1221279.93472837</v>
      </c>
      <c r="I71">
        <v>609449.38428778504</v>
      </c>
      <c r="J71">
        <v>891197.41905975202</v>
      </c>
      <c r="K71">
        <v>1180518.75107359</v>
      </c>
      <c r="L71">
        <v>824737.21183398401</v>
      </c>
      <c r="M71">
        <v>1092482.67831091</v>
      </c>
    </row>
    <row r="72" spans="1:13" x14ac:dyDescent="0.35">
      <c r="A72">
        <v>71</v>
      </c>
      <c r="B72">
        <v>1954</v>
      </c>
      <c r="C72" t="s">
        <v>14</v>
      </c>
      <c r="D72" t="s">
        <v>13</v>
      </c>
      <c r="E72">
        <v>1076343.8268502201</v>
      </c>
      <c r="F72">
        <v>1193517.5172794601</v>
      </c>
      <c r="G72">
        <v>982715.45821607497</v>
      </c>
      <c r="H72">
        <v>1429066.75955409</v>
      </c>
      <c r="I72">
        <v>567638.96613712795</v>
      </c>
      <c r="J72">
        <v>1004605.09069299</v>
      </c>
      <c r="K72">
        <v>1361651.6797777701</v>
      </c>
      <c r="L72">
        <v>905977.89486529306</v>
      </c>
      <c r="M72">
        <v>1227971.40270699</v>
      </c>
    </row>
    <row r="73" spans="1:13" x14ac:dyDescent="0.35">
      <c r="A73">
        <v>72</v>
      </c>
      <c r="B73">
        <v>1955</v>
      </c>
      <c r="C73" t="s">
        <v>14</v>
      </c>
      <c r="D73" t="s">
        <v>13</v>
      </c>
      <c r="E73">
        <v>1151080.6722858399</v>
      </c>
      <c r="F73">
        <v>1309793.9445191899</v>
      </c>
      <c r="G73">
        <v>1064312.14146769</v>
      </c>
      <c r="H73">
        <v>1599306.2768582799</v>
      </c>
      <c r="I73">
        <v>631861.29125380598</v>
      </c>
      <c r="J73">
        <v>1095066.8020766999</v>
      </c>
      <c r="K73">
        <v>1499868.12441066</v>
      </c>
      <c r="L73">
        <v>962372.92591475102</v>
      </c>
      <c r="M73">
        <v>1318122.75985174</v>
      </c>
    </row>
    <row r="74" spans="1:13" x14ac:dyDescent="0.35">
      <c r="A74">
        <v>73</v>
      </c>
      <c r="B74">
        <v>1956</v>
      </c>
      <c r="C74" t="s">
        <v>14</v>
      </c>
      <c r="D74" t="s">
        <v>13</v>
      </c>
      <c r="E74">
        <v>1261932.02206864</v>
      </c>
      <c r="F74">
        <v>1473508.4159932199</v>
      </c>
      <c r="G74">
        <v>1178312.03221988</v>
      </c>
      <c r="H74">
        <v>1837888.1633047599</v>
      </c>
      <c r="I74">
        <v>692177.08524323697</v>
      </c>
      <c r="J74">
        <v>1220080.34394889</v>
      </c>
      <c r="K74">
        <v>1696098.0308264401</v>
      </c>
      <c r="L74">
        <v>1044892.88205919</v>
      </c>
      <c r="M74">
        <v>1452560.7010019999</v>
      </c>
    </row>
    <row r="75" spans="1:13" x14ac:dyDescent="0.35">
      <c r="A75">
        <v>74</v>
      </c>
      <c r="B75">
        <v>1957</v>
      </c>
      <c r="C75" t="s">
        <v>14</v>
      </c>
      <c r="D75" t="s">
        <v>13</v>
      </c>
      <c r="E75">
        <v>1233382.33174377</v>
      </c>
      <c r="F75">
        <v>1477861.8080073099</v>
      </c>
      <c r="G75">
        <v>1177867.40824954</v>
      </c>
      <c r="H75">
        <v>1873633.55513515</v>
      </c>
      <c r="I75">
        <v>633245.59128420695</v>
      </c>
      <c r="J75">
        <v>1230285.5704085</v>
      </c>
      <c r="K75">
        <v>1695965.32284434</v>
      </c>
      <c r="L75">
        <v>1026762.09461504</v>
      </c>
      <c r="M75">
        <v>1415405.45476765</v>
      </c>
    </row>
    <row r="76" spans="1:13" x14ac:dyDescent="0.35">
      <c r="A76">
        <v>75</v>
      </c>
      <c r="B76">
        <v>1958</v>
      </c>
      <c r="C76" t="s">
        <v>14</v>
      </c>
      <c r="D76" t="s">
        <v>13</v>
      </c>
      <c r="E76">
        <v>1286490.6325796701</v>
      </c>
      <c r="F76">
        <v>1581838.62071443</v>
      </c>
      <c r="G76">
        <v>1250627.80223515</v>
      </c>
      <c r="H76">
        <v>2043499.3248290401</v>
      </c>
      <c r="I76">
        <v>621515.12406567601</v>
      </c>
      <c r="J76">
        <v>1317737.0066180499</v>
      </c>
      <c r="K76">
        <v>1814019.74847402</v>
      </c>
      <c r="L76">
        <v>1071699.9149079099</v>
      </c>
      <c r="M76">
        <v>1475320.7964238101</v>
      </c>
    </row>
    <row r="77" spans="1:13" x14ac:dyDescent="0.35">
      <c r="A77">
        <v>76</v>
      </c>
      <c r="B77">
        <v>1959</v>
      </c>
      <c r="C77" t="s">
        <v>14</v>
      </c>
      <c r="D77" t="s">
        <v>13</v>
      </c>
      <c r="E77">
        <v>1327443.80508413</v>
      </c>
      <c r="F77">
        <v>1674908.6857582501</v>
      </c>
      <c r="G77">
        <v>1312329.4925873501</v>
      </c>
      <c r="H77">
        <v>2206686.5591938999</v>
      </c>
      <c r="I77">
        <v>809489.865867657</v>
      </c>
      <c r="J77">
        <v>1394875.60249717</v>
      </c>
      <c r="K77">
        <v>1920751.9233293701</v>
      </c>
      <c r="L77">
        <v>1105504.4332519099</v>
      </c>
      <c r="M77">
        <v>1522286.11828635</v>
      </c>
    </row>
    <row r="78" spans="1:13" x14ac:dyDescent="0.35">
      <c r="A78">
        <v>77</v>
      </c>
      <c r="B78">
        <v>1960</v>
      </c>
      <c r="C78" t="s">
        <v>14</v>
      </c>
      <c r="D78" t="s">
        <v>13</v>
      </c>
      <c r="E78">
        <v>1366561.22211796</v>
      </c>
      <c r="F78">
        <v>1769389.82652984</v>
      </c>
      <c r="G78">
        <v>1374801.9391203299</v>
      </c>
      <c r="H78">
        <v>2377879.5363208</v>
      </c>
      <c r="I78">
        <v>579329.52560788998</v>
      </c>
      <c r="J78">
        <v>1475251.96561706</v>
      </c>
      <c r="K78">
        <v>2027197.2806496699</v>
      </c>
      <c r="L78">
        <v>1139388.33536724</v>
      </c>
      <c r="M78">
        <v>1565674.8737794801</v>
      </c>
    </row>
    <row r="79" spans="1:13" x14ac:dyDescent="0.35">
      <c r="A79">
        <v>78</v>
      </c>
      <c r="B79">
        <v>1961</v>
      </c>
      <c r="C79" t="s">
        <v>14</v>
      </c>
      <c r="D79" t="s">
        <v>13</v>
      </c>
      <c r="E79">
        <v>1290998.71259808</v>
      </c>
      <c r="F79">
        <v>1715298.4115712701</v>
      </c>
      <c r="G79">
        <v>1333105.8542400301</v>
      </c>
      <c r="H79">
        <v>2345630.9686886701</v>
      </c>
      <c r="I79">
        <v>600327.33721468702</v>
      </c>
      <c r="J79">
        <v>1447862.3336883001</v>
      </c>
      <c r="K79">
        <v>1951474.9311760301</v>
      </c>
      <c r="L79">
        <v>1089716.1661209799</v>
      </c>
      <c r="M79">
        <v>1468754.1286229501</v>
      </c>
    </row>
    <row r="80" spans="1:13" x14ac:dyDescent="0.35">
      <c r="A80">
        <v>79</v>
      </c>
      <c r="B80">
        <v>1962</v>
      </c>
      <c r="C80" t="s">
        <v>14</v>
      </c>
      <c r="D80" t="s">
        <v>13</v>
      </c>
      <c r="E80">
        <v>1403297.74543522</v>
      </c>
      <c r="F80">
        <v>1913300.3326868101</v>
      </c>
      <c r="G80">
        <v>1456892.4597250901</v>
      </c>
      <c r="H80">
        <v>2681449.2095439401</v>
      </c>
      <c r="I80">
        <v>690661.58314512402</v>
      </c>
      <c r="J80">
        <v>1592609.5848767399</v>
      </c>
      <c r="K80">
        <v>2193909.9306959701</v>
      </c>
      <c r="L80">
        <v>1168089.1920807899</v>
      </c>
      <c r="M80">
        <v>1609109.0388879101</v>
      </c>
    </row>
    <row r="81" spans="1:13" x14ac:dyDescent="0.35">
      <c r="A81">
        <v>80</v>
      </c>
      <c r="B81">
        <v>1963</v>
      </c>
      <c r="C81" t="s">
        <v>14</v>
      </c>
      <c r="D81" t="s">
        <v>13</v>
      </c>
      <c r="E81">
        <v>1421652.0593204401</v>
      </c>
      <c r="F81">
        <v>1989051.74463883</v>
      </c>
      <c r="G81">
        <v>1499925.65254547</v>
      </c>
      <c r="H81">
        <v>2847456.1596969198</v>
      </c>
      <c r="I81">
        <v>727855.814245585</v>
      </c>
      <c r="J81">
        <v>1656156.15090671</v>
      </c>
      <c r="K81">
        <v>2280020.3704796899</v>
      </c>
      <c r="L81">
        <v>1183718.7287051999</v>
      </c>
      <c r="M81">
        <v>1629618.5676022</v>
      </c>
    </row>
    <row r="82" spans="1:13" x14ac:dyDescent="0.35">
      <c r="A82">
        <v>81</v>
      </c>
      <c r="B82">
        <v>1964</v>
      </c>
      <c r="C82" t="s">
        <v>14</v>
      </c>
      <c r="D82" t="s">
        <v>13</v>
      </c>
      <c r="E82">
        <v>1430206.9072594</v>
      </c>
      <c r="F82">
        <v>2053388.27248792</v>
      </c>
      <c r="G82">
        <v>1533085.4931753599</v>
      </c>
      <c r="H82">
        <v>3004007.5513690901</v>
      </c>
      <c r="I82">
        <v>765015.32463068503</v>
      </c>
      <c r="J82">
        <v>1710372.1540687999</v>
      </c>
      <c r="K82">
        <v>2352906.90994045</v>
      </c>
      <c r="L82">
        <v>1191292.5098035601</v>
      </c>
      <c r="M82">
        <v>1638824.84370963</v>
      </c>
    </row>
    <row r="83" spans="1:13" x14ac:dyDescent="0.35">
      <c r="A83">
        <v>82</v>
      </c>
      <c r="B83">
        <v>1965</v>
      </c>
      <c r="C83" t="s">
        <v>14</v>
      </c>
      <c r="D83" t="s">
        <v>13</v>
      </c>
      <c r="E83">
        <v>1452616.6609990399</v>
      </c>
      <c r="F83">
        <v>2140142.39639743</v>
      </c>
      <c r="G83">
        <v>1582991.7287296299</v>
      </c>
      <c r="H83">
        <v>3199513.8419339601</v>
      </c>
      <c r="I83">
        <v>774911.90924260195</v>
      </c>
      <c r="J83">
        <v>1784614.12453945</v>
      </c>
      <c r="K83">
        <v>2450842.1713461601</v>
      </c>
      <c r="L83">
        <v>1211302.6755247801</v>
      </c>
      <c r="M83">
        <v>1663503.4087308301</v>
      </c>
    </row>
    <row r="84" spans="1:13" x14ac:dyDescent="0.35">
      <c r="A84">
        <v>83</v>
      </c>
      <c r="B84">
        <v>1966</v>
      </c>
      <c r="C84" t="s">
        <v>14</v>
      </c>
      <c r="D84" t="s">
        <v>13</v>
      </c>
      <c r="E84">
        <v>1328054.07472639</v>
      </c>
      <c r="F84">
        <v>2007829.5952852</v>
      </c>
      <c r="G84">
        <v>1485921.8744308499</v>
      </c>
      <c r="H84">
        <v>3060526.4222217002</v>
      </c>
      <c r="I84">
        <v>747157.65338803898</v>
      </c>
      <c r="J84">
        <v>1700089.6332193101</v>
      </c>
      <c r="K84">
        <v>2279241.6615057602</v>
      </c>
      <c r="L84">
        <v>1124503.2796103901</v>
      </c>
      <c r="M84">
        <v>1507576.2320451899</v>
      </c>
    </row>
    <row r="85" spans="1:13" x14ac:dyDescent="0.35">
      <c r="A85">
        <v>84</v>
      </c>
      <c r="B85">
        <v>1967</v>
      </c>
      <c r="C85" t="s">
        <v>14</v>
      </c>
      <c r="D85" t="s">
        <v>13</v>
      </c>
      <c r="E85">
        <v>1504727.44987227</v>
      </c>
      <c r="F85">
        <v>2334470.4430934298</v>
      </c>
      <c r="G85">
        <v>1694764.92934987</v>
      </c>
      <c r="H85">
        <v>3646899.9798264802</v>
      </c>
      <c r="I85">
        <v>762094.70004034205</v>
      </c>
      <c r="J85">
        <v>1953191.2786673801</v>
      </c>
      <c r="K85">
        <v>2667548.8851727298</v>
      </c>
      <c r="L85">
        <v>1258966.6922350901</v>
      </c>
      <c r="M85">
        <v>1719419.5125797701</v>
      </c>
    </row>
    <row r="86" spans="1:13" x14ac:dyDescent="0.35">
      <c r="A86">
        <v>85</v>
      </c>
      <c r="B86">
        <v>1968</v>
      </c>
      <c r="C86" t="s">
        <v>14</v>
      </c>
      <c r="D86" t="s">
        <v>13</v>
      </c>
      <c r="E86">
        <v>1463393.8671988701</v>
      </c>
      <c r="F86">
        <v>2329760.13661303</v>
      </c>
      <c r="G86">
        <v>1679314.72280966</v>
      </c>
      <c r="H86">
        <v>3720287.8252301202</v>
      </c>
      <c r="I86">
        <v>863995.125960315</v>
      </c>
      <c r="J86">
        <v>1960792.8662695701</v>
      </c>
      <c r="K86">
        <v>2653096.1738853999</v>
      </c>
      <c r="L86">
        <v>1231634.19712284</v>
      </c>
      <c r="M86">
        <v>1666491.1588697101</v>
      </c>
    </row>
    <row r="87" spans="1:13" x14ac:dyDescent="0.35">
      <c r="A87">
        <v>86</v>
      </c>
      <c r="B87">
        <v>1969</v>
      </c>
      <c r="C87" t="s">
        <v>14</v>
      </c>
      <c r="D87" t="s">
        <v>13</v>
      </c>
      <c r="E87">
        <v>1506870.23138533</v>
      </c>
      <c r="F87">
        <v>2461757.5355894002</v>
      </c>
      <c r="G87">
        <v>1755137.2105278999</v>
      </c>
      <c r="H87">
        <v>4022038.7434598999</v>
      </c>
      <c r="I87">
        <v>916065.96634385397</v>
      </c>
      <c r="J87">
        <v>2072922.66638315</v>
      </c>
      <c r="K87">
        <v>2801848.50402467</v>
      </c>
      <c r="L87">
        <v>1268859.91523483</v>
      </c>
      <c r="M87">
        <v>1715043.8426729401</v>
      </c>
    </row>
    <row r="88" spans="1:13" x14ac:dyDescent="0.35">
      <c r="A88">
        <v>87</v>
      </c>
      <c r="B88">
        <v>1970</v>
      </c>
      <c r="C88" t="s">
        <v>14</v>
      </c>
      <c r="D88" t="s">
        <v>13</v>
      </c>
      <c r="E88">
        <v>1566609.4870428201</v>
      </c>
      <c r="F88">
        <v>2626331.95680755</v>
      </c>
      <c r="G88">
        <v>1853870.6517275299</v>
      </c>
      <c r="H88">
        <v>4388952.6352070495</v>
      </c>
      <c r="I88">
        <v>797622.01895938301</v>
      </c>
      <c r="J88">
        <v>2216903.0285944398</v>
      </c>
      <c r="K88">
        <v>2981901.1596695799</v>
      </c>
      <c r="L88">
        <v>1322384.7455565601</v>
      </c>
      <c r="M88">
        <v>1778706.85160485</v>
      </c>
    </row>
    <row r="89" spans="1:13" x14ac:dyDescent="0.35">
      <c r="A89">
        <v>88</v>
      </c>
      <c r="B89">
        <v>1971</v>
      </c>
      <c r="C89" t="s">
        <v>14</v>
      </c>
      <c r="D89" t="s">
        <v>13</v>
      </c>
      <c r="E89">
        <v>1557729.82435683</v>
      </c>
      <c r="F89">
        <v>2679788.03822514</v>
      </c>
      <c r="G89">
        <v>1871860.7234628501</v>
      </c>
      <c r="H89">
        <v>4583117.3367830403</v>
      </c>
      <c r="I89">
        <v>799896.48675648903</v>
      </c>
      <c r="J89">
        <v>2266296.8674967899</v>
      </c>
      <c r="K89">
        <v>3038992.7623061701</v>
      </c>
      <c r="L89">
        <v>1317372.1842882701</v>
      </c>
      <c r="M89">
        <v>1766531.3802147701</v>
      </c>
    </row>
    <row r="90" spans="1:13" x14ac:dyDescent="0.35">
      <c r="A90">
        <v>89</v>
      </c>
      <c r="B90">
        <v>1972</v>
      </c>
      <c r="C90" t="s">
        <v>14</v>
      </c>
      <c r="D90" t="s">
        <v>13</v>
      </c>
      <c r="E90">
        <v>1590686.7551943799</v>
      </c>
      <c r="F90">
        <v>2808099.0169264502</v>
      </c>
      <c r="G90">
        <v>1943440.4675161301</v>
      </c>
      <c r="H90">
        <v>4913938.4027190898</v>
      </c>
      <c r="I90">
        <v>972123.89474939497</v>
      </c>
      <c r="J90">
        <v>2383792.8171200501</v>
      </c>
      <c r="K90">
        <v>3176615.4441151</v>
      </c>
      <c r="L90">
        <v>1350332.6052478999</v>
      </c>
      <c r="M90">
        <v>1799438.01227866</v>
      </c>
    </row>
    <row r="91" spans="1:13" x14ac:dyDescent="0.35">
      <c r="A91">
        <v>90</v>
      </c>
      <c r="B91">
        <v>1973</v>
      </c>
      <c r="C91" t="s">
        <v>14</v>
      </c>
      <c r="D91" t="s">
        <v>13</v>
      </c>
      <c r="E91">
        <v>1595387.3688731701</v>
      </c>
      <c r="F91">
        <v>2890103.1618427299</v>
      </c>
      <c r="G91">
        <v>1980231.7782389801</v>
      </c>
      <c r="H91">
        <v>5176206.8756734096</v>
      </c>
      <c r="I91">
        <v>982277.40598994703</v>
      </c>
      <c r="J91">
        <v>2459957.3838641299</v>
      </c>
      <c r="K91">
        <v>3263664.7392436699</v>
      </c>
      <c r="L91">
        <v>1357939.3946895599</v>
      </c>
      <c r="M91">
        <v>1801599.87711519</v>
      </c>
    </row>
    <row r="92" spans="1:13" x14ac:dyDescent="0.35">
      <c r="A92">
        <v>91</v>
      </c>
      <c r="B92">
        <v>1974</v>
      </c>
      <c r="C92" t="s">
        <v>14</v>
      </c>
      <c r="D92" t="s">
        <v>13</v>
      </c>
      <c r="E92">
        <v>1648417.35874251</v>
      </c>
      <c r="F92">
        <v>3064317.9018200701</v>
      </c>
      <c r="G92">
        <v>2082392.42232546</v>
      </c>
      <c r="H92">
        <v>5616441.0413760599</v>
      </c>
      <c r="I92">
        <v>1003544.49958197</v>
      </c>
      <c r="J92">
        <v>2620503.1880219202</v>
      </c>
      <c r="K92">
        <v>3451918.4510349301</v>
      </c>
      <c r="L92">
        <v>1409671.9342368899</v>
      </c>
      <c r="M92">
        <v>1856922.9688178899</v>
      </c>
    </row>
    <row r="93" spans="1:13" x14ac:dyDescent="0.35">
      <c r="A93">
        <v>92</v>
      </c>
      <c r="B93">
        <v>1975</v>
      </c>
      <c r="C93" t="s">
        <v>14</v>
      </c>
      <c r="D93" t="s">
        <v>13</v>
      </c>
      <c r="E93">
        <v>1718909.3547465301</v>
      </c>
      <c r="F93">
        <v>3278982.1882342598</v>
      </c>
      <c r="G93">
        <v>2210448.5250561601</v>
      </c>
      <c r="H93">
        <v>6150613.7705059499</v>
      </c>
      <c r="I93">
        <v>1081317.4267132599</v>
      </c>
      <c r="J93">
        <v>2819007.5382718798</v>
      </c>
      <c r="K93">
        <v>3682648.68777715</v>
      </c>
      <c r="L93">
        <v>1477781.25969202</v>
      </c>
      <c r="M93">
        <v>1930519.5686573701</v>
      </c>
    </row>
    <row r="94" spans="1:13" x14ac:dyDescent="0.35">
      <c r="A94">
        <v>93</v>
      </c>
      <c r="B94">
        <v>1976</v>
      </c>
      <c r="C94" t="s">
        <v>14</v>
      </c>
      <c r="D94" t="s">
        <v>13</v>
      </c>
      <c r="E94">
        <v>1767037.1607967999</v>
      </c>
      <c r="F94">
        <v>3459005.14922396</v>
      </c>
      <c r="G94">
        <v>2310365.8515362102</v>
      </c>
      <c r="H94">
        <v>6641981.4684752095</v>
      </c>
      <c r="I94">
        <v>1084338.54492873</v>
      </c>
      <c r="J94">
        <v>2987628.5112950602</v>
      </c>
      <c r="K94">
        <v>3873058.8784546601</v>
      </c>
      <c r="L94">
        <v>1526233.8083823901</v>
      </c>
      <c r="M94">
        <v>1978557.0327117899</v>
      </c>
    </row>
    <row r="95" spans="1:13" x14ac:dyDescent="0.35">
      <c r="A95">
        <v>94</v>
      </c>
      <c r="B95">
        <v>1977</v>
      </c>
      <c r="C95" t="s">
        <v>14</v>
      </c>
      <c r="D95" t="s">
        <v>13</v>
      </c>
      <c r="E95">
        <v>1802589.02660595</v>
      </c>
      <c r="F95">
        <v>3620943.0302585498</v>
      </c>
      <c r="G95">
        <v>2395185.6743452898</v>
      </c>
      <c r="H95">
        <v>7118980.8349844199</v>
      </c>
      <c r="I95">
        <v>1115183.7397980101</v>
      </c>
      <c r="J95">
        <v>3139964.7919676998</v>
      </c>
      <c r="K95">
        <v>4044198.4488079599</v>
      </c>
      <c r="L95">
        <v>1563146.95664402</v>
      </c>
      <c r="M95">
        <v>2013295.3444223399</v>
      </c>
    </row>
    <row r="96" spans="1:13" x14ac:dyDescent="0.35">
      <c r="A96">
        <v>95</v>
      </c>
      <c r="B96">
        <v>1978</v>
      </c>
      <c r="C96" t="s">
        <v>14</v>
      </c>
      <c r="D96" t="s">
        <v>13</v>
      </c>
      <c r="E96">
        <v>1848778.7822747999</v>
      </c>
      <c r="F96">
        <v>3810915.8629863602</v>
      </c>
      <c r="G96">
        <v>2497747.8259716299</v>
      </c>
      <c r="H96">
        <v>7671275.84484288</v>
      </c>
      <c r="I96">
        <v>1168565.09649402</v>
      </c>
      <c r="J96">
        <v>3320545.0419584098</v>
      </c>
      <c r="K96">
        <v>4242457.2895555403</v>
      </c>
      <c r="L96">
        <v>1610886.57946644</v>
      </c>
      <c r="M96">
        <v>2058131.2481380899</v>
      </c>
    </row>
    <row r="97" spans="1:13" x14ac:dyDescent="0.35">
      <c r="A97">
        <v>96</v>
      </c>
      <c r="B97">
        <v>1979</v>
      </c>
      <c r="C97" t="s">
        <v>14</v>
      </c>
      <c r="D97" t="s">
        <v>13</v>
      </c>
      <c r="E97">
        <v>1888212.6249359199</v>
      </c>
      <c r="F97">
        <v>3994061.5449151401</v>
      </c>
      <c r="G97">
        <v>2591658.0798857301</v>
      </c>
      <c r="H97">
        <v>8233521.3206396801</v>
      </c>
      <c r="I97">
        <v>1036783.6856788</v>
      </c>
      <c r="J97">
        <v>3493067.6733202599</v>
      </c>
      <c r="K97">
        <v>4435713.3634448899</v>
      </c>
      <c r="L97">
        <v>1651365.2597356299</v>
      </c>
      <c r="M97">
        <v>2097005.7369588099</v>
      </c>
    </row>
    <row r="98" spans="1:13" x14ac:dyDescent="0.35">
      <c r="A98">
        <v>97</v>
      </c>
      <c r="B98">
        <v>1980</v>
      </c>
      <c r="C98" t="s">
        <v>14</v>
      </c>
      <c r="D98" t="s">
        <v>13</v>
      </c>
      <c r="E98">
        <v>1947235.72578399</v>
      </c>
      <c r="F98">
        <v>4226703.9315893296</v>
      </c>
      <c r="G98">
        <v>2717281.8085586401</v>
      </c>
      <c r="H98">
        <v>8922702.0915580094</v>
      </c>
      <c r="I98">
        <v>812340.74361388001</v>
      </c>
      <c r="J98">
        <v>3716227.9961873302</v>
      </c>
      <c r="K98">
        <v>4677664.5772112496</v>
      </c>
      <c r="L98">
        <v>1712060.2806484201</v>
      </c>
      <c r="M98">
        <v>2154992.5723221898</v>
      </c>
    </row>
    <row r="99" spans="1:13" x14ac:dyDescent="0.35">
      <c r="A99">
        <v>98</v>
      </c>
      <c r="B99">
        <v>1981</v>
      </c>
      <c r="C99" t="s">
        <v>14</v>
      </c>
      <c r="D99" t="s">
        <v>13</v>
      </c>
      <c r="E99">
        <v>1989918.46768459</v>
      </c>
      <c r="F99">
        <v>4432390.5956629701</v>
      </c>
      <c r="G99">
        <v>2820725.7441956801</v>
      </c>
      <c r="H99">
        <v>9583452.8945821896</v>
      </c>
      <c r="I99">
        <v>836401.32941438095</v>
      </c>
      <c r="J99">
        <v>3911759.0675382698</v>
      </c>
      <c r="K99">
        <v>4892615.4608372496</v>
      </c>
      <c r="L99">
        <v>1756181.3296065701</v>
      </c>
      <c r="M99">
        <v>2196536.0792719</v>
      </c>
    </row>
    <row r="100" spans="1:13" x14ac:dyDescent="0.35">
      <c r="A100">
        <v>99</v>
      </c>
      <c r="B100">
        <v>1982</v>
      </c>
      <c r="C100" t="s">
        <v>14</v>
      </c>
      <c r="D100" t="s">
        <v>13</v>
      </c>
      <c r="E100">
        <v>2040280.4486829999</v>
      </c>
      <c r="F100">
        <v>4663500.7761043198</v>
      </c>
      <c r="G100">
        <v>2938415.2747154902</v>
      </c>
      <c r="H100">
        <v>10327722.8231916</v>
      </c>
      <c r="I100">
        <v>790670.69781745702</v>
      </c>
      <c r="J100">
        <v>4134853.3091013501</v>
      </c>
      <c r="K100">
        <v>5131013.1063545402</v>
      </c>
      <c r="L100">
        <v>1808997.3111956799</v>
      </c>
      <c r="M100">
        <v>2244816.97879687</v>
      </c>
    </row>
    <row r="101" spans="1:13" x14ac:dyDescent="0.35">
      <c r="A101">
        <v>100</v>
      </c>
      <c r="B101">
        <v>1983</v>
      </c>
      <c r="C101" t="s">
        <v>14</v>
      </c>
      <c r="D101" t="s">
        <v>13</v>
      </c>
      <c r="E101">
        <v>2083591.8925191199</v>
      </c>
      <c r="F101">
        <v>4887134.4566121502</v>
      </c>
      <c r="G101">
        <v>3047699.20794367</v>
      </c>
      <c r="H101">
        <v>11086396.465794601</v>
      </c>
      <c r="I101">
        <v>680925.315446903</v>
      </c>
      <c r="J101">
        <v>4351600.5502975602</v>
      </c>
      <c r="K101">
        <v>5360477.8860482201</v>
      </c>
      <c r="L101">
        <v>1855271.1628006001</v>
      </c>
      <c r="M101">
        <v>2285398.1944954898</v>
      </c>
    </row>
    <row r="102" spans="1:13" x14ac:dyDescent="0.35">
      <c r="A102">
        <v>101</v>
      </c>
      <c r="B102">
        <v>1984</v>
      </c>
      <c r="C102" t="s">
        <v>14</v>
      </c>
      <c r="D102" t="s">
        <v>13</v>
      </c>
      <c r="E102">
        <v>2124004.11551659</v>
      </c>
      <c r="F102">
        <v>5112301.1161683695</v>
      </c>
      <c r="G102">
        <v>3155172.2115418599</v>
      </c>
      <c r="H102">
        <v>11880230.2773475</v>
      </c>
      <c r="I102">
        <v>713724.96565229597</v>
      </c>
      <c r="J102">
        <v>4570513.8081926098</v>
      </c>
      <c r="K102">
        <v>5591493.2226203</v>
      </c>
      <c r="L102">
        <v>1898908.12728622</v>
      </c>
      <c r="M102">
        <v>2323093.7198061398</v>
      </c>
    </row>
    <row r="103" spans="1:13" x14ac:dyDescent="0.35">
      <c r="A103">
        <v>102</v>
      </c>
      <c r="B103">
        <v>1985</v>
      </c>
      <c r="C103" t="s">
        <v>14</v>
      </c>
      <c r="D103" t="s">
        <v>13</v>
      </c>
      <c r="E103">
        <v>2175457.3021850102</v>
      </c>
      <c r="F103">
        <v>5373176.15982995</v>
      </c>
      <c r="G103">
        <v>3282807.7829368101</v>
      </c>
      <c r="H103">
        <v>12791508.226936599</v>
      </c>
      <c r="I103">
        <v>676242.44323160697</v>
      </c>
      <c r="J103">
        <v>4824147.4726701397</v>
      </c>
      <c r="K103">
        <v>5860129.6864100797</v>
      </c>
      <c r="L103">
        <v>1953170.06814266</v>
      </c>
      <c r="M103">
        <v>2372611.9410265898</v>
      </c>
    </row>
    <row r="104" spans="1:13" x14ac:dyDescent="0.35">
      <c r="A104">
        <v>103</v>
      </c>
      <c r="B104">
        <v>1986</v>
      </c>
      <c r="C104" t="s">
        <v>14</v>
      </c>
      <c r="D104" t="s">
        <v>13</v>
      </c>
      <c r="E104">
        <v>2220595.9893811699</v>
      </c>
      <c r="F104">
        <v>5628199.8436154304</v>
      </c>
      <c r="G104">
        <v>3402809.7960686199</v>
      </c>
      <c r="H104">
        <v>13726875.5827066</v>
      </c>
      <c r="I104">
        <v>665407.99297284696</v>
      </c>
      <c r="J104">
        <v>5072044.6743984502</v>
      </c>
      <c r="K104">
        <v>6122447.6734322105</v>
      </c>
      <c r="L104">
        <v>2001165.98110992</v>
      </c>
      <c r="M104">
        <v>2415600.5697349701</v>
      </c>
    </row>
    <row r="105" spans="1:13" x14ac:dyDescent="0.35">
      <c r="A105">
        <v>104</v>
      </c>
      <c r="B105">
        <v>1987</v>
      </c>
      <c r="C105" t="s">
        <v>14</v>
      </c>
      <c r="D105" t="s">
        <v>13</v>
      </c>
      <c r="E105">
        <v>2256090.59525519</v>
      </c>
      <c r="F105">
        <v>5867808.5702094696</v>
      </c>
      <c r="G105">
        <v>3510439.22650665</v>
      </c>
      <c r="H105">
        <v>14662473.181767801</v>
      </c>
      <c r="I105">
        <v>695539.40964770794</v>
      </c>
      <c r="J105">
        <v>5308700.8862822102</v>
      </c>
      <c r="K105">
        <v>6365360.0548602296</v>
      </c>
      <c r="L105">
        <v>2041121.48500724</v>
      </c>
      <c r="M105">
        <v>2447392.2050034702</v>
      </c>
    </row>
    <row r="106" spans="1:13" x14ac:dyDescent="0.35">
      <c r="A106">
        <v>105</v>
      </c>
      <c r="B106">
        <v>1988</v>
      </c>
      <c r="C106" t="s">
        <v>14</v>
      </c>
      <c r="D106" t="s">
        <v>13</v>
      </c>
      <c r="E106">
        <v>2293162.8081704099</v>
      </c>
      <c r="F106">
        <v>6120314.4338241704</v>
      </c>
      <c r="G106">
        <v>3621501.4409404499</v>
      </c>
      <c r="H106">
        <v>15669527.0470435</v>
      </c>
      <c r="I106">
        <v>692709.50956648402</v>
      </c>
      <c r="J106">
        <v>5556401.6553875403</v>
      </c>
      <c r="K106">
        <v>6621818.3396381298</v>
      </c>
      <c r="L106">
        <v>2081875.6554358499</v>
      </c>
      <c r="M106">
        <v>2481066.5698806099</v>
      </c>
    </row>
    <row r="107" spans="1:13" x14ac:dyDescent="0.35">
      <c r="A107">
        <v>106</v>
      </c>
      <c r="B107">
        <v>1989</v>
      </c>
      <c r="C107" t="s">
        <v>14</v>
      </c>
      <c r="D107" t="s">
        <v>13</v>
      </c>
      <c r="E107">
        <v>2323482.3016622299</v>
      </c>
      <c r="F107">
        <v>6363523.5737414602</v>
      </c>
      <c r="G107">
        <v>3725091.5550621799</v>
      </c>
      <c r="H107">
        <v>16693279.126724301</v>
      </c>
      <c r="I107">
        <v>664371.65578455396</v>
      </c>
      <c r="J107">
        <v>5799940.4686006</v>
      </c>
      <c r="K107">
        <v>6864942.0839944398</v>
      </c>
      <c r="L107">
        <v>2117703.95337197</v>
      </c>
      <c r="M107">
        <v>2506562.7948509501</v>
      </c>
    </row>
    <row r="108" spans="1:13" x14ac:dyDescent="0.35">
      <c r="A108">
        <v>107</v>
      </c>
      <c r="B108">
        <v>1990</v>
      </c>
      <c r="C108" t="s">
        <v>14</v>
      </c>
      <c r="D108" t="s">
        <v>13</v>
      </c>
      <c r="E108">
        <v>2329131.7792935702</v>
      </c>
      <c r="F108">
        <v>6545936.5734007796</v>
      </c>
      <c r="G108">
        <v>3796023.5011641001</v>
      </c>
      <c r="H108">
        <v>17595491.104567401</v>
      </c>
      <c r="I108">
        <v>466503.02983863902</v>
      </c>
      <c r="J108">
        <v>6002879.2413064297</v>
      </c>
      <c r="K108">
        <v>7044623.4753892804</v>
      </c>
      <c r="L108">
        <v>2135904.7175925798</v>
      </c>
      <c r="M108">
        <v>2506571.2485451801</v>
      </c>
    </row>
    <row r="109" spans="1:13" x14ac:dyDescent="0.35">
      <c r="A109">
        <v>108</v>
      </c>
      <c r="B109">
        <v>1991</v>
      </c>
      <c r="C109" t="s">
        <v>14</v>
      </c>
      <c r="D109" t="s">
        <v>13</v>
      </c>
      <c r="E109">
        <v>2362534.93314644</v>
      </c>
      <c r="F109">
        <v>6813580.8556987196</v>
      </c>
      <c r="G109">
        <v>3902632.1878192602</v>
      </c>
      <c r="H109">
        <v>18766455.8855097</v>
      </c>
      <c r="I109">
        <v>479928.48673759698</v>
      </c>
      <c r="J109">
        <v>6254085.9397343798</v>
      </c>
      <c r="K109">
        <v>7312560.3133461699</v>
      </c>
      <c r="L109">
        <v>2168536.1662897998</v>
      </c>
      <c r="M109">
        <v>2535550.62409969</v>
      </c>
    </row>
    <row r="110" spans="1:13" x14ac:dyDescent="0.35">
      <c r="A110">
        <v>109</v>
      </c>
      <c r="B110">
        <v>1992</v>
      </c>
      <c r="C110" t="s">
        <v>14</v>
      </c>
      <c r="D110" t="s">
        <v>13</v>
      </c>
      <c r="E110">
        <v>2316169.9487764798</v>
      </c>
      <c r="F110">
        <v>6854677.7233113796</v>
      </c>
      <c r="G110">
        <v>3882001.29972455</v>
      </c>
      <c r="H110">
        <v>19347174.060751501</v>
      </c>
      <c r="I110">
        <v>522355.98820917099</v>
      </c>
      <c r="J110">
        <v>6307322.5037286105</v>
      </c>
      <c r="K110">
        <v>7348352.75002186</v>
      </c>
      <c r="L110">
        <v>2131220.6685802499</v>
      </c>
      <c r="M110">
        <v>2482980.8927016198</v>
      </c>
    </row>
    <row r="111" spans="1:13" x14ac:dyDescent="0.35">
      <c r="A111">
        <v>110</v>
      </c>
      <c r="B111">
        <v>1993</v>
      </c>
      <c r="C111" t="s">
        <v>14</v>
      </c>
      <c r="D111" t="s">
        <v>13</v>
      </c>
      <c r="E111">
        <v>2284355.8129539099</v>
      </c>
      <c r="F111">
        <v>6937449.1461922601</v>
      </c>
      <c r="G111">
        <v>3882800.4905150798</v>
      </c>
      <c r="H111">
        <v>20065732.119781401</v>
      </c>
      <c r="I111">
        <v>488658.289067215</v>
      </c>
      <c r="J111">
        <v>6394710.5172909498</v>
      </c>
      <c r="K111">
        <v>7426814.6553118601</v>
      </c>
      <c r="L111">
        <v>2105643.4194330401</v>
      </c>
      <c r="M111">
        <v>2445493.5628471901</v>
      </c>
    </row>
    <row r="112" spans="1:13" x14ac:dyDescent="0.35">
      <c r="A112">
        <v>111</v>
      </c>
      <c r="B112">
        <v>1994</v>
      </c>
      <c r="C112" t="s">
        <v>14</v>
      </c>
      <c r="D112" t="s">
        <v>13</v>
      </c>
      <c r="E112">
        <v>2270255.7587787299</v>
      </c>
      <c r="F112">
        <v>7075062.6682883203</v>
      </c>
      <c r="G112">
        <v>3915162.8398636798</v>
      </c>
      <c r="H112">
        <v>20970443.542046901</v>
      </c>
      <c r="I112">
        <v>492812.71631028003</v>
      </c>
      <c r="J112">
        <v>6537781.7464285605</v>
      </c>
      <c r="K112">
        <v>7559993.06139326</v>
      </c>
      <c r="L112">
        <v>2097852.32376729</v>
      </c>
      <c r="M112">
        <v>2425860.8847216801</v>
      </c>
    </row>
    <row r="113" spans="1:13" x14ac:dyDescent="0.35">
      <c r="A113">
        <v>112</v>
      </c>
      <c r="B113">
        <v>1995</v>
      </c>
      <c r="C113" t="s">
        <v>14</v>
      </c>
      <c r="D113" t="s">
        <v>13</v>
      </c>
      <c r="E113">
        <v>2337759.0413806001</v>
      </c>
      <c r="F113">
        <v>7476092.97332427</v>
      </c>
      <c r="G113">
        <v>4070571.0392791</v>
      </c>
      <c r="H113">
        <v>22713550.350054398</v>
      </c>
      <c r="I113">
        <v>542873.69728528697</v>
      </c>
      <c r="J113">
        <v>6869196.1509638103</v>
      </c>
      <c r="K113">
        <v>8017606.0334837297</v>
      </c>
      <c r="L113">
        <v>2147983.6414864701</v>
      </c>
      <c r="M113">
        <v>2507089.0720437402</v>
      </c>
    </row>
    <row r="114" spans="1:13" x14ac:dyDescent="0.35">
      <c r="A114">
        <v>113</v>
      </c>
      <c r="B114">
        <v>1996</v>
      </c>
      <c r="C114" t="s">
        <v>14</v>
      </c>
      <c r="D114" t="s">
        <v>13</v>
      </c>
      <c r="E114">
        <v>2228025.4364901399</v>
      </c>
      <c r="F114">
        <v>7311635.5595795698</v>
      </c>
      <c r="G114">
        <v>3953943.3386972598</v>
      </c>
      <c r="H114">
        <v>22759433.742446601</v>
      </c>
      <c r="I114">
        <v>541578.18043853703</v>
      </c>
      <c r="J114">
        <v>6790655.4097808301</v>
      </c>
      <c r="K114">
        <v>7780768.21790352</v>
      </c>
      <c r="L114">
        <v>2069270.66593306</v>
      </c>
      <c r="M114">
        <v>2370981.0703311302</v>
      </c>
    </row>
    <row r="115" spans="1:13" x14ac:dyDescent="0.35">
      <c r="A115">
        <v>114</v>
      </c>
      <c r="B115">
        <v>1997</v>
      </c>
      <c r="C115" t="s">
        <v>14</v>
      </c>
      <c r="D115" t="s">
        <v>13</v>
      </c>
      <c r="E115">
        <v>2223652.21103623</v>
      </c>
      <c r="F115">
        <v>7488256.2489813799</v>
      </c>
      <c r="G115">
        <v>4004214.5075617</v>
      </c>
      <c r="H115">
        <v>23887216.7589425</v>
      </c>
      <c r="I115">
        <v>620858.22115225298</v>
      </c>
      <c r="J115">
        <v>6973169.5628974801</v>
      </c>
      <c r="K115">
        <v>7953142.1508702701</v>
      </c>
      <c r="L115">
        <v>2070696.22097625</v>
      </c>
      <c r="M115">
        <v>2361700.9809024399</v>
      </c>
    </row>
    <row r="116" spans="1:13" x14ac:dyDescent="0.35">
      <c r="A116">
        <v>115</v>
      </c>
      <c r="B116">
        <v>1998</v>
      </c>
      <c r="C116" t="s">
        <v>14</v>
      </c>
      <c r="D116" t="s">
        <v>13</v>
      </c>
      <c r="E116">
        <v>2142389.91051469</v>
      </c>
      <c r="F116">
        <v>7403409.8531388203</v>
      </c>
      <c r="G116">
        <v>3933314.7309277598</v>
      </c>
      <c r="H116">
        <v>24197509.087767299</v>
      </c>
      <c r="I116">
        <v>430987.204938162</v>
      </c>
      <c r="J116">
        <v>6972270.4158282103</v>
      </c>
      <c r="K116">
        <v>7799248.7762980396</v>
      </c>
      <c r="L116">
        <v>2017627.2945252999</v>
      </c>
      <c r="M116">
        <v>2256937.3058349402</v>
      </c>
    </row>
    <row r="117" spans="1:13" x14ac:dyDescent="0.35">
      <c r="A117">
        <v>116</v>
      </c>
      <c r="B117">
        <v>1999</v>
      </c>
      <c r="C117" t="s">
        <v>14</v>
      </c>
      <c r="D117" t="s">
        <v>13</v>
      </c>
      <c r="E117">
        <v>2231400.5883974</v>
      </c>
      <c r="F117">
        <v>7912801.3834741702</v>
      </c>
      <c r="G117">
        <v>4136647.7373425998</v>
      </c>
      <c r="H117">
        <v>26509822.291306298</v>
      </c>
      <c r="I117">
        <v>392483.83550715202</v>
      </c>
      <c r="J117">
        <v>7401748.5009644199</v>
      </c>
      <c r="K117">
        <v>8377605.6299925596</v>
      </c>
      <c r="L117">
        <v>2087284.28274665</v>
      </c>
      <c r="M117">
        <v>2362474.8336497601</v>
      </c>
    </row>
    <row r="118" spans="1:13" x14ac:dyDescent="0.35">
      <c r="A118">
        <v>117</v>
      </c>
      <c r="B118">
        <v>2000</v>
      </c>
      <c r="C118" t="s">
        <v>14</v>
      </c>
      <c r="D118" t="s">
        <v>13</v>
      </c>
      <c r="E118">
        <v>2216563.3367944299</v>
      </c>
      <c r="F118">
        <v>8065890.2852789704</v>
      </c>
      <c r="G118">
        <v>4168617.8603597698</v>
      </c>
      <c r="H118">
        <v>27693995.546839099</v>
      </c>
      <c r="I118">
        <v>796349.106049984</v>
      </c>
      <c r="J118">
        <v>7561473.1525590401</v>
      </c>
      <c r="K118">
        <v>8526093.6367322691</v>
      </c>
      <c r="L118">
        <v>2077945.96372173</v>
      </c>
      <c r="M118">
        <v>2343030.45204431</v>
      </c>
    </row>
    <row r="119" spans="1:13" x14ac:dyDescent="0.35">
      <c r="A119">
        <v>118</v>
      </c>
      <c r="B119">
        <v>2001</v>
      </c>
      <c r="C119" t="s">
        <v>14</v>
      </c>
      <c r="D119" t="s">
        <v>13</v>
      </c>
      <c r="E119">
        <v>2172808.6587855099</v>
      </c>
      <c r="F119">
        <v>8113590.6254408304</v>
      </c>
      <c r="G119">
        <v>4145158.9878695002</v>
      </c>
      <c r="H119">
        <v>28550302.512676101</v>
      </c>
      <c r="I119">
        <v>821890.18936055095</v>
      </c>
      <c r="J119">
        <v>7625713.2414945299</v>
      </c>
      <c r="K119">
        <v>8559942.9771537594</v>
      </c>
      <c r="L119">
        <v>2042155.75143519</v>
      </c>
      <c r="M119">
        <v>2292341.2183443001</v>
      </c>
    </row>
    <row r="120" spans="1:13" x14ac:dyDescent="0.35">
      <c r="A120">
        <v>119</v>
      </c>
      <c r="B120">
        <v>2002</v>
      </c>
      <c r="C120" t="s">
        <v>14</v>
      </c>
      <c r="D120" t="s">
        <v>13</v>
      </c>
      <c r="E120">
        <v>2124352.03459071</v>
      </c>
      <c r="F120">
        <v>8140246.1657826202</v>
      </c>
      <c r="G120">
        <v>4111086.34223771</v>
      </c>
      <c r="H120">
        <v>29356358.040015001</v>
      </c>
      <c r="I120">
        <v>811063.14592650195</v>
      </c>
      <c r="J120">
        <v>7674362.5518344501</v>
      </c>
      <c r="K120">
        <v>8566871.4519297108</v>
      </c>
      <c r="L120">
        <v>2002770.8461331101</v>
      </c>
      <c r="M120">
        <v>2235688.0158591899</v>
      </c>
    </row>
    <row r="121" spans="1:13" x14ac:dyDescent="0.35">
      <c r="A121">
        <v>120</v>
      </c>
      <c r="B121">
        <v>2003</v>
      </c>
      <c r="C121" t="s">
        <v>14</v>
      </c>
      <c r="D121" t="s">
        <v>13</v>
      </c>
      <c r="E121">
        <v>2124316.7176162801</v>
      </c>
      <c r="F121">
        <v>8353140.0242326604</v>
      </c>
      <c r="G121">
        <v>4170774.5770741301</v>
      </c>
      <c r="H121">
        <v>30873044.2239144</v>
      </c>
      <c r="I121">
        <v>762301.031610479</v>
      </c>
      <c r="J121">
        <v>7898133.6488566101</v>
      </c>
      <c r="K121">
        <v>8770065.1385037899</v>
      </c>
      <c r="L121">
        <v>2008602.4296923</v>
      </c>
      <c r="M121">
        <v>2230346.42472891</v>
      </c>
    </row>
    <row r="122" spans="1:13" x14ac:dyDescent="0.35">
      <c r="A122">
        <v>121</v>
      </c>
      <c r="B122">
        <v>2004</v>
      </c>
      <c r="C122" t="s">
        <v>14</v>
      </c>
      <c r="D122" t="s">
        <v>13</v>
      </c>
      <c r="E122">
        <v>2068805.20476269</v>
      </c>
      <c r="F122">
        <v>8347751.9971342497</v>
      </c>
      <c r="G122">
        <v>4120940.44370664</v>
      </c>
      <c r="H122">
        <v>31620648.933486901</v>
      </c>
      <c r="I122">
        <v>672147.83760884497</v>
      </c>
      <c r="J122">
        <v>7923015.1996795498</v>
      </c>
      <c r="K122">
        <v>8736713.63437506</v>
      </c>
      <c r="L122">
        <v>1963543.6088827199</v>
      </c>
      <c r="M122">
        <v>2165200.7205677899</v>
      </c>
    </row>
    <row r="123" spans="1:13" x14ac:dyDescent="0.35">
      <c r="A123">
        <v>122</v>
      </c>
      <c r="B123">
        <v>2005</v>
      </c>
      <c r="C123" t="s">
        <v>14</v>
      </c>
      <c r="D123" t="s">
        <v>13</v>
      </c>
      <c r="E123">
        <v>2079550.3129459301</v>
      </c>
      <c r="F123">
        <v>8610707.0386105999</v>
      </c>
      <c r="G123">
        <v>4202888.4814467896</v>
      </c>
      <c r="H123">
        <v>33428153.1783766</v>
      </c>
      <c r="I123">
        <v>611340.85175890801</v>
      </c>
      <c r="J123">
        <v>8195451.8714928301</v>
      </c>
      <c r="K123">
        <v>8992438.9593325295</v>
      </c>
      <c r="L123">
        <v>1979263.07650181</v>
      </c>
      <c r="M123">
        <v>2171741.4340279899</v>
      </c>
    </row>
    <row r="124" spans="1:13" x14ac:dyDescent="0.35">
      <c r="A124">
        <v>123</v>
      </c>
      <c r="B124">
        <v>2006</v>
      </c>
      <c r="C124" t="s">
        <v>14</v>
      </c>
      <c r="D124" t="s">
        <v>13</v>
      </c>
      <c r="E124">
        <v>2029300.91302823</v>
      </c>
      <c r="F124">
        <v>8622541.1442002598</v>
      </c>
      <c r="G124">
        <v>4159208.8378373398</v>
      </c>
      <c r="H124">
        <v>34307594.189441003</v>
      </c>
      <c r="I124">
        <v>700693.71758118505</v>
      </c>
      <c r="J124">
        <v>8220650.5889571197</v>
      </c>
      <c r="K124">
        <v>8993189.4991029408</v>
      </c>
      <c r="L124">
        <v>1934716.63015231</v>
      </c>
      <c r="M124">
        <v>2116532.3953067898</v>
      </c>
    </row>
    <row r="125" spans="1:13" x14ac:dyDescent="0.35">
      <c r="A125">
        <v>124</v>
      </c>
      <c r="B125">
        <v>2007</v>
      </c>
      <c r="C125" t="s">
        <v>14</v>
      </c>
      <c r="D125" t="s">
        <v>13</v>
      </c>
      <c r="E125">
        <v>2011702.9396687101</v>
      </c>
      <c r="F125">
        <v>8771464.6698315293</v>
      </c>
      <c r="G125">
        <v>4181913.6289582402</v>
      </c>
      <c r="H125">
        <v>35769209.731530599</v>
      </c>
      <c r="I125">
        <v>676657.968064168</v>
      </c>
      <c r="J125">
        <v>8378907.79672518</v>
      </c>
      <c r="K125">
        <v>9135451.3751288</v>
      </c>
      <c r="L125">
        <v>1921671.4745325299</v>
      </c>
      <c r="M125">
        <v>2095181.9426185</v>
      </c>
    </row>
    <row r="126" spans="1:13" x14ac:dyDescent="0.35">
      <c r="A126">
        <v>125</v>
      </c>
      <c r="B126">
        <v>2008</v>
      </c>
      <c r="C126" t="s">
        <v>14</v>
      </c>
      <c r="D126" t="s">
        <v>13</v>
      </c>
      <c r="E126">
        <v>1984514.6776733201</v>
      </c>
      <c r="F126">
        <v>8879367.4091820493</v>
      </c>
      <c r="G126">
        <v>4183223.01406086</v>
      </c>
      <c r="H126">
        <v>37111163.144609399</v>
      </c>
      <c r="I126">
        <v>627855.04326499102</v>
      </c>
      <c r="J126">
        <v>8493786.5148964208</v>
      </c>
      <c r="K126">
        <v>9238243.3706152402</v>
      </c>
      <c r="L126">
        <v>1898338.3873050399</v>
      </c>
      <c r="M126">
        <v>2064722.48754407</v>
      </c>
    </row>
    <row r="127" spans="1:13" x14ac:dyDescent="0.35">
      <c r="A127">
        <v>126</v>
      </c>
      <c r="B127">
        <v>2009</v>
      </c>
      <c r="C127" t="s">
        <v>14</v>
      </c>
      <c r="D127" t="s">
        <v>13</v>
      </c>
      <c r="E127">
        <v>1907536.33802387</v>
      </c>
      <c r="F127">
        <v>8758303.1719234008</v>
      </c>
      <c r="G127">
        <v>4075866.26776679</v>
      </c>
      <c r="H127">
        <v>37517480.936241001</v>
      </c>
      <c r="I127">
        <v>614855.52701206901</v>
      </c>
      <c r="J127">
        <v>8382889.9657656299</v>
      </c>
      <c r="K127">
        <v>9108884.5181901101</v>
      </c>
      <c r="L127">
        <v>1825772.2887025699</v>
      </c>
      <c r="M127">
        <v>1983892.07089926</v>
      </c>
    </row>
    <row r="128" spans="1:13" x14ac:dyDescent="0.35">
      <c r="A128">
        <v>127</v>
      </c>
      <c r="B128">
        <v>2010</v>
      </c>
      <c r="C128" t="s">
        <v>14</v>
      </c>
      <c r="D128" t="s">
        <v>13</v>
      </c>
      <c r="E128">
        <v>1895702.5711320499</v>
      </c>
      <c r="F128">
        <v>8931754.8998766206</v>
      </c>
      <c r="G128">
        <v>4107897.8617913802</v>
      </c>
      <c r="H128">
        <v>39213763.5186617</v>
      </c>
      <c r="I128">
        <v>662272.77245746297</v>
      </c>
      <c r="J128">
        <v>8564608.14059278</v>
      </c>
      <c r="K128">
        <v>9275963.4247493409</v>
      </c>
      <c r="L128">
        <v>1817778.2367364899</v>
      </c>
      <c r="M128">
        <v>1968758.4255438</v>
      </c>
    </row>
    <row r="129" spans="1:13" x14ac:dyDescent="0.35">
      <c r="A129">
        <v>128</v>
      </c>
      <c r="B129">
        <v>2011</v>
      </c>
      <c r="C129" t="s">
        <v>14</v>
      </c>
      <c r="D129" t="s">
        <v>13</v>
      </c>
      <c r="E129">
        <v>1917414.3581516</v>
      </c>
      <c r="F129">
        <v>9270475.6229822692</v>
      </c>
      <c r="G129">
        <v>4213816.7157671005</v>
      </c>
      <c r="H129">
        <v>41715053.759492703</v>
      </c>
      <c r="I129">
        <v>639457.26494149002</v>
      </c>
      <c r="J129">
        <v>8904901.2623235006</v>
      </c>
      <c r="K129">
        <v>9614732.4841726609</v>
      </c>
      <c r="L129">
        <v>1841802.53880099</v>
      </c>
      <c r="M129">
        <v>1988617.07475249</v>
      </c>
    </row>
    <row r="130" spans="1:13" x14ac:dyDescent="0.35">
      <c r="A130">
        <v>129</v>
      </c>
      <c r="B130">
        <v>2012</v>
      </c>
      <c r="C130" t="s">
        <v>14</v>
      </c>
      <c r="D130" t="s">
        <v>13</v>
      </c>
      <c r="E130">
        <v>1908835.78907002</v>
      </c>
      <c r="F130">
        <v>9470524.9691902194</v>
      </c>
      <c r="G130">
        <v>4253530.8713184996</v>
      </c>
      <c r="H130">
        <v>43677396.307956301</v>
      </c>
      <c r="I130">
        <v>656247.14633892395</v>
      </c>
      <c r="J130">
        <v>9109070.8379749004</v>
      </c>
      <c r="K130">
        <v>9812345.0492797196</v>
      </c>
      <c r="L130">
        <v>1835982.74406823</v>
      </c>
      <c r="M130">
        <v>1977731.48433721</v>
      </c>
    </row>
    <row r="131" spans="1:13" x14ac:dyDescent="0.35">
      <c r="A131">
        <v>130</v>
      </c>
      <c r="B131">
        <v>2013</v>
      </c>
      <c r="C131" t="s">
        <v>14</v>
      </c>
      <c r="D131" t="s">
        <v>13</v>
      </c>
      <c r="E131">
        <v>1901423.0110297401</v>
      </c>
      <c r="F131">
        <v>9680631.1522539891</v>
      </c>
      <c r="G131">
        <v>4295738.31156627</v>
      </c>
      <c r="H131">
        <v>45759388.1836401</v>
      </c>
      <c r="I131">
        <v>645213.69247514696</v>
      </c>
      <c r="J131">
        <v>9321058.6586493198</v>
      </c>
      <c r="K131">
        <v>10022148.635459701</v>
      </c>
      <c r="L131">
        <v>1830797.5112332599</v>
      </c>
      <c r="M131">
        <v>1968502.23252091</v>
      </c>
    </row>
    <row r="132" spans="1:13" x14ac:dyDescent="0.35">
      <c r="A132">
        <v>131</v>
      </c>
      <c r="B132">
        <v>2014</v>
      </c>
      <c r="C132" t="s">
        <v>14</v>
      </c>
      <c r="D132" t="s">
        <v>13</v>
      </c>
      <c r="E132">
        <v>1876236.7962571699</v>
      </c>
      <c r="F132">
        <v>9802390.9591594692</v>
      </c>
      <c r="G132">
        <v>4297227.7163974103</v>
      </c>
      <c r="H132">
        <v>47490230.978707999</v>
      </c>
      <c r="I132">
        <v>636586.68004888599</v>
      </c>
      <c r="J132">
        <v>9448415.5203884896</v>
      </c>
      <c r="K132">
        <v>10139911.6173159</v>
      </c>
      <c r="L132">
        <v>1808483.76070079</v>
      </c>
      <c r="M132">
        <v>1940840.28748379</v>
      </c>
    </row>
    <row r="133" spans="1:13" x14ac:dyDescent="0.35">
      <c r="A133">
        <v>132</v>
      </c>
      <c r="B133">
        <v>2015</v>
      </c>
      <c r="C133" t="s">
        <v>14</v>
      </c>
      <c r="D133" t="s">
        <v>13</v>
      </c>
      <c r="E133">
        <v>1877828.6241172</v>
      </c>
      <c r="F133">
        <v>10067456.669660799</v>
      </c>
      <c r="G133">
        <v>4360020.08169284</v>
      </c>
      <c r="H133">
        <v>49990587.110368401</v>
      </c>
      <c r="I133">
        <v>614862.04780540895</v>
      </c>
      <c r="J133">
        <v>9713105.9357852098</v>
      </c>
      <c r="K133">
        <v>10406299.6630126</v>
      </c>
      <c r="L133">
        <v>1811733.48481019</v>
      </c>
      <c r="M133">
        <v>1941031.1878704799</v>
      </c>
    </row>
    <row r="134" spans="1:13" x14ac:dyDescent="0.35">
      <c r="A134">
        <v>133</v>
      </c>
      <c r="B134">
        <v>1950</v>
      </c>
      <c r="C134" t="s">
        <v>15</v>
      </c>
      <c r="D134" t="s">
        <v>13</v>
      </c>
      <c r="E134">
        <v>71993.246600982995</v>
      </c>
      <c r="F134">
        <v>71993.246600982995</v>
      </c>
      <c r="G134">
        <v>39749.0975923808</v>
      </c>
      <c r="H134">
        <v>103448.328922236</v>
      </c>
      <c r="I134">
        <v>453364.92945744301</v>
      </c>
      <c r="J134">
        <v>39749.0975923808</v>
      </c>
      <c r="K134">
        <v>103448.328922236</v>
      </c>
      <c r="L134">
        <v>39749.0975923808</v>
      </c>
      <c r="M134">
        <v>103448.328922236</v>
      </c>
    </row>
    <row r="135" spans="1:13" x14ac:dyDescent="0.35">
      <c r="A135">
        <v>134</v>
      </c>
      <c r="B135">
        <v>1951</v>
      </c>
      <c r="C135" t="s">
        <v>15</v>
      </c>
      <c r="D135" t="s">
        <v>13</v>
      </c>
      <c r="E135">
        <v>70482.296519915806</v>
      </c>
      <c r="F135">
        <v>72326.839762756004</v>
      </c>
      <c r="G135">
        <v>39972.969212800999</v>
      </c>
      <c r="H135">
        <v>103954.883733589</v>
      </c>
      <c r="I135">
        <v>449759.84055461403</v>
      </c>
      <c r="J135">
        <v>39986.287110028999</v>
      </c>
      <c r="K135">
        <v>103881.777993367</v>
      </c>
      <c r="L135">
        <v>38966.521336534599</v>
      </c>
      <c r="M135">
        <v>101232.492717245</v>
      </c>
    </row>
    <row r="136" spans="1:13" x14ac:dyDescent="0.35">
      <c r="A136">
        <v>135</v>
      </c>
      <c r="B136">
        <v>1952</v>
      </c>
      <c r="C136" t="s">
        <v>15</v>
      </c>
      <c r="D136" t="s">
        <v>13</v>
      </c>
      <c r="E136">
        <v>69951.295724120806</v>
      </c>
      <c r="F136">
        <v>73660.497889572405</v>
      </c>
      <c r="G136">
        <v>40723.302247904699</v>
      </c>
      <c r="H136">
        <v>106047.23617977501</v>
      </c>
      <c r="I136">
        <v>437852.05265146401</v>
      </c>
      <c r="J136">
        <v>40777.2146306535</v>
      </c>
      <c r="K136">
        <v>105743.51692962099</v>
      </c>
      <c r="L136">
        <v>38723.862601512301</v>
      </c>
      <c r="M136">
        <v>100418.76223456299</v>
      </c>
    </row>
    <row r="137" spans="1:13" x14ac:dyDescent="0.35">
      <c r="A137">
        <v>136</v>
      </c>
      <c r="B137">
        <v>1953</v>
      </c>
      <c r="C137" t="s">
        <v>15</v>
      </c>
      <c r="D137" t="s">
        <v>13</v>
      </c>
      <c r="E137">
        <v>69516.210509300901</v>
      </c>
      <c r="F137">
        <v>75118.069731494194</v>
      </c>
      <c r="G137">
        <v>41540.891774714102</v>
      </c>
      <c r="H137">
        <v>108466.691570398</v>
      </c>
      <c r="I137">
        <v>493977.10993906198</v>
      </c>
      <c r="J137">
        <v>41664.334444329099</v>
      </c>
      <c r="K137">
        <v>107761.06862845201</v>
      </c>
      <c r="L137">
        <v>38557.255988003199</v>
      </c>
      <c r="M137">
        <v>99724.888542256202</v>
      </c>
    </row>
    <row r="138" spans="1:13" x14ac:dyDescent="0.35">
      <c r="A138">
        <v>137</v>
      </c>
      <c r="B138">
        <v>1954</v>
      </c>
      <c r="C138" t="s">
        <v>15</v>
      </c>
      <c r="D138" t="s">
        <v>13</v>
      </c>
      <c r="E138">
        <v>68991.187293430106</v>
      </c>
      <c r="F138">
        <v>76501.753917780094</v>
      </c>
      <c r="G138">
        <v>42242.325592810201</v>
      </c>
      <c r="H138">
        <v>110998.409322509</v>
      </c>
      <c r="I138">
        <v>263390.48316646402</v>
      </c>
      <c r="J138">
        <v>42462.751899334202</v>
      </c>
      <c r="K138">
        <v>109716.13832925999</v>
      </c>
      <c r="L138">
        <v>38293.967383152398</v>
      </c>
      <c r="M138">
        <v>98944.746505042</v>
      </c>
    </row>
    <row r="139" spans="1:13" x14ac:dyDescent="0.35">
      <c r="A139">
        <v>138</v>
      </c>
      <c r="B139">
        <v>1955</v>
      </c>
      <c r="C139" t="s">
        <v>15</v>
      </c>
      <c r="D139" t="s">
        <v>13</v>
      </c>
      <c r="E139">
        <v>68543.469759136497</v>
      </c>
      <c r="F139">
        <v>77994.378490056595</v>
      </c>
      <c r="G139">
        <v>43001.037959358902</v>
      </c>
      <c r="H139">
        <v>113845.259489173</v>
      </c>
      <c r="I139">
        <v>338197.615495704</v>
      </c>
      <c r="J139">
        <v>43348.709255424103</v>
      </c>
      <c r="K139">
        <v>111801.447755863</v>
      </c>
      <c r="L139">
        <v>38095.962804877803</v>
      </c>
      <c r="M139">
        <v>98253.993449779693</v>
      </c>
    </row>
    <row r="140" spans="1:13" x14ac:dyDescent="0.35">
      <c r="A140">
        <v>139</v>
      </c>
      <c r="B140">
        <v>1956</v>
      </c>
      <c r="C140" t="s">
        <v>15</v>
      </c>
      <c r="D140" t="s">
        <v>13</v>
      </c>
      <c r="E140">
        <v>68248.740929442007</v>
      </c>
      <c r="F140">
        <v>79691.3719453925</v>
      </c>
      <c r="G140">
        <v>43894.997089519602</v>
      </c>
      <c r="H140">
        <v>117132.672025735</v>
      </c>
      <c r="I140">
        <v>427232.972587517</v>
      </c>
      <c r="J140">
        <v>44403.946277149</v>
      </c>
      <c r="K140">
        <v>114126.71361313701</v>
      </c>
      <c r="L140">
        <v>38028.124648056299</v>
      </c>
      <c r="M140">
        <v>97739.621245934904</v>
      </c>
    </row>
    <row r="141" spans="1:13" x14ac:dyDescent="0.35">
      <c r="A141">
        <v>140</v>
      </c>
      <c r="B141">
        <v>1957</v>
      </c>
      <c r="C141" t="s">
        <v>15</v>
      </c>
      <c r="D141" t="s">
        <v>13</v>
      </c>
      <c r="E141">
        <v>67735.356177579699</v>
      </c>
      <c r="F141">
        <v>81161.772282800201</v>
      </c>
      <c r="G141">
        <v>44560.959190318499</v>
      </c>
      <c r="H141">
        <v>120341.14654378701</v>
      </c>
      <c r="I141">
        <v>331175.80513575801</v>
      </c>
      <c r="J141">
        <v>45255.672768648801</v>
      </c>
      <c r="K141">
        <v>116199.287481529</v>
      </c>
      <c r="L141">
        <v>37769.1248948988</v>
      </c>
      <c r="M141">
        <v>96976.691165852593</v>
      </c>
    </row>
    <row r="142" spans="1:13" x14ac:dyDescent="0.35">
      <c r="A142">
        <v>141</v>
      </c>
      <c r="B142">
        <v>1958</v>
      </c>
      <c r="C142" t="s">
        <v>15</v>
      </c>
      <c r="D142" t="s">
        <v>13</v>
      </c>
      <c r="E142">
        <v>67299.879951387295</v>
      </c>
      <c r="F142">
        <v>82750.349346174698</v>
      </c>
      <c r="G142">
        <v>45273.818689760497</v>
      </c>
      <c r="H142">
        <v>123903.455732091</v>
      </c>
      <c r="I142">
        <v>335333.22918876499</v>
      </c>
      <c r="J142">
        <v>46185.250121359299</v>
      </c>
      <c r="K142">
        <v>118431.985080021</v>
      </c>
      <c r="L142">
        <v>37561.917420907703</v>
      </c>
      <c r="M142">
        <v>96319.332078545805</v>
      </c>
    </row>
    <row r="143" spans="1:13" x14ac:dyDescent="0.35">
      <c r="A143">
        <v>142</v>
      </c>
      <c r="B143">
        <v>1959</v>
      </c>
      <c r="C143" t="s">
        <v>15</v>
      </c>
      <c r="D143" t="s">
        <v>13</v>
      </c>
      <c r="E143">
        <v>76189.086298026596</v>
      </c>
      <c r="F143">
        <v>96131.950679796806</v>
      </c>
      <c r="G143">
        <v>56367.835781993701</v>
      </c>
      <c r="H143">
        <v>142430.639380596</v>
      </c>
      <c r="I143">
        <v>315047.68778912898</v>
      </c>
      <c r="J143">
        <v>58457.8536301391</v>
      </c>
      <c r="K143">
        <v>132906.98336292501</v>
      </c>
      <c r="L143">
        <v>46330.594807747999</v>
      </c>
      <c r="M143">
        <v>105335.027048155</v>
      </c>
    </row>
    <row r="144" spans="1:13" x14ac:dyDescent="0.35">
      <c r="A144">
        <v>143</v>
      </c>
      <c r="B144">
        <v>1960</v>
      </c>
      <c r="C144" t="s">
        <v>15</v>
      </c>
      <c r="D144" t="s">
        <v>13</v>
      </c>
      <c r="E144">
        <v>85322.395863077007</v>
      </c>
      <c r="F144">
        <v>110473.33758037</v>
      </c>
      <c r="G144">
        <v>68023.214489388905</v>
      </c>
      <c r="H144">
        <v>163108.43599569</v>
      </c>
      <c r="I144">
        <v>389657.33408848301</v>
      </c>
      <c r="J144">
        <v>71655.725604378196</v>
      </c>
      <c r="K144">
        <v>148376.89496625401</v>
      </c>
      <c r="L144">
        <v>55342.205818891904</v>
      </c>
      <c r="M144">
        <v>114596.62979798</v>
      </c>
    </row>
    <row r="145" spans="1:13" x14ac:dyDescent="0.35">
      <c r="A145">
        <v>144</v>
      </c>
      <c r="B145">
        <v>1961</v>
      </c>
      <c r="C145" t="s">
        <v>15</v>
      </c>
      <c r="D145" t="s">
        <v>13</v>
      </c>
      <c r="E145">
        <v>91107.485275351297</v>
      </c>
      <c r="F145">
        <v>121050.87576777099</v>
      </c>
      <c r="G145">
        <v>76147.657064554704</v>
      </c>
      <c r="H145">
        <v>179843.477545881</v>
      </c>
      <c r="I145">
        <v>310897.42671388702</v>
      </c>
      <c r="J145">
        <v>81263.513620953003</v>
      </c>
      <c r="K145">
        <v>159910.30988190201</v>
      </c>
      <c r="L145">
        <v>61162.005839989899</v>
      </c>
      <c r="M145">
        <v>120354.570840876</v>
      </c>
    </row>
    <row r="146" spans="1:13" x14ac:dyDescent="0.35">
      <c r="A146">
        <v>145</v>
      </c>
      <c r="B146">
        <v>1962</v>
      </c>
      <c r="C146" t="s">
        <v>15</v>
      </c>
      <c r="D146" t="s">
        <v>13</v>
      </c>
      <c r="E146">
        <v>105802.15657183299</v>
      </c>
      <c r="F146">
        <v>144253.99173223099</v>
      </c>
      <c r="G146">
        <v>94578.197171156993</v>
      </c>
      <c r="H146">
        <v>214556.20213061801</v>
      </c>
      <c r="I146">
        <v>300429.542363922</v>
      </c>
      <c r="J146">
        <v>102714.528956013</v>
      </c>
      <c r="K146">
        <v>184843.804569211</v>
      </c>
      <c r="L146">
        <v>75335.306457090293</v>
      </c>
      <c r="M146">
        <v>135572.49208512099</v>
      </c>
    </row>
    <row r="147" spans="1:13" x14ac:dyDescent="0.35">
      <c r="A147">
        <v>146</v>
      </c>
      <c r="B147">
        <v>1963</v>
      </c>
      <c r="C147" t="s">
        <v>15</v>
      </c>
      <c r="D147" t="s">
        <v>13</v>
      </c>
      <c r="E147">
        <v>115838.576389486</v>
      </c>
      <c r="F147">
        <v>162071.24728826</v>
      </c>
      <c r="G147">
        <v>108414.249243335</v>
      </c>
      <c r="H147">
        <v>243181.187109455</v>
      </c>
      <c r="I147">
        <v>323874.78456216602</v>
      </c>
      <c r="J147">
        <v>119509.44322878101</v>
      </c>
      <c r="K147">
        <v>203632.00990225899</v>
      </c>
      <c r="L147">
        <v>85418.012141904197</v>
      </c>
      <c r="M147">
        <v>145543.65767576901</v>
      </c>
    </row>
    <row r="148" spans="1:13" x14ac:dyDescent="0.35">
      <c r="A148">
        <v>147</v>
      </c>
      <c r="B148">
        <v>1964</v>
      </c>
      <c r="C148" t="s">
        <v>15</v>
      </c>
      <c r="D148" t="s">
        <v>13</v>
      </c>
      <c r="E148">
        <v>128807.876255354</v>
      </c>
      <c r="F148">
        <v>184933.08986574999</v>
      </c>
      <c r="G148">
        <v>125876.250659371</v>
      </c>
      <c r="H148">
        <v>280528.93113269901</v>
      </c>
      <c r="I148">
        <v>353055.08365006599</v>
      </c>
      <c r="J148">
        <v>140901.283512425</v>
      </c>
      <c r="K148">
        <v>227986.845949796</v>
      </c>
      <c r="L148">
        <v>98139.251899506897</v>
      </c>
      <c r="M148">
        <v>158795.27813150201</v>
      </c>
    </row>
    <row r="149" spans="1:13" x14ac:dyDescent="0.35">
      <c r="A149">
        <v>148</v>
      </c>
      <c r="B149">
        <v>1965</v>
      </c>
      <c r="C149" t="s">
        <v>15</v>
      </c>
      <c r="D149" t="s">
        <v>13</v>
      </c>
      <c r="E149">
        <v>133559.144931824</v>
      </c>
      <c r="F149">
        <v>196772.896917348</v>
      </c>
      <c r="G149">
        <v>133819.48653384601</v>
      </c>
      <c r="H149">
        <v>303586.15562574001</v>
      </c>
      <c r="I149">
        <v>327248.862447372</v>
      </c>
      <c r="J149">
        <v>151638.436192161</v>
      </c>
      <c r="K149">
        <v>240871.230794203</v>
      </c>
      <c r="L149">
        <v>102924.23496276001</v>
      </c>
      <c r="M149">
        <v>163490.78621870701</v>
      </c>
    </row>
    <row r="150" spans="1:13" x14ac:dyDescent="0.35">
      <c r="A150">
        <v>149</v>
      </c>
      <c r="B150">
        <v>1966</v>
      </c>
      <c r="C150" t="s">
        <v>15</v>
      </c>
      <c r="D150" t="s">
        <v>13</v>
      </c>
      <c r="E150">
        <v>133214.09674477999</v>
      </c>
      <c r="F150">
        <v>201400.83980274599</v>
      </c>
      <c r="G150">
        <v>135672.67117092799</v>
      </c>
      <c r="H150">
        <v>317055.50169611501</v>
      </c>
      <c r="I150">
        <v>372608.26307121001</v>
      </c>
      <c r="J150">
        <v>155417.85372452199</v>
      </c>
      <c r="K150">
        <v>246375.2984301</v>
      </c>
      <c r="L150">
        <v>102799.21882253401</v>
      </c>
      <c r="M150">
        <v>162961.896647185</v>
      </c>
    </row>
    <row r="151" spans="1:13" x14ac:dyDescent="0.35">
      <c r="A151">
        <v>150</v>
      </c>
      <c r="B151">
        <v>1967</v>
      </c>
      <c r="C151" t="s">
        <v>15</v>
      </c>
      <c r="D151" t="s">
        <v>13</v>
      </c>
      <c r="E151">
        <v>150830.353304827</v>
      </c>
      <c r="F151">
        <v>234001.84647481999</v>
      </c>
      <c r="G151">
        <v>159872.35674571799</v>
      </c>
      <c r="H151">
        <v>373613.82853254798</v>
      </c>
      <c r="I151">
        <v>363163.01513882598</v>
      </c>
      <c r="J151">
        <v>186161.54343203199</v>
      </c>
      <c r="K151">
        <v>280816.40669818397</v>
      </c>
      <c r="L151">
        <v>119993.973511857</v>
      </c>
      <c r="M151">
        <v>181005.57099935901</v>
      </c>
    </row>
    <row r="152" spans="1:13" x14ac:dyDescent="0.35">
      <c r="A152">
        <v>151</v>
      </c>
      <c r="B152">
        <v>1968</v>
      </c>
      <c r="C152" t="s">
        <v>15</v>
      </c>
      <c r="D152" t="s">
        <v>13</v>
      </c>
      <c r="E152">
        <v>126662.109038401</v>
      </c>
      <c r="F152">
        <v>201649.288733077</v>
      </c>
      <c r="G152">
        <v>131992.093080511</v>
      </c>
      <c r="H152">
        <v>331477.50914861698</v>
      </c>
      <c r="I152">
        <v>362008.109236994</v>
      </c>
      <c r="J152">
        <v>154142.22713809399</v>
      </c>
      <c r="K152">
        <v>248069.73257168999</v>
      </c>
      <c r="L152">
        <v>96821.465147993295</v>
      </c>
      <c r="M152">
        <v>155820.21495604899</v>
      </c>
    </row>
    <row r="153" spans="1:13" x14ac:dyDescent="0.35">
      <c r="A153">
        <v>152</v>
      </c>
      <c r="B153">
        <v>1969</v>
      </c>
      <c r="C153" t="s">
        <v>15</v>
      </c>
      <c r="D153" t="s">
        <v>13</v>
      </c>
      <c r="E153">
        <v>131289.411247371</v>
      </c>
      <c r="F153">
        <v>214486.08562940199</v>
      </c>
      <c r="G153">
        <v>140091.918917951</v>
      </c>
      <c r="H153">
        <v>359384.50109893503</v>
      </c>
      <c r="I153">
        <v>392171.36544596398</v>
      </c>
      <c r="J153">
        <v>165730.52542898501</v>
      </c>
      <c r="K153">
        <v>262175.65447901998</v>
      </c>
      <c r="L153">
        <v>101445.56951299999</v>
      </c>
      <c r="M153">
        <v>160480.74735914799</v>
      </c>
    </row>
    <row r="154" spans="1:13" x14ac:dyDescent="0.35">
      <c r="A154">
        <v>153</v>
      </c>
      <c r="B154">
        <v>1970</v>
      </c>
      <c r="C154" t="s">
        <v>15</v>
      </c>
      <c r="D154" t="s">
        <v>13</v>
      </c>
      <c r="E154">
        <v>136476.26603349901</v>
      </c>
      <c r="F154">
        <v>228794.71993121499</v>
      </c>
      <c r="G154">
        <v>149091.424626163</v>
      </c>
      <c r="H154">
        <v>390933.91610782401</v>
      </c>
      <c r="I154">
        <v>384861.03557687299</v>
      </c>
      <c r="J154">
        <v>178733.856997344</v>
      </c>
      <c r="K154">
        <v>277786.65817847598</v>
      </c>
      <c r="L154">
        <v>106614.914120817</v>
      </c>
      <c r="M154">
        <v>165700.003363364</v>
      </c>
    </row>
    <row r="155" spans="1:13" x14ac:dyDescent="0.35">
      <c r="A155">
        <v>154</v>
      </c>
      <c r="B155">
        <v>1971</v>
      </c>
      <c r="C155" t="s">
        <v>15</v>
      </c>
      <c r="D155" t="s">
        <v>13</v>
      </c>
      <c r="E155">
        <v>142107.57135449801</v>
      </c>
      <c r="F155">
        <v>244469.97412676801</v>
      </c>
      <c r="G155">
        <v>158880.214894112</v>
      </c>
      <c r="H155">
        <v>426148.316379492</v>
      </c>
      <c r="I155">
        <v>390336.10249034798</v>
      </c>
      <c r="J155">
        <v>193008.24375507</v>
      </c>
      <c r="K155">
        <v>294807.252530572</v>
      </c>
      <c r="L155">
        <v>112193.462078118</v>
      </c>
      <c r="M155">
        <v>171368.049693857</v>
      </c>
    </row>
    <row r="156" spans="1:13" x14ac:dyDescent="0.35">
      <c r="A156">
        <v>155</v>
      </c>
      <c r="B156">
        <v>1972</v>
      </c>
      <c r="C156" t="s">
        <v>15</v>
      </c>
      <c r="D156" t="s">
        <v>13</v>
      </c>
      <c r="E156">
        <v>148333.185707153</v>
      </c>
      <c r="F156">
        <v>261858.138694897</v>
      </c>
      <c r="G156">
        <v>169640.45548181899</v>
      </c>
      <c r="H156">
        <v>465894.38413671899</v>
      </c>
      <c r="I156">
        <v>395756.74397663801</v>
      </c>
      <c r="J156">
        <v>208822.275554155</v>
      </c>
      <c r="K156">
        <v>313750.88514645299</v>
      </c>
      <c r="L156">
        <v>118290.283181366</v>
      </c>
      <c r="M156">
        <v>177728.553880992</v>
      </c>
    </row>
    <row r="157" spans="1:13" x14ac:dyDescent="0.35">
      <c r="A157">
        <v>156</v>
      </c>
      <c r="B157">
        <v>1973</v>
      </c>
      <c r="C157" t="s">
        <v>15</v>
      </c>
      <c r="D157" t="s">
        <v>13</v>
      </c>
      <c r="E157">
        <v>165829.480475991</v>
      </c>
      <c r="F157">
        <v>300406.23061276</v>
      </c>
      <c r="G157">
        <v>195837.04473056601</v>
      </c>
      <c r="H157">
        <v>544762.06959950505</v>
      </c>
      <c r="I157">
        <v>604241.23039712501</v>
      </c>
      <c r="J157">
        <v>245258.91339505601</v>
      </c>
      <c r="K157">
        <v>354426.01668934303</v>
      </c>
      <c r="L157">
        <v>135387.199218366</v>
      </c>
      <c r="M157">
        <v>195649.34487171701</v>
      </c>
    </row>
    <row r="158" spans="1:13" x14ac:dyDescent="0.35">
      <c r="A158">
        <v>157</v>
      </c>
      <c r="B158">
        <v>1974</v>
      </c>
      <c r="C158" t="s">
        <v>15</v>
      </c>
      <c r="D158" t="s">
        <v>13</v>
      </c>
      <c r="E158">
        <v>177480.681849774</v>
      </c>
      <c r="F158">
        <v>329926.90093628602</v>
      </c>
      <c r="G158">
        <v>214656.21335635701</v>
      </c>
      <c r="H158">
        <v>610964.39623095002</v>
      </c>
      <c r="I158">
        <v>725180.77460644499</v>
      </c>
      <c r="J158">
        <v>272726.05436811602</v>
      </c>
      <c r="K158">
        <v>385987.69285080099</v>
      </c>
      <c r="L158">
        <v>146710.09229647301</v>
      </c>
      <c r="M158">
        <v>207637.991077335</v>
      </c>
    </row>
    <row r="159" spans="1:13" x14ac:dyDescent="0.35">
      <c r="A159">
        <v>158</v>
      </c>
      <c r="B159">
        <v>1975</v>
      </c>
      <c r="C159" t="s">
        <v>15</v>
      </c>
      <c r="D159" t="s">
        <v>13</v>
      </c>
      <c r="E159">
        <v>224683.11784280001</v>
      </c>
      <c r="F159">
        <v>428604.30037750298</v>
      </c>
      <c r="G159">
        <v>283187.59792879003</v>
      </c>
      <c r="H159">
        <v>808315.139272884</v>
      </c>
      <c r="I159">
        <v>765757.46093071299</v>
      </c>
      <c r="J159">
        <v>367873.712559623</v>
      </c>
      <c r="K159">
        <v>488172.631895311</v>
      </c>
      <c r="L159">
        <v>192846.904796574</v>
      </c>
      <c r="M159">
        <v>255910.052426346</v>
      </c>
    </row>
    <row r="160" spans="1:13" x14ac:dyDescent="0.35">
      <c r="A160">
        <v>159</v>
      </c>
      <c r="B160">
        <v>1976</v>
      </c>
      <c r="C160" t="s">
        <v>15</v>
      </c>
      <c r="D160" t="s">
        <v>13</v>
      </c>
      <c r="E160">
        <v>234096.02027442001</v>
      </c>
      <c r="F160">
        <v>458246.92174381099</v>
      </c>
      <c r="G160">
        <v>300308.103751135</v>
      </c>
      <c r="H160">
        <v>884122.64510792203</v>
      </c>
      <c r="I160">
        <v>782887.46996850998</v>
      </c>
      <c r="J160">
        <v>395104.51863269199</v>
      </c>
      <c r="K160">
        <v>520203.66167323099</v>
      </c>
      <c r="L160">
        <v>201839.64368464</v>
      </c>
      <c r="M160">
        <v>265746.69932636397</v>
      </c>
    </row>
    <row r="161" spans="1:13" x14ac:dyDescent="0.35">
      <c r="A161">
        <v>160</v>
      </c>
      <c r="B161">
        <v>1977</v>
      </c>
      <c r="C161" t="s">
        <v>15</v>
      </c>
      <c r="D161" t="s">
        <v>13</v>
      </c>
      <c r="E161">
        <v>245554.62993367799</v>
      </c>
      <c r="F161">
        <v>493256.81710167998</v>
      </c>
      <c r="G161">
        <v>320934.17397157702</v>
      </c>
      <c r="H161">
        <v>973611.00136285601</v>
      </c>
      <c r="I161">
        <v>834529.64359969797</v>
      </c>
      <c r="J161">
        <v>427972.262737868</v>
      </c>
      <c r="K161">
        <v>557240.28416846902</v>
      </c>
      <c r="L161">
        <v>213054.47173741201</v>
      </c>
      <c r="M161">
        <v>277407.07683908002</v>
      </c>
    </row>
    <row r="162" spans="1:13" x14ac:dyDescent="0.35">
      <c r="A162">
        <v>161</v>
      </c>
      <c r="B162">
        <v>1978</v>
      </c>
      <c r="C162" t="s">
        <v>15</v>
      </c>
      <c r="D162" t="s">
        <v>13</v>
      </c>
      <c r="E162">
        <v>260268.013629439</v>
      </c>
      <c r="F162">
        <v>536494.42068345298</v>
      </c>
      <c r="G162">
        <v>346075.86861475999</v>
      </c>
      <c r="H162">
        <v>1083746.4532874399</v>
      </c>
      <c r="I162">
        <v>881875.36845232197</v>
      </c>
      <c r="J162">
        <v>467379.77801767201</v>
      </c>
      <c r="K162">
        <v>604364.33225983405</v>
      </c>
      <c r="L162">
        <v>226738.623451597</v>
      </c>
      <c r="M162">
        <v>293193.55095131398</v>
      </c>
    </row>
    <row r="163" spans="1:13" x14ac:dyDescent="0.35">
      <c r="A163">
        <v>162</v>
      </c>
      <c r="B163">
        <v>1979</v>
      </c>
      <c r="C163" t="s">
        <v>15</v>
      </c>
      <c r="D163" t="s">
        <v>13</v>
      </c>
      <c r="E163">
        <v>277191.96572758403</v>
      </c>
      <c r="F163">
        <v>586333.21070477995</v>
      </c>
      <c r="G163">
        <v>375194.994242082</v>
      </c>
      <c r="H163">
        <v>1212179.1780314001</v>
      </c>
      <c r="I163">
        <v>880444.38953167899</v>
      </c>
      <c r="J163">
        <v>513501.97187054402</v>
      </c>
      <c r="K163">
        <v>657893.231186416</v>
      </c>
      <c r="L163">
        <v>242760.632331731</v>
      </c>
      <c r="M163">
        <v>311022.324272289</v>
      </c>
    </row>
    <row r="164" spans="1:13" x14ac:dyDescent="0.35">
      <c r="A164">
        <v>163</v>
      </c>
      <c r="B164">
        <v>1980</v>
      </c>
      <c r="C164" t="s">
        <v>15</v>
      </c>
      <c r="D164" t="s">
        <v>13</v>
      </c>
      <c r="E164">
        <v>292523.03341096698</v>
      </c>
      <c r="F164">
        <v>634955.61375897296</v>
      </c>
      <c r="G164">
        <v>404582.247152631</v>
      </c>
      <c r="H164">
        <v>1342828.47369487</v>
      </c>
      <c r="I164">
        <v>782666.04867937195</v>
      </c>
      <c r="J164">
        <v>561411.68197451101</v>
      </c>
      <c r="K164">
        <v>707287.53219225095</v>
      </c>
      <c r="L164">
        <v>258641.46193040299</v>
      </c>
      <c r="M164">
        <v>325846.23228352499</v>
      </c>
    </row>
    <row r="165" spans="1:13" x14ac:dyDescent="0.35">
      <c r="A165">
        <v>164</v>
      </c>
      <c r="B165">
        <v>1981</v>
      </c>
      <c r="C165" t="s">
        <v>15</v>
      </c>
      <c r="D165" t="s">
        <v>13</v>
      </c>
      <c r="E165">
        <v>347738.61398123601</v>
      </c>
      <c r="F165">
        <v>774561.06236992404</v>
      </c>
      <c r="G165">
        <v>489681.872360187</v>
      </c>
      <c r="H165">
        <v>1677157.24243187</v>
      </c>
      <c r="I165">
        <v>846072.66263698903</v>
      </c>
      <c r="J165">
        <v>690410.784109295</v>
      </c>
      <c r="K165">
        <v>857324.17405052995</v>
      </c>
      <c r="L165">
        <v>309959.409022298</v>
      </c>
      <c r="M165">
        <v>384895.05153379001</v>
      </c>
    </row>
    <row r="166" spans="1:13" x14ac:dyDescent="0.35">
      <c r="A166">
        <v>165</v>
      </c>
      <c r="B166">
        <v>1982</v>
      </c>
      <c r="C166" t="s">
        <v>15</v>
      </c>
      <c r="D166" t="s">
        <v>13</v>
      </c>
      <c r="E166">
        <v>312184.375247563</v>
      </c>
      <c r="F166">
        <v>713564.68528354703</v>
      </c>
      <c r="G166">
        <v>441028.09318203601</v>
      </c>
      <c r="H166">
        <v>1584645.1714673601</v>
      </c>
      <c r="I166">
        <v>850580.53350259305</v>
      </c>
      <c r="J166">
        <v>625504.18435790995</v>
      </c>
      <c r="K166">
        <v>800159.28873872501</v>
      </c>
      <c r="L166">
        <v>273657.92763541301</v>
      </c>
      <c r="M166">
        <v>350069.493075001</v>
      </c>
    </row>
    <row r="167" spans="1:13" x14ac:dyDescent="0.35">
      <c r="A167">
        <v>166</v>
      </c>
      <c r="B167">
        <v>1983</v>
      </c>
      <c r="C167" t="s">
        <v>15</v>
      </c>
      <c r="D167" t="s">
        <v>13</v>
      </c>
      <c r="E167">
        <v>386578.12848503003</v>
      </c>
      <c r="F167">
        <v>906731.92705106095</v>
      </c>
      <c r="G167">
        <v>560118.89094476402</v>
      </c>
      <c r="H167">
        <v>2059937.7190870401</v>
      </c>
      <c r="I167">
        <v>913578.64091058401</v>
      </c>
      <c r="J167">
        <v>809300.48586524697</v>
      </c>
      <c r="K167">
        <v>1002538.72256849</v>
      </c>
      <c r="L167">
        <v>345038.98878394102</v>
      </c>
      <c r="M167">
        <v>427424.61309898703</v>
      </c>
    </row>
    <row r="168" spans="1:13" x14ac:dyDescent="0.35">
      <c r="A168">
        <v>167</v>
      </c>
      <c r="B168">
        <v>1984</v>
      </c>
      <c r="C168" t="s">
        <v>15</v>
      </c>
      <c r="D168" t="s">
        <v>13</v>
      </c>
      <c r="E168">
        <v>473705.93758641399</v>
      </c>
      <c r="F168">
        <v>1140170.76321418</v>
      </c>
      <c r="G168">
        <v>701676.34513346001</v>
      </c>
      <c r="H168">
        <v>2651374.42966686</v>
      </c>
      <c r="I168">
        <v>1115366.16851337</v>
      </c>
      <c r="J168">
        <v>1031364.03332968</v>
      </c>
      <c r="K168">
        <v>1247289.0641419401</v>
      </c>
      <c r="L168">
        <v>428500.08276309801</v>
      </c>
      <c r="M168">
        <v>518210.30202968599</v>
      </c>
    </row>
    <row r="169" spans="1:13" x14ac:dyDescent="0.35">
      <c r="A169">
        <v>168</v>
      </c>
      <c r="B169">
        <v>1985</v>
      </c>
      <c r="C169" t="s">
        <v>15</v>
      </c>
      <c r="D169" t="s">
        <v>13</v>
      </c>
      <c r="E169">
        <v>480979.923903591</v>
      </c>
      <c r="F169">
        <v>1187975.4467623199</v>
      </c>
      <c r="G169">
        <v>725366.31717120099</v>
      </c>
      <c r="H169">
        <v>2829091.0268695401</v>
      </c>
      <c r="I169">
        <v>1217104.3434888399</v>
      </c>
      <c r="J169">
        <v>1080685.7668329601</v>
      </c>
      <c r="K169">
        <v>1293691.5149397701</v>
      </c>
      <c r="L169">
        <v>437541.16241343698</v>
      </c>
      <c r="M169">
        <v>523781.57150157198</v>
      </c>
    </row>
    <row r="170" spans="1:13" x14ac:dyDescent="0.35">
      <c r="A170">
        <v>169</v>
      </c>
      <c r="B170">
        <v>1986</v>
      </c>
      <c r="C170" t="s">
        <v>15</v>
      </c>
      <c r="D170" t="s">
        <v>13</v>
      </c>
      <c r="E170">
        <v>513369.512735995</v>
      </c>
      <c r="F170">
        <v>1301157.98871763</v>
      </c>
      <c r="G170">
        <v>777897.23747151403</v>
      </c>
      <c r="H170">
        <v>3177544.6771697798</v>
      </c>
      <c r="I170">
        <v>1310946.3388296501</v>
      </c>
      <c r="J170">
        <v>1169499.77878867</v>
      </c>
      <c r="K170">
        <v>1430762.45819566</v>
      </c>
      <c r="L170">
        <v>461424.00599123997</v>
      </c>
      <c r="M170">
        <v>564504.71992933203</v>
      </c>
    </row>
    <row r="171" spans="1:13" x14ac:dyDescent="0.35">
      <c r="A171">
        <v>170</v>
      </c>
      <c r="B171">
        <v>1987</v>
      </c>
      <c r="C171" t="s">
        <v>15</v>
      </c>
      <c r="D171" t="s">
        <v>13</v>
      </c>
      <c r="E171">
        <v>559671.15591826697</v>
      </c>
      <c r="F171">
        <v>1455634.4555058901</v>
      </c>
      <c r="G171">
        <v>860445.20309527998</v>
      </c>
      <c r="H171">
        <v>3642192.1172956601</v>
      </c>
      <c r="I171">
        <v>1461052.91745825</v>
      </c>
      <c r="J171">
        <v>1310670.7599994901</v>
      </c>
      <c r="K171">
        <v>1598944.75360083</v>
      </c>
      <c r="L171">
        <v>503934.635857635</v>
      </c>
      <c r="M171">
        <v>614771.96772332501</v>
      </c>
    </row>
    <row r="172" spans="1:13" x14ac:dyDescent="0.35">
      <c r="A172">
        <v>171</v>
      </c>
      <c r="B172">
        <v>1988</v>
      </c>
      <c r="C172" t="s">
        <v>15</v>
      </c>
      <c r="D172" t="s">
        <v>13</v>
      </c>
      <c r="E172">
        <v>614801.36422705196</v>
      </c>
      <c r="F172">
        <v>1640868.08403095</v>
      </c>
      <c r="G172">
        <v>956898.366518558</v>
      </c>
      <c r="H172">
        <v>4207208.0498078801</v>
      </c>
      <c r="I172">
        <v>1596827.2535801099</v>
      </c>
      <c r="J172">
        <v>1475773.7327306899</v>
      </c>
      <c r="K172">
        <v>1804150.7560006599</v>
      </c>
      <c r="L172">
        <v>552943.72107255901</v>
      </c>
      <c r="M172">
        <v>675980.206364688</v>
      </c>
    </row>
    <row r="173" spans="1:13" x14ac:dyDescent="0.35">
      <c r="A173">
        <v>172</v>
      </c>
      <c r="B173">
        <v>1989</v>
      </c>
      <c r="C173" t="s">
        <v>15</v>
      </c>
      <c r="D173" t="s">
        <v>13</v>
      </c>
      <c r="E173">
        <v>685931.33944627503</v>
      </c>
      <c r="F173">
        <v>1878619.9685755</v>
      </c>
      <c r="G173">
        <v>1076461.5202449299</v>
      </c>
      <c r="H173">
        <v>4938154.4978919504</v>
      </c>
      <c r="I173">
        <v>1818214.0127250501</v>
      </c>
      <c r="J173">
        <v>1678175.5970374199</v>
      </c>
      <c r="K173">
        <v>2079064.34011358</v>
      </c>
      <c r="L173">
        <v>612744.06445002498</v>
      </c>
      <c r="M173">
        <v>759118.61444252601</v>
      </c>
    </row>
    <row r="174" spans="1:13" x14ac:dyDescent="0.35">
      <c r="A174">
        <v>173</v>
      </c>
      <c r="B174">
        <v>1990</v>
      </c>
      <c r="C174" t="s">
        <v>15</v>
      </c>
      <c r="D174" t="s">
        <v>13</v>
      </c>
      <c r="E174">
        <v>881860.86320272798</v>
      </c>
      <c r="F174">
        <v>2478436.5266100802</v>
      </c>
      <c r="G174">
        <v>1411251.63503001</v>
      </c>
      <c r="H174">
        <v>6672275.7491132403</v>
      </c>
      <c r="I174">
        <v>1709206.77758435</v>
      </c>
      <c r="J174">
        <v>2228501.5580609702</v>
      </c>
      <c r="K174">
        <v>2728349.4092663401</v>
      </c>
      <c r="L174">
        <v>792930.65871985303</v>
      </c>
      <c r="M174">
        <v>970783.20922954998</v>
      </c>
    </row>
    <row r="175" spans="1:13" x14ac:dyDescent="0.35">
      <c r="A175">
        <v>174</v>
      </c>
      <c r="B175">
        <v>1991</v>
      </c>
      <c r="C175" t="s">
        <v>15</v>
      </c>
      <c r="D175" t="s">
        <v>13</v>
      </c>
      <c r="E175">
        <v>881254.46547571896</v>
      </c>
      <c r="F175">
        <v>2541549.1092728698</v>
      </c>
      <c r="G175">
        <v>1415774.6309321099</v>
      </c>
      <c r="H175">
        <v>7015808.6808448201</v>
      </c>
      <c r="I175">
        <v>1910165.6724765601</v>
      </c>
      <c r="J175">
        <v>2254432.9582377598</v>
      </c>
      <c r="K175">
        <v>2828573.9120329102</v>
      </c>
      <c r="L175">
        <v>781700.06800736696</v>
      </c>
      <c r="M175">
        <v>980777.18892485998</v>
      </c>
    </row>
    <row r="176" spans="1:13" x14ac:dyDescent="0.35">
      <c r="A176">
        <v>175</v>
      </c>
      <c r="B176">
        <v>1992</v>
      </c>
      <c r="C176" t="s">
        <v>15</v>
      </c>
      <c r="D176" t="s">
        <v>13</v>
      </c>
      <c r="E176">
        <v>929614.334287512</v>
      </c>
      <c r="F176">
        <v>2751182.6892830902</v>
      </c>
      <c r="G176">
        <v>1502660.9884324099</v>
      </c>
      <c r="H176">
        <v>7785707.55447903</v>
      </c>
      <c r="I176">
        <v>2132883.5226986799</v>
      </c>
      <c r="J176">
        <v>2417544.8649879298</v>
      </c>
      <c r="K176">
        <v>3084863.8891773801</v>
      </c>
      <c r="L176">
        <v>816879.36211229104</v>
      </c>
      <c r="M176">
        <v>1042363.96291534</v>
      </c>
    </row>
    <row r="177" spans="1:13" x14ac:dyDescent="0.35">
      <c r="A177">
        <v>176</v>
      </c>
      <c r="B177">
        <v>1993</v>
      </c>
      <c r="C177" t="s">
        <v>15</v>
      </c>
      <c r="D177" t="s">
        <v>13</v>
      </c>
      <c r="E177">
        <v>1071270.6293816899</v>
      </c>
      <c r="F177">
        <v>3253383.5013796301</v>
      </c>
      <c r="G177">
        <v>1745977.0703653099</v>
      </c>
      <c r="H177">
        <v>9437306.7782631703</v>
      </c>
      <c r="I177">
        <v>2365897.2964060502</v>
      </c>
      <c r="J177">
        <v>2861499.43545812</v>
      </c>
      <c r="K177">
        <v>3645267.5673011299</v>
      </c>
      <c r="L177">
        <v>942231.46453489305</v>
      </c>
      <c r="M177">
        <v>1200309.7942285</v>
      </c>
    </row>
    <row r="178" spans="1:13" x14ac:dyDescent="0.35">
      <c r="A178">
        <v>177</v>
      </c>
      <c r="B178">
        <v>1994</v>
      </c>
      <c r="C178" t="s">
        <v>15</v>
      </c>
      <c r="D178" t="s">
        <v>13</v>
      </c>
      <c r="E178">
        <v>1162406.2202552799</v>
      </c>
      <c r="F178">
        <v>3622542.0076627601</v>
      </c>
      <c r="G178">
        <v>1916200.96509055</v>
      </c>
      <c r="H178">
        <v>10768531.568244901</v>
      </c>
      <c r="I178">
        <v>2267340.4025302902</v>
      </c>
      <c r="J178">
        <v>3177529.2058268799</v>
      </c>
      <c r="K178">
        <v>4067456.1416207701</v>
      </c>
      <c r="L178">
        <v>1019609.9054429</v>
      </c>
      <c r="M178">
        <v>1305170.87438442</v>
      </c>
    </row>
    <row r="179" spans="1:13" x14ac:dyDescent="0.35">
      <c r="A179">
        <v>178</v>
      </c>
      <c r="B179">
        <v>1995</v>
      </c>
      <c r="C179" t="s">
        <v>15</v>
      </c>
      <c r="D179" t="s">
        <v>13</v>
      </c>
      <c r="E179">
        <v>1361464.2754858299</v>
      </c>
      <c r="F179">
        <v>4353927.5533634899</v>
      </c>
      <c r="G179">
        <v>2234509.2730635898</v>
      </c>
      <c r="H179">
        <v>13275295.0271977</v>
      </c>
      <c r="I179">
        <v>2401940.6673456701</v>
      </c>
      <c r="J179">
        <v>3725917.08438147</v>
      </c>
      <c r="K179">
        <v>4981789.8954269001</v>
      </c>
      <c r="L179">
        <v>1165086.68130891</v>
      </c>
      <c r="M179">
        <v>1557795.55067709</v>
      </c>
    </row>
    <row r="180" spans="1:13" x14ac:dyDescent="0.35">
      <c r="A180">
        <v>179</v>
      </c>
      <c r="B180">
        <v>1996</v>
      </c>
      <c r="C180" t="s">
        <v>15</v>
      </c>
      <c r="D180" t="s">
        <v>13</v>
      </c>
      <c r="E180">
        <v>1335338.8918765599</v>
      </c>
      <c r="F180">
        <v>4382136.38230043</v>
      </c>
      <c r="G180">
        <v>2261015.5148632401</v>
      </c>
      <c r="H180">
        <v>13677617.1171051</v>
      </c>
      <c r="I180">
        <v>2410009.77703223</v>
      </c>
      <c r="J180">
        <v>3848107.51141037</v>
      </c>
      <c r="K180">
        <v>4916132.7376955999</v>
      </c>
      <c r="L180">
        <v>1172607.87246678</v>
      </c>
      <c r="M180">
        <v>1498060.0030586801</v>
      </c>
    </row>
    <row r="181" spans="1:13" x14ac:dyDescent="0.35">
      <c r="A181">
        <v>180</v>
      </c>
      <c r="B181">
        <v>1997</v>
      </c>
      <c r="C181" t="s">
        <v>15</v>
      </c>
      <c r="D181" t="s">
        <v>13</v>
      </c>
      <c r="E181">
        <v>1550929.53181509</v>
      </c>
      <c r="F181">
        <v>5222830.1263586702</v>
      </c>
      <c r="G181">
        <v>2621927.2744313902</v>
      </c>
      <c r="H181">
        <v>16716979.002666101</v>
      </c>
      <c r="I181">
        <v>2723200.2378232302</v>
      </c>
      <c r="J181">
        <v>4489427.2489847103</v>
      </c>
      <c r="K181">
        <v>5956233.0037326198</v>
      </c>
      <c r="L181">
        <v>1333144.1254897199</v>
      </c>
      <c r="M181">
        <v>1768714.9381404701</v>
      </c>
    </row>
    <row r="182" spans="1:13" x14ac:dyDescent="0.35">
      <c r="A182">
        <v>181</v>
      </c>
      <c r="B182">
        <v>1998</v>
      </c>
      <c r="C182" t="s">
        <v>15</v>
      </c>
      <c r="D182" t="s">
        <v>13</v>
      </c>
      <c r="E182">
        <v>1663234.6146379299</v>
      </c>
      <c r="F182">
        <v>5747603.4001363404</v>
      </c>
      <c r="G182">
        <v>2797797.2201690702</v>
      </c>
      <c r="H182">
        <v>18866779.3950902</v>
      </c>
      <c r="I182">
        <v>2675124.4446607898</v>
      </c>
      <c r="J182">
        <v>4824983.82545783</v>
      </c>
      <c r="K182">
        <v>6670222.9748148499</v>
      </c>
      <c r="L182">
        <v>1396248.0628672501</v>
      </c>
      <c r="M182">
        <v>1930221.1664086101</v>
      </c>
    </row>
    <row r="183" spans="1:13" x14ac:dyDescent="0.35">
      <c r="A183">
        <v>182</v>
      </c>
      <c r="B183">
        <v>1999</v>
      </c>
      <c r="C183" t="s">
        <v>15</v>
      </c>
      <c r="D183" t="s">
        <v>13</v>
      </c>
      <c r="E183">
        <v>1784182.8787898701</v>
      </c>
      <c r="F183">
        <v>6326916.2986996304</v>
      </c>
      <c r="G183">
        <v>3063724.62335398</v>
      </c>
      <c r="H183">
        <v>21273824.130426899</v>
      </c>
      <c r="I183">
        <v>2824133.0914502</v>
      </c>
      <c r="J183">
        <v>5354602.0593387401</v>
      </c>
      <c r="K183">
        <v>7299066.2856462598</v>
      </c>
      <c r="L183">
        <v>1509991.4185633699</v>
      </c>
      <c r="M183">
        <v>2058328.0200307099</v>
      </c>
    </row>
    <row r="184" spans="1:13" x14ac:dyDescent="0.35">
      <c r="A184">
        <v>183</v>
      </c>
      <c r="B184">
        <v>2000</v>
      </c>
      <c r="C184" t="s">
        <v>15</v>
      </c>
      <c r="D184" t="s">
        <v>13</v>
      </c>
      <c r="E184">
        <v>2234174.3141455301</v>
      </c>
      <c r="F184">
        <v>8129975.1723528197</v>
      </c>
      <c r="G184">
        <v>3969401.9958532802</v>
      </c>
      <c r="H184">
        <v>27987225.0941782</v>
      </c>
      <c r="I184">
        <v>2610613.1320849801</v>
      </c>
      <c r="J184">
        <v>7097862.2473962596</v>
      </c>
      <c r="K184">
        <v>9162088.0973093901</v>
      </c>
      <c r="L184">
        <v>1950542.4287644799</v>
      </c>
      <c r="M184">
        <v>2517806.1995265801</v>
      </c>
    </row>
    <row r="185" spans="1:13" x14ac:dyDescent="0.35">
      <c r="A185">
        <v>184</v>
      </c>
      <c r="B185">
        <v>2001</v>
      </c>
      <c r="C185" t="s">
        <v>15</v>
      </c>
      <c r="D185" t="s">
        <v>13</v>
      </c>
      <c r="E185">
        <v>2046286.7693747501</v>
      </c>
      <c r="F185">
        <v>7641139.0767572997</v>
      </c>
      <c r="G185">
        <v>3585118.7986182999</v>
      </c>
      <c r="H185">
        <v>26984845.4504968</v>
      </c>
      <c r="I185">
        <v>2986786.7676688102</v>
      </c>
      <c r="J185">
        <v>6410877.9111305801</v>
      </c>
      <c r="K185">
        <v>8871400.2423840202</v>
      </c>
      <c r="L185">
        <v>1716824.48360703</v>
      </c>
      <c r="M185">
        <v>2375749.0551424702</v>
      </c>
    </row>
    <row r="186" spans="1:13" x14ac:dyDescent="0.35">
      <c r="A186">
        <v>185</v>
      </c>
      <c r="B186">
        <v>2002</v>
      </c>
      <c r="C186" t="s">
        <v>15</v>
      </c>
      <c r="D186" t="s">
        <v>13</v>
      </c>
      <c r="E186">
        <v>2194983.3895538501</v>
      </c>
      <c r="F186">
        <v>8410896.5133054107</v>
      </c>
      <c r="G186">
        <v>3893043.7107004202</v>
      </c>
      <c r="H186">
        <v>30438498.926633801</v>
      </c>
      <c r="I186">
        <v>3249628.27263314</v>
      </c>
      <c r="J186">
        <v>7049821.6483896403</v>
      </c>
      <c r="K186">
        <v>9771971.3782211896</v>
      </c>
      <c r="L186">
        <v>1839785.0209015501</v>
      </c>
      <c r="M186">
        <v>2550181.75820615</v>
      </c>
    </row>
    <row r="187" spans="1:13" x14ac:dyDescent="0.35">
      <c r="A187">
        <v>186</v>
      </c>
      <c r="B187">
        <v>2003</v>
      </c>
      <c r="C187" t="s">
        <v>15</v>
      </c>
      <c r="D187" t="s">
        <v>13</v>
      </c>
      <c r="E187">
        <v>2380671.7194335698</v>
      </c>
      <c r="F187">
        <v>9361167.3152361903</v>
      </c>
      <c r="G187">
        <v>4284975.1074262401</v>
      </c>
      <c r="H187">
        <v>34713371.611796997</v>
      </c>
      <c r="I187">
        <v>3300584.7266952498</v>
      </c>
      <c r="J187">
        <v>7866627.3033334399</v>
      </c>
      <c r="K187">
        <v>10855707.327138901</v>
      </c>
      <c r="L187">
        <v>2000589.9390227201</v>
      </c>
      <c r="M187">
        <v>2760753.49984441</v>
      </c>
    </row>
    <row r="188" spans="1:13" x14ac:dyDescent="0.35">
      <c r="A188">
        <v>187</v>
      </c>
      <c r="B188">
        <v>2004</v>
      </c>
      <c r="C188" t="s">
        <v>15</v>
      </c>
      <c r="D188" t="s">
        <v>13</v>
      </c>
      <c r="E188">
        <v>2607202.86829919</v>
      </c>
      <c r="F188">
        <v>10520218.5786628</v>
      </c>
      <c r="G188">
        <v>4771945.9930754201</v>
      </c>
      <c r="H188">
        <v>39971977.232657298</v>
      </c>
      <c r="I188">
        <v>3248464.5552672199</v>
      </c>
      <c r="J188">
        <v>8880424.1966590192</v>
      </c>
      <c r="K188">
        <v>12160012.960666601</v>
      </c>
      <c r="L188">
        <v>2200816.1963670799</v>
      </c>
      <c r="M188">
        <v>3013589.5402313001</v>
      </c>
    </row>
    <row r="189" spans="1:13" x14ac:dyDescent="0.35">
      <c r="A189">
        <v>188</v>
      </c>
      <c r="B189">
        <v>2005</v>
      </c>
      <c r="C189" t="s">
        <v>15</v>
      </c>
      <c r="D189" t="s">
        <v>13</v>
      </c>
      <c r="E189">
        <v>2791295.1921739602</v>
      </c>
      <c r="F189">
        <v>11557799.3032753</v>
      </c>
      <c r="G189">
        <v>5168674.8626104202</v>
      </c>
      <c r="H189">
        <v>45004634.274355799</v>
      </c>
      <c r="I189">
        <v>3228442.6280207802</v>
      </c>
      <c r="J189">
        <v>9725084.4424094893</v>
      </c>
      <c r="K189">
        <v>13390473.1383441</v>
      </c>
      <c r="L189">
        <v>2348680.8115703198</v>
      </c>
      <c r="M189">
        <v>3233899.6647400302</v>
      </c>
    </row>
    <row r="190" spans="1:13" x14ac:dyDescent="0.35">
      <c r="A190">
        <v>189</v>
      </c>
      <c r="B190">
        <v>2006</v>
      </c>
      <c r="C190" t="s">
        <v>15</v>
      </c>
      <c r="D190" t="s">
        <v>13</v>
      </c>
      <c r="E190">
        <v>2925371.36763022</v>
      </c>
      <c r="F190">
        <v>12429962.859385001</v>
      </c>
      <c r="G190">
        <v>5510759.8709279904</v>
      </c>
      <c r="H190">
        <v>49593170.674371101</v>
      </c>
      <c r="I190">
        <v>3360217.43648125</v>
      </c>
      <c r="J190">
        <v>10540722.4104302</v>
      </c>
      <c r="K190">
        <v>14319203.3083397</v>
      </c>
      <c r="L190">
        <v>2480741.7272634101</v>
      </c>
      <c r="M190">
        <v>3370001.0079970299</v>
      </c>
    </row>
    <row r="191" spans="1:13" x14ac:dyDescent="0.35">
      <c r="A191">
        <v>190</v>
      </c>
      <c r="B191">
        <v>2007</v>
      </c>
      <c r="C191" t="s">
        <v>15</v>
      </c>
      <c r="D191" t="s">
        <v>13</v>
      </c>
      <c r="E191">
        <v>2978848.4220336699</v>
      </c>
      <c r="F191">
        <v>12988430.436431499</v>
      </c>
      <c r="G191">
        <v>5675215.2313353997</v>
      </c>
      <c r="H191">
        <v>53108949.054066099</v>
      </c>
      <c r="I191">
        <v>3235044.9994762</v>
      </c>
      <c r="J191">
        <v>11007568.8806163</v>
      </c>
      <c r="K191">
        <v>14969291.9922467</v>
      </c>
      <c r="L191">
        <v>2524545.15970443</v>
      </c>
      <c r="M191">
        <v>3433151.6843629102</v>
      </c>
    </row>
    <row r="192" spans="1:13" x14ac:dyDescent="0.35">
      <c r="A192">
        <v>191</v>
      </c>
      <c r="B192">
        <v>2008</v>
      </c>
      <c r="C192" t="s">
        <v>15</v>
      </c>
      <c r="D192" t="s">
        <v>13</v>
      </c>
      <c r="E192">
        <v>3036822.8729961799</v>
      </c>
      <c r="F192">
        <v>13587738.276420901</v>
      </c>
      <c r="G192">
        <v>5855051.3373805201</v>
      </c>
      <c r="H192">
        <v>56939167.7481995</v>
      </c>
      <c r="I192">
        <v>3180728.1899119499</v>
      </c>
      <c r="J192">
        <v>11510587.324672399</v>
      </c>
      <c r="K192">
        <v>15664889.228169501</v>
      </c>
      <c r="L192">
        <v>2572585.2351633902</v>
      </c>
      <c r="M192">
        <v>3501060.51082897</v>
      </c>
    </row>
    <row r="193" spans="1:13" x14ac:dyDescent="0.35">
      <c r="A193">
        <v>192</v>
      </c>
      <c r="B193">
        <v>2009</v>
      </c>
      <c r="C193" t="s">
        <v>15</v>
      </c>
      <c r="D193" t="s">
        <v>13</v>
      </c>
      <c r="E193">
        <v>2726191.8688398199</v>
      </c>
      <c r="F193">
        <v>12517095.6988778</v>
      </c>
      <c r="G193">
        <v>5241733.8870306797</v>
      </c>
      <c r="H193">
        <v>53775879.108347103</v>
      </c>
      <c r="I193">
        <v>3550527.3593473998</v>
      </c>
      <c r="J193">
        <v>10397325.163191799</v>
      </c>
      <c r="K193">
        <v>14636866.2345638</v>
      </c>
      <c r="L193">
        <v>2264511.1932889102</v>
      </c>
      <c r="M193">
        <v>3187872.5443907399</v>
      </c>
    </row>
    <row r="194" spans="1:13" x14ac:dyDescent="0.35">
      <c r="A194">
        <v>193</v>
      </c>
      <c r="B194">
        <v>2010</v>
      </c>
      <c r="C194" t="s">
        <v>15</v>
      </c>
      <c r="D194" t="s">
        <v>13</v>
      </c>
      <c r="E194">
        <v>2787546.6476499299</v>
      </c>
      <c r="F194">
        <v>13133749.886678601</v>
      </c>
      <c r="G194">
        <v>5453440.7475053798</v>
      </c>
      <c r="H194">
        <v>57818000.034431398</v>
      </c>
      <c r="I194">
        <v>3976365.6164683802</v>
      </c>
      <c r="J194">
        <v>10948114.7893769</v>
      </c>
      <c r="K194">
        <v>15319384.9839803</v>
      </c>
      <c r="L194">
        <v>2323660.86932786</v>
      </c>
      <c r="M194">
        <v>3251432.42597201</v>
      </c>
    </row>
    <row r="195" spans="1:13" x14ac:dyDescent="0.35">
      <c r="A195">
        <v>194</v>
      </c>
      <c r="B195">
        <v>2011</v>
      </c>
      <c r="C195" t="s">
        <v>15</v>
      </c>
      <c r="D195" t="s">
        <v>13</v>
      </c>
      <c r="E195">
        <v>3045926.3736916399</v>
      </c>
      <c r="F195">
        <v>14726700.087887101</v>
      </c>
      <c r="G195">
        <v>6060962.4553931402</v>
      </c>
      <c r="H195">
        <v>66432575.040052198</v>
      </c>
      <c r="I195">
        <v>3537681.7773977602</v>
      </c>
      <c r="J195">
        <v>12328060.711035199</v>
      </c>
      <c r="K195">
        <v>17125339.464738902</v>
      </c>
      <c r="L195">
        <v>2549815.3036401998</v>
      </c>
      <c r="M195">
        <v>3542037.4437430701</v>
      </c>
    </row>
    <row r="196" spans="1:13" x14ac:dyDescent="0.35">
      <c r="A196">
        <v>195</v>
      </c>
      <c r="B196">
        <v>2012</v>
      </c>
      <c r="C196" t="s">
        <v>15</v>
      </c>
      <c r="D196" t="s">
        <v>13</v>
      </c>
      <c r="E196">
        <v>3431770.3609497598</v>
      </c>
      <c r="F196">
        <v>17026434.163692899</v>
      </c>
      <c r="G196">
        <v>6999025.3530265298</v>
      </c>
      <c r="H196">
        <v>78692668.820086703</v>
      </c>
      <c r="I196">
        <v>3735902.2577318</v>
      </c>
      <c r="J196">
        <v>14500329.4013332</v>
      </c>
      <c r="K196">
        <v>19552538.926052701</v>
      </c>
      <c r="L196">
        <v>2922620.2142557502</v>
      </c>
      <c r="M196">
        <v>3940920.50764377</v>
      </c>
    </row>
    <row r="197" spans="1:13" x14ac:dyDescent="0.35">
      <c r="A197">
        <v>196</v>
      </c>
      <c r="B197">
        <v>2013</v>
      </c>
      <c r="C197" t="s">
        <v>15</v>
      </c>
      <c r="D197" t="s">
        <v>13</v>
      </c>
      <c r="E197">
        <v>3562940.2334991102</v>
      </c>
      <c r="F197">
        <v>18139840.539402802</v>
      </c>
      <c r="G197">
        <v>7380074.3689385103</v>
      </c>
      <c r="H197">
        <v>85916398.031069607</v>
      </c>
      <c r="I197">
        <v>3957829.7672775402</v>
      </c>
      <c r="J197">
        <v>15512318.582225701</v>
      </c>
      <c r="K197">
        <v>20767150.958200999</v>
      </c>
      <c r="L197">
        <v>3046855.0079816198</v>
      </c>
      <c r="M197">
        <v>4078983.9096655999</v>
      </c>
    </row>
    <row r="198" spans="1:13" x14ac:dyDescent="0.35">
      <c r="A198">
        <v>197</v>
      </c>
      <c r="B198">
        <v>2014</v>
      </c>
      <c r="C198" t="s">
        <v>15</v>
      </c>
      <c r="D198" t="s">
        <v>13</v>
      </c>
      <c r="E198">
        <v>3703496.9662516499</v>
      </c>
      <c r="F198">
        <v>19348903.7480128</v>
      </c>
      <c r="G198">
        <v>7792746.6216251403</v>
      </c>
      <c r="H198">
        <v>93914819.798910394</v>
      </c>
      <c r="I198">
        <v>4053622.4750207802</v>
      </c>
      <c r="J198">
        <v>16617611.571694899</v>
      </c>
      <c r="K198">
        <v>22080195.9243306</v>
      </c>
      <c r="L198">
        <v>3180711.1577802501</v>
      </c>
      <c r="M198">
        <v>4226282.7747230502</v>
      </c>
    </row>
    <row r="199" spans="1:13" x14ac:dyDescent="0.35">
      <c r="A199">
        <v>198</v>
      </c>
      <c r="B199">
        <v>2015</v>
      </c>
      <c r="C199" t="s">
        <v>15</v>
      </c>
      <c r="D199" t="s">
        <v>13</v>
      </c>
      <c r="E199">
        <v>3963631.9015569799</v>
      </c>
      <c r="F199">
        <v>21249911.685721401</v>
      </c>
      <c r="G199">
        <v>8496763.8798699193</v>
      </c>
      <c r="H199">
        <v>105693727.649718</v>
      </c>
      <c r="I199">
        <v>4009198.6151141599</v>
      </c>
      <c r="J199">
        <v>18403257.4293258</v>
      </c>
      <c r="K199">
        <v>24096565.942116901</v>
      </c>
      <c r="L199">
        <v>3432660.7714071102</v>
      </c>
      <c r="M199">
        <v>4494603.03170685</v>
      </c>
    </row>
    <row r="200" spans="1:13" x14ac:dyDescent="0.35">
      <c r="A200">
        <v>199</v>
      </c>
      <c r="B200">
        <v>1950</v>
      </c>
      <c r="C200" t="s">
        <v>16</v>
      </c>
      <c r="D200" t="s">
        <v>13</v>
      </c>
      <c r="E200">
        <v>389938.82148182701</v>
      </c>
      <c r="F200">
        <v>389938.82148182701</v>
      </c>
      <c r="G200">
        <v>368841.91151274502</v>
      </c>
      <c r="H200">
        <v>410950.24768642598</v>
      </c>
      <c r="I200">
        <v>359347.746831286</v>
      </c>
      <c r="J200">
        <v>368841.91151274502</v>
      </c>
      <c r="K200">
        <v>410950.24768642598</v>
      </c>
      <c r="L200">
        <v>368841.91151274502</v>
      </c>
      <c r="M200">
        <v>410950.24768642598</v>
      </c>
    </row>
    <row r="201" spans="1:13" x14ac:dyDescent="0.35">
      <c r="A201">
        <v>200</v>
      </c>
      <c r="B201">
        <v>1951</v>
      </c>
      <c r="C201" t="s">
        <v>16</v>
      </c>
      <c r="D201" t="s">
        <v>13</v>
      </c>
      <c r="E201">
        <v>407543.425959985</v>
      </c>
      <c r="F201">
        <v>418208.96198300598</v>
      </c>
      <c r="G201">
        <v>393254.749887552</v>
      </c>
      <c r="H201">
        <v>445491.77936429298</v>
      </c>
      <c r="I201">
        <v>396956.97289940401</v>
      </c>
      <c r="J201">
        <v>394516.10175742698</v>
      </c>
      <c r="K201">
        <v>441814.10130785702</v>
      </c>
      <c r="L201">
        <v>384454.80207842402</v>
      </c>
      <c r="M201">
        <v>430546.56607706298</v>
      </c>
    </row>
    <row r="202" spans="1:13" x14ac:dyDescent="0.35">
      <c r="A202">
        <v>201</v>
      </c>
      <c r="B202">
        <v>1952</v>
      </c>
      <c r="C202" t="s">
        <v>16</v>
      </c>
      <c r="D202" t="s">
        <v>13</v>
      </c>
      <c r="E202">
        <v>414839.608105283</v>
      </c>
      <c r="F202">
        <v>436836.684167573</v>
      </c>
      <c r="G202">
        <v>407382.674746415</v>
      </c>
      <c r="H202">
        <v>473320.02573249402</v>
      </c>
      <c r="I202">
        <v>413317.91024222499</v>
      </c>
      <c r="J202">
        <v>411261.26162142202</v>
      </c>
      <c r="K202">
        <v>462322.09013021202</v>
      </c>
      <c r="L202">
        <v>390552.04561178602</v>
      </c>
      <c r="M202">
        <v>439041.68683429802</v>
      </c>
    </row>
    <row r="203" spans="1:13" x14ac:dyDescent="0.35">
      <c r="A203">
        <v>202</v>
      </c>
      <c r="B203">
        <v>1953</v>
      </c>
      <c r="C203" t="s">
        <v>16</v>
      </c>
      <c r="D203" t="s">
        <v>13</v>
      </c>
      <c r="E203">
        <v>441867.86824218399</v>
      </c>
      <c r="F203">
        <v>477475.12552172499</v>
      </c>
      <c r="G203">
        <v>440188.545886248</v>
      </c>
      <c r="H203">
        <v>528371.52689304797</v>
      </c>
      <c r="I203">
        <v>381998.64154823101</v>
      </c>
      <c r="J203">
        <v>447737.589691973</v>
      </c>
      <c r="K203">
        <v>507120.28900646197</v>
      </c>
      <c r="L203">
        <v>414347.98110772698</v>
      </c>
      <c r="M203">
        <v>469302.27161215799</v>
      </c>
    </row>
    <row r="204" spans="1:13" x14ac:dyDescent="0.35">
      <c r="A204">
        <v>203</v>
      </c>
      <c r="B204">
        <v>1954</v>
      </c>
      <c r="C204" t="s">
        <v>16</v>
      </c>
      <c r="D204" t="s">
        <v>13</v>
      </c>
      <c r="E204">
        <v>455497.32683651103</v>
      </c>
      <c r="F204">
        <v>505083.99369395699</v>
      </c>
      <c r="G204">
        <v>461408.77797479898</v>
      </c>
      <c r="H204">
        <v>570387.506443411</v>
      </c>
      <c r="I204">
        <v>517125.78437602799</v>
      </c>
      <c r="J204">
        <v>473498.24694992998</v>
      </c>
      <c r="K204">
        <v>536574.95068046497</v>
      </c>
      <c r="L204">
        <v>427012.51364174503</v>
      </c>
      <c r="M204">
        <v>483896.65626679501</v>
      </c>
    </row>
    <row r="205" spans="1:13" x14ac:dyDescent="0.35">
      <c r="A205">
        <v>204</v>
      </c>
      <c r="B205">
        <v>1955</v>
      </c>
      <c r="C205" t="s">
        <v>16</v>
      </c>
      <c r="D205" t="s">
        <v>13</v>
      </c>
      <c r="E205">
        <v>465615.59559236199</v>
      </c>
      <c r="F205">
        <v>529815.59178601694</v>
      </c>
      <c r="G205">
        <v>479205.45629205601</v>
      </c>
      <c r="H205">
        <v>611301.90510724299</v>
      </c>
      <c r="I205">
        <v>614804.27667614596</v>
      </c>
      <c r="J205">
        <v>496457.80328126001</v>
      </c>
      <c r="K205">
        <v>563076.10985632904</v>
      </c>
      <c r="L205">
        <v>436299.91141264897</v>
      </c>
      <c r="M205">
        <v>494845.796007592</v>
      </c>
    </row>
    <row r="206" spans="1:13" x14ac:dyDescent="0.35">
      <c r="A206">
        <v>205</v>
      </c>
      <c r="B206">
        <v>1956</v>
      </c>
      <c r="C206" t="s">
        <v>16</v>
      </c>
      <c r="D206" t="s">
        <v>13</v>
      </c>
      <c r="E206">
        <v>498216.37688652799</v>
      </c>
      <c r="F206">
        <v>581747.678551274</v>
      </c>
      <c r="G206">
        <v>519711.14802113402</v>
      </c>
      <c r="H206">
        <v>687075.30542388104</v>
      </c>
      <c r="I206">
        <v>697164.39121746295</v>
      </c>
      <c r="J206">
        <v>543936.53626981506</v>
      </c>
      <c r="K206">
        <v>619459.00480128801</v>
      </c>
      <c r="L206">
        <v>465834.41644566797</v>
      </c>
      <c r="M206">
        <v>530512.85356290499</v>
      </c>
    </row>
    <row r="207" spans="1:13" x14ac:dyDescent="0.35">
      <c r="A207">
        <v>206</v>
      </c>
      <c r="B207">
        <v>1957</v>
      </c>
      <c r="C207" t="s">
        <v>16</v>
      </c>
      <c r="D207" t="s">
        <v>13</v>
      </c>
      <c r="E207">
        <v>523367.65615032701</v>
      </c>
      <c r="F207">
        <v>627108.92694346898</v>
      </c>
      <c r="G207">
        <v>553304.69501716702</v>
      </c>
      <c r="H207">
        <v>758200.652264565</v>
      </c>
      <c r="I207">
        <v>706231.53125995095</v>
      </c>
      <c r="J207">
        <v>584699.01512054703</v>
      </c>
      <c r="K207">
        <v>669416.41051889502</v>
      </c>
      <c r="L207">
        <v>487973.52413487597</v>
      </c>
      <c r="M207">
        <v>558676.30440129503</v>
      </c>
    </row>
    <row r="208" spans="1:13" x14ac:dyDescent="0.35">
      <c r="A208">
        <v>207</v>
      </c>
      <c r="B208">
        <v>1958</v>
      </c>
      <c r="C208" t="s">
        <v>16</v>
      </c>
      <c r="D208" t="s">
        <v>13</v>
      </c>
      <c r="E208">
        <v>542942.475794069</v>
      </c>
      <c r="F208">
        <v>667589.29702830804</v>
      </c>
      <c r="G208">
        <v>581736.53161670698</v>
      </c>
      <c r="H208">
        <v>826343.74757818098</v>
      </c>
      <c r="I208">
        <v>738419.77241930994</v>
      </c>
      <c r="J208">
        <v>621364.68060737604</v>
      </c>
      <c r="K208">
        <v>713708.80462319904</v>
      </c>
      <c r="L208">
        <v>505348.542227534</v>
      </c>
      <c r="M208">
        <v>580450.92559611995</v>
      </c>
    </row>
    <row r="209" spans="1:13" x14ac:dyDescent="0.35">
      <c r="A209">
        <v>208</v>
      </c>
      <c r="B209">
        <v>1959</v>
      </c>
      <c r="C209" t="s">
        <v>16</v>
      </c>
      <c r="D209" t="s">
        <v>13</v>
      </c>
      <c r="E209">
        <v>589399.44562633405</v>
      </c>
      <c r="F209">
        <v>743677.62091298203</v>
      </c>
      <c r="G209">
        <v>640979.32404186204</v>
      </c>
      <c r="H209">
        <v>941795.22957166901</v>
      </c>
      <c r="I209">
        <v>751476.49961341405</v>
      </c>
      <c r="J209">
        <v>692422.62246474798</v>
      </c>
      <c r="K209">
        <v>794824.75980507198</v>
      </c>
      <c r="L209">
        <v>548777.45187334099</v>
      </c>
      <c r="M209">
        <v>629935.95561484504</v>
      </c>
    </row>
    <row r="210" spans="1:13" x14ac:dyDescent="0.35">
      <c r="A210">
        <v>209</v>
      </c>
      <c r="B210">
        <v>1960</v>
      </c>
      <c r="C210" t="s">
        <v>16</v>
      </c>
      <c r="D210" t="s">
        <v>13</v>
      </c>
      <c r="E210">
        <v>621776.66179930395</v>
      </c>
      <c r="F210">
        <v>805061.11395162297</v>
      </c>
      <c r="G210">
        <v>685597.28251060902</v>
      </c>
      <c r="H210">
        <v>1043790.31530206</v>
      </c>
      <c r="I210">
        <v>464959.46007975802</v>
      </c>
      <c r="J210">
        <v>749240.755531598</v>
      </c>
      <c r="K210">
        <v>860770.79009795201</v>
      </c>
      <c r="L210">
        <v>578664.66009240097</v>
      </c>
      <c r="M210">
        <v>664803.17974172498</v>
      </c>
    </row>
    <row r="211" spans="1:13" x14ac:dyDescent="0.35">
      <c r="A211">
        <v>210</v>
      </c>
      <c r="B211">
        <v>1961</v>
      </c>
      <c r="C211" t="s">
        <v>16</v>
      </c>
      <c r="D211" t="s">
        <v>13</v>
      </c>
      <c r="E211">
        <v>624295.762945025</v>
      </c>
      <c r="F211">
        <v>829476.83842009597</v>
      </c>
      <c r="G211">
        <v>695470.72698118503</v>
      </c>
      <c r="H211">
        <v>1102649.7147810899</v>
      </c>
      <c r="I211">
        <v>495788.96247067</v>
      </c>
      <c r="J211">
        <v>767948.00893050898</v>
      </c>
      <c r="K211">
        <v>890892.08904705395</v>
      </c>
      <c r="L211">
        <v>577986.82968719001</v>
      </c>
      <c r="M211">
        <v>670519.21243837697</v>
      </c>
    </row>
    <row r="212" spans="1:13" x14ac:dyDescent="0.35">
      <c r="A212">
        <v>211</v>
      </c>
      <c r="B212">
        <v>1962</v>
      </c>
      <c r="C212" t="s">
        <v>16</v>
      </c>
      <c r="D212" t="s">
        <v>13</v>
      </c>
      <c r="E212">
        <v>665414.04582948994</v>
      </c>
      <c r="F212">
        <v>907246.462414284</v>
      </c>
      <c r="G212">
        <v>753010.56165050995</v>
      </c>
      <c r="H212">
        <v>1233918.61599169</v>
      </c>
      <c r="I212">
        <v>553923.92247409397</v>
      </c>
      <c r="J212">
        <v>841851.65043750301</v>
      </c>
      <c r="K212">
        <v>972524.72313488496</v>
      </c>
      <c r="L212">
        <v>617450.64424407005</v>
      </c>
      <c r="M212">
        <v>713291.96365042799</v>
      </c>
    </row>
    <row r="213" spans="1:13" x14ac:dyDescent="0.35">
      <c r="A213">
        <v>212</v>
      </c>
      <c r="B213">
        <v>1963</v>
      </c>
      <c r="C213" t="s">
        <v>16</v>
      </c>
      <c r="D213" t="s">
        <v>13</v>
      </c>
      <c r="E213">
        <v>692481.63333830796</v>
      </c>
      <c r="F213">
        <v>968859.990664882</v>
      </c>
      <c r="G213">
        <v>795846.75471867702</v>
      </c>
      <c r="H213">
        <v>1348523.00663397</v>
      </c>
      <c r="I213">
        <v>596896.07239275298</v>
      </c>
      <c r="J213">
        <v>900857.04677529098</v>
      </c>
      <c r="K213">
        <v>1036743.3331163001</v>
      </c>
      <c r="L213">
        <v>643877.30442576704</v>
      </c>
      <c r="M213">
        <v>741000.47848636704</v>
      </c>
    </row>
    <row r="214" spans="1:13" x14ac:dyDescent="0.35">
      <c r="A214">
        <v>213</v>
      </c>
      <c r="B214">
        <v>1964</v>
      </c>
      <c r="C214" t="s">
        <v>16</v>
      </c>
      <c r="D214" t="s">
        <v>13</v>
      </c>
      <c r="E214">
        <v>743728.019279817</v>
      </c>
      <c r="F214">
        <v>1067791.23003694</v>
      </c>
      <c r="G214">
        <v>868411.42057900399</v>
      </c>
      <c r="H214">
        <v>1520942.9970632901</v>
      </c>
      <c r="I214">
        <v>641294.35487995099</v>
      </c>
      <c r="J214">
        <v>995037.82679499302</v>
      </c>
      <c r="K214">
        <v>1140421.90183452</v>
      </c>
      <c r="L214">
        <v>693054.49531097</v>
      </c>
      <c r="M214">
        <v>794316.05948418099</v>
      </c>
    </row>
    <row r="215" spans="1:13" x14ac:dyDescent="0.35">
      <c r="A215">
        <v>214</v>
      </c>
      <c r="B215">
        <v>1965</v>
      </c>
      <c r="C215" t="s">
        <v>16</v>
      </c>
      <c r="D215" t="s">
        <v>13</v>
      </c>
      <c r="E215">
        <v>805628.33201950195</v>
      </c>
      <c r="F215">
        <v>1186933.4803774699</v>
      </c>
      <c r="G215">
        <v>956136.58891590603</v>
      </c>
      <c r="H215">
        <v>1730253.4649116299</v>
      </c>
      <c r="I215">
        <v>720629.39842450304</v>
      </c>
      <c r="J215">
        <v>1109713.1569419401</v>
      </c>
      <c r="K215">
        <v>1264027.8604492201</v>
      </c>
      <c r="L215">
        <v>753215.21755617997</v>
      </c>
      <c r="M215">
        <v>857955.96271834103</v>
      </c>
    </row>
    <row r="216" spans="1:13" x14ac:dyDescent="0.35">
      <c r="A216">
        <v>215</v>
      </c>
      <c r="B216">
        <v>1966</v>
      </c>
      <c r="C216" t="s">
        <v>16</v>
      </c>
      <c r="D216" t="s">
        <v>13</v>
      </c>
      <c r="E216">
        <v>812341.30372402002</v>
      </c>
      <c r="F216">
        <v>1228144.9544331799</v>
      </c>
      <c r="G216">
        <v>978867.57811954501</v>
      </c>
      <c r="H216">
        <v>1833135.2746315</v>
      </c>
      <c r="I216">
        <v>798367.93631392601</v>
      </c>
      <c r="J216">
        <v>1150711.0063678599</v>
      </c>
      <c r="K216">
        <v>1305350.95299084</v>
      </c>
      <c r="L216">
        <v>761123.575640033</v>
      </c>
      <c r="M216">
        <v>863408.257422972</v>
      </c>
    </row>
    <row r="217" spans="1:13" x14ac:dyDescent="0.35">
      <c r="A217">
        <v>216</v>
      </c>
      <c r="B217">
        <v>1967</v>
      </c>
      <c r="C217" t="s">
        <v>16</v>
      </c>
      <c r="D217" t="s">
        <v>13</v>
      </c>
      <c r="E217">
        <v>822721.57025693497</v>
      </c>
      <c r="F217">
        <v>1276390.0790294399</v>
      </c>
      <c r="G217">
        <v>1006215.6679754</v>
      </c>
      <c r="H217">
        <v>1951057.9241055101</v>
      </c>
      <c r="I217">
        <v>886342.91093299398</v>
      </c>
      <c r="J217">
        <v>1197671.0012671601</v>
      </c>
      <c r="K217">
        <v>1354875.24177576</v>
      </c>
      <c r="L217">
        <v>771981.68726207397</v>
      </c>
      <c r="M217">
        <v>873310.67886676197</v>
      </c>
    </row>
    <row r="218" spans="1:13" x14ac:dyDescent="0.35">
      <c r="A218">
        <v>217</v>
      </c>
      <c r="B218">
        <v>1968</v>
      </c>
      <c r="C218" t="s">
        <v>16</v>
      </c>
      <c r="D218" t="s">
        <v>13</v>
      </c>
      <c r="E218">
        <v>854286.155621805</v>
      </c>
      <c r="F218">
        <v>1360045.2176540401</v>
      </c>
      <c r="G218">
        <v>1059974.8317919299</v>
      </c>
      <c r="H218">
        <v>2129384.31824183</v>
      </c>
      <c r="I218">
        <v>962326.49949940597</v>
      </c>
      <c r="J218">
        <v>1275840.23394623</v>
      </c>
      <c r="K218">
        <v>1444010.16471844</v>
      </c>
      <c r="L218">
        <v>801394.42019845801</v>
      </c>
      <c r="M218">
        <v>907027.11666011706</v>
      </c>
    </row>
    <row r="219" spans="1:13" x14ac:dyDescent="0.35">
      <c r="A219">
        <v>218</v>
      </c>
      <c r="B219">
        <v>1969</v>
      </c>
      <c r="C219" t="s">
        <v>16</v>
      </c>
      <c r="D219" t="s">
        <v>13</v>
      </c>
      <c r="E219">
        <v>895897.94581068505</v>
      </c>
      <c r="F219">
        <v>1463618.74651337</v>
      </c>
      <c r="G219">
        <v>1127753.4603347401</v>
      </c>
      <c r="H219">
        <v>2347334.1964996699</v>
      </c>
      <c r="I219">
        <v>964228.05717114697</v>
      </c>
      <c r="J219">
        <v>1373012.13917942</v>
      </c>
      <c r="K219">
        <v>1553979.0353715899</v>
      </c>
      <c r="L219">
        <v>840436.59456690098</v>
      </c>
      <c r="M219">
        <v>951208.52266943397</v>
      </c>
    </row>
    <row r="220" spans="1:13" x14ac:dyDescent="0.35">
      <c r="A220">
        <v>219</v>
      </c>
      <c r="B220">
        <v>1970</v>
      </c>
      <c r="C220" t="s">
        <v>16</v>
      </c>
      <c r="D220" t="s">
        <v>13</v>
      </c>
      <c r="E220">
        <v>933975.44011631398</v>
      </c>
      <c r="F220">
        <v>1565756.85615252</v>
      </c>
      <c r="G220">
        <v>1191695.3662014699</v>
      </c>
      <c r="H220">
        <v>2573015.5351849198</v>
      </c>
      <c r="I220">
        <v>949684.14945409703</v>
      </c>
      <c r="J220">
        <v>1469186.65798207</v>
      </c>
      <c r="K220">
        <v>1662074.28961743</v>
      </c>
      <c r="L220">
        <v>876371.22590900795</v>
      </c>
      <c r="M220">
        <v>991428.87993858603</v>
      </c>
    </row>
    <row r="221" spans="1:13" x14ac:dyDescent="0.35">
      <c r="A221">
        <v>220</v>
      </c>
      <c r="B221">
        <v>1971</v>
      </c>
      <c r="C221" t="s">
        <v>16</v>
      </c>
      <c r="D221" t="s">
        <v>13</v>
      </c>
      <c r="E221">
        <v>944203.27842569805</v>
      </c>
      <c r="F221">
        <v>1624328.30880853</v>
      </c>
      <c r="G221">
        <v>1225348.38657352</v>
      </c>
      <c r="H221">
        <v>2733176.5197769501</v>
      </c>
      <c r="I221">
        <v>955477.68744195695</v>
      </c>
      <c r="J221">
        <v>1531426.2010480501</v>
      </c>
      <c r="K221">
        <v>1716967.5630743699</v>
      </c>
      <c r="L221">
        <v>890200.35657522199</v>
      </c>
      <c r="M221">
        <v>998053.40657674498</v>
      </c>
    </row>
    <row r="222" spans="1:13" x14ac:dyDescent="0.35">
      <c r="A222">
        <v>221</v>
      </c>
      <c r="B222">
        <v>1972</v>
      </c>
      <c r="C222" t="s">
        <v>16</v>
      </c>
      <c r="D222" t="s">
        <v>13</v>
      </c>
      <c r="E222">
        <v>1026525.6284611</v>
      </c>
      <c r="F222">
        <v>1812164.2106583</v>
      </c>
      <c r="G222">
        <v>1347949.08665398</v>
      </c>
      <c r="H222">
        <v>3125603.3839202099</v>
      </c>
      <c r="I222">
        <v>1012185.8447923301</v>
      </c>
      <c r="J222">
        <v>1702879.68507349</v>
      </c>
      <c r="K222">
        <v>1921063.7438097899</v>
      </c>
      <c r="L222">
        <v>964619.88854679803</v>
      </c>
      <c r="M222">
        <v>1088213.28405543</v>
      </c>
    </row>
    <row r="223" spans="1:13" x14ac:dyDescent="0.35">
      <c r="A223">
        <v>222</v>
      </c>
      <c r="B223">
        <v>1973</v>
      </c>
      <c r="C223" t="s">
        <v>16</v>
      </c>
      <c r="D223" t="s">
        <v>13</v>
      </c>
      <c r="E223">
        <v>1092766.6789263601</v>
      </c>
      <c r="F223">
        <v>1979587.21219669</v>
      </c>
      <c r="G223">
        <v>1453983.4640613501</v>
      </c>
      <c r="H223">
        <v>3498957.4631807399</v>
      </c>
      <c r="I223">
        <v>1066818.9555555701</v>
      </c>
      <c r="J223">
        <v>1858088.9903171901</v>
      </c>
      <c r="K223">
        <v>2100690.3662732001</v>
      </c>
      <c r="L223">
        <v>1025697.54067334</v>
      </c>
      <c r="M223">
        <v>1159617.7328593901</v>
      </c>
    </row>
    <row r="224" spans="1:13" x14ac:dyDescent="0.35">
      <c r="A224">
        <v>223</v>
      </c>
      <c r="B224">
        <v>1974</v>
      </c>
      <c r="C224" t="s">
        <v>16</v>
      </c>
      <c r="D224" t="s">
        <v>13</v>
      </c>
      <c r="E224">
        <v>1190511.57995527</v>
      </c>
      <c r="F224">
        <v>2213096.05084721</v>
      </c>
      <c r="G224">
        <v>1603452.07642293</v>
      </c>
      <c r="H224">
        <v>4009286.0951859201</v>
      </c>
      <c r="I224">
        <v>1004448.04515183</v>
      </c>
      <c r="J224">
        <v>2071058.39558949</v>
      </c>
      <c r="K224">
        <v>2354728.29925679</v>
      </c>
      <c r="L224">
        <v>1114103.9277391499</v>
      </c>
      <c r="M224">
        <v>1266701.1478514101</v>
      </c>
    </row>
    <row r="225" spans="1:13" x14ac:dyDescent="0.35">
      <c r="A225">
        <v>224</v>
      </c>
      <c r="B225">
        <v>1975</v>
      </c>
      <c r="C225" t="s">
        <v>16</v>
      </c>
      <c r="D225" t="s">
        <v>13</v>
      </c>
      <c r="E225">
        <v>1250563.1562598899</v>
      </c>
      <c r="F225">
        <v>2385567.5130948802</v>
      </c>
      <c r="G225">
        <v>1708518.7660916001</v>
      </c>
      <c r="H225">
        <v>4428160.7620302299</v>
      </c>
      <c r="I225">
        <v>1023585.07246004</v>
      </c>
      <c r="J225">
        <v>2235479.0079795499</v>
      </c>
      <c r="K225">
        <v>2535111.6016730899</v>
      </c>
      <c r="L225">
        <v>1171883.70005291</v>
      </c>
      <c r="M225">
        <v>1328957.21821195</v>
      </c>
    </row>
    <row r="226" spans="1:13" x14ac:dyDescent="0.35">
      <c r="A226">
        <v>225</v>
      </c>
      <c r="B226">
        <v>1976</v>
      </c>
      <c r="C226" t="s">
        <v>16</v>
      </c>
      <c r="D226" t="s">
        <v>13</v>
      </c>
      <c r="E226">
        <v>1317317.40045136</v>
      </c>
      <c r="F226">
        <v>2578671.1068763901</v>
      </c>
      <c r="G226">
        <v>1823885.38812993</v>
      </c>
      <c r="H226">
        <v>4905269.84450226</v>
      </c>
      <c r="I226">
        <v>1138901.3440024899</v>
      </c>
      <c r="J226">
        <v>2415250.70405692</v>
      </c>
      <c r="K226">
        <v>2741532.8456115602</v>
      </c>
      <c r="L226">
        <v>1233833.88072339</v>
      </c>
      <c r="M226">
        <v>1400515.52592441</v>
      </c>
    </row>
    <row r="227" spans="1:13" x14ac:dyDescent="0.35">
      <c r="A227">
        <v>226</v>
      </c>
      <c r="B227">
        <v>1977</v>
      </c>
      <c r="C227" t="s">
        <v>16</v>
      </c>
      <c r="D227" t="s">
        <v>13</v>
      </c>
      <c r="E227">
        <v>1391574.37638379</v>
      </c>
      <c r="F227">
        <v>2795319.1020699302</v>
      </c>
      <c r="G227">
        <v>1951112.74277328</v>
      </c>
      <c r="H227">
        <v>5449828.26334632</v>
      </c>
      <c r="I227">
        <v>1320545.52615867</v>
      </c>
      <c r="J227">
        <v>2614186.3837552699</v>
      </c>
      <c r="K227">
        <v>2975874.4796012798</v>
      </c>
      <c r="L227">
        <v>1301402.3279243601</v>
      </c>
      <c r="M227">
        <v>1481459.0112739</v>
      </c>
    </row>
    <row r="228" spans="1:13" x14ac:dyDescent="0.35">
      <c r="A228">
        <v>227</v>
      </c>
      <c r="B228">
        <v>1978</v>
      </c>
      <c r="C228" t="s">
        <v>16</v>
      </c>
      <c r="D228" t="s">
        <v>13</v>
      </c>
      <c r="E228">
        <v>1449698.0144255301</v>
      </c>
      <c r="F228">
        <v>2988284.59774744</v>
      </c>
      <c r="G228">
        <v>2059450.89081897</v>
      </c>
      <c r="H228">
        <v>5970730.6406501699</v>
      </c>
      <c r="I228">
        <v>1523050.9742543199</v>
      </c>
      <c r="J228">
        <v>2793144.3566154102</v>
      </c>
      <c r="K228">
        <v>3182693.6419172799</v>
      </c>
      <c r="L228">
        <v>1355030.1838190099</v>
      </c>
      <c r="M228">
        <v>1544011.1215277901</v>
      </c>
    </row>
    <row r="229" spans="1:13" x14ac:dyDescent="0.35">
      <c r="A229">
        <v>228</v>
      </c>
      <c r="B229">
        <v>1979</v>
      </c>
      <c r="C229" t="s">
        <v>16</v>
      </c>
      <c r="D229" t="s">
        <v>13</v>
      </c>
      <c r="E229">
        <v>1533173.2228864499</v>
      </c>
      <c r="F229">
        <v>3243060.7286254</v>
      </c>
      <c r="G229">
        <v>2206914.2537694001</v>
      </c>
      <c r="H229">
        <v>6640723.5789630199</v>
      </c>
      <c r="I229">
        <v>1518636.1273449301</v>
      </c>
      <c r="J229">
        <v>3029426.2821696801</v>
      </c>
      <c r="K229">
        <v>3455944.84247095</v>
      </c>
      <c r="L229">
        <v>1432176.4669820601</v>
      </c>
      <c r="M229">
        <v>1633815.25528658</v>
      </c>
    </row>
    <row r="230" spans="1:13" x14ac:dyDescent="0.35">
      <c r="A230">
        <v>229</v>
      </c>
      <c r="B230">
        <v>1980</v>
      </c>
      <c r="C230" t="s">
        <v>16</v>
      </c>
      <c r="D230" t="s">
        <v>13</v>
      </c>
      <c r="E230">
        <v>1643734.31568615</v>
      </c>
      <c r="F230">
        <v>3567918.4613366402</v>
      </c>
      <c r="G230">
        <v>2397286.14853707</v>
      </c>
      <c r="H230">
        <v>7487427.4385932898</v>
      </c>
      <c r="I230">
        <v>1698075.1632658599</v>
      </c>
      <c r="J230">
        <v>3326974.2235271302</v>
      </c>
      <c r="K230">
        <v>3807946.6259798999</v>
      </c>
      <c r="L230">
        <v>1532731.69156621</v>
      </c>
      <c r="M230">
        <v>1754314.9063668801</v>
      </c>
    </row>
    <row r="231" spans="1:13" x14ac:dyDescent="0.35">
      <c r="A231">
        <v>230</v>
      </c>
      <c r="B231">
        <v>1981</v>
      </c>
      <c r="C231" t="s">
        <v>16</v>
      </c>
      <c r="D231" t="s">
        <v>13</v>
      </c>
      <c r="E231">
        <v>1812897.0256131999</v>
      </c>
      <c r="F231">
        <v>4038088.92561471</v>
      </c>
      <c r="G231">
        <v>2680638.8871503798</v>
      </c>
      <c r="H231">
        <v>8684118.4018443804</v>
      </c>
      <c r="I231">
        <v>2070044.6702843099</v>
      </c>
      <c r="J231">
        <v>3764193.8223975399</v>
      </c>
      <c r="K231">
        <v>4311047.3273926899</v>
      </c>
      <c r="L231">
        <v>1689932.0223408099</v>
      </c>
      <c r="M231">
        <v>1935441.4974698001</v>
      </c>
    </row>
    <row r="232" spans="1:13" x14ac:dyDescent="0.35">
      <c r="A232">
        <v>231</v>
      </c>
      <c r="B232">
        <v>1982</v>
      </c>
      <c r="C232" t="s">
        <v>16</v>
      </c>
      <c r="D232" t="s">
        <v>13</v>
      </c>
      <c r="E232">
        <v>2000526.93683218</v>
      </c>
      <c r="F232">
        <v>4572635.55535057</v>
      </c>
      <c r="G232">
        <v>2991747.7946822699</v>
      </c>
      <c r="H232">
        <v>10079971.474925</v>
      </c>
      <c r="I232">
        <v>1820111.16113011</v>
      </c>
      <c r="J232">
        <v>4245207.2252251497</v>
      </c>
      <c r="K232">
        <v>4898950.8782665404</v>
      </c>
      <c r="L232">
        <v>1857277.1225032399</v>
      </c>
      <c r="M232">
        <v>2143289.8107792698</v>
      </c>
    </row>
    <row r="233" spans="1:13" x14ac:dyDescent="0.35">
      <c r="A233">
        <v>232</v>
      </c>
      <c r="B233">
        <v>1983</v>
      </c>
      <c r="C233" t="s">
        <v>16</v>
      </c>
      <c r="D233" t="s">
        <v>13</v>
      </c>
      <c r="E233">
        <v>2079297.35375595</v>
      </c>
      <c r="F233">
        <v>4877061.4723391403</v>
      </c>
      <c r="G233">
        <v>3157305.6451554298</v>
      </c>
      <c r="H233">
        <v>11016190.882968601</v>
      </c>
      <c r="I233">
        <v>1495245.16587604</v>
      </c>
      <c r="J233">
        <v>4539944.3523303801</v>
      </c>
      <c r="K233">
        <v>5213027.0421641897</v>
      </c>
      <c r="L233">
        <v>1935570.08283356</v>
      </c>
      <c r="M233">
        <v>2222533.6701838602</v>
      </c>
    </row>
    <row r="234" spans="1:13" x14ac:dyDescent="0.35">
      <c r="A234">
        <v>233</v>
      </c>
      <c r="B234">
        <v>1984</v>
      </c>
      <c r="C234" t="s">
        <v>16</v>
      </c>
      <c r="D234" t="s">
        <v>13</v>
      </c>
      <c r="E234">
        <v>2187510.4660843499</v>
      </c>
      <c r="F234">
        <v>5265155.6160817901</v>
      </c>
      <c r="G234">
        <v>3364717.3297521798</v>
      </c>
      <c r="H234">
        <v>12188930.5272213</v>
      </c>
      <c r="I234">
        <v>1616125.9009756099</v>
      </c>
      <c r="J234">
        <v>4896246.8244533204</v>
      </c>
      <c r="K234">
        <v>5632718.2758891396</v>
      </c>
      <c r="L234">
        <v>2034240.19231448</v>
      </c>
      <c r="M234">
        <v>2340221.4634221098</v>
      </c>
    </row>
    <row r="235" spans="1:13" x14ac:dyDescent="0.35">
      <c r="A235">
        <v>234</v>
      </c>
      <c r="B235">
        <v>1985</v>
      </c>
      <c r="C235" t="s">
        <v>16</v>
      </c>
      <c r="D235" t="s">
        <v>13</v>
      </c>
      <c r="E235">
        <v>2327448.1959679099</v>
      </c>
      <c r="F235">
        <v>5748579.4583296496</v>
      </c>
      <c r="G235">
        <v>3626505.1024107402</v>
      </c>
      <c r="H235">
        <v>13639449.1775811</v>
      </c>
      <c r="I235">
        <v>1661143.1565086599</v>
      </c>
      <c r="J235">
        <v>5343447.40269827</v>
      </c>
      <c r="K235">
        <v>6152155.6719163898</v>
      </c>
      <c r="L235">
        <v>2163420.91255935</v>
      </c>
      <c r="M235">
        <v>2490845.5599700599</v>
      </c>
    </row>
    <row r="236" spans="1:13" x14ac:dyDescent="0.35">
      <c r="A236">
        <v>235</v>
      </c>
      <c r="B236">
        <v>1986</v>
      </c>
      <c r="C236" t="s">
        <v>16</v>
      </c>
      <c r="D236" t="s">
        <v>13</v>
      </c>
      <c r="E236">
        <v>2602500.99275561</v>
      </c>
      <c r="F236">
        <v>6596155.1540575204</v>
      </c>
      <c r="G236">
        <v>4107104.42470945</v>
      </c>
      <c r="H236">
        <v>16040347.456045199</v>
      </c>
      <c r="I236">
        <v>1622200.9573749499</v>
      </c>
      <c r="J236">
        <v>6117445.4571313597</v>
      </c>
      <c r="K236">
        <v>7073253.5022877399</v>
      </c>
      <c r="L236">
        <v>2413626.95441136</v>
      </c>
      <c r="M236">
        <v>2790739.2764089899</v>
      </c>
    </row>
    <row r="237" spans="1:13" x14ac:dyDescent="0.35">
      <c r="A237">
        <v>236</v>
      </c>
      <c r="B237">
        <v>1987</v>
      </c>
      <c r="C237" t="s">
        <v>16</v>
      </c>
      <c r="D237" t="s">
        <v>13</v>
      </c>
      <c r="E237">
        <v>2803153.25550501</v>
      </c>
      <c r="F237">
        <v>7290649.9104493596</v>
      </c>
      <c r="G237">
        <v>4479158.7464322401</v>
      </c>
      <c r="H237">
        <v>18171275.007497501</v>
      </c>
      <c r="I237">
        <v>1717817.6842976699</v>
      </c>
      <c r="J237">
        <v>6746745.70319374</v>
      </c>
      <c r="K237">
        <v>7832712.30681937</v>
      </c>
      <c r="L237">
        <v>2594029.6700937501</v>
      </c>
      <c r="M237">
        <v>3011568.69030646</v>
      </c>
    </row>
    <row r="238" spans="1:13" x14ac:dyDescent="0.35">
      <c r="A238">
        <v>237</v>
      </c>
      <c r="B238">
        <v>1988</v>
      </c>
      <c r="C238" t="s">
        <v>16</v>
      </c>
      <c r="D238" t="s">
        <v>13</v>
      </c>
      <c r="E238">
        <v>2952784.4145746399</v>
      </c>
      <c r="F238">
        <v>7880805.0645609703</v>
      </c>
      <c r="G238">
        <v>4784274.70645326</v>
      </c>
      <c r="H238">
        <v>20130082.628823999</v>
      </c>
      <c r="I238">
        <v>1609995.7814970999</v>
      </c>
      <c r="J238">
        <v>7301234.8163434397</v>
      </c>
      <c r="K238">
        <v>8458286.3575129695</v>
      </c>
      <c r="L238">
        <v>2735630.7123743901</v>
      </c>
      <c r="M238">
        <v>3169155.4258568599</v>
      </c>
    </row>
    <row r="239" spans="1:13" x14ac:dyDescent="0.35">
      <c r="A239">
        <v>238</v>
      </c>
      <c r="B239">
        <v>1989</v>
      </c>
      <c r="C239" t="s">
        <v>16</v>
      </c>
      <c r="D239" t="s">
        <v>13</v>
      </c>
      <c r="E239">
        <v>3101300.3827657001</v>
      </c>
      <c r="F239">
        <v>8493801.7736843992</v>
      </c>
      <c r="G239">
        <v>5091865.1306844</v>
      </c>
      <c r="H239">
        <v>22235857.424961299</v>
      </c>
      <c r="I239">
        <v>1655302.3538389299</v>
      </c>
      <c r="J239">
        <v>7865968.6468751701</v>
      </c>
      <c r="K239">
        <v>9119286.7171723992</v>
      </c>
      <c r="L239">
        <v>2872062.73767266</v>
      </c>
      <c r="M239">
        <v>3329680.6471442999</v>
      </c>
    </row>
    <row r="240" spans="1:13" x14ac:dyDescent="0.35">
      <c r="A240">
        <v>239</v>
      </c>
      <c r="B240">
        <v>1990</v>
      </c>
      <c r="C240" t="s">
        <v>16</v>
      </c>
      <c r="D240" t="s">
        <v>13</v>
      </c>
      <c r="E240">
        <v>3226701.0563584501</v>
      </c>
      <c r="F240">
        <v>9068521.00169871</v>
      </c>
      <c r="G240">
        <v>5369554.6282018498</v>
      </c>
      <c r="H240">
        <v>24331085.7745841</v>
      </c>
      <c r="I240">
        <v>1766003.91988287</v>
      </c>
      <c r="J240">
        <v>8400871.9494551308</v>
      </c>
      <c r="K240">
        <v>9733500.1115638707</v>
      </c>
      <c r="L240">
        <v>2989142.59431733</v>
      </c>
      <c r="M240">
        <v>3463309.5171930501</v>
      </c>
    </row>
    <row r="241" spans="1:13" x14ac:dyDescent="0.35">
      <c r="A241">
        <v>240</v>
      </c>
      <c r="B241">
        <v>1991</v>
      </c>
      <c r="C241" t="s">
        <v>16</v>
      </c>
      <c r="D241" t="s">
        <v>13</v>
      </c>
      <c r="E241">
        <v>3367252.1693492401</v>
      </c>
      <c r="F241">
        <v>9711198.1691768207</v>
      </c>
      <c r="G241">
        <v>5678425.4581140103</v>
      </c>
      <c r="H241">
        <v>26704099.932729799</v>
      </c>
      <c r="I241">
        <v>1745596.10594978</v>
      </c>
      <c r="J241">
        <v>8998954.3106085006</v>
      </c>
      <c r="K241">
        <v>10420483.538107499</v>
      </c>
      <c r="L241">
        <v>3120289.3707234198</v>
      </c>
      <c r="M241">
        <v>3613189.14392363</v>
      </c>
    </row>
    <row r="242" spans="1:13" x14ac:dyDescent="0.35">
      <c r="A242">
        <v>241</v>
      </c>
      <c r="B242">
        <v>1992</v>
      </c>
      <c r="C242" t="s">
        <v>16</v>
      </c>
      <c r="D242" t="s">
        <v>13</v>
      </c>
      <c r="E242">
        <v>3459276.6149010202</v>
      </c>
      <c r="F242">
        <v>10237688.4578181</v>
      </c>
      <c r="G242">
        <v>5907921.7759364797</v>
      </c>
      <c r="H242">
        <v>28853828.751134299</v>
      </c>
      <c r="I242">
        <v>1730358.2657184401</v>
      </c>
      <c r="J242">
        <v>9480371.8550344203</v>
      </c>
      <c r="K242">
        <v>10991735.532732001</v>
      </c>
      <c r="L242">
        <v>3203382.16911085</v>
      </c>
      <c r="M242">
        <v>3714066.2994603701</v>
      </c>
    </row>
    <row r="243" spans="1:13" x14ac:dyDescent="0.35">
      <c r="A243">
        <v>242</v>
      </c>
      <c r="B243">
        <v>1993</v>
      </c>
      <c r="C243" t="s">
        <v>16</v>
      </c>
      <c r="D243" t="s">
        <v>13</v>
      </c>
      <c r="E243">
        <v>3769039.7237262502</v>
      </c>
      <c r="F243">
        <v>11446343.544667801</v>
      </c>
      <c r="G243">
        <v>6524031.36567662</v>
      </c>
      <c r="H243">
        <v>33063398.3947438</v>
      </c>
      <c r="I243">
        <v>1737548.11230184</v>
      </c>
      <c r="J243">
        <v>10600418.933489</v>
      </c>
      <c r="K243">
        <v>12288568.0153403</v>
      </c>
      <c r="L243">
        <v>3490494.5751931299</v>
      </c>
      <c r="M243">
        <v>4046366.4939626502</v>
      </c>
    </row>
    <row r="244" spans="1:13" x14ac:dyDescent="0.35">
      <c r="A244">
        <v>243</v>
      </c>
      <c r="B244">
        <v>1994</v>
      </c>
      <c r="C244" t="s">
        <v>16</v>
      </c>
      <c r="D244" t="s">
        <v>13</v>
      </c>
      <c r="E244">
        <v>3906952.1956788199</v>
      </c>
      <c r="F244">
        <v>12175690.566821501</v>
      </c>
      <c r="G244">
        <v>6850273.1357039399</v>
      </c>
      <c r="H244">
        <v>36046106.314738497</v>
      </c>
      <c r="I244">
        <v>1811480.3083124401</v>
      </c>
      <c r="J244">
        <v>11268819.4255167</v>
      </c>
      <c r="K244">
        <v>13064972.680535199</v>
      </c>
      <c r="L244">
        <v>3615954.1469625002</v>
      </c>
      <c r="M244">
        <v>4192306.2532317499</v>
      </c>
    </row>
    <row r="245" spans="1:13" x14ac:dyDescent="0.35">
      <c r="A245">
        <v>244</v>
      </c>
      <c r="B245">
        <v>1995</v>
      </c>
      <c r="C245" t="s">
        <v>16</v>
      </c>
      <c r="D245" t="s">
        <v>13</v>
      </c>
      <c r="E245">
        <v>4004853.1603957801</v>
      </c>
      <c r="F245">
        <v>12807416.8644637</v>
      </c>
      <c r="G245">
        <v>7122318.8572492301</v>
      </c>
      <c r="H245">
        <v>38859462.254072502</v>
      </c>
      <c r="I245">
        <v>1889656.07030558</v>
      </c>
      <c r="J245">
        <v>11873905.807553399</v>
      </c>
      <c r="K245">
        <v>13725588.0827237</v>
      </c>
      <c r="L245">
        <v>3712946.1547836899</v>
      </c>
      <c r="M245">
        <v>4291963.4297144804</v>
      </c>
    </row>
    <row r="246" spans="1:13" x14ac:dyDescent="0.35">
      <c r="A246">
        <v>245</v>
      </c>
      <c r="B246">
        <v>1996</v>
      </c>
      <c r="C246" t="s">
        <v>16</v>
      </c>
      <c r="D246" t="s">
        <v>13</v>
      </c>
      <c r="E246">
        <v>4131880.6362783499</v>
      </c>
      <c r="F246">
        <v>13559452.6406048</v>
      </c>
      <c r="G246">
        <v>7443101.0926820496</v>
      </c>
      <c r="H246">
        <v>42166702.889442302</v>
      </c>
      <c r="I246">
        <v>2064040.4142191</v>
      </c>
      <c r="J246">
        <v>12587736.6303329</v>
      </c>
      <c r="K246">
        <v>14503597.7952212</v>
      </c>
      <c r="L246">
        <v>3835776.1641272199</v>
      </c>
      <c r="M246">
        <v>4419583.6273646699</v>
      </c>
    </row>
    <row r="247" spans="1:13" x14ac:dyDescent="0.35">
      <c r="A247">
        <v>246</v>
      </c>
      <c r="B247">
        <v>1997</v>
      </c>
      <c r="C247" t="s">
        <v>16</v>
      </c>
      <c r="D247" t="s">
        <v>13</v>
      </c>
      <c r="E247">
        <v>4770919.08377608</v>
      </c>
      <c r="F247">
        <v>16066300.5056093</v>
      </c>
      <c r="G247">
        <v>8705140.6666168403</v>
      </c>
      <c r="H247">
        <v>51208126.651632398</v>
      </c>
      <c r="I247">
        <v>2107238.2981879301</v>
      </c>
      <c r="J247">
        <v>14882138.564371699</v>
      </c>
      <c r="K247">
        <v>17214637.833386399</v>
      </c>
      <c r="L247">
        <v>4419279.8995245704</v>
      </c>
      <c r="M247">
        <v>5111920.0796053</v>
      </c>
    </row>
    <row r="248" spans="1:13" x14ac:dyDescent="0.35">
      <c r="A248">
        <v>247</v>
      </c>
      <c r="B248">
        <v>1998</v>
      </c>
      <c r="C248" t="s">
        <v>16</v>
      </c>
      <c r="D248" t="s">
        <v>13</v>
      </c>
      <c r="E248">
        <v>5137094.7047856003</v>
      </c>
      <c r="F248">
        <v>17752145.567554601</v>
      </c>
      <c r="G248">
        <v>9499318.1468480993</v>
      </c>
      <c r="H248">
        <v>57991336.173498698</v>
      </c>
      <c r="I248">
        <v>1681520.84081681</v>
      </c>
      <c r="J248">
        <v>16455550.753453</v>
      </c>
      <c r="K248">
        <v>19008471.621010199</v>
      </c>
      <c r="L248">
        <v>4761887.6444093296</v>
      </c>
      <c r="M248">
        <v>5500648.83924961</v>
      </c>
    </row>
    <row r="249" spans="1:13" x14ac:dyDescent="0.35">
      <c r="A249">
        <v>248</v>
      </c>
      <c r="B249">
        <v>1999</v>
      </c>
      <c r="C249" t="s">
        <v>16</v>
      </c>
      <c r="D249" t="s">
        <v>13</v>
      </c>
      <c r="E249">
        <v>5383238.6659001596</v>
      </c>
      <c r="F249">
        <v>19089579.246592999</v>
      </c>
      <c r="G249">
        <v>10087816.4940714</v>
      </c>
      <c r="H249">
        <v>63915262.012233198</v>
      </c>
      <c r="I249">
        <v>1714307.43307392</v>
      </c>
      <c r="J249">
        <v>17695657.669340301</v>
      </c>
      <c r="K249">
        <v>20463669.0117005</v>
      </c>
      <c r="L249">
        <v>4990154.4373287801</v>
      </c>
      <c r="M249">
        <v>5770730.3470101198</v>
      </c>
    </row>
    <row r="250" spans="1:13" x14ac:dyDescent="0.35">
      <c r="A250">
        <v>249</v>
      </c>
      <c r="B250">
        <v>2000</v>
      </c>
      <c r="C250" t="s">
        <v>16</v>
      </c>
      <c r="D250" t="s">
        <v>13</v>
      </c>
      <c r="E250">
        <v>5879011.6501773801</v>
      </c>
      <c r="F250">
        <v>21393236.172887899</v>
      </c>
      <c r="G250">
        <v>11161653.9112377</v>
      </c>
      <c r="H250">
        <v>73414132.347464293</v>
      </c>
      <c r="I250">
        <v>2079268.81783114</v>
      </c>
      <c r="J250">
        <v>19803461.214900099</v>
      </c>
      <c r="K250">
        <v>22963707.8347666</v>
      </c>
      <c r="L250">
        <v>5442130.31891739</v>
      </c>
      <c r="M250">
        <v>6310588.3000046602</v>
      </c>
    </row>
    <row r="251" spans="1:13" x14ac:dyDescent="0.35">
      <c r="A251">
        <v>250</v>
      </c>
      <c r="B251">
        <v>2001</v>
      </c>
      <c r="C251" t="s">
        <v>16</v>
      </c>
      <c r="D251" t="s">
        <v>13</v>
      </c>
      <c r="E251">
        <v>6012948.6854700604</v>
      </c>
      <c r="F251">
        <v>22453244.508403201</v>
      </c>
      <c r="G251">
        <v>11567031.8710864</v>
      </c>
      <c r="H251">
        <v>78972717.825628698</v>
      </c>
      <c r="I251">
        <v>2107326.7795376801</v>
      </c>
      <c r="J251">
        <v>20793103.024785601</v>
      </c>
      <c r="K251">
        <v>24096489.7626222</v>
      </c>
      <c r="L251">
        <v>5568365.0286236499</v>
      </c>
      <c r="M251">
        <v>6453007.5548046604</v>
      </c>
    </row>
    <row r="252" spans="1:13" x14ac:dyDescent="0.35">
      <c r="A252">
        <v>251</v>
      </c>
      <c r="B252">
        <v>2002</v>
      </c>
      <c r="C252" t="s">
        <v>16</v>
      </c>
      <c r="D252" t="s">
        <v>13</v>
      </c>
      <c r="E252">
        <v>6253621.0263803499</v>
      </c>
      <c r="F252">
        <v>23963078.507399101</v>
      </c>
      <c r="G252">
        <v>12187110.7777647</v>
      </c>
      <c r="H252">
        <v>86384918.685981706</v>
      </c>
      <c r="I252">
        <v>2089274.3859996099</v>
      </c>
      <c r="J252">
        <v>22169258.674421798</v>
      </c>
      <c r="K252">
        <v>25743376.514322501</v>
      </c>
      <c r="L252">
        <v>5785489.62909008</v>
      </c>
      <c r="M252">
        <v>6718223.6460263003</v>
      </c>
    </row>
    <row r="253" spans="1:13" x14ac:dyDescent="0.35">
      <c r="A253">
        <v>252</v>
      </c>
      <c r="B253">
        <v>2003</v>
      </c>
      <c r="C253" t="s">
        <v>16</v>
      </c>
      <c r="D253" t="s">
        <v>13</v>
      </c>
      <c r="E253">
        <v>6548772.0342928199</v>
      </c>
      <c r="F253">
        <v>25750778.7495123</v>
      </c>
      <c r="G253">
        <v>12931727.1423264</v>
      </c>
      <c r="H253">
        <v>95143671.447548106</v>
      </c>
      <c r="I253">
        <v>1983734.2186408299</v>
      </c>
      <c r="J253">
        <v>23821277.598313801</v>
      </c>
      <c r="K253">
        <v>27663486.939964</v>
      </c>
      <c r="L253">
        <v>6058073.7411647504</v>
      </c>
      <c r="M253">
        <v>7035199.64990931</v>
      </c>
    </row>
    <row r="254" spans="1:13" x14ac:dyDescent="0.35">
      <c r="A254">
        <v>253</v>
      </c>
      <c r="B254">
        <v>2004</v>
      </c>
      <c r="C254" t="s">
        <v>16</v>
      </c>
      <c r="D254" t="s">
        <v>13</v>
      </c>
      <c r="E254">
        <v>6760230.4185071997</v>
      </c>
      <c r="F254">
        <v>27277931.6521753</v>
      </c>
      <c r="G254">
        <v>13526938.1049549</v>
      </c>
      <c r="H254">
        <v>103299278.174353</v>
      </c>
      <c r="I254">
        <v>2172228.8498751302</v>
      </c>
      <c r="J254">
        <v>25240836.175441101</v>
      </c>
      <c r="K254">
        <v>29306503.150267001</v>
      </c>
      <c r="L254">
        <v>6255381.4811749598</v>
      </c>
      <c r="M254">
        <v>7262966.8767687902</v>
      </c>
    </row>
    <row r="255" spans="1:13" x14ac:dyDescent="0.35">
      <c r="A255">
        <v>254</v>
      </c>
      <c r="B255">
        <v>2005</v>
      </c>
      <c r="C255" t="s">
        <v>16</v>
      </c>
      <c r="D255" t="s">
        <v>13</v>
      </c>
      <c r="E255">
        <v>6806588.1923418604</v>
      </c>
      <c r="F255">
        <v>28183755.156995699</v>
      </c>
      <c r="G255">
        <v>13798139.8640234</v>
      </c>
      <c r="H255">
        <v>109391257.655697</v>
      </c>
      <c r="I255">
        <v>2154707.3811310101</v>
      </c>
      <c r="J255">
        <v>26064933.1982981</v>
      </c>
      <c r="K255">
        <v>30295844.364863802</v>
      </c>
      <c r="L255">
        <v>6294876.8023794601</v>
      </c>
      <c r="M255">
        <v>7316673.5724967197</v>
      </c>
    </row>
    <row r="256" spans="1:13" x14ac:dyDescent="0.35">
      <c r="A256">
        <v>255</v>
      </c>
      <c r="B256">
        <v>2006</v>
      </c>
      <c r="C256" t="s">
        <v>16</v>
      </c>
      <c r="D256" t="s">
        <v>13</v>
      </c>
      <c r="E256">
        <v>7198880.6150203999</v>
      </c>
      <c r="F256">
        <v>30588191.182829998</v>
      </c>
      <c r="G256">
        <v>14793864.4138883</v>
      </c>
      <c r="H256">
        <v>121682944.38280199</v>
      </c>
      <c r="I256">
        <v>2163766.46446225</v>
      </c>
      <c r="J256">
        <v>28330065.076327302</v>
      </c>
      <c r="K256">
        <v>32839582.130083501</v>
      </c>
      <c r="L256">
        <v>6667434.3403057698</v>
      </c>
      <c r="M256">
        <v>7728741.7810547398</v>
      </c>
    </row>
    <row r="257" spans="1:13" x14ac:dyDescent="0.35">
      <c r="A257">
        <v>256</v>
      </c>
      <c r="B257">
        <v>2007</v>
      </c>
      <c r="C257" t="s">
        <v>16</v>
      </c>
      <c r="D257" t="s">
        <v>13</v>
      </c>
      <c r="E257">
        <v>7382442.8916847603</v>
      </c>
      <c r="F257">
        <v>32189065.156968798</v>
      </c>
      <c r="G257">
        <v>15373070.4242821</v>
      </c>
      <c r="H257">
        <v>131244546.680125</v>
      </c>
      <c r="I257">
        <v>2116380.1203590101</v>
      </c>
      <c r="J257">
        <v>29820931.2747363</v>
      </c>
      <c r="K257">
        <v>34550822.632348701</v>
      </c>
      <c r="L257">
        <v>6839320.1554328101</v>
      </c>
      <c r="M257">
        <v>7924103.2226380901</v>
      </c>
    </row>
    <row r="258" spans="1:13" x14ac:dyDescent="0.35">
      <c r="A258">
        <v>257</v>
      </c>
      <c r="B258">
        <v>2008</v>
      </c>
      <c r="C258" t="s">
        <v>16</v>
      </c>
      <c r="D258" t="s">
        <v>13</v>
      </c>
      <c r="E258">
        <v>7467626.3147420604</v>
      </c>
      <c r="F258">
        <v>33412601.3120807</v>
      </c>
      <c r="G258">
        <v>15762033.261215501</v>
      </c>
      <c r="H258">
        <v>139629609.05867499</v>
      </c>
      <c r="I258">
        <v>2133161.22954658</v>
      </c>
      <c r="J258">
        <v>31002959.0874919</v>
      </c>
      <c r="K258">
        <v>35804606.241063997</v>
      </c>
      <c r="L258">
        <v>6929077.7738073803</v>
      </c>
      <c r="M258">
        <v>8002232.9676580597</v>
      </c>
    </row>
    <row r="259" spans="1:13" x14ac:dyDescent="0.35">
      <c r="A259">
        <v>258</v>
      </c>
      <c r="B259">
        <v>2009</v>
      </c>
      <c r="C259" t="s">
        <v>16</v>
      </c>
      <c r="D259" t="s">
        <v>13</v>
      </c>
      <c r="E259">
        <v>7993670.5612276699</v>
      </c>
      <c r="F259">
        <v>36702310.113913603</v>
      </c>
      <c r="G259">
        <v>17094250.697464101</v>
      </c>
      <c r="H259">
        <v>157202743.963498</v>
      </c>
      <c r="I259">
        <v>2070059.0185914701</v>
      </c>
      <c r="J259">
        <v>34046028.265197098</v>
      </c>
      <c r="K259">
        <v>39340894.436878003</v>
      </c>
      <c r="L259">
        <v>7415139.0750485798</v>
      </c>
      <c r="M259">
        <v>8568347.5709399804</v>
      </c>
    </row>
    <row r="260" spans="1:13" x14ac:dyDescent="0.35">
      <c r="A260">
        <v>259</v>
      </c>
      <c r="B260">
        <v>2010</v>
      </c>
      <c r="C260" t="s">
        <v>16</v>
      </c>
      <c r="D260" t="s">
        <v>13</v>
      </c>
      <c r="E260">
        <v>7823227.2564445697</v>
      </c>
      <c r="F260">
        <v>36859763.469577298</v>
      </c>
      <c r="G260">
        <v>16936064.326568101</v>
      </c>
      <c r="H260">
        <v>161817380.49456799</v>
      </c>
      <c r="I260">
        <v>2339923.76344231</v>
      </c>
      <c r="J260">
        <v>34146136.0755824</v>
      </c>
      <c r="K260">
        <v>39553578.012167796</v>
      </c>
      <c r="L260">
        <v>7247278.8022430697</v>
      </c>
      <c r="M260">
        <v>8394970.5713682901</v>
      </c>
    </row>
    <row r="261" spans="1:13" x14ac:dyDescent="0.35">
      <c r="A261">
        <v>260</v>
      </c>
      <c r="B261">
        <v>2011</v>
      </c>
      <c r="C261" t="s">
        <v>16</v>
      </c>
      <c r="D261" t="s">
        <v>13</v>
      </c>
      <c r="E261">
        <v>8235918.8951991498</v>
      </c>
      <c r="F261">
        <v>39819710.865420498</v>
      </c>
      <c r="G261">
        <v>18065772.188199401</v>
      </c>
      <c r="H261">
        <v>179171997.44310701</v>
      </c>
      <c r="I261">
        <v>2328815.45544976</v>
      </c>
      <c r="J261">
        <v>36950526.165521599</v>
      </c>
      <c r="K261">
        <v>42669919.4303886</v>
      </c>
      <c r="L261">
        <v>7642484.8403016096</v>
      </c>
      <c r="M261">
        <v>8825428.1122503299</v>
      </c>
    </row>
    <row r="262" spans="1:13" x14ac:dyDescent="0.35">
      <c r="A262">
        <v>261</v>
      </c>
      <c r="B262">
        <v>2012</v>
      </c>
      <c r="C262" t="s">
        <v>16</v>
      </c>
      <c r="D262" t="s">
        <v>13</v>
      </c>
      <c r="E262">
        <v>8004967.5605989099</v>
      </c>
      <c r="F262">
        <v>39715959.641108997</v>
      </c>
      <c r="G262">
        <v>17771609.620507099</v>
      </c>
      <c r="H262">
        <v>183165673.164058</v>
      </c>
      <c r="I262">
        <v>2489376.7980012102</v>
      </c>
      <c r="J262">
        <v>36799463.083964802</v>
      </c>
      <c r="K262">
        <v>42610040.497481503</v>
      </c>
      <c r="L262">
        <v>7417131.8255063295</v>
      </c>
      <c r="M262">
        <v>8588285.2893497497</v>
      </c>
    </row>
    <row r="263" spans="1:13" x14ac:dyDescent="0.35">
      <c r="A263">
        <v>262</v>
      </c>
      <c r="B263">
        <v>2013</v>
      </c>
      <c r="C263" t="s">
        <v>16</v>
      </c>
      <c r="D263" t="s">
        <v>13</v>
      </c>
      <c r="E263">
        <v>8342805.2130407402</v>
      </c>
      <c r="F263">
        <v>42475356.390480898</v>
      </c>
      <c r="G263">
        <v>18759854.533774398</v>
      </c>
      <c r="H263">
        <v>200778841.345238</v>
      </c>
      <c r="I263">
        <v>2309812.3411075599</v>
      </c>
      <c r="J263">
        <v>39327190.498041399</v>
      </c>
      <c r="K263">
        <v>45601934.768953897</v>
      </c>
      <c r="L263">
        <v>7724457.6098444797</v>
      </c>
      <c r="M263">
        <v>8956912.7005708795</v>
      </c>
    </row>
    <row r="264" spans="1:13" x14ac:dyDescent="0.35">
      <c r="A264">
        <v>263</v>
      </c>
      <c r="B264">
        <v>2014</v>
      </c>
      <c r="C264" t="s">
        <v>16</v>
      </c>
      <c r="D264" t="s">
        <v>13</v>
      </c>
      <c r="E264">
        <v>8560773.4432762507</v>
      </c>
      <c r="F264">
        <v>44725723.518046603</v>
      </c>
      <c r="G264">
        <v>19504241.146311801</v>
      </c>
      <c r="H264">
        <v>216689639.356558</v>
      </c>
      <c r="I264">
        <v>2564998.6635422101</v>
      </c>
      <c r="J264">
        <v>41423374.247924797</v>
      </c>
      <c r="K264">
        <v>48005920.322363302</v>
      </c>
      <c r="L264">
        <v>7928683.8601826504</v>
      </c>
      <c r="M264">
        <v>9188622.9107037205</v>
      </c>
    </row>
    <row r="265" spans="1:13" x14ac:dyDescent="0.35">
      <c r="A265">
        <v>264</v>
      </c>
      <c r="B265">
        <v>2015</v>
      </c>
      <c r="C265" t="s">
        <v>16</v>
      </c>
      <c r="D265" t="s">
        <v>13</v>
      </c>
      <c r="E265">
        <v>8683236.5472866502</v>
      </c>
      <c r="F265">
        <v>46552761.2954138</v>
      </c>
      <c r="G265">
        <v>20045862.369300999</v>
      </c>
      <c r="H265">
        <v>231167072.55386999</v>
      </c>
      <c r="I265">
        <v>2426858.1726305801</v>
      </c>
      <c r="J265">
        <v>43114550.585621499</v>
      </c>
      <c r="K265">
        <v>49968239.802599996</v>
      </c>
      <c r="L265">
        <v>8041925.5689090397</v>
      </c>
      <c r="M265">
        <v>9320307.4099981394</v>
      </c>
    </row>
    <row r="266" spans="1:13" x14ac:dyDescent="0.35">
      <c r="A266">
        <v>265</v>
      </c>
      <c r="B266">
        <v>1950</v>
      </c>
      <c r="C266" t="s">
        <v>17</v>
      </c>
      <c r="D266" t="s">
        <v>13</v>
      </c>
      <c r="E266">
        <v>2751628.8798212502</v>
      </c>
      <c r="F266">
        <v>2751628.8798212502</v>
      </c>
      <c r="G266">
        <v>2164471.9374396601</v>
      </c>
      <c r="H266">
        <v>3328361.3525854601</v>
      </c>
      <c r="I266">
        <v>1020855.43842045</v>
      </c>
      <c r="J266">
        <v>2164471.9374396601</v>
      </c>
      <c r="K266">
        <v>3328361.3525854601</v>
      </c>
      <c r="L266">
        <v>2164471.9374396601</v>
      </c>
      <c r="M266">
        <v>3328361.3525854601</v>
      </c>
    </row>
    <row r="267" spans="1:13" x14ac:dyDescent="0.35">
      <c r="A267">
        <v>266</v>
      </c>
      <c r="B267">
        <v>1951</v>
      </c>
      <c r="C267" t="s">
        <v>17</v>
      </c>
      <c r="D267" t="s">
        <v>13</v>
      </c>
      <c r="E267">
        <v>2740734.5748948702</v>
      </c>
      <c r="F267">
        <v>2812460.4364253902</v>
      </c>
      <c r="G267">
        <v>2190966.4296612702</v>
      </c>
      <c r="H267">
        <v>3443528.4456069199</v>
      </c>
      <c r="I267">
        <v>955443.35355463705</v>
      </c>
      <c r="J267">
        <v>2210645.3422076302</v>
      </c>
      <c r="K267">
        <v>3403591.8312849798</v>
      </c>
      <c r="L267">
        <v>2154267.5031971</v>
      </c>
      <c r="M267">
        <v>3316790.41241509</v>
      </c>
    </row>
    <row r="268" spans="1:13" x14ac:dyDescent="0.35">
      <c r="A268">
        <v>267</v>
      </c>
      <c r="B268">
        <v>1952</v>
      </c>
      <c r="C268" t="s">
        <v>17</v>
      </c>
      <c r="D268" t="s">
        <v>13</v>
      </c>
      <c r="E268">
        <v>2681250.5594660901</v>
      </c>
      <c r="F268">
        <v>2823425.2008124501</v>
      </c>
      <c r="G268">
        <v>2145165.3933316302</v>
      </c>
      <c r="H268">
        <v>3532245.6680759299</v>
      </c>
      <c r="I268">
        <v>970701.118006006</v>
      </c>
      <c r="J268">
        <v>2182253.8759460701</v>
      </c>
      <c r="K268">
        <v>3453234.0810186001</v>
      </c>
      <c r="L268">
        <v>2072365.6585957201</v>
      </c>
      <c r="M268">
        <v>3279345.17586448</v>
      </c>
    </row>
    <row r="269" spans="1:13" x14ac:dyDescent="0.35">
      <c r="A269">
        <v>268</v>
      </c>
      <c r="B269">
        <v>1953</v>
      </c>
      <c r="C269" t="s">
        <v>17</v>
      </c>
      <c r="D269" t="s">
        <v>13</v>
      </c>
      <c r="E269">
        <v>2815713.36658186</v>
      </c>
      <c r="F269">
        <v>3042613.39139737</v>
      </c>
      <c r="G269">
        <v>2278290.2857562602</v>
      </c>
      <c r="H269">
        <v>3868398.3906025202</v>
      </c>
      <c r="I269">
        <v>880514.556787282</v>
      </c>
      <c r="J269">
        <v>2336796.5417537498</v>
      </c>
      <c r="K269">
        <v>3736160.94243553</v>
      </c>
      <c r="L269">
        <v>2162532.1429931801</v>
      </c>
      <c r="M269">
        <v>3457540.2629399998</v>
      </c>
    </row>
    <row r="270" spans="1:13" x14ac:dyDescent="0.35">
      <c r="A270">
        <v>269</v>
      </c>
      <c r="B270">
        <v>1954</v>
      </c>
      <c r="C270" t="s">
        <v>17</v>
      </c>
      <c r="D270" t="s">
        <v>13</v>
      </c>
      <c r="E270">
        <v>2923376.9610856199</v>
      </c>
      <c r="F270">
        <v>3241623.6574490299</v>
      </c>
      <c r="G270">
        <v>2385428.5519576999</v>
      </c>
      <c r="H270">
        <v>4195053.3848671801</v>
      </c>
      <c r="I270">
        <v>890367.07797156996</v>
      </c>
      <c r="J270">
        <v>2465891.3816855298</v>
      </c>
      <c r="K270">
        <v>4003870.3520321799</v>
      </c>
      <c r="L270">
        <v>2223802.2718010098</v>
      </c>
      <c r="M270">
        <v>3610790.0173444701</v>
      </c>
    </row>
    <row r="271" spans="1:13" x14ac:dyDescent="0.35">
      <c r="A271">
        <v>270</v>
      </c>
      <c r="B271">
        <v>1955</v>
      </c>
      <c r="C271" t="s">
        <v>17</v>
      </c>
      <c r="D271" t="s">
        <v>13</v>
      </c>
      <c r="E271">
        <v>3123520.1802355698</v>
      </c>
      <c r="F271">
        <v>3554197.3001177199</v>
      </c>
      <c r="G271">
        <v>2576236.5156549602</v>
      </c>
      <c r="H271">
        <v>4676333.8878750997</v>
      </c>
      <c r="I271">
        <v>767476.359804851</v>
      </c>
      <c r="J271">
        <v>2683540.7111226898</v>
      </c>
      <c r="K271">
        <v>4409666.7539343797</v>
      </c>
      <c r="L271">
        <v>2358364.7327057002</v>
      </c>
      <c r="M271">
        <v>3875328.78199297</v>
      </c>
    </row>
    <row r="272" spans="1:13" x14ac:dyDescent="0.35">
      <c r="A272">
        <v>271</v>
      </c>
      <c r="B272">
        <v>1956</v>
      </c>
      <c r="C272" t="s">
        <v>17</v>
      </c>
      <c r="D272" t="s">
        <v>13</v>
      </c>
      <c r="E272">
        <v>2835971.1553831198</v>
      </c>
      <c r="F272">
        <v>3311452.03694952</v>
      </c>
      <c r="G272">
        <v>2397609.8697289401</v>
      </c>
      <c r="H272">
        <v>4404238.7412515897</v>
      </c>
      <c r="I272">
        <v>858756.38358294999</v>
      </c>
      <c r="J272">
        <v>2519481.8922521998</v>
      </c>
      <c r="K272">
        <v>4089609.9483248899</v>
      </c>
      <c r="L272">
        <v>2157717.4886456798</v>
      </c>
      <c r="M272">
        <v>3502395.8435167898</v>
      </c>
    </row>
    <row r="273" spans="1:13" x14ac:dyDescent="0.35">
      <c r="A273">
        <v>272</v>
      </c>
      <c r="B273">
        <v>1957</v>
      </c>
      <c r="C273" t="s">
        <v>17</v>
      </c>
      <c r="D273" t="s">
        <v>13</v>
      </c>
      <c r="E273">
        <v>3116456.1441774098</v>
      </c>
      <c r="F273">
        <v>3734196.1152450801</v>
      </c>
      <c r="G273">
        <v>2541493.9831881402</v>
      </c>
      <c r="H273">
        <v>5211685.4561903896</v>
      </c>
      <c r="I273">
        <v>822093.85240704601</v>
      </c>
      <c r="J273">
        <v>2696688.5738459402</v>
      </c>
      <c r="K273">
        <v>4803470.9973818501</v>
      </c>
      <c r="L273">
        <v>2250581.22699686</v>
      </c>
      <c r="M273">
        <v>4008843.1997595201</v>
      </c>
    </row>
    <row r="274" spans="1:13" x14ac:dyDescent="0.35">
      <c r="A274">
        <v>273</v>
      </c>
      <c r="B274">
        <v>1958</v>
      </c>
      <c r="C274" t="s">
        <v>17</v>
      </c>
      <c r="D274" t="s">
        <v>13</v>
      </c>
      <c r="E274">
        <v>3136347.84960808</v>
      </c>
      <c r="F274">
        <v>3856379.5420387201</v>
      </c>
      <c r="G274">
        <v>2599253.5044513899</v>
      </c>
      <c r="H274">
        <v>5444837.8717689198</v>
      </c>
      <c r="I274">
        <v>846926.86411401397</v>
      </c>
      <c r="J274">
        <v>2783451.1000798801</v>
      </c>
      <c r="K274">
        <v>4940276.8397184899</v>
      </c>
      <c r="L274">
        <v>2263747.84355629</v>
      </c>
      <c r="M274">
        <v>4017868.69622496</v>
      </c>
    </row>
    <row r="275" spans="1:13" x14ac:dyDescent="0.35">
      <c r="A275">
        <v>274</v>
      </c>
      <c r="B275">
        <v>1959</v>
      </c>
      <c r="C275" t="s">
        <v>17</v>
      </c>
      <c r="D275" t="s">
        <v>13</v>
      </c>
      <c r="E275">
        <v>3213852.9215305899</v>
      </c>
      <c r="F275">
        <v>4055094.5753066698</v>
      </c>
      <c r="G275">
        <v>2718909.3063139701</v>
      </c>
      <c r="H275">
        <v>5799137.7934686001</v>
      </c>
      <c r="I275">
        <v>755254.45205290394</v>
      </c>
      <c r="J275">
        <v>2939854.9871207802</v>
      </c>
      <c r="K275">
        <v>5152536.6762049096</v>
      </c>
      <c r="L275">
        <v>2329973.1643175902</v>
      </c>
      <c r="M275">
        <v>4083627.3341078199</v>
      </c>
    </row>
    <row r="276" spans="1:13" x14ac:dyDescent="0.35">
      <c r="A276">
        <v>275</v>
      </c>
      <c r="B276">
        <v>1960</v>
      </c>
      <c r="C276" t="s">
        <v>17</v>
      </c>
      <c r="D276" t="s">
        <v>13</v>
      </c>
      <c r="E276">
        <v>3296055.6747922301</v>
      </c>
      <c r="F276">
        <v>4267651.7409257498</v>
      </c>
      <c r="G276">
        <v>2850622.0976174301</v>
      </c>
      <c r="H276">
        <v>6190606.8794751698</v>
      </c>
      <c r="I276">
        <v>548538.98942892801</v>
      </c>
      <c r="J276">
        <v>3111561.26609116</v>
      </c>
      <c r="K276">
        <v>5404485.5103766602</v>
      </c>
      <c r="L276">
        <v>2403166.8447104199</v>
      </c>
      <c r="M276">
        <v>4174071.88243182</v>
      </c>
    </row>
    <row r="277" spans="1:13" x14ac:dyDescent="0.35">
      <c r="A277">
        <v>276</v>
      </c>
      <c r="B277">
        <v>1961</v>
      </c>
      <c r="C277" t="s">
        <v>17</v>
      </c>
      <c r="D277" t="s">
        <v>13</v>
      </c>
      <c r="E277">
        <v>3508561.6658231299</v>
      </c>
      <c r="F277">
        <v>4661685.7116571404</v>
      </c>
      <c r="G277">
        <v>3073674.6929660998</v>
      </c>
      <c r="H277">
        <v>6886041.7347167004</v>
      </c>
      <c r="I277">
        <v>578918.87206186994</v>
      </c>
      <c r="J277">
        <v>3380437.8991153701</v>
      </c>
      <c r="K277">
        <v>5922487.6413077796</v>
      </c>
      <c r="L277">
        <v>2544245.9144925298</v>
      </c>
      <c r="M277">
        <v>4457489.0693815304</v>
      </c>
    </row>
    <row r="278" spans="1:13" x14ac:dyDescent="0.35">
      <c r="A278">
        <v>277</v>
      </c>
      <c r="B278">
        <v>1962</v>
      </c>
      <c r="C278" t="s">
        <v>17</v>
      </c>
      <c r="D278" t="s">
        <v>13</v>
      </c>
      <c r="E278">
        <v>3370136.04929773</v>
      </c>
      <c r="F278">
        <v>4594949.6073061498</v>
      </c>
      <c r="G278">
        <v>3067893.3943058299</v>
      </c>
      <c r="H278">
        <v>6849864.7974602003</v>
      </c>
      <c r="I278">
        <v>580013.25286406896</v>
      </c>
      <c r="J278">
        <v>3413270.4419296598</v>
      </c>
      <c r="K278">
        <v>5758675.4519601399</v>
      </c>
      <c r="L278">
        <v>2503441.1137086302</v>
      </c>
      <c r="M278">
        <v>4223663.2380033201</v>
      </c>
    </row>
    <row r="279" spans="1:13" x14ac:dyDescent="0.35">
      <c r="A279">
        <v>278</v>
      </c>
      <c r="B279">
        <v>1963</v>
      </c>
      <c r="C279" t="s">
        <v>17</v>
      </c>
      <c r="D279" t="s">
        <v>13</v>
      </c>
      <c r="E279">
        <v>3782750.99550683</v>
      </c>
      <c r="F279">
        <v>5292495.7396000996</v>
      </c>
      <c r="G279">
        <v>3442203.1292725899</v>
      </c>
      <c r="H279">
        <v>8085413.0044486001</v>
      </c>
      <c r="I279">
        <v>792370.81627091905</v>
      </c>
      <c r="J279">
        <v>3851893.6650996101</v>
      </c>
      <c r="K279">
        <v>6711502.3866586201</v>
      </c>
      <c r="L279">
        <v>2753097.08559972</v>
      </c>
      <c r="M279">
        <v>4796969.8198373299</v>
      </c>
    </row>
    <row r="280" spans="1:13" x14ac:dyDescent="0.35">
      <c r="A280">
        <v>279</v>
      </c>
      <c r="B280">
        <v>1964</v>
      </c>
      <c r="C280" t="s">
        <v>17</v>
      </c>
      <c r="D280" t="s">
        <v>13</v>
      </c>
      <c r="E280">
        <v>3890028.9901978802</v>
      </c>
      <c r="F280">
        <v>5585024.0042656902</v>
      </c>
      <c r="G280">
        <v>3663347.4843332898</v>
      </c>
      <c r="H280">
        <v>8633103.2463383507</v>
      </c>
      <c r="I280">
        <v>816010.40356605605</v>
      </c>
      <c r="J280">
        <v>4142916.1512126098</v>
      </c>
      <c r="K280">
        <v>7006821.14533317</v>
      </c>
      <c r="L280">
        <v>2885585.4370307201</v>
      </c>
      <c r="M280">
        <v>4880325.91510073</v>
      </c>
    </row>
    <row r="281" spans="1:13" x14ac:dyDescent="0.35">
      <c r="A281">
        <v>280</v>
      </c>
      <c r="B281">
        <v>1965</v>
      </c>
      <c r="C281" t="s">
        <v>17</v>
      </c>
      <c r="D281" t="s">
        <v>13</v>
      </c>
      <c r="E281">
        <v>4088834.8805232798</v>
      </c>
      <c r="F281">
        <v>6024086.8183752103</v>
      </c>
      <c r="G281">
        <v>3888850.1656050999</v>
      </c>
      <c r="H281">
        <v>9513246.38430853</v>
      </c>
      <c r="I281">
        <v>876882.59785048605</v>
      </c>
      <c r="J281">
        <v>4436064.0157210696</v>
      </c>
      <c r="K281">
        <v>7589912.6689038202</v>
      </c>
      <c r="L281">
        <v>3010968.1063007498</v>
      </c>
      <c r="M281">
        <v>5151635.52525126</v>
      </c>
    </row>
    <row r="282" spans="1:13" x14ac:dyDescent="0.35">
      <c r="A282">
        <v>281</v>
      </c>
      <c r="B282">
        <v>1966</v>
      </c>
      <c r="C282" t="s">
        <v>17</v>
      </c>
      <c r="D282" t="s">
        <v>13</v>
      </c>
      <c r="E282">
        <v>4166546.66156408</v>
      </c>
      <c r="F282">
        <v>6299228.2139931796</v>
      </c>
      <c r="G282">
        <v>3980427.4915298</v>
      </c>
      <c r="H282">
        <v>10172889.2421089</v>
      </c>
      <c r="I282">
        <v>854445.26053689397</v>
      </c>
      <c r="J282">
        <v>4562867.0634612599</v>
      </c>
      <c r="K282">
        <v>8013275.5293195704</v>
      </c>
      <c r="L282">
        <v>3018052.0350402701</v>
      </c>
      <c r="M282">
        <v>5300282.0775268599</v>
      </c>
    </row>
    <row r="283" spans="1:13" x14ac:dyDescent="0.35">
      <c r="A283">
        <v>282</v>
      </c>
      <c r="B283">
        <v>1967</v>
      </c>
      <c r="C283" t="s">
        <v>17</v>
      </c>
      <c r="D283" t="s">
        <v>13</v>
      </c>
      <c r="E283">
        <v>4205398.1389573598</v>
      </c>
      <c r="F283">
        <v>6524356.0604077801</v>
      </c>
      <c r="G283">
        <v>4115811.3227522802</v>
      </c>
      <c r="H283">
        <v>10715734.0831441</v>
      </c>
      <c r="I283">
        <v>787130.94267263205</v>
      </c>
      <c r="J283">
        <v>4764240.7696266798</v>
      </c>
      <c r="K283">
        <v>8261854.7774895402</v>
      </c>
      <c r="L283">
        <v>3070882.25728756</v>
      </c>
      <c r="M283">
        <v>5325336.0766792595</v>
      </c>
    </row>
    <row r="284" spans="1:13" x14ac:dyDescent="0.35">
      <c r="A284">
        <v>283</v>
      </c>
      <c r="B284">
        <v>1968</v>
      </c>
      <c r="C284" t="s">
        <v>17</v>
      </c>
      <c r="D284" t="s">
        <v>13</v>
      </c>
      <c r="E284">
        <v>4301759.6095421202</v>
      </c>
      <c r="F284">
        <v>6848510.3568096999</v>
      </c>
      <c r="G284">
        <v>4293360.05588648</v>
      </c>
      <c r="H284">
        <v>11460149.2293898</v>
      </c>
      <c r="I284">
        <v>863307.19150172896</v>
      </c>
      <c r="J284">
        <v>5015553.5071211597</v>
      </c>
      <c r="K284">
        <v>8660145.0124046393</v>
      </c>
      <c r="L284">
        <v>3150423.1390958899</v>
      </c>
      <c r="M284">
        <v>5439702.95527073</v>
      </c>
    </row>
    <row r="285" spans="1:13" x14ac:dyDescent="0.35">
      <c r="A285">
        <v>284</v>
      </c>
      <c r="B285">
        <v>1969</v>
      </c>
      <c r="C285" t="s">
        <v>17</v>
      </c>
      <c r="D285" t="s">
        <v>13</v>
      </c>
      <c r="E285">
        <v>4413232.46120477</v>
      </c>
      <c r="F285">
        <v>7209849.9534964003</v>
      </c>
      <c r="G285">
        <v>4453403.0712809097</v>
      </c>
      <c r="H285">
        <v>12332662.9111761</v>
      </c>
      <c r="I285">
        <v>739342.72091518203</v>
      </c>
      <c r="J285">
        <v>5252090.1697632298</v>
      </c>
      <c r="K285">
        <v>9145039.6290560905</v>
      </c>
      <c r="L285">
        <v>3214865.0770649002</v>
      </c>
      <c r="M285">
        <v>5597784.4213501699</v>
      </c>
    </row>
    <row r="286" spans="1:13" x14ac:dyDescent="0.35">
      <c r="A286">
        <v>285</v>
      </c>
      <c r="B286">
        <v>1970</v>
      </c>
      <c r="C286" t="s">
        <v>17</v>
      </c>
      <c r="D286" t="s">
        <v>13</v>
      </c>
      <c r="E286">
        <v>4633514.4902581796</v>
      </c>
      <c r="F286">
        <v>7767824.2591692396</v>
      </c>
      <c r="G286">
        <v>4755320.4952216204</v>
      </c>
      <c r="H286">
        <v>13566431.164530801</v>
      </c>
      <c r="I286">
        <v>870538.87539638998</v>
      </c>
      <c r="J286">
        <v>5651381.9917650605</v>
      </c>
      <c r="K286">
        <v>9879665.6825999394</v>
      </c>
      <c r="L286">
        <v>3371054.68341634</v>
      </c>
      <c r="M286">
        <v>5893229.8893344402</v>
      </c>
    </row>
    <row r="287" spans="1:13" x14ac:dyDescent="0.35">
      <c r="A287">
        <v>286</v>
      </c>
      <c r="B287">
        <v>1971</v>
      </c>
      <c r="C287" t="s">
        <v>17</v>
      </c>
      <c r="D287" t="s">
        <v>13</v>
      </c>
      <c r="E287">
        <v>4657203.2650637999</v>
      </c>
      <c r="F287">
        <v>8011862.7801544396</v>
      </c>
      <c r="G287">
        <v>4884329.5550234998</v>
      </c>
      <c r="H287">
        <v>14256121.521919699</v>
      </c>
      <c r="I287">
        <v>811040.17452337302</v>
      </c>
      <c r="J287">
        <v>5866124.9905955996</v>
      </c>
      <c r="K287">
        <v>10153196.3142628</v>
      </c>
      <c r="L287">
        <v>3409910.6798416101</v>
      </c>
      <c r="M287">
        <v>5901935.7074793996</v>
      </c>
    </row>
    <row r="288" spans="1:13" x14ac:dyDescent="0.35">
      <c r="A288">
        <v>287</v>
      </c>
      <c r="B288">
        <v>1972</v>
      </c>
      <c r="C288" t="s">
        <v>17</v>
      </c>
      <c r="D288" t="s">
        <v>13</v>
      </c>
      <c r="E288">
        <v>4692128.9143091403</v>
      </c>
      <c r="F288">
        <v>8283191.2370789899</v>
      </c>
      <c r="G288">
        <v>5018069.1937055802</v>
      </c>
      <c r="H288">
        <v>15039933.789990401</v>
      </c>
      <c r="I288">
        <v>757715.43224883103</v>
      </c>
      <c r="J288">
        <v>6090815.1765187504</v>
      </c>
      <c r="K288">
        <v>10470959.4287243</v>
      </c>
      <c r="L288">
        <v>3450226.9938578298</v>
      </c>
      <c r="M288">
        <v>5931420.6433076402</v>
      </c>
    </row>
    <row r="289" spans="1:13" x14ac:dyDescent="0.35">
      <c r="A289">
        <v>288</v>
      </c>
      <c r="B289">
        <v>1973</v>
      </c>
      <c r="C289" t="s">
        <v>17</v>
      </c>
      <c r="D289" t="s">
        <v>13</v>
      </c>
      <c r="E289">
        <v>5118623.6469917297</v>
      </c>
      <c r="F289">
        <v>9272575.8490255792</v>
      </c>
      <c r="G289">
        <v>5538089.6313857296</v>
      </c>
      <c r="H289">
        <v>17204039.699630499</v>
      </c>
      <c r="I289">
        <v>865022.30321419798</v>
      </c>
      <c r="J289">
        <v>6761835.6266688704</v>
      </c>
      <c r="K289">
        <v>11777834.321002999</v>
      </c>
      <c r="L289">
        <v>3732651.2394477301</v>
      </c>
      <c r="M289">
        <v>6501570.0326864403</v>
      </c>
    </row>
    <row r="290" spans="1:13" x14ac:dyDescent="0.35">
      <c r="A290">
        <v>289</v>
      </c>
      <c r="B290">
        <v>1974</v>
      </c>
      <c r="C290" t="s">
        <v>17</v>
      </c>
      <c r="D290" t="s">
        <v>13</v>
      </c>
      <c r="E290">
        <v>5505408.5569391102</v>
      </c>
      <c r="F290">
        <v>10234254.0306245</v>
      </c>
      <c r="G290">
        <v>6014686.2024666602</v>
      </c>
      <c r="H290">
        <v>19423690.7631016</v>
      </c>
      <c r="I290">
        <v>811367.494553859</v>
      </c>
      <c r="J290">
        <v>7395664.5471719103</v>
      </c>
      <c r="K290">
        <v>13066530.961372999</v>
      </c>
      <c r="L290">
        <v>3978419.4099945598</v>
      </c>
      <c r="M290">
        <v>7029001.9330176199</v>
      </c>
    </row>
    <row r="291" spans="1:13" x14ac:dyDescent="0.35">
      <c r="A291">
        <v>290</v>
      </c>
      <c r="B291">
        <v>1975</v>
      </c>
      <c r="C291" t="s">
        <v>17</v>
      </c>
      <c r="D291" t="s">
        <v>13</v>
      </c>
      <c r="E291">
        <v>5586639.89640758</v>
      </c>
      <c r="F291">
        <v>10657044.0505285</v>
      </c>
      <c r="G291">
        <v>6168459.5566899301</v>
      </c>
      <c r="H291">
        <v>20689911.5694203</v>
      </c>
      <c r="I291">
        <v>755082.58212736703</v>
      </c>
      <c r="J291">
        <v>7665784.5046165204</v>
      </c>
      <c r="K291">
        <v>13639942.160452399</v>
      </c>
      <c r="L291">
        <v>4018560.6203466798</v>
      </c>
      <c r="M291">
        <v>7150335.9371491401</v>
      </c>
    </row>
    <row r="292" spans="1:13" x14ac:dyDescent="0.35">
      <c r="A292">
        <v>291</v>
      </c>
      <c r="B292">
        <v>1976</v>
      </c>
      <c r="C292" t="s">
        <v>17</v>
      </c>
      <c r="D292" t="s">
        <v>13</v>
      </c>
      <c r="E292">
        <v>5675257.0382901598</v>
      </c>
      <c r="F292">
        <v>11109411.7057296</v>
      </c>
      <c r="G292">
        <v>6305728.4282144401</v>
      </c>
      <c r="H292">
        <v>22085951.1801995</v>
      </c>
      <c r="I292">
        <v>770884.00068778102</v>
      </c>
      <c r="J292">
        <v>7919898.40047024</v>
      </c>
      <c r="K292">
        <v>14290008.5474458</v>
      </c>
      <c r="L292">
        <v>4045890.1272540102</v>
      </c>
      <c r="M292">
        <v>7300068.9626338901</v>
      </c>
    </row>
    <row r="293" spans="1:13" x14ac:dyDescent="0.35">
      <c r="A293">
        <v>292</v>
      </c>
      <c r="B293">
        <v>1977</v>
      </c>
      <c r="C293" t="s">
        <v>17</v>
      </c>
      <c r="D293" t="s">
        <v>13</v>
      </c>
      <c r="E293">
        <v>5897896.9493893497</v>
      </c>
      <c r="F293">
        <v>11847375.378893301</v>
      </c>
      <c r="G293">
        <v>6647448.9104292197</v>
      </c>
      <c r="H293">
        <v>24070382.5702626</v>
      </c>
      <c r="I293">
        <v>815140.40269478096</v>
      </c>
      <c r="J293">
        <v>8426316.4679816104</v>
      </c>
      <c r="K293">
        <v>15259203.453441</v>
      </c>
      <c r="L293">
        <v>4194814.8515355401</v>
      </c>
      <c r="M293">
        <v>7596383.7238157997</v>
      </c>
    </row>
    <row r="294" spans="1:13" x14ac:dyDescent="0.35">
      <c r="A294">
        <v>293</v>
      </c>
      <c r="B294">
        <v>1978</v>
      </c>
      <c r="C294" t="s">
        <v>17</v>
      </c>
      <c r="D294" t="s">
        <v>13</v>
      </c>
      <c r="E294">
        <v>6299137.6065302202</v>
      </c>
      <c r="F294">
        <v>12984508.2916425</v>
      </c>
      <c r="G294">
        <v>7116872.95120255</v>
      </c>
      <c r="H294">
        <v>27014390.369302802</v>
      </c>
      <c r="I294">
        <v>911511.90104362799</v>
      </c>
      <c r="J294">
        <v>9093225.4404874705</v>
      </c>
      <c r="K294">
        <v>16836483.8811148</v>
      </c>
      <c r="L294">
        <v>4411370.6156820599</v>
      </c>
      <c r="M294">
        <v>8167835.5772264898</v>
      </c>
    </row>
    <row r="295" spans="1:13" x14ac:dyDescent="0.35">
      <c r="A295">
        <v>294</v>
      </c>
      <c r="B295">
        <v>1979</v>
      </c>
      <c r="C295" t="s">
        <v>17</v>
      </c>
      <c r="D295" t="s">
        <v>13</v>
      </c>
      <c r="E295">
        <v>6358088.6476961002</v>
      </c>
      <c r="F295">
        <v>13449013.6500312</v>
      </c>
      <c r="G295">
        <v>7316814.2877586996</v>
      </c>
      <c r="H295">
        <v>28588805.4885948</v>
      </c>
      <c r="I295">
        <v>986068.227445247</v>
      </c>
      <c r="J295">
        <v>9452066.3526291102</v>
      </c>
      <c r="K295">
        <v>17410626.975290801</v>
      </c>
      <c r="L295">
        <v>4468511.7688003704</v>
      </c>
      <c r="M295">
        <v>8230961.2140672598</v>
      </c>
    </row>
    <row r="296" spans="1:13" x14ac:dyDescent="0.35">
      <c r="A296">
        <v>295</v>
      </c>
      <c r="B296">
        <v>1980</v>
      </c>
      <c r="C296" t="s">
        <v>17</v>
      </c>
      <c r="D296" t="s">
        <v>13</v>
      </c>
      <c r="E296">
        <v>6413152.9321083501</v>
      </c>
      <c r="F296">
        <v>13920501.946990799</v>
      </c>
      <c r="G296">
        <v>7491619.7790053999</v>
      </c>
      <c r="H296">
        <v>30255813.260960702</v>
      </c>
      <c r="I296">
        <v>987848.51222685096</v>
      </c>
      <c r="J296">
        <v>9786716.3944617808</v>
      </c>
      <c r="K296">
        <v>18024065.167659301</v>
      </c>
      <c r="L296">
        <v>4508724.55460726</v>
      </c>
      <c r="M296">
        <v>8303657.9297684096</v>
      </c>
    </row>
    <row r="297" spans="1:13" x14ac:dyDescent="0.35">
      <c r="A297">
        <v>296</v>
      </c>
      <c r="B297">
        <v>1981</v>
      </c>
      <c r="C297" t="s">
        <v>17</v>
      </c>
      <c r="D297" t="s">
        <v>13</v>
      </c>
      <c r="E297">
        <v>6436071.0684416797</v>
      </c>
      <c r="F297">
        <v>14335854.126713401</v>
      </c>
      <c r="G297">
        <v>7643462.3677358003</v>
      </c>
      <c r="H297">
        <v>31855947.117825098</v>
      </c>
      <c r="I297">
        <v>981753.58950485103</v>
      </c>
      <c r="J297">
        <v>10101060.838837801</v>
      </c>
      <c r="K297">
        <v>18537137.123929098</v>
      </c>
      <c r="L297">
        <v>4534863.7654084098</v>
      </c>
      <c r="M297">
        <v>8322233.9513584003</v>
      </c>
    </row>
    <row r="298" spans="1:13" x14ac:dyDescent="0.35">
      <c r="A298">
        <v>297</v>
      </c>
      <c r="B298">
        <v>1982</v>
      </c>
      <c r="C298" t="s">
        <v>17</v>
      </c>
      <c r="D298" t="s">
        <v>13</v>
      </c>
      <c r="E298">
        <v>6794073.7535818601</v>
      </c>
      <c r="F298">
        <v>15529320.1202762</v>
      </c>
      <c r="G298">
        <v>8031434.3245446701</v>
      </c>
      <c r="H298">
        <v>35401620.057362199</v>
      </c>
      <c r="I298">
        <v>1027170.81746186</v>
      </c>
      <c r="J298">
        <v>10711432.526616</v>
      </c>
      <c r="K298">
        <v>20304730.078353401</v>
      </c>
      <c r="L298">
        <v>4686249.1099868398</v>
      </c>
      <c r="M298">
        <v>8883314.44200092</v>
      </c>
    </row>
    <row r="299" spans="1:13" x14ac:dyDescent="0.35">
      <c r="A299">
        <v>298</v>
      </c>
      <c r="B299">
        <v>1983</v>
      </c>
      <c r="C299" t="s">
        <v>17</v>
      </c>
      <c r="D299" t="s">
        <v>13</v>
      </c>
      <c r="E299">
        <v>7020726.4393891003</v>
      </c>
      <c r="F299">
        <v>16467348.627903899</v>
      </c>
      <c r="G299">
        <v>8406633.1649604607</v>
      </c>
      <c r="H299">
        <v>38407174.020672999</v>
      </c>
      <c r="I299">
        <v>965989.93935303704</v>
      </c>
      <c r="J299">
        <v>11326096.883179899</v>
      </c>
      <c r="K299">
        <v>21577239.7555006</v>
      </c>
      <c r="L299">
        <v>4828793.61089624</v>
      </c>
      <c r="M299">
        <v>9199288.9118642993</v>
      </c>
    </row>
    <row r="300" spans="1:13" x14ac:dyDescent="0.35">
      <c r="A300">
        <v>299</v>
      </c>
      <c r="B300">
        <v>1984</v>
      </c>
      <c r="C300" t="s">
        <v>17</v>
      </c>
      <c r="D300" t="s">
        <v>13</v>
      </c>
      <c r="E300">
        <v>6923729.5802314999</v>
      </c>
      <c r="F300">
        <v>16664840.8082093</v>
      </c>
      <c r="G300">
        <v>8431446.2884405497</v>
      </c>
      <c r="H300">
        <v>39756884.604762897</v>
      </c>
      <c r="I300">
        <v>1000007.70165709</v>
      </c>
      <c r="J300">
        <v>11505315.6574197</v>
      </c>
      <c r="K300">
        <v>21802830.557476901</v>
      </c>
      <c r="L300">
        <v>4780105.3285751399</v>
      </c>
      <c r="M300">
        <v>9058406.5339054707</v>
      </c>
    </row>
    <row r="301" spans="1:13" x14ac:dyDescent="0.35">
      <c r="A301">
        <v>300</v>
      </c>
      <c r="B301">
        <v>1985</v>
      </c>
      <c r="C301" t="s">
        <v>17</v>
      </c>
      <c r="D301" t="s">
        <v>13</v>
      </c>
      <c r="E301">
        <v>6545941.23152659</v>
      </c>
      <c r="F301">
        <v>16167862.8826958</v>
      </c>
      <c r="G301">
        <v>8130795.7339094197</v>
      </c>
      <c r="H301">
        <v>39436566.907092802</v>
      </c>
      <c r="I301">
        <v>1065488.60739913</v>
      </c>
      <c r="J301">
        <v>11255120.386465101</v>
      </c>
      <c r="K301">
        <v>21058335.352347799</v>
      </c>
      <c r="L301">
        <v>4556901.3751601595</v>
      </c>
      <c r="M301">
        <v>8525964.5415339395</v>
      </c>
    </row>
    <row r="302" spans="1:13" x14ac:dyDescent="0.35">
      <c r="A302">
        <v>301</v>
      </c>
      <c r="B302">
        <v>1986</v>
      </c>
      <c r="C302" t="s">
        <v>17</v>
      </c>
      <c r="D302" t="s">
        <v>13</v>
      </c>
      <c r="E302">
        <v>6262734.8118230496</v>
      </c>
      <c r="F302">
        <v>15873181.459870201</v>
      </c>
      <c r="G302">
        <v>7927434.2958473498</v>
      </c>
      <c r="H302">
        <v>39599154.152420104</v>
      </c>
      <c r="I302">
        <v>1076127.56701446</v>
      </c>
      <c r="J302">
        <v>11137830.456813799</v>
      </c>
      <c r="K302">
        <v>20587049.4491717</v>
      </c>
      <c r="L302">
        <v>4394410.7050257903</v>
      </c>
      <c r="M302">
        <v>8122582.8347019097</v>
      </c>
    </row>
    <row r="303" spans="1:13" x14ac:dyDescent="0.35">
      <c r="A303">
        <v>302</v>
      </c>
      <c r="B303">
        <v>1987</v>
      </c>
      <c r="C303" t="s">
        <v>17</v>
      </c>
      <c r="D303" t="s">
        <v>13</v>
      </c>
      <c r="E303">
        <v>5115947.2351363599</v>
      </c>
      <c r="F303">
        <v>13305936.868938999</v>
      </c>
      <c r="G303">
        <v>6729679.7234983798</v>
      </c>
      <c r="H303">
        <v>33898622.171388298</v>
      </c>
      <c r="I303">
        <v>1088273.94172222</v>
      </c>
      <c r="J303">
        <v>9701144.5512833893</v>
      </c>
      <c r="K303">
        <v>16899854.2798688</v>
      </c>
      <c r="L303">
        <v>3729954.8414852698</v>
      </c>
      <c r="M303">
        <v>6497758.3787526302</v>
      </c>
    </row>
    <row r="304" spans="1:13" x14ac:dyDescent="0.35">
      <c r="A304">
        <v>303</v>
      </c>
      <c r="B304">
        <v>1988</v>
      </c>
      <c r="C304" t="s">
        <v>17</v>
      </c>
      <c r="D304" t="s">
        <v>13</v>
      </c>
      <c r="E304">
        <v>5120786.5213910602</v>
      </c>
      <c r="F304">
        <v>13667073.0694464</v>
      </c>
      <c r="G304">
        <v>6854740.7694963701</v>
      </c>
      <c r="H304">
        <v>35623371.275869399</v>
      </c>
      <c r="I304">
        <v>1180776.8470942499</v>
      </c>
      <c r="J304">
        <v>10010443.870314199</v>
      </c>
      <c r="K304">
        <v>17310928.377401199</v>
      </c>
      <c r="L304">
        <v>3750718.6640309002</v>
      </c>
      <c r="M304">
        <v>6486068.2501167702</v>
      </c>
    </row>
    <row r="305" spans="1:13" x14ac:dyDescent="0.35">
      <c r="A305">
        <v>304</v>
      </c>
      <c r="B305">
        <v>1989</v>
      </c>
      <c r="C305" t="s">
        <v>17</v>
      </c>
      <c r="D305" t="s">
        <v>13</v>
      </c>
      <c r="E305">
        <v>4852920.2204921804</v>
      </c>
      <c r="F305">
        <v>13291115.7543553</v>
      </c>
      <c r="G305">
        <v>6627886.0282472102</v>
      </c>
      <c r="H305">
        <v>35443996.225815199</v>
      </c>
      <c r="I305">
        <v>1193249.4832919999</v>
      </c>
      <c r="J305">
        <v>9829637.3807667494</v>
      </c>
      <c r="K305">
        <v>16739625.381498</v>
      </c>
      <c r="L305">
        <v>3589047.51766964</v>
      </c>
      <c r="M305">
        <v>6112057.7082263101</v>
      </c>
    </row>
    <row r="306" spans="1:13" x14ac:dyDescent="0.35">
      <c r="A306">
        <v>305</v>
      </c>
      <c r="B306">
        <v>1990</v>
      </c>
      <c r="C306" t="s">
        <v>17</v>
      </c>
      <c r="D306" t="s">
        <v>13</v>
      </c>
      <c r="E306">
        <v>4929293.6735113002</v>
      </c>
      <c r="F306">
        <v>13853593.010635599</v>
      </c>
      <c r="G306">
        <v>6798181.4830408301</v>
      </c>
      <c r="H306">
        <v>37834823.787116401</v>
      </c>
      <c r="I306">
        <v>1113848.2328287801</v>
      </c>
      <c r="J306">
        <v>10179404.071294099</v>
      </c>
      <c r="K306">
        <v>17514108.313460499</v>
      </c>
      <c r="L306">
        <v>3621968.1096610501</v>
      </c>
      <c r="M306">
        <v>6231753.9746154202</v>
      </c>
    </row>
    <row r="307" spans="1:13" x14ac:dyDescent="0.35">
      <c r="A307">
        <v>306</v>
      </c>
      <c r="B307">
        <v>1991</v>
      </c>
      <c r="C307" t="s">
        <v>17</v>
      </c>
      <c r="D307" t="s">
        <v>13</v>
      </c>
      <c r="E307">
        <v>3877161.2852131501</v>
      </c>
      <c r="F307">
        <v>11181782.557687599</v>
      </c>
      <c r="G307">
        <v>5550053.9009201396</v>
      </c>
      <c r="H307">
        <v>31210267.693111699</v>
      </c>
      <c r="I307">
        <v>1057098.9173407301</v>
      </c>
      <c r="J307">
        <v>8537722.16015248</v>
      </c>
      <c r="K307">
        <v>13815775.0343499</v>
      </c>
      <c r="L307">
        <v>2960362.1473117801</v>
      </c>
      <c r="M307">
        <v>4790469.4812338799</v>
      </c>
    </row>
    <row r="308" spans="1:13" x14ac:dyDescent="0.35">
      <c r="A308">
        <v>307</v>
      </c>
      <c r="B308">
        <v>1992</v>
      </c>
      <c r="C308" t="s">
        <v>17</v>
      </c>
      <c r="D308" t="s">
        <v>13</v>
      </c>
      <c r="E308">
        <v>4861614.36784642</v>
      </c>
      <c r="F308">
        <v>14387890.5449971</v>
      </c>
      <c r="G308">
        <v>6855510.09920967</v>
      </c>
      <c r="H308">
        <v>41209767.5018664</v>
      </c>
      <c r="I308">
        <v>1121743.4539797299</v>
      </c>
      <c r="J308">
        <v>10496998.6290398</v>
      </c>
      <c r="K308">
        <v>18262743.425848201</v>
      </c>
      <c r="L308">
        <v>3546896.55127721</v>
      </c>
      <c r="M308">
        <v>6170912.6544800801</v>
      </c>
    </row>
    <row r="309" spans="1:13" x14ac:dyDescent="0.35">
      <c r="A309">
        <v>308</v>
      </c>
      <c r="B309">
        <v>1993</v>
      </c>
      <c r="C309" t="s">
        <v>17</v>
      </c>
      <c r="D309" t="s">
        <v>13</v>
      </c>
      <c r="E309">
        <v>4590545.6789118499</v>
      </c>
      <c r="F309">
        <v>13941206.9784096</v>
      </c>
      <c r="G309">
        <v>6561773.6257442897</v>
      </c>
      <c r="H309">
        <v>40887562.478013299</v>
      </c>
      <c r="I309">
        <v>1250239.38552576</v>
      </c>
      <c r="J309">
        <v>10177083.371526301</v>
      </c>
      <c r="K309">
        <v>17689597.998787802</v>
      </c>
      <c r="L309">
        <v>3351099.0954683698</v>
      </c>
      <c r="M309">
        <v>5824811.8531475198</v>
      </c>
    </row>
    <row r="310" spans="1:13" x14ac:dyDescent="0.35">
      <c r="A310">
        <v>309</v>
      </c>
      <c r="B310">
        <v>1994</v>
      </c>
      <c r="C310" t="s">
        <v>17</v>
      </c>
      <c r="D310" t="s">
        <v>13</v>
      </c>
      <c r="E310">
        <v>4393592.95205459</v>
      </c>
      <c r="F310">
        <v>13692265.8843769</v>
      </c>
      <c r="G310">
        <v>6374793.1440159297</v>
      </c>
      <c r="H310">
        <v>41118716.100355498</v>
      </c>
      <c r="I310">
        <v>1095390.30021417</v>
      </c>
      <c r="J310">
        <v>10024908.5733457</v>
      </c>
      <c r="K310">
        <v>17343725.441748802</v>
      </c>
      <c r="L310">
        <v>3216806.33613022</v>
      </c>
      <c r="M310">
        <v>5565278.2751016198</v>
      </c>
    </row>
    <row r="311" spans="1:13" x14ac:dyDescent="0.35">
      <c r="A311">
        <v>310</v>
      </c>
      <c r="B311">
        <v>1995</v>
      </c>
      <c r="C311" t="s">
        <v>17</v>
      </c>
      <c r="D311" t="s">
        <v>13</v>
      </c>
      <c r="E311">
        <v>4265520.4579480803</v>
      </c>
      <c r="F311">
        <v>13641024.142678</v>
      </c>
      <c r="G311">
        <v>6278293.9158293903</v>
      </c>
      <c r="H311">
        <v>41949115.671253301</v>
      </c>
      <c r="I311">
        <v>1092055.55765887</v>
      </c>
      <c r="J311">
        <v>10005066.6909355</v>
      </c>
      <c r="K311">
        <v>17261135.590957299</v>
      </c>
      <c r="L311">
        <v>3128563.9704866102</v>
      </c>
      <c r="M311">
        <v>5397521.9324103799</v>
      </c>
    </row>
    <row r="312" spans="1:13" x14ac:dyDescent="0.35">
      <c r="A312">
        <v>311</v>
      </c>
      <c r="B312">
        <v>1996</v>
      </c>
      <c r="C312" t="s">
        <v>17</v>
      </c>
      <c r="D312" t="s">
        <v>13</v>
      </c>
      <c r="E312">
        <v>4071944.4274416501</v>
      </c>
      <c r="F312">
        <v>13362762.0155071</v>
      </c>
      <c r="G312">
        <v>6068850.5033541098</v>
      </c>
      <c r="H312">
        <v>42088295.465460397</v>
      </c>
      <c r="I312">
        <v>957940.858570204</v>
      </c>
      <c r="J312">
        <v>9794616.4983845092</v>
      </c>
      <c r="K312">
        <v>16916324.072272599</v>
      </c>
      <c r="L312">
        <v>2984647.4870420899</v>
      </c>
      <c r="M312">
        <v>5154797.4482334601</v>
      </c>
    </row>
    <row r="313" spans="1:13" x14ac:dyDescent="0.35">
      <c r="A313">
        <v>312</v>
      </c>
      <c r="B313">
        <v>1997</v>
      </c>
      <c r="C313" t="s">
        <v>17</v>
      </c>
      <c r="D313" t="s">
        <v>13</v>
      </c>
      <c r="E313">
        <v>3801782.6066839299</v>
      </c>
      <c r="F313">
        <v>12802686.598415099</v>
      </c>
      <c r="G313">
        <v>5751731.3416366298</v>
      </c>
      <c r="H313">
        <v>41295798.556860201</v>
      </c>
      <c r="I313">
        <v>945661.484453073</v>
      </c>
      <c r="J313">
        <v>9413275.5415918101</v>
      </c>
      <c r="K313">
        <v>16178244.0603167</v>
      </c>
      <c r="L313">
        <v>2795290.4221194698</v>
      </c>
      <c r="M313">
        <v>4804160.9393776804</v>
      </c>
    </row>
    <row r="314" spans="1:13" x14ac:dyDescent="0.35">
      <c r="A314">
        <v>313</v>
      </c>
      <c r="B314">
        <v>1998</v>
      </c>
      <c r="C314" t="s">
        <v>17</v>
      </c>
      <c r="D314" t="s">
        <v>13</v>
      </c>
      <c r="E314">
        <v>3775074.1944212201</v>
      </c>
      <c r="F314">
        <v>13045441.145021901</v>
      </c>
      <c r="G314">
        <v>5781508.2267389903</v>
      </c>
      <c r="H314">
        <v>43098979.788774103</v>
      </c>
      <c r="I314">
        <v>815463.67246235802</v>
      </c>
      <c r="J314">
        <v>9578422.5114963893</v>
      </c>
      <c r="K314">
        <v>16499323.251074901</v>
      </c>
      <c r="L314">
        <v>2771792.4786477201</v>
      </c>
      <c r="M314">
        <v>4774554.4775475096</v>
      </c>
    </row>
    <row r="315" spans="1:13" x14ac:dyDescent="0.35">
      <c r="A315">
        <v>314</v>
      </c>
      <c r="B315">
        <v>1999</v>
      </c>
      <c r="C315" t="s">
        <v>17</v>
      </c>
      <c r="D315" t="s">
        <v>13</v>
      </c>
      <c r="E315">
        <v>3541712.8372585298</v>
      </c>
      <c r="F315">
        <v>12559318.2973278</v>
      </c>
      <c r="G315">
        <v>5476538.9286115803</v>
      </c>
      <c r="H315">
        <v>42507753.591573201</v>
      </c>
      <c r="I315">
        <v>878334.50713364501</v>
      </c>
      <c r="J315">
        <v>9172704.4469904695</v>
      </c>
      <c r="K315">
        <v>15933100.0682074</v>
      </c>
      <c r="L315">
        <v>2586691.75533171</v>
      </c>
      <c r="M315">
        <v>4493115.2880249396</v>
      </c>
    </row>
    <row r="316" spans="1:13" x14ac:dyDescent="0.35">
      <c r="A316">
        <v>315</v>
      </c>
      <c r="B316">
        <v>2000</v>
      </c>
      <c r="C316" t="s">
        <v>17</v>
      </c>
      <c r="D316" t="s">
        <v>13</v>
      </c>
      <c r="E316">
        <v>3388556.7374175801</v>
      </c>
      <c r="F316">
        <v>12330677.1413895</v>
      </c>
      <c r="G316">
        <v>5326344.7904234603</v>
      </c>
      <c r="H316">
        <v>42741391.204205699</v>
      </c>
      <c r="I316">
        <v>790750.02819526801</v>
      </c>
      <c r="J316">
        <v>9052316.73405076</v>
      </c>
      <c r="K316">
        <v>15596612.878658401</v>
      </c>
      <c r="L316">
        <v>2487640.2574391901</v>
      </c>
      <c r="M316">
        <v>4286058.83074125</v>
      </c>
    </row>
    <row r="317" spans="1:13" x14ac:dyDescent="0.35">
      <c r="A317">
        <v>316</v>
      </c>
      <c r="B317">
        <v>2001</v>
      </c>
      <c r="C317" t="s">
        <v>17</v>
      </c>
      <c r="D317" t="s">
        <v>13</v>
      </c>
      <c r="E317">
        <v>3244167.2508836999</v>
      </c>
      <c r="F317">
        <v>12114202.917823801</v>
      </c>
      <c r="G317">
        <v>5177033.4132085396</v>
      </c>
      <c r="H317">
        <v>43010518.015976697</v>
      </c>
      <c r="I317">
        <v>738267.26984558103</v>
      </c>
      <c r="J317">
        <v>8929343.6750277802</v>
      </c>
      <c r="K317">
        <v>15286991.780134499</v>
      </c>
      <c r="L317">
        <v>2391266.22848535</v>
      </c>
      <c r="M317">
        <v>4093835.8416196802</v>
      </c>
    </row>
    <row r="318" spans="1:13" x14ac:dyDescent="0.35">
      <c r="A318">
        <v>317</v>
      </c>
      <c r="B318">
        <v>2002</v>
      </c>
      <c r="C318" t="s">
        <v>17</v>
      </c>
      <c r="D318" t="s">
        <v>13</v>
      </c>
      <c r="E318">
        <v>3069687.35999016</v>
      </c>
      <c r="F318">
        <v>11762650.613190699</v>
      </c>
      <c r="G318">
        <v>4957302.4731157199</v>
      </c>
      <c r="H318">
        <v>42784138.085711703</v>
      </c>
      <c r="I318">
        <v>765231.48992319405</v>
      </c>
      <c r="J318">
        <v>8665038.9012367707</v>
      </c>
      <c r="K318">
        <v>14848524.5377857</v>
      </c>
      <c r="L318">
        <v>2261306.6785407499</v>
      </c>
      <c r="M318">
        <v>3875004.8426186</v>
      </c>
    </row>
    <row r="319" spans="1:13" x14ac:dyDescent="0.35">
      <c r="A319">
        <v>318</v>
      </c>
      <c r="B319">
        <v>2003</v>
      </c>
      <c r="C319" t="s">
        <v>17</v>
      </c>
      <c r="D319" t="s">
        <v>13</v>
      </c>
      <c r="E319">
        <v>2977254.70755737</v>
      </c>
      <c r="F319">
        <v>11707023.370761201</v>
      </c>
      <c r="G319">
        <v>4895273.6504707197</v>
      </c>
      <c r="H319">
        <v>43613680.746231899</v>
      </c>
      <c r="I319">
        <v>670664.25002068002</v>
      </c>
      <c r="J319">
        <v>8698383.8727436792</v>
      </c>
      <c r="K319">
        <v>14704264.756997</v>
      </c>
      <c r="L319">
        <v>2212116.9073555302</v>
      </c>
      <c r="M319">
        <v>3739493.81345538</v>
      </c>
    </row>
    <row r="320" spans="1:13" x14ac:dyDescent="0.35">
      <c r="A320">
        <v>319</v>
      </c>
      <c r="B320">
        <v>2004</v>
      </c>
      <c r="C320" t="s">
        <v>17</v>
      </c>
      <c r="D320" t="s">
        <v>13</v>
      </c>
      <c r="E320">
        <v>2963007.5467493399</v>
      </c>
      <c r="F320">
        <v>11955911.6097342</v>
      </c>
      <c r="G320">
        <v>4933398.1797035299</v>
      </c>
      <c r="H320">
        <v>45631242.691211402</v>
      </c>
      <c r="I320">
        <v>735825.595339088</v>
      </c>
      <c r="J320">
        <v>8881117.6234254092</v>
      </c>
      <c r="K320">
        <v>15019053.353259901</v>
      </c>
      <c r="L320">
        <v>2200988.0468130298</v>
      </c>
      <c r="M320">
        <v>3722139.2967231502</v>
      </c>
    </row>
    <row r="321" spans="1:13" x14ac:dyDescent="0.35">
      <c r="A321">
        <v>320</v>
      </c>
      <c r="B321">
        <v>2005</v>
      </c>
      <c r="C321" t="s">
        <v>17</v>
      </c>
      <c r="D321" t="s">
        <v>13</v>
      </c>
      <c r="E321">
        <v>2913910.8160692798</v>
      </c>
      <c r="F321">
        <v>12065508.690803001</v>
      </c>
      <c r="G321">
        <v>4907383.5479716696</v>
      </c>
      <c r="H321">
        <v>47180186.352418102</v>
      </c>
      <c r="I321">
        <v>633173.43442753796</v>
      </c>
      <c r="J321">
        <v>8948409.8076444399</v>
      </c>
      <c r="K321">
        <v>15170799.551801199</v>
      </c>
      <c r="L321">
        <v>2161108.0637645298</v>
      </c>
      <c r="M321">
        <v>3663861.84248567</v>
      </c>
    </row>
    <row r="322" spans="1:13" x14ac:dyDescent="0.35">
      <c r="A322">
        <v>321</v>
      </c>
      <c r="B322">
        <v>2006</v>
      </c>
      <c r="C322" t="s">
        <v>17</v>
      </c>
      <c r="D322" t="s">
        <v>13</v>
      </c>
      <c r="E322">
        <v>2704225.82776256</v>
      </c>
      <c r="F322">
        <v>11490310.930918699</v>
      </c>
      <c r="G322">
        <v>4674304.9630009597</v>
      </c>
      <c r="H322">
        <v>46012555.435997799</v>
      </c>
      <c r="I322">
        <v>708631.65079081</v>
      </c>
      <c r="J322">
        <v>8702083.6382920705</v>
      </c>
      <c r="K322">
        <v>14267976.6608545</v>
      </c>
      <c r="L322">
        <v>2048021.1085234601</v>
      </c>
      <c r="M322">
        <v>3357944.9005485899</v>
      </c>
    </row>
    <row r="323" spans="1:13" x14ac:dyDescent="0.35">
      <c r="A323">
        <v>322</v>
      </c>
      <c r="B323">
        <v>2007</v>
      </c>
      <c r="C323" t="s">
        <v>17</v>
      </c>
      <c r="D323" t="s">
        <v>13</v>
      </c>
      <c r="E323">
        <v>2575429.4345126799</v>
      </c>
      <c r="F323">
        <v>11229435.4444759</v>
      </c>
      <c r="G323">
        <v>4501917.9309584498</v>
      </c>
      <c r="H323">
        <v>46075112.1600997</v>
      </c>
      <c r="I323">
        <v>671946.98824181501</v>
      </c>
      <c r="J323">
        <v>8488194.3430770505</v>
      </c>
      <c r="K323">
        <v>13960291.7273598</v>
      </c>
      <c r="L323">
        <v>1946735.9392300199</v>
      </c>
      <c r="M323">
        <v>3201741.2101258398</v>
      </c>
    </row>
    <row r="324" spans="1:13" x14ac:dyDescent="0.35">
      <c r="A324">
        <v>323</v>
      </c>
      <c r="B324">
        <v>2008</v>
      </c>
      <c r="C324" t="s">
        <v>17</v>
      </c>
      <c r="D324" t="s">
        <v>13</v>
      </c>
      <c r="E324">
        <v>2481457.2019038801</v>
      </c>
      <c r="F324">
        <v>11102850.713958001</v>
      </c>
      <c r="G324">
        <v>4393537.2219658997</v>
      </c>
      <c r="H324">
        <v>46675668.988044903</v>
      </c>
      <c r="I324">
        <v>636420.13207250601</v>
      </c>
      <c r="J324">
        <v>8396540.9421648402</v>
      </c>
      <c r="K324">
        <v>13798911.183586201</v>
      </c>
      <c r="L324">
        <v>1876604.2639681699</v>
      </c>
      <c r="M324">
        <v>3084019.4484372502</v>
      </c>
    </row>
    <row r="325" spans="1:13" x14ac:dyDescent="0.35">
      <c r="A325">
        <v>324</v>
      </c>
      <c r="B325">
        <v>2009</v>
      </c>
      <c r="C325" t="s">
        <v>17</v>
      </c>
      <c r="D325" t="s">
        <v>13</v>
      </c>
      <c r="E325">
        <v>2259387.1701827701</v>
      </c>
      <c r="F325">
        <v>10373798.613825999</v>
      </c>
      <c r="G325">
        <v>4095497.7806581398</v>
      </c>
      <c r="H325">
        <v>44670549.726530299</v>
      </c>
      <c r="I325">
        <v>700516.54634587304</v>
      </c>
      <c r="J325">
        <v>7978746.5497886799</v>
      </c>
      <c r="K325">
        <v>12759778.240322299</v>
      </c>
      <c r="L325">
        <v>1737750.87215462</v>
      </c>
      <c r="M325">
        <v>2779047.5141997002</v>
      </c>
    </row>
    <row r="326" spans="1:13" x14ac:dyDescent="0.35">
      <c r="A326">
        <v>325</v>
      </c>
      <c r="B326">
        <v>2010</v>
      </c>
      <c r="C326" t="s">
        <v>17</v>
      </c>
      <c r="D326" t="s">
        <v>13</v>
      </c>
      <c r="E326">
        <v>2298413.7044470701</v>
      </c>
      <c r="F326">
        <v>10829160.7445463</v>
      </c>
      <c r="G326">
        <v>4196648.7959997999</v>
      </c>
      <c r="H326">
        <v>47787856.747033097</v>
      </c>
      <c r="I326">
        <v>693336.38832432195</v>
      </c>
      <c r="J326">
        <v>8267213.7612770898</v>
      </c>
      <c r="K326">
        <v>13381405.1015258</v>
      </c>
      <c r="L326">
        <v>1754658.3576277699</v>
      </c>
      <c r="M326">
        <v>2840109.7366288402</v>
      </c>
    </row>
    <row r="327" spans="1:13" x14ac:dyDescent="0.35">
      <c r="A327">
        <v>326</v>
      </c>
      <c r="B327">
        <v>2011</v>
      </c>
      <c r="C327" t="s">
        <v>17</v>
      </c>
      <c r="D327" t="s">
        <v>13</v>
      </c>
      <c r="E327">
        <v>2299912.6926317401</v>
      </c>
      <c r="F327">
        <v>11119810.624858299</v>
      </c>
      <c r="G327">
        <v>4235900.5582114002</v>
      </c>
      <c r="H327">
        <v>50285272.860707</v>
      </c>
      <c r="I327">
        <v>720355.90419352101</v>
      </c>
      <c r="J327">
        <v>8440987.6855618209</v>
      </c>
      <c r="K327">
        <v>13788484.025560001</v>
      </c>
      <c r="L327">
        <v>1745851.1993875999</v>
      </c>
      <c r="M327">
        <v>2851874.9547445201</v>
      </c>
    </row>
    <row r="328" spans="1:13" x14ac:dyDescent="0.35">
      <c r="A328">
        <v>327</v>
      </c>
      <c r="B328">
        <v>2012</v>
      </c>
      <c r="C328" t="s">
        <v>17</v>
      </c>
      <c r="D328" t="s">
        <v>13</v>
      </c>
      <c r="E328">
        <v>2299421.5029485999</v>
      </c>
      <c r="F328">
        <v>11408382.4722174</v>
      </c>
      <c r="G328">
        <v>4268374.5073787104</v>
      </c>
      <c r="H328">
        <v>52868707.846322097</v>
      </c>
      <c r="I328">
        <v>698479.97449503001</v>
      </c>
      <c r="J328">
        <v>8602726.4656903706</v>
      </c>
      <c r="K328">
        <v>14203410.259331601</v>
      </c>
      <c r="L328">
        <v>1733926.2833593199</v>
      </c>
      <c r="M328">
        <v>2862774.5471405201</v>
      </c>
    </row>
    <row r="329" spans="1:13" x14ac:dyDescent="0.35">
      <c r="A329">
        <v>328</v>
      </c>
      <c r="B329">
        <v>2013</v>
      </c>
      <c r="C329" t="s">
        <v>17</v>
      </c>
      <c r="D329" t="s">
        <v>13</v>
      </c>
      <c r="E329">
        <v>2204299.6434213598</v>
      </c>
      <c r="F329">
        <v>11222653.5985019</v>
      </c>
      <c r="G329">
        <v>4154191.1099680499</v>
      </c>
      <c r="H329">
        <v>53288864.219439797</v>
      </c>
      <c r="I329">
        <v>680337.35956256196</v>
      </c>
      <c r="J329">
        <v>8503967.5499381796</v>
      </c>
      <c r="K329">
        <v>13931042.001500901</v>
      </c>
      <c r="L329">
        <v>1670308.40553591</v>
      </c>
      <c r="M329">
        <v>2736268.2672924702</v>
      </c>
    </row>
    <row r="330" spans="1:13" x14ac:dyDescent="0.35">
      <c r="A330">
        <v>329</v>
      </c>
      <c r="B330">
        <v>2014</v>
      </c>
      <c r="C330" t="s">
        <v>17</v>
      </c>
      <c r="D330" t="s">
        <v>13</v>
      </c>
      <c r="E330">
        <v>2172830.8773476798</v>
      </c>
      <c r="F330">
        <v>11351945.442272499</v>
      </c>
      <c r="G330">
        <v>4145308.6427256302</v>
      </c>
      <c r="H330">
        <v>55234257.545157596</v>
      </c>
      <c r="I330">
        <v>674986.267862926</v>
      </c>
      <c r="J330">
        <v>8602148.8538635708</v>
      </c>
      <c r="K330">
        <v>14091325.8237965</v>
      </c>
      <c r="L330">
        <v>1646503.21271048</v>
      </c>
      <c r="M330">
        <v>2697164.8171154801</v>
      </c>
    </row>
    <row r="331" spans="1:13" x14ac:dyDescent="0.35">
      <c r="A331">
        <v>330</v>
      </c>
      <c r="B331">
        <v>2015</v>
      </c>
      <c r="C331" t="s">
        <v>17</v>
      </c>
      <c r="D331" t="s">
        <v>13</v>
      </c>
      <c r="E331">
        <v>2353147.2315620598</v>
      </c>
      <c r="F331">
        <v>12615745.381035799</v>
      </c>
      <c r="G331">
        <v>4624060.1079061599</v>
      </c>
      <c r="H331">
        <v>62877752.353425503</v>
      </c>
      <c r="I331">
        <v>616395.10572933103</v>
      </c>
      <c r="J331">
        <v>9661168.2333322708</v>
      </c>
      <c r="K331">
        <v>15559774.407059601</v>
      </c>
      <c r="L331">
        <v>1802045.82410926</v>
      </c>
      <c r="M331">
        <v>2902281.15452789</v>
      </c>
    </row>
    <row r="332" spans="1:13" x14ac:dyDescent="0.35">
      <c r="A332">
        <v>331</v>
      </c>
      <c r="B332">
        <v>1950</v>
      </c>
      <c r="C332" t="s">
        <v>18</v>
      </c>
      <c r="D332" t="s">
        <v>13</v>
      </c>
      <c r="E332">
        <v>546551.09774909401</v>
      </c>
      <c r="F332">
        <v>546551.09774909401</v>
      </c>
      <c r="G332">
        <v>409602.558069402</v>
      </c>
      <c r="H332">
        <v>719963.05799488304</v>
      </c>
      <c r="I332">
        <v>613447.02752863395</v>
      </c>
      <c r="J332">
        <v>409602.558069402</v>
      </c>
      <c r="K332">
        <v>719963.05799488304</v>
      </c>
      <c r="L332">
        <v>409602.558069402</v>
      </c>
      <c r="M332">
        <v>719963.05799488304</v>
      </c>
    </row>
    <row r="333" spans="1:13" x14ac:dyDescent="0.35">
      <c r="A333">
        <v>332</v>
      </c>
      <c r="B333">
        <v>1951</v>
      </c>
      <c r="C333" t="s">
        <v>18</v>
      </c>
      <c r="D333" t="s">
        <v>13</v>
      </c>
      <c r="E333">
        <v>546652.29711659299</v>
      </c>
      <c r="F333">
        <v>560958.35481640801</v>
      </c>
      <c r="G333">
        <v>420641.71969797497</v>
      </c>
      <c r="H333">
        <v>739503.35432167596</v>
      </c>
      <c r="I333">
        <v>746887.15125450201</v>
      </c>
      <c r="J333">
        <v>420847.757039827</v>
      </c>
      <c r="K333">
        <v>738742.12955791096</v>
      </c>
      <c r="L333">
        <v>410114.924123879</v>
      </c>
      <c r="M333">
        <v>719902.07228806405</v>
      </c>
    </row>
    <row r="334" spans="1:13" x14ac:dyDescent="0.35">
      <c r="A334">
        <v>333</v>
      </c>
      <c r="B334">
        <v>1952</v>
      </c>
      <c r="C334" t="s">
        <v>18</v>
      </c>
      <c r="D334" t="s">
        <v>13</v>
      </c>
      <c r="E334">
        <v>566159.16080588603</v>
      </c>
      <c r="F334">
        <v>596180.03123455599</v>
      </c>
      <c r="G334">
        <v>446087.75625132199</v>
      </c>
      <c r="H334">
        <v>783317.39495936595</v>
      </c>
      <c r="I334">
        <v>922576.15544427105</v>
      </c>
      <c r="J334">
        <v>446971.18012702197</v>
      </c>
      <c r="K334">
        <v>779980.55999581702</v>
      </c>
      <c r="L334">
        <v>424463.77769665897</v>
      </c>
      <c r="M334">
        <v>740704.344588154</v>
      </c>
    </row>
    <row r="335" spans="1:13" x14ac:dyDescent="0.35">
      <c r="A335">
        <v>334</v>
      </c>
      <c r="B335">
        <v>1953</v>
      </c>
      <c r="C335" t="s">
        <v>18</v>
      </c>
      <c r="D335" t="s">
        <v>13</v>
      </c>
      <c r="E335">
        <v>603575.61910053703</v>
      </c>
      <c r="F335">
        <v>652213.85215981805</v>
      </c>
      <c r="G335">
        <v>490948.22353714198</v>
      </c>
      <c r="H335">
        <v>854288.628383426</v>
      </c>
      <c r="I335">
        <v>998069.89753335202</v>
      </c>
      <c r="J335">
        <v>493249.64419967303</v>
      </c>
      <c r="K335">
        <v>845545.22466390603</v>
      </c>
      <c r="L335">
        <v>456466.01706335001</v>
      </c>
      <c r="M335">
        <v>782489.48679023702</v>
      </c>
    </row>
    <row r="336" spans="1:13" x14ac:dyDescent="0.35">
      <c r="A336">
        <v>335</v>
      </c>
      <c r="B336">
        <v>1954</v>
      </c>
      <c r="C336" t="s">
        <v>18</v>
      </c>
      <c r="D336" t="s">
        <v>13</v>
      </c>
      <c r="E336">
        <v>607466.67176115001</v>
      </c>
      <c r="F336">
        <v>673597.13116213901</v>
      </c>
      <c r="G336">
        <v>510923.19749256998</v>
      </c>
      <c r="H336">
        <v>901593.15243037301</v>
      </c>
      <c r="I336">
        <v>1069752.5138662099</v>
      </c>
      <c r="J336">
        <v>515190.07537933497</v>
      </c>
      <c r="K336">
        <v>885591.304798319</v>
      </c>
      <c r="L336">
        <v>464611.24303649802</v>
      </c>
      <c r="M336">
        <v>798648.29818723898</v>
      </c>
    </row>
    <row r="337" spans="1:13" x14ac:dyDescent="0.35">
      <c r="A337">
        <v>336</v>
      </c>
      <c r="B337">
        <v>1955</v>
      </c>
      <c r="C337" t="s">
        <v>18</v>
      </c>
      <c r="D337" t="s">
        <v>13</v>
      </c>
      <c r="E337">
        <v>647841.43290291401</v>
      </c>
      <c r="F337">
        <v>737167.08676883695</v>
      </c>
      <c r="G337">
        <v>555593.37445444602</v>
      </c>
      <c r="H337">
        <v>983394.06766009296</v>
      </c>
      <c r="I337">
        <v>1288154.62250077</v>
      </c>
      <c r="J337">
        <v>562772.18678102503</v>
      </c>
      <c r="K337">
        <v>956213.28527529899</v>
      </c>
      <c r="L337">
        <v>494578.70057681203</v>
      </c>
      <c r="M337">
        <v>840344.87704659195</v>
      </c>
    </row>
    <row r="338" spans="1:13" x14ac:dyDescent="0.35">
      <c r="A338">
        <v>337</v>
      </c>
      <c r="B338">
        <v>1956</v>
      </c>
      <c r="C338" t="s">
        <v>18</v>
      </c>
      <c r="D338" t="s">
        <v>13</v>
      </c>
      <c r="E338">
        <v>680781.54775780195</v>
      </c>
      <c r="F338">
        <v>794921.85199453204</v>
      </c>
      <c r="G338">
        <v>602547.34370011999</v>
      </c>
      <c r="H338">
        <v>1078254.5737648101</v>
      </c>
      <c r="I338">
        <v>1449392.43870276</v>
      </c>
      <c r="J338">
        <v>613834.64826390299</v>
      </c>
      <c r="K338">
        <v>1036011.23863626</v>
      </c>
      <c r="L338">
        <v>525696.080519045</v>
      </c>
      <c r="M338">
        <v>887253.67501674802</v>
      </c>
    </row>
    <row r="339" spans="1:13" x14ac:dyDescent="0.35">
      <c r="A339">
        <v>338</v>
      </c>
      <c r="B339">
        <v>1957</v>
      </c>
      <c r="C339" t="s">
        <v>18</v>
      </c>
      <c r="D339" t="s">
        <v>13</v>
      </c>
      <c r="E339">
        <v>698922.58997519605</v>
      </c>
      <c r="F339">
        <v>837462.13634952402</v>
      </c>
      <c r="G339">
        <v>632584.28405934502</v>
      </c>
      <c r="H339">
        <v>1154591.1061940601</v>
      </c>
      <c r="I339">
        <v>1561633.18128444</v>
      </c>
      <c r="J339">
        <v>648282.74543967703</v>
      </c>
      <c r="K339">
        <v>1095634.2404050201</v>
      </c>
      <c r="L339">
        <v>541038.73573792703</v>
      </c>
      <c r="M339">
        <v>914385.84233470797</v>
      </c>
    </row>
    <row r="340" spans="1:13" x14ac:dyDescent="0.35">
      <c r="A340">
        <v>339</v>
      </c>
      <c r="B340">
        <v>1958</v>
      </c>
      <c r="C340" t="s">
        <v>18</v>
      </c>
      <c r="D340" t="s">
        <v>13</v>
      </c>
      <c r="E340">
        <v>805399.886236127</v>
      </c>
      <c r="F340">
        <v>990300.755328984</v>
      </c>
      <c r="G340">
        <v>741534.01066871104</v>
      </c>
      <c r="H340">
        <v>1394202.16682169</v>
      </c>
      <c r="I340">
        <v>1713616.14390557</v>
      </c>
      <c r="J340">
        <v>765262.997697004</v>
      </c>
      <c r="K340">
        <v>1305649.4181205099</v>
      </c>
      <c r="L340">
        <v>622379.34079039597</v>
      </c>
      <c r="M340">
        <v>1061869.2222133901</v>
      </c>
    </row>
    <row r="341" spans="1:13" x14ac:dyDescent="0.35">
      <c r="A341">
        <v>340</v>
      </c>
      <c r="B341">
        <v>1959</v>
      </c>
      <c r="C341" t="s">
        <v>18</v>
      </c>
      <c r="D341" t="s">
        <v>13</v>
      </c>
      <c r="E341">
        <v>777174.14513083803</v>
      </c>
      <c r="F341">
        <v>980603.26248151902</v>
      </c>
      <c r="G341">
        <v>823740.445391285</v>
      </c>
      <c r="H341">
        <v>1309907.85877415</v>
      </c>
      <c r="I341">
        <v>1691399.59504032</v>
      </c>
      <c r="J341">
        <v>905829.88343985204</v>
      </c>
      <c r="K341">
        <v>1111106.59919937</v>
      </c>
      <c r="L341">
        <v>717912.73008292797</v>
      </c>
      <c r="M341">
        <v>880604.16931182495</v>
      </c>
    </row>
    <row r="342" spans="1:13" x14ac:dyDescent="0.35">
      <c r="A342">
        <v>341</v>
      </c>
      <c r="B342">
        <v>1960</v>
      </c>
      <c r="C342" t="s">
        <v>18</v>
      </c>
      <c r="D342" t="s">
        <v>13</v>
      </c>
      <c r="E342">
        <v>824382.35134283605</v>
      </c>
      <c r="F342">
        <v>1067389.9727493201</v>
      </c>
      <c r="G342">
        <v>878840.84893294901</v>
      </c>
      <c r="H342">
        <v>1466076.0906293399</v>
      </c>
      <c r="I342">
        <v>1577322.74674808</v>
      </c>
      <c r="J342">
        <v>974976.24259621301</v>
      </c>
      <c r="K342">
        <v>1227130.30887174</v>
      </c>
      <c r="L342">
        <v>753008.017589494</v>
      </c>
      <c r="M342">
        <v>947755.36145057296</v>
      </c>
    </row>
    <row r="343" spans="1:13" x14ac:dyDescent="0.35">
      <c r="A343">
        <v>342</v>
      </c>
      <c r="B343">
        <v>1961</v>
      </c>
      <c r="C343" t="s">
        <v>18</v>
      </c>
      <c r="D343" t="s">
        <v>13</v>
      </c>
      <c r="E343">
        <v>917943.242542358</v>
      </c>
      <c r="F343">
        <v>1219634.5127848899</v>
      </c>
      <c r="G343">
        <v>991607.94489547994</v>
      </c>
      <c r="H343">
        <v>1710627.7201871299</v>
      </c>
      <c r="I343">
        <v>1618558.3057627201</v>
      </c>
      <c r="J343">
        <v>1112600.5288035099</v>
      </c>
      <c r="K343">
        <v>1404147.88171286</v>
      </c>
      <c r="L343">
        <v>837385.40223186195</v>
      </c>
      <c r="M343">
        <v>1056815.0097731899</v>
      </c>
    </row>
    <row r="344" spans="1:13" x14ac:dyDescent="0.35">
      <c r="A344">
        <v>343</v>
      </c>
      <c r="B344">
        <v>1962</v>
      </c>
      <c r="C344" t="s">
        <v>18</v>
      </c>
      <c r="D344" t="s">
        <v>13</v>
      </c>
      <c r="E344">
        <v>1003054.53009008</v>
      </c>
      <c r="F344">
        <v>1367596.1301635001</v>
      </c>
      <c r="G344">
        <v>1098691.0651106399</v>
      </c>
      <c r="H344">
        <v>1964815.8669372499</v>
      </c>
      <c r="I344">
        <v>1698522.58189713</v>
      </c>
      <c r="J344">
        <v>1246759.11741063</v>
      </c>
      <c r="K344">
        <v>1583086.0092523601</v>
      </c>
      <c r="L344">
        <v>914427.40518747806</v>
      </c>
      <c r="M344">
        <v>1161104.18717913</v>
      </c>
    </row>
    <row r="345" spans="1:13" x14ac:dyDescent="0.35">
      <c r="A345">
        <v>344</v>
      </c>
      <c r="B345">
        <v>1963</v>
      </c>
      <c r="C345" t="s">
        <v>18</v>
      </c>
      <c r="D345" t="s">
        <v>13</v>
      </c>
      <c r="E345">
        <v>1065791.20873747</v>
      </c>
      <c r="F345">
        <v>1491162.23569735</v>
      </c>
      <c r="G345">
        <v>1183049.30826192</v>
      </c>
      <c r="H345">
        <v>2190697.94135857</v>
      </c>
      <c r="I345">
        <v>1829263.6163385301</v>
      </c>
      <c r="J345">
        <v>1357307.0123010499</v>
      </c>
      <c r="K345">
        <v>1732151.41471878</v>
      </c>
      <c r="L345">
        <v>970119.71376251499</v>
      </c>
      <c r="M345">
        <v>1238035.4771700001</v>
      </c>
    </row>
    <row r="346" spans="1:13" x14ac:dyDescent="0.35">
      <c r="A346">
        <v>345</v>
      </c>
      <c r="B346">
        <v>1964</v>
      </c>
      <c r="C346" t="s">
        <v>18</v>
      </c>
      <c r="D346" t="s">
        <v>13</v>
      </c>
      <c r="E346">
        <v>1181088.6356158</v>
      </c>
      <c r="F346">
        <v>1695722.1649765</v>
      </c>
      <c r="G346">
        <v>1330980.7793455799</v>
      </c>
      <c r="H346">
        <v>2541677.73633077</v>
      </c>
      <c r="I346">
        <v>1930415.3573902501</v>
      </c>
      <c r="J346">
        <v>1544278.3595458199</v>
      </c>
      <c r="K346">
        <v>1967782.9971439301</v>
      </c>
      <c r="L346">
        <v>1075606.4043735999</v>
      </c>
      <c r="M346">
        <v>1370581.9168300601</v>
      </c>
    </row>
    <row r="347" spans="1:13" x14ac:dyDescent="0.35">
      <c r="A347">
        <v>346</v>
      </c>
      <c r="B347">
        <v>1965</v>
      </c>
      <c r="C347" t="s">
        <v>18</v>
      </c>
      <c r="D347" t="s">
        <v>13</v>
      </c>
      <c r="E347">
        <v>1284218.5524463099</v>
      </c>
      <c r="F347">
        <v>1892041.1999407001</v>
      </c>
      <c r="G347">
        <v>1471176.53002839</v>
      </c>
      <c r="H347">
        <v>2906945.1625407799</v>
      </c>
      <c r="I347">
        <v>2044817.4932368801</v>
      </c>
      <c r="J347">
        <v>1727818.5479235901</v>
      </c>
      <c r="K347">
        <v>2205300.3012186098</v>
      </c>
      <c r="L347">
        <v>1172752.8103372499</v>
      </c>
      <c r="M347">
        <v>1496842.43695598</v>
      </c>
    </row>
    <row r="348" spans="1:13" x14ac:dyDescent="0.35">
      <c r="A348">
        <v>347</v>
      </c>
      <c r="B348">
        <v>1966</v>
      </c>
      <c r="C348" t="s">
        <v>18</v>
      </c>
      <c r="D348" t="s">
        <v>13</v>
      </c>
      <c r="E348">
        <v>1397786.35939066</v>
      </c>
      <c r="F348">
        <v>2113254.9296599398</v>
      </c>
      <c r="G348">
        <v>1616079.0817444001</v>
      </c>
      <c r="H348">
        <v>3306324.2637640499</v>
      </c>
      <c r="I348">
        <v>2263921.3860683902</v>
      </c>
      <c r="J348">
        <v>1918131.6391968101</v>
      </c>
      <c r="K348">
        <v>2459694.3565344801</v>
      </c>
      <c r="L348">
        <v>1268724.47008388</v>
      </c>
      <c r="M348">
        <v>1626934.43728881</v>
      </c>
    </row>
    <row r="349" spans="1:13" x14ac:dyDescent="0.35">
      <c r="A349">
        <v>348</v>
      </c>
      <c r="B349">
        <v>1967</v>
      </c>
      <c r="C349" t="s">
        <v>18</v>
      </c>
      <c r="D349" t="s">
        <v>13</v>
      </c>
      <c r="E349">
        <v>1518599.0807932999</v>
      </c>
      <c r="F349">
        <v>2355991.2257344299</v>
      </c>
      <c r="G349">
        <v>1782751.09281114</v>
      </c>
      <c r="H349">
        <v>3779989.5024383599</v>
      </c>
      <c r="I349">
        <v>2620286.45127371</v>
      </c>
      <c r="J349">
        <v>2141449.2841763701</v>
      </c>
      <c r="K349">
        <v>2757862.03788121</v>
      </c>
      <c r="L349">
        <v>1380311.98036485</v>
      </c>
      <c r="M349">
        <v>1777632.57771709</v>
      </c>
    </row>
    <row r="350" spans="1:13" x14ac:dyDescent="0.35">
      <c r="A350">
        <v>349</v>
      </c>
      <c r="B350">
        <v>1968</v>
      </c>
      <c r="C350" t="s">
        <v>18</v>
      </c>
      <c r="D350" t="s">
        <v>13</v>
      </c>
      <c r="E350">
        <v>1604243.5173212199</v>
      </c>
      <c r="F350">
        <v>2553996.3504349901</v>
      </c>
      <c r="G350">
        <v>1907879.1574502301</v>
      </c>
      <c r="H350">
        <v>4209559.7537527801</v>
      </c>
      <c r="I350">
        <v>2698862.6073174002</v>
      </c>
      <c r="J350">
        <v>2318075.8556868499</v>
      </c>
      <c r="K350">
        <v>3020158.5408539302</v>
      </c>
      <c r="L350">
        <v>1456054.6116329001</v>
      </c>
      <c r="M350">
        <v>1897054.3006539701</v>
      </c>
    </row>
    <row r="351" spans="1:13" x14ac:dyDescent="0.35">
      <c r="A351">
        <v>350</v>
      </c>
      <c r="B351">
        <v>1969</v>
      </c>
      <c r="C351" t="s">
        <v>18</v>
      </c>
      <c r="D351" t="s">
        <v>13</v>
      </c>
      <c r="E351">
        <v>1827564.5618368001</v>
      </c>
      <c r="F351">
        <v>2985672.3811855698</v>
      </c>
      <c r="G351">
        <v>2177346.9678719002</v>
      </c>
      <c r="H351">
        <v>4967991.5422033202</v>
      </c>
      <c r="I351">
        <v>2633396.1152630602</v>
      </c>
      <c r="J351">
        <v>2670370.1428150199</v>
      </c>
      <c r="K351">
        <v>3479126.1486047902</v>
      </c>
      <c r="L351">
        <v>1634564.4186378999</v>
      </c>
      <c r="M351">
        <v>2129613.3143801498</v>
      </c>
    </row>
    <row r="352" spans="1:13" x14ac:dyDescent="0.35">
      <c r="A352">
        <v>351</v>
      </c>
      <c r="B352">
        <v>1970</v>
      </c>
      <c r="C352" t="s">
        <v>18</v>
      </c>
      <c r="D352" t="s">
        <v>13</v>
      </c>
      <c r="E352">
        <v>1884749.6869268401</v>
      </c>
      <c r="F352">
        <v>3159675.9590054001</v>
      </c>
      <c r="G352">
        <v>2274544.2257733699</v>
      </c>
      <c r="H352">
        <v>5380776.0508640697</v>
      </c>
      <c r="I352">
        <v>2054769.98930254</v>
      </c>
      <c r="J352">
        <v>2819493.9460142301</v>
      </c>
      <c r="K352">
        <v>3696443.1550994199</v>
      </c>
      <c r="L352">
        <v>1681830.79562222</v>
      </c>
      <c r="M352">
        <v>2204931.8251956101</v>
      </c>
    </row>
    <row r="353" spans="1:13" x14ac:dyDescent="0.35">
      <c r="A353">
        <v>352</v>
      </c>
      <c r="B353">
        <v>1971</v>
      </c>
      <c r="C353" t="s">
        <v>18</v>
      </c>
      <c r="D353" t="s">
        <v>13</v>
      </c>
      <c r="E353">
        <v>2042873.8554446001</v>
      </c>
      <c r="F353">
        <v>3514389.2322172602</v>
      </c>
      <c r="G353">
        <v>2490770.3610864598</v>
      </c>
      <c r="H353">
        <v>6126521.3026729999</v>
      </c>
      <c r="I353">
        <v>2282588.6448004101</v>
      </c>
      <c r="J353">
        <v>3121442.2071494102</v>
      </c>
      <c r="K353">
        <v>4132644.1078715599</v>
      </c>
      <c r="L353">
        <v>1814458.2898814899</v>
      </c>
      <c r="M353">
        <v>2402258.2713473602</v>
      </c>
    </row>
    <row r="354" spans="1:13" x14ac:dyDescent="0.35">
      <c r="A354">
        <v>353</v>
      </c>
      <c r="B354">
        <v>1972</v>
      </c>
      <c r="C354" t="s">
        <v>18</v>
      </c>
      <c r="D354" t="s">
        <v>13</v>
      </c>
      <c r="E354">
        <v>2241998.1362908301</v>
      </c>
      <c r="F354">
        <v>3957883.4373961301</v>
      </c>
      <c r="G354">
        <v>2761900.3321004198</v>
      </c>
      <c r="H354">
        <v>7060304.3891860899</v>
      </c>
      <c r="I354">
        <v>2387907.0203365702</v>
      </c>
      <c r="J354">
        <v>3499167.8444930501</v>
      </c>
      <c r="K354">
        <v>4670865.0146276196</v>
      </c>
      <c r="L354">
        <v>1982152.3069116699</v>
      </c>
      <c r="M354">
        <v>2645876.4699120801</v>
      </c>
    </row>
    <row r="355" spans="1:13" x14ac:dyDescent="0.35">
      <c r="A355">
        <v>354</v>
      </c>
      <c r="B355">
        <v>1973</v>
      </c>
      <c r="C355" t="s">
        <v>18</v>
      </c>
      <c r="D355" t="s">
        <v>13</v>
      </c>
      <c r="E355">
        <v>2486037.6166542098</v>
      </c>
      <c r="F355">
        <v>4503548.9916327102</v>
      </c>
      <c r="G355">
        <v>3105625.6063598501</v>
      </c>
      <c r="H355">
        <v>8225883.4554567896</v>
      </c>
      <c r="I355">
        <v>2544590.2775040399</v>
      </c>
      <c r="J355">
        <v>3982182.6590145901</v>
      </c>
      <c r="K355">
        <v>5336352.6779089104</v>
      </c>
      <c r="L355">
        <v>2198234.3047875501</v>
      </c>
      <c r="M355">
        <v>2945759.78137754</v>
      </c>
    </row>
    <row r="356" spans="1:13" x14ac:dyDescent="0.35">
      <c r="A356">
        <v>355</v>
      </c>
      <c r="B356">
        <v>1974</v>
      </c>
      <c r="C356" t="s">
        <v>18</v>
      </c>
      <c r="D356" t="s">
        <v>13</v>
      </c>
      <c r="E356">
        <v>2718156.0957494001</v>
      </c>
      <c r="F356">
        <v>5052903.8292220999</v>
      </c>
      <c r="G356">
        <v>3431436.5693477001</v>
      </c>
      <c r="H356">
        <v>9451545.7688054293</v>
      </c>
      <c r="I356">
        <v>3051816.3513140199</v>
      </c>
      <c r="J356">
        <v>4446329.7965755202</v>
      </c>
      <c r="K356">
        <v>6023407.5575608304</v>
      </c>
      <c r="L356">
        <v>2391856.0195780601</v>
      </c>
      <c r="M356">
        <v>3240228.2970597302</v>
      </c>
    </row>
    <row r="357" spans="1:13" x14ac:dyDescent="0.35">
      <c r="A357">
        <v>356</v>
      </c>
      <c r="B357">
        <v>1975</v>
      </c>
      <c r="C357" t="s">
        <v>18</v>
      </c>
      <c r="D357" t="s">
        <v>13</v>
      </c>
      <c r="E357">
        <v>3013542.0857233801</v>
      </c>
      <c r="F357">
        <v>5748616.5837048199</v>
      </c>
      <c r="G357">
        <v>3844966.2960761301</v>
      </c>
      <c r="H357">
        <v>11015343.213462399</v>
      </c>
      <c r="I357">
        <v>3438798.9025779902</v>
      </c>
      <c r="J357">
        <v>5034669.0908768997</v>
      </c>
      <c r="K357">
        <v>6903215.3452088898</v>
      </c>
      <c r="L357">
        <v>2639276.2453588699</v>
      </c>
      <c r="M357">
        <v>3618806.3104725899</v>
      </c>
    </row>
    <row r="358" spans="1:13" x14ac:dyDescent="0.35">
      <c r="A358">
        <v>357</v>
      </c>
      <c r="B358">
        <v>1976</v>
      </c>
      <c r="C358" t="s">
        <v>18</v>
      </c>
      <c r="D358" t="s">
        <v>13</v>
      </c>
      <c r="E358">
        <v>3296614.3680100399</v>
      </c>
      <c r="F358">
        <v>6453178.4203171702</v>
      </c>
      <c r="G358">
        <v>4252321.3554986799</v>
      </c>
      <c r="H358">
        <v>12661742.506284401</v>
      </c>
      <c r="I358">
        <v>3777263.1271660002</v>
      </c>
      <c r="J358">
        <v>5627930.7658033799</v>
      </c>
      <c r="K358">
        <v>7792161.8190771099</v>
      </c>
      <c r="L358">
        <v>2875035.55864821</v>
      </c>
      <c r="M358">
        <v>3980635.7328899498</v>
      </c>
    </row>
    <row r="359" spans="1:13" x14ac:dyDescent="0.35">
      <c r="A359">
        <v>358</v>
      </c>
      <c r="B359">
        <v>1977</v>
      </c>
      <c r="C359" t="s">
        <v>18</v>
      </c>
      <c r="D359" t="s">
        <v>13</v>
      </c>
      <c r="E359">
        <v>3595785.7555905199</v>
      </c>
      <c r="F359">
        <v>7223019.3226704197</v>
      </c>
      <c r="G359">
        <v>4691492.1222346798</v>
      </c>
      <c r="H359">
        <v>14511906.532894</v>
      </c>
      <c r="I359">
        <v>4217110.9610719699</v>
      </c>
      <c r="J359">
        <v>6277425.6449057199</v>
      </c>
      <c r="K359">
        <v>8766527.0088274293</v>
      </c>
      <c r="L359">
        <v>3125047.3946379302</v>
      </c>
      <c r="M359">
        <v>4364179.5122163696</v>
      </c>
    </row>
    <row r="360" spans="1:13" x14ac:dyDescent="0.35">
      <c r="A360">
        <v>359</v>
      </c>
      <c r="B360">
        <v>1978</v>
      </c>
      <c r="C360" t="s">
        <v>18</v>
      </c>
      <c r="D360" t="s">
        <v>13</v>
      </c>
      <c r="E360">
        <v>3945956.90923229</v>
      </c>
      <c r="F360">
        <v>8133861.07858238</v>
      </c>
      <c r="G360">
        <v>5212233.6457888596</v>
      </c>
      <c r="H360">
        <v>16730234.0463534</v>
      </c>
      <c r="I360">
        <v>4123971.2049209499</v>
      </c>
      <c r="J360">
        <v>7056445.7696199398</v>
      </c>
      <c r="K360">
        <v>9902451.5759140309</v>
      </c>
      <c r="L360">
        <v>3423273.4823284699</v>
      </c>
      <c r="M360">
        <v>4803948.1910018399</v>
      </c>
    </row>
    <row r="361" spans="1:13" x14ac:dyDescent="0.35">
      <c r="A361">
        <v>360</v>
      </c>
      <c r="B361">
        <v>1979</v>
      </c>
      <c r="C361" t="s">
        <v>18</v>
      </c>
      <c r="D361" t="s">
        <v>13</v>
      </c>
      <c r="E361">
        <v>4362348.3210467398</v>
      </c>
      <c r="F361">
        <v>9227503.0070880894</v>
      </c>
      <c r="G361">
        <v>5815270.9074348602</v>
      </c>
      <c r="H361">
        <v>19442428.732912</v>
      </c>
      <c r="I361">
        <v>3985819.1978615299</v>
      </c>
      <c r="J361">
        <v>7949896.6300679296</v>
      </c>
      <c r="K361">
        <v>11327230.499958901</v>
      </c>
      <c r="L361">
        <v>3758353.4993196302</v>
      </c>
      <c r="M361">
        <v>5355005.0230976297</v>
      </c>
    </row>
    <row r="362" spans="1:13" x14ac:dyDescent="0.35">
      <c r="A362">
        <v>361</v>
      </c>
      <c r="B362">
        <v>1980</v>
      </c>
      <c r="C362" t="s">
        <v>18</v>
      </c>
      <c r="D362" t="s">
        <v>13</v>
      </c>
      <c r="E362">
        <v>4686251.1765484903</v>
      </c>
      <c r="F362">
        <v>10172058.7857219</v>
      </c>
      <c r="G362">
        <v>6295910.9221266396</v>
      </c>
      <c r="H362">
        <v>21961921.265273198</v>
      </c>
      <c r="I362">
        <v>3765521.3923813701</v>
      </c>
      <c r="J362">
        <v>8684016.6505291108</v>
      </c>
      <c r="K362">
        <v>12617244.585699299</v>
      </c>
      <c r="L362">
        <v>4000712.5502293799</v>
      </c>
      <c r="M362">
        <v>5812744.3549115499</v>
      </c>
    </row>
    <row r="363" spans="1:13" x14ac:dyDescent="0.35">
      <c r="A363">
        <v>362</v>
      </c>
      <c r="B363">
        <v>1981</v>
      </c>
      <c r="C363" t="s">
        <v>18</v>
      </c>
      <c r="D363" t="s">
        <v>13</v>
      </c>
      <c r="E363">
        <v>5041862.9363137102</v>
      </c>
      <c r="F363">
        <v>11230362.5633172</v>
      </c>
      <c r="G363">
        <v>6840518.6894263504</v>
      </c>
      <c r="H363">
        <v>24840317.526158001</v>
      </c>
      <c r="I363">
        <v>3977261.3814935698</v>
      </c>
      <c r="J363">
        <v>9523906.9725813698</v>
      </c>
      <c r="K363">
        <v>14052320.6792445</v>
      </c>
      <c r="L363">
        <v>4275750.9655836197</v>
      </c>
      <c r="M363">
        <v>6308778.9376721503</v>
      </c>
    </row>
    <row r="364" spans="1:13" x14ac:dyDescent="0.35">
      <c r="A364">
        <v>363</v>
      </c>
      <c r="B364">
        <v>1982</v>
      </c>
      <c r="C364" t="s">
        <v>18</v>
      </c>
      <c r="D364" t="s">
        <v>13</v>
      </c>
      <c r="E364">
        <v>5559774.6308672503</v>
      </c>
      <c r="F364">
        <v>12708063.4050829</v>
      </c>
      <c r="G364">
        <v>7641559.3411869099</v>
      </c>
      <c r="H364">
        <v>28770119.847141001</v>
      </c>
      <c r="I364">
        <v>4413421.72643153</v>
      </c>
      <c r="J364">
        <v>10754816.178938899</v>
      </c>
      <c r="K364">
        <v>15951973.413324799</v>
      </c>
      <c r="L364">
        <v>4705229.4472648501</v>
      </c>
      <c r="M364">
        <v>6978984.4658941897</v>
      </c>
    </row>
    <row r="365" spans="1:13" x14ac:dyDescent="0.35">
      <c r="A365">
        <v>364</v>
      </c>
      <c r="B365">
        <v>1983</v>
      </c>
      <c r="C365" t="s">
        <v>18</v>
      </c>
      <c r="D365" t="s">
        <v>13</v>
      </c>
      <c r="E365">
        <v>6228378.7400895804</v>
      </c>
      <c r="F365">
        <v>14608870.6040802</v>
      </c>
      <c r="G365">
        <v>8693382.2605950106</v>
      </c>
      <c r="H365">
        <v>33834218.993638799</v>
      </c>
      <c r="I365">
        <v>4769961.5646321001</v>
      </c>
      <c r="J365">
        <v>12397517.172777399</v>
      </c>
      <c r="K365">
        <v>18297627.219196402</v>
      </c>
      <c r="L365">
        <v>5285585.34615649</v>
      </c>
      <c r="M365">
        <v>7801051.5292193796</v>
      </c>
    </row>
    <row r="366" spans="1:13" x14ac:dyDescent="0.35">
      <c r="A366">
        <v>365</v>
      </c>
      <c r="B366">
        <v>1984</v>
      </c>
      <c r="C366" t="s">
        <v>18</v>
      </c>
      <c r="D366" t="s">
        <v>13</v>
      </c>
      <c r="E366">
        <v>6906147.1576375999</v>
      </c>
      <c r="F366">
        <v>16622521.380485499</v>
      </c>
      <c r="G366">
        <v>9787340.5725434404</v>
      </c>
      <c r="H366">
        <v>39391781.690497503</v>
      </c>
      <c r="I366">
        <v>5323889.2712419396</v>
      </c>
      <c r="J366">
        <v>14142859.1603374</v>
      </c>
      <c r="K366">
        <v>20775840.373426601</v>
      </c>
      <c r="L366">
        <v>5875923.6553426199</v>
      </c>
      <c r="M366">
        <v>8631723.6511975192</v>
      </c>
    </row>
    <row r="367" spans="1:13" x14ac:dyDescent="0.35">
      <c r="A367">
        <v>366</v>
      </c>
      <c r="B367">
        <v>1985</v>
      </c>
      <c r="C367" t="s">
        <v>18</v>
      </c>
      <c r="D367" t="s">
        <v>13</v>
      </c>
      <c r="E367">
        <v>7515322.1026463201</v>
      </c>
      <c r="F367">
        <v>18562143.010034699</v>
      </c>
      <c r="G367">
        <v>10819834.151443699</v>
      </c>
      <c r="H367">
        <v>45041844.833684102</v>
      </c>
      <c r="I367">
        <v>5777069.8508416796</v>
      </c>
      <c r="J367">
        <v>15837157.556799101</v>
      </c>
      <c r="K367">
        <v>23247764.554561399</v>
      </c>
      <c r="L367">
        <v>6412047.3678799598</v>
      </c>
      <c r="M367">
        <v>9412406.6762960907</v>
      </c>
    </row>
    <row r="368" spans="1:13" x14ac:dyDescent="0.35">
      <c r="A368">
        <v>367</v>
      </c>
      <c r="B368">
        <v>1986</v>
      </c>
      <c r="C368" t="s">
        <v>18</v>
      </c>
      <c r="D368" t="s">
        <v>13</v>
      </c>
      <c r="E368">
        <v>8128625.7168324497</v>
      </c>
      <c r="F368">
        <v>20602365.404178701</v>
      </c>
      <c r="G368">
        <v>11855024.1271255</v>
      </c>
      <c r="H368">
        <v>51149219.120402403</v>
      </c>
      <c r="I368">
        <v>7285220.98507916</v>
      </c>
      <c r="J368">
        <v>17552493.765237302</v>
      </c>
      <c r="K368">
        <v>25799091.366202101</v>
      </c>
      <c r="L368">
        <v>6925304.4209045097</v>
      </c>
      <c r="M368">
        <v>10178984.472709401</v>
      </c>
    </row>
    <row r="369" spans="1:13" x14ac:dyDescent="0.35">
      <c r="A369">
        <v>368</v>
      </c>
      <c r="B369">
        <v>1987</v>
      </c>
      <c r="C369" t="s">
        <v>18</v>
      </c>
      <c r="D369" t="s">
        <v>13</v>
      </c>
      <c r="E369">
        <v>8801762.7629973907</v>
      </c>
      <c r="F369">
        <v>22892280.603574298</v>
      </c>
      <c r="G369">
        <v>12993622.7549488</v>
      </c>
      <c r="H369">
        <v>58224223.286400601</v>
      </c>
      <c r="I369">
        <v>7532150.4351219302</v>
      </c>
      <c r="J369">
        <v>19446956.4832904</v>
      </c>
      <c r="K369">
        <v>28846582.446318399</v>
      </c>
      <c r="L369">
        <v>7477083.6681746496</v>
      </c>
      <c r="M369">
        <v>11091108.8157856</v>
      </c>
    </row>
    <row r="370" spans="1:13" x14ac:dyDescent="0.35">
      <c r="A370">
        <v>369</v>
      </c>
      <c r="B370">
        <v>1988</v>
      </c>
      <c r="C370" t="s">
        <v>18</v>
      </c>
      <c r="D370" t="s">
        <v>13</v>
      </c>
      <c r="E370">
        <v>9341897.797185</v>
      </c>
      <c r="F370">
        <v>24932966.6972223</v>
      </c>
      <c r="G370">
        <v>13977577.5080889</v>
      </c>
      <c r="H370">
        <v>64929957.365142398</v>
      </c>
      <c r="I370">
        <v>7839229.0009426903</v>
      </c>
      <c r="J370">
        <v>21173300.022203099</v>
      </c>
      <c r="K370">
        <v>31474205.979169399</v>
      </c>
      <c r="L370">
        <v>7933223.8011849597</v>
      </c>
      <c r="M370">
        <v>11792772.9610174</v>
      </c>
    </row>
    <row r="371" spans="1:13" x14ac:dyDescent="0.35">
      <c r="A371">
        <v>370</v>
      </c>
      <c r="B371">
        <v>1989</v>
      </c>
      <c r="C371" t="s">
        <v>18</v>
      </c>
      <c r="D371" t="s">
        <v>13</v>
      </c>
      <c r="E371">
        <v>9854952.9089544099</v>
      </c>
      <c r="F371">
        <v>26990618.826482501</v>
      </c>
      <c r="G371">
        <v>14947677.408325</v>
      </c>
      <c r="H371">
        <v>71978897.777174801</v>
      </c>
      <c r="I371">
        <v>7829362.6075289799</v>
      </c>
      <c r="J371">
        <v>22928730.906919599</v>
      </c>
      <c r="K371">
        <v>34113241.0145569</v>
      </c>
      <c r="L371">
        <v>8371855.5992526198</v>
      </c>
      <c r="M371">
        <v>12455601.1824529</v>
      </c>
    </row>
    <row r="372" spans="1:13" x14ac:dyDescent="0.35">
      <c r="A372">
        <v>371</v>
      </c>
      <c r="B372">
        <v>1990</v>
      </c>
      <c r="C372" t="s">
        <v>18</v>
      </c>
      <c r="D372" t="s">
        <v>13</v>
      </c>
      <c r="E372">
        <v>10329599.376119001</v>
      </c>
      <c r="F372">
        <v>29030947.474008299</v>
      </c>
      <c r="G372">
        <v>15881031.817498799</v>
      </c>
      <c r="H372">
        <v>79276977.073099896</v>
      </c>
      <c r="I372">
        <v>7102569.9225702398</v>
      </c>
      <c r="J372">
        <v>24667074.920331899</v>
      </c>
      <c r="K372">
        <v>36732377.747548103</v>
      </c>
      <c r="L372">
        <v>8776875.1583415195</v>
      </c>
      <c r="M372">
        <v>13069871.267692801</v>
      </c>
    </row>
    <row r="373" spans="1:13" x14ac:dyDescent="0.35">
      <c r="A373">
        <v>372</v>
      </c>
      <c r="B373">
        <v>1991</v>
      </c>
      <c r="C373" t="s">
        <v>18</v>
      </c>
      <c r="D373" t="s">
        <v>13</v>
      </c>
      <c r="E373">
        <v>10473832.762531601</v>
      </c>
      <c r="F373">
        <v>30206667.1672584</v>
      </c>
      <c r="G373">
        <v>16268081.9442399</v>
      </c>
      <c r="H373">
        <v>84520738.944652006</v>
      </c>
      <c r="I373">
        <v>6649830.5942810802</v>
      </c>
      <c r="J373">
        <v>25535391.153727099</v>
      </c>
      <c r="K373">
        <v>38498614.7032177</v>
      </c>
      <c r="L373">
        <v>8854118.6946922</v>
      </c>
      <c r="M373">
        <v>13348975.236424301</v>
      </c>
    </row>
    <row r="374" spans="1:13" x14ac:dyDescent="0.35">
      <c r="A374">
        <v>373</v>
      </c>
      <c r="B374">
        <v>1992</v>
      </c>
      <c r="C374" t="s">
        <v>18</v>
      </c>
      <c r="D374" t="s">
        <v>13</v>
      </c>
      <c r="E374">
        <v>10586911.285514699</v>
      </c>
      <c r="F374">
        <v>31331839.438563999</v>
      </c>
      <c r="G374">
        <v>16700221.795269299</v>
      </c>
      <c r="H374">
        <v>89991881.272119597</v>
      </c>
      <c r="I374">
        <v>6947132.3145300299</v>
      </c>
      <c r="J374">
        <v>26544724.416004401</v>
      </c>
      <c r="K374">
        <v>40531385.146442004</v>
      </c>
      <c r="L374">
        <v>8969363.0353786591</v>
      </c>
      <c r="M374">
        <v>13695403.350505499</v>
      </c>
    </row>
    <row r="375" spans="1:13" x14ac:dyDescent="0.35">
      <c r="A375">
        <v>374</v>
      </c>
      <c r="B375">
        <v>1993</v>
      </c>
      <c r="C375" t="s">
        <v>18</v>
      </c>
      <c r="D375" t="s">
        <v>13</v>
      </c>
      <c r="E375">
        <v>10315051.0705257</v>
      </c>
      <c r="F375">
        <v>31326180.377133802</v>
      </c>
      <c r="G375">
        <v>16577499.8177139</v>
      </c>
      <c r="H375">
        <v>92177192.115023702</v>
      </c>
      <c r="I375">
        <v>7819809.9707198301</v>
      </c>
      <c r="J375">
        <v>26774899.0343844</v>
      </c>
      <c r="K375">
        <v>40349170.202088997</v>
      </c>
      <c r="L375">
        <v>8816410.0322120097</v>
      </c>
      <c r="M375">
        <v>13286131.480992399</v>
      </c>
    </row>
    <row r="376" spans="1:13" x14ac:dyDescent="0.35">
      <c r="A376">
        <v>375</v>
      </c>
      <c r="B376">
        <v>1994</v>
      </c>
      <c r="C376" t="s">
        <v>18</v>
      </c>
      <c r="D376" t="s">
        <v>13</v>
      </c>
      <c r="E376">
        <v>10175735.986694301</v>
      </c>
      <c r="F376">
        <v>31711832.256533001</v>
      </c>
      <c r="G376">
        <v>16628030.6121301</v>
      </c>
      <c r="H376">
        <v>95493677.012595505</v>
      </c>
      <c r="I376">
        <v>9141502.6923270598</v>
      </c>
      <c r="J376">
        <v>27261887.201441798</v>
      </c>
      <c r="K376">
        <v>40574664.7215968</v>
      </c>
      <c r="L376">
        <v>8747831.5480734706</v>
      </c>
      <c r="M376">
        <v>13019653.756226899</v>
      </c>
    </row>
    <row r="377" spans="1:13" x14ac:dyDescent="0.35">
      <c r="A377">
        <v>376</v>
      </c>
      <c r="B377">
        <v>1995</v>
      </c>
      <c r="C377" t="s">
        <v>18</v>
      </c>
      <c r="D377" t="s">
        <v>13</v>
      </c>
      <c r="E377">
        <v>10498347.231551901</v>
      </c>
      <c r="F377">
        <v>33573443.019590303</v>
      </c>
      <c r="G377">
        <v>17294120.300221302</v>
      </c>
      <c r="H377">
        <v>103216375.605046</v>
      </c>
      <c r="I377">
        <v>9842667.7091986593</v>
      </c>
      <c r="J377">
        <v>28674360.774445798</v>
      </c>
      <c r="K377">
        <v>42285281.713520601</v>
      </c>
      <c r="L377">
        <v>8966414.1946141701</v>
      </c>
      <c r="M377">
        <v>13222521.442126101</v>
      </c>
    </row>
    <row r="378" spans="1:13" x14ac:dyDescent="0.35">
      <c r="A378">
        <v>377</v>
      </c>
      <c r="B378">
        <v>1996</v>
      </c>
      <c r="C378" t="s">
        <v>18</v>
      </c>
      <c r="D378" t="s">
        <v>13</v>
      </c>
      <c r="E378">
        <v>10467668.5843792</v>
      </c>
      <c r="F378">
        <v>34351393.208512597</v>
      </c>
      <c r="G378">
        <v>17410701.9318964</v>
      </c>
      <c r="H378">
        <v>108165858.906836</v>
      </c>
      <c r="I378">
        <v>9670302.6244840901</v>
      </c>
      <c r="J378">
        <v>29175956.382613901</v>
      </c>
      <c r="K378">
        <v>43412491.028527603</v>
      </c>
      <c r="L378">
        <v>8890592.5937764496</v>
      </c>
      <c r="M378">
        <v>13228795.867189201</v>
      </c>
    </row>
    <row r="379" spans="1:13" x14ac:dyDescent="0.35">
      <c r="A379">
        <v>378</v>
      </c>
      <c r="B379">
        <v>1997</v>
      </c>
      <c r="C379" t="s">
        <v>18</v>
      </c>
      <c r="D379" t="s">
        <v>13</v>
      </c>
      <c r="E379">
        <v>10472234.097185399</v>
      </c>
      <c r="F379">
        <v>35265754.253224902</v>
      </c>
      <c r="G379">
        <v>17618821.392688502</v>
      </c>
      <c r="H379">
        <v>113732658.206378</v>
      </c>
      <c r="I379">
        <v>10093279.601582</v>
      </c>
      <c r="J379">
        <v>29877248.1487354</v>
      </c>
      <c r="K379">
        <v>44646074.529224001</v>
      </c>
      <c r="L379">
        <v>8872106.7624590099</v>
      </c>
      <c r="M379">
        <v>13257738.3892949</v>
      </c>
    </row>
    <row r="380" spans="1:13" x14ac:dyDescent="0.35">
      <c r="A380">
        <v>379</v>
      </c>
      <c r="B380">
        <v>1998</v>
      </c>
      <c r="C380" t="s">
        <v>18</v>
      </c>
      <c r="D380" t="s">
        <v>13</v>
      </c>
      <c r="E380">
        <v>10640797.989673801</v>
      </c>
      <c r="F380">
        <v>36771172.369405396</v>
      </c>
      <c r="G380">
        <v>18234568.669137299</v>
      </c>
      <c r="H380">
        <v>122164623.132175</v>
      </c>
      <c r="I380">
        <v>9579646.3296674304</v>
      </c>
      <c r="J380">
        <v>31323697.9025326</v>
      </c>
      <c r="K380">
        <v>48320753.215691097</v>
      </c>
      <c r="L380">
        <v>9064414.3276688103</v>
      </c>
      <c r="M380">
        <v>13983001.9155128</v>
      </c>
    </row>
    <row r="381" spans="1:13" x14ac:dyDescent="0.35">
      <c r="A381">
        <v>380</v>
      </c>
      <c r="B381">
        <v>1999</v>
      </c>
      <c r="C381" t="s">
        <v>18</v>
      </c>
      <c r="D381" t="s">
        <v>13</v>
      </c>
      <c r="E381">
        <v>11194536.647440501</v>
      </c>
      <c r="F381">
        <v>39697105.724453501</v>
      </c>
      <c r="G381">
        <v>19141628.0142457</v>
      </c>
      <c r="H381">
        <v>134501205.65160701</v>
      </c>
      <c r="I381">
        <v>9630344.0377596691</v>
      </c>
      <c r="J381">
        <v>33084976.345178399</v>
      </c>
      <c r="K381">
        <v>51426093.454297602</v>
      </c>
      <c r="L381">
        <v>9329924.0188095309</v>
      </c>
      <c r="M381">
        <v>14502097.2512413</v>
      </c>
    </row>
    <row r="382" spans="1:13" x14ac:dyDescent="0.35">
      <c r="A382">
        <v>381</v>
      </c>
      <c r="B382">
        <v>2000</v>
      </c>
      <c r="C382" t="s">
        <v>18</v>
      </c>
      <c r="D382" t="s">
        <v>13</v>
      </c>
      <c r="E382">
        <v>11386306.988632699</v>
      </c>
      <c r="F382">
        <v>41433827.493346199</v>
      </c>
      <c r="G382">
        <v>19685148.224112298</v>
      </c>
      <c r="H382">
        <v>143843595.32148999</v>
      </c>
      <c r="I382">
        <v>9299711.6980603505</v>
      </c>
      <c r="J382">
        <v>34409162.725899003</v>
      </c>
      <c r="K382">
        <v>53974190.319050603</v>
      </c>
      <c r="L382">
        <v>9455879.74178393</v>
      </c>
      <c r="M382">
        <v>14832486.8257534</v>
      </c>
    </row>
    <row r="383" spans="1:13" x14ac:dyDescent="0.35">
      <c r="A383">
        <v>382</v>
      </c>
      <c r="B383">
        <v>2001</v>
      </c>
      <c r="C383" t="s">
        <v>18</v>
      </c>
      <c r="D383" t="s">
        <v>13</v>
      </c>
      <c r="E383">
        <v>11404030.1199721</v>
      </c>
      <c r="F383">
        <v>42584344.230922103</v>
      </c>
      <c r="G383">
        <v>19924367.0872951</v>
      </c>
      <c r="H383">
        <v>151490745.13665101</v>
      </c>
      <c r="I383">
        <v>8482693.4288280793</v>
      </c>
      <c r="J383">
        <v>35208334.628822803</v>
      </c>
      <c r="K383">
        <v>55839695.803840101</v>
      </c>
      <c r="L383">
        <v>9428744.6673793197</v>
      </c>
      <c r="M383">
        <v>14953795.446136501</v>
      </c>
    </row>
    <row r="384" spans="1:13" x14ac:dyDescent="0.35">
      <c r="A384">
        <v>383</v>
      </c>
      <c r="B384">
        <v>2002</v>
      </c>
      <c r="C384" t="s">
        <v>18</v>
      </c>
      <c r="D384" t="s">
        <v>13</v>
      </c>
      <c r="E384">
        <v>11066226.912081501</v>
      </c>
      <c r="F384">
        <v>42404370.708787799</v>
      </c>
      <c r="G384">
        <v>19793677.027943</v>
      </c>
      <c r="H384">
        <v>155304102.61906001</v>
      </c>
      <c r="I384">
        <v>8575684.9215584099</v>
      </c>
      <c r="J384">
        <v>35578230.879607499</v>
      </c>
      <c r="K384">
        <v>57209651.948865503</v>
      </c>
      <c r="L384">
        <v>9284815.9155105501</v>
      </c>
      <c r="M384">
        <v>14929946.5938343</v>
      </c>
    </row>
    <row r="385" spans="1:13" x14ac:dyDescent="0.35">
      <c r="A385">
        <v>384</v>
      </c>
      <c r="B385">
        <v>2003</v>
      </c>
      <c r="C385" t="s">
        <v>18</v>
      </c>
      <c r="D385" t="s">
        <v>13</v>
      </c>
      <c r="E385">
        <v>11089186.220164301</v>
      </c>
      <c r="F385">
        <v>43604385.5813388</v>
      </c>
      <c r="G385">
        <v>20123640.717146099</v>
      </c>
      <c r="H385">
        <v>163632749.032417</v>
      </c>
      <c r="I385">
        <v>9002134.4147015605</v>
      </c>
      <c r="J385">
        <v>36767171.7134417</v>
      </c>
      <c r="K385">
        <v>58789523.164785802</v>
      </c>
      <c r="L385">
        <v>9350390.06933292</v>
      </c>
      <c r="M385">
        <v>14950972.5106178</v>
      </c>
    </row>
    <row r="386" spans="1:13" x14ac:dyDescent="0.35">
      <c r="A386">
        <v>385</v>
      </c>
      <c r="B386">
        <v>2004</v>
      </c>
      <c r="C386" t="s">
        <v>18</v>
      </c>
      <c r="D386" t="s">
        <v>13</v>
      </c>
      <c r="E386">
        <v>11582811.2195115</v>
      </c>
      <c r="F386">
        <v>46737331.899354801</v>
      </c>
      <c r="G386">
        <v>21080787.504093099</v>
      </c>
      <c r="H386">
        <v>178738944.34039399</v>
      </c>
      <c r="I386">
        <v>9195942.3263107296</v>
      </c>
      <c r="J386">
        <v>38864335.3747124</v>
      </c>
      <c r="K386">
        <v>61200589.934445903</v>
      </c>
      <c r="L386">
        <v>9631663.6299748197</v>
      </c>
      <c r="M386">
        <v>15167208.9724748</v>
      </c>
    </row>
    <row r="387" spans="1:13" x14ac:dyDescent="0.35">
      <c r="A387">
        <v>386</v>
      </c>
      <c r="B387">
        <v>2005</v>
      </c>
      <c r="C387" t="s">
        <v>18</v>
      </c>
      <c r="D387" t="s">
        <v>13</v>
      </c>
      <c r="E387">
        <v>11490013.366515899</v>
      </c>
      <c r="F387">
        <v>47576217.9702361</v>
      </c>
      <c r="G387">
        <v>21334176.4732976</v>
      </c>
      <c r="H387">
        <v>186749961.06940499</v>
      </c>
      <c r="I387">
        <v>8718866.8930209801</v>
      </c>
      <c r="J387">
        <v>39956470.152086399</v>
      </c>
      <c r="K387">
        <v>63101997.610553198</v>
      </c>
      <c r="L387">
        <v>9649787.1355280895</v>
      </c>
      <c r="M387">
        <v>15239605.562020499</v>
      </c>
    </row>
    <row r="388" spans="1:13" x14ac:dyDescent="0.35">
      <c r="A388">
        <v>387</v>
      </c>
      <c r="B388">
        <v>2006</v>
      </c>
      <c r="C388" t="s">
        <v>18</v>
      </c>
      <c r="D388" t="s">
        <v>13</v>
      </c>
      <c r="E388">
        <v>11361876.8253025</v>
      </c>
      <c r="F388">
        <v>48276847.348041698</v>
      </c>
      <c r="G388">
        <v>21385413.759382401</v>
      </c>
      <c r="H388">
        <v>193766027.42177299</v>
      </c>
      <c r="I388">
        <v>9062186.7079425808</v>
      </c>
      <c r="J388">
        <v>40643580.963104002</v>
      </c>
      <c r="K388">
        <v>62861792.671358198</v>
      </c>
      <c r="L388">
        <v>9565400.1039636396</v>
      </c>
      <c r="M388">
        <v>14794419.7805751</v>
      </c>
    </row>
    <row r="389" spans="1:13" x14ac:dyDescent="0.35">
      <c r="A389">
        <v>388</v>
      </c>
      <c r="B389">
        <v>2007</v>
      </c>
      <c r="C389" t="s">
        <v>18</v>
      </c>
      <c r="D389" t="s">
        <v>13</v>
      </c>
      <c r="E389">
        <v>11301631.219673101</v>
      </c>
      <c r="F389">
        <v>49277583.185891598</v>
      </c>
      <c r="G389">
        <v>21572803.401032198</v>
      </c>
      <c r="H389">
        <v>202633302.718353</v>
      </c>
      <c r="I389">
        <v>8853783.2042963803</v>
      </c>
      <c r="J389">
        <v>41563552.636370398</v>
      </c>
      <c r="K389">
        <v>64199420.357244402</v>
      </c>
      <c r="L389">
        <v>9532446.8796232995</v>
      </c>
      <c r="M389">
        <v>14723899.316598</v>
      </c>
    </row>
    <row r="390" spans="1:13" x14ac:dyDescent="0.35">
      <c r="A390">
        <v>389</v>
      </c>
      <c r="B390">
        <v>2008</v>
      </c>
      <c r="C390" t="s">
        <v>18</v>
      </c>
      <c r="D390" t="s">
        <v>13</v>
      </c>
      <c r="E390">
        <v>11241963.9337458</v>
      </c>
      <c r="F390">
        <v>50300221.656982303</v>
      </c>
      <c r="G390">
        <v>21742438.971303102</v>
      </c>
      <c r="H390">
        <v>211665833.63520199</v>
      </c>
      <c r="I390">
        <v>8659508.8095074408</v>
      </c>
      <c r="J390">
        <v>42532171.879150599</v>
      </c>
      <c r="K390">
        <v>64415420.1178587</v>
      </c>
      <c r="L390">
        <v>9505825.7506290097</v>
      </c>
      <c r="M390">
        <v>14396672.7359646</v>
      </c>
    </row>
    <row r="391" spans="1:13" x14ac:dyDescent="0.35">
      <c r="A391">
        <v>390</v>
      </c>
      <c r="B391">
        <v>2009</v>
      </c>
      <c r="C391" t="s">
        <v>18</v>
      </c>
      <c r="D391" t="s">
        <v>13</v>
      </c>
      <c r="E391">
        <v>11172029.4592358</v>
      </c>
      <c r="F391">
        <v>51295495.188842997</v>
      </c>
      <c r="G391">
        <v>21920859.8761019</v>
      </c>
      <c r="H391">
        <v>221063123.954386</v>
      </c>
      <c r="I391">
        <v>9330034.2279403508</v>
      </c>
      <c r="J391">
        <v>43499466.342392698</v>
      </c>
      <c r="K391">
        <v>65151186.968455598</v>
      </c>
      <c r="L391">
        <v>9474074.0419628192</v>
      </c>
      <c r="M391">
        <v>14189764.1778508</v>
      </c>
    </row>
    <row r="392" spans="1:13" x14ac:dyDescent="0.35">
      <c r="A392">
        <v>391</v>
      </c>
      <c r="B392">
        <v>2010</v>
      </c>
      <c r="C392" t="s">
        <v>18</v>
      </c>
      <c r="D392" t="s">
        <v>13</v>
      </c>
      <c r="E392">
        <v>11140885.173283299</v>
      </c>
      <c r="F392">
        <v>52491175.1720699</v>
      </c>
      <c r="G392">
        <v>22215295.437565401</v>
      </c>
      <c r="H392">
        <v>231902528.08944201</v>
      </c>
      <c r="I392">
        <v>9145812.1246837191</v>
      </c>
      <c r="J392">
        <v>44702827.726124004</v>
      </c>
      <c r="K392">
        <v>67096958.416501701</v>
      </c>
      <c r="L392">
        <v>9487862.8452351503</v>
      </c>
      <c r="M392">
        <v>14240860.6159871</v>
      </c>
    </row>
    <row r="393" spans="1:13" x14ac:dyDescent="0.35">
      <c r="A393">
        <v>392</v>
      </c>
      <c r="B393">
        <v>2011</v>
      </c>
      <c r="C393" t="s">
        <v>18</v>
      </c>
      <c r="D393" t="s">
        <v>13</v>
      </c>
      <c r="E393">
        <v>11032210.341274999</v>
      </c>
      <c r="F393">
        <v>53339455.085230097</v>
      </c>
      <c r="G393">
        <v>22241482.7990123</v>
      </c>
      <c r="H393">
        <v>241464085.76921099</v>
      </c>
      <c r="I393">
        <v>9056734.3247884493</v>
      </c>
      <c r="J393">
        <v>45309760.529196098</v>
      </c>
      <c r="K393">
        <v>68333552.780411094</v>
      </c>
      <c r="L393">
        <v>9371426.9834995903</v>
      </c>
      <c r="M393">
        <v>14133442.6164556</v>
      </c>
    </row>
    <row r="394" spans="1:13" x14ac:dyDescent="0.35">
      <c r="A394">
        <v>393</v>
      </c>
      <c r="B394">
        <v>2012</v>
      </c>
      <c r="C394" t="s">
        <v>18</v>
      </c>
      <c r="D394" t="s">
        <v>13</v>
      </c>
      <c r="E394">
        <v>11232686.5641532</v>
      </c>
      <c r="F394">
        <v>55730010.504847199</v>
      </c>
      <c r="G394">
        <v>22944684.2898295</v>
      </c>
      <c r="H394">
        <v>258488265.97520399</v>
      </c>
      <c r="I394">
        <v>8915478.37025222</v>
      </c>
      <c r="J394">
        <v>47383891.924479902</v>
      </c>
      <c r="K394">
        <v>71268436.737344697</v>
      </c>
      <c r="L394">
        <v>9550480.9949946292</v>
      </c>
      <c r="M394">
        <v>14364540.8377978</v>
      </c>
    </row>
    <row r="395" spans="1:13" x14ac:dyDescent="0.35">
      <c r="A395">
        <v>394</v>
      </c>
      <c r="B395">
        <v>2013</v>
      </c>
      <c r="C395" t="s">
        <v>18</v>
      </c>
      <c r="D395" t="s">
        <v>13</v>
      </c>
      <c r="E395">
        <v>11040660.9099347</v>
      </c>
      <c r="F395">
        <v>56210830.1657212</v>
      </c>
      <c r="G395">
        <v>22114341.464658</v>
      </c>
      <c r="H395">
        <v>267242939.49454901</v>
      </c>
      <c r="I395">
        <v>8773050.0158824697</v>
      </c>
      <c r="J395">
        <v>43081594.705580302</v>
      </c>
      <c r="K395">
        <v>76481548.263108596</v>
      </c>
      <c r="L395">
        <v>8461879.6271330006</v>
      </c>
      <c r="M395">
        <v>15022137.8647193</v>
      </c>
    </row>
    <row r="396" spans="1:13" x14ac:dyDescent="0.35">
      <c r="A396">
        <v>395</v>
      </c>
      <c r="B396">
        <v>2014</v>
      </c>
      <c r="C396" t="s">
        <v>18</v>
      </c>
      <c r="D396" t="s">
        <v>13</v>
      </c>
      <c r="E396">
        <v>10831328.749275399</v>
      </c>
      <c r="F396">
        <v>56588229.811600097</v>
      </c>
      <c r="G396">
        <v>21956615.063870002</v>
      </c>
      <c r="H396">
        <v>275667828.726605</v>
      </c>
      <c r="I396">
        <v>9008493.1294911802</v>
      </c>
      <c r="J396">
        <v>43344761.5765156</v>
      </c>
      <c r="K396">
        <v>76997700.775621399</v>
      </c>
      <c r="L396">
        <v>8296448.9922595099</v>
      </c>
      <c r="M396">
        <v>14737824.682194401</v>
      </c>
    </row>
    <row r="397" spans="1:13" x14ac:dyDescent="0.35">
      <c r="A397">
        <v>396</v>
      </c>
      <c r="B397">
        <v>2015</v>
      </c>
      <c r="C397" t="s">
        <v>18</v>
      </c>
      <c r="D397" t="s">
        <v>13</v>
      </c>
      <c r="E397">
        <v>10669536.650595499</v>
      </c>
      <c r="F397">
        <v>57201757.676756002</v>
      </c>
      <c r="G397">
        <v>21877985.246812198</v>
      </c>
      <c r="H397">
        <v>285554400.76154602</v>
      </c>
      <c r="I397">
        <v>8856950.3307497296</v>
      </c>
      <c r="J397">
        <v>43765189.340151697</v>
      </c>
      <c r="K397">
        <v>77991875.8346892</v>
      </c>
      <c r="L397">
        <v>8163285.7214586698</v>
      </c>
      <c r="M397">
        <v>14547405.734789999</v>
      </c>
    </row>
    <row r="398" spans="1:13" x14ac:dyDescent="0.35">
      <c r="A398">
        <v>397</v>
      </c>
      <c r="B398">
        <v>1950</v>
      </c>
      <c r="C398" t="s">
        <v>19</v>
      </c>
      <c r="D398" t="s">
        <v>13</v>
      </c>
      <c r="E398">
        <v>158125.22538203001</v>
      </c>
      <c r="F398">
        <v>158125.22538203001</v>
      </c>
      <c r="G398">
        <v>149466.048473692</v>
      </c>
      <c r="H398">
        <v>166784.40229036799</v>
      </c>
      <c r="I398">
        <v>107471.053377412</v>
      </c>
      <c r="J398">
        <v>149466.048473692</v>
      </c>
      <c r="K398">
        <v>166784.40229036799</v>
      </c>
      <c r="L398">
        <v>149466.048473692</v>
      </c>
      <c r="M398">
        <v>166784.40229036799</v>
      </c>
    </row>
    <row r="399" spans="1:13" x14ac:dyDescent="0.35">
      <c r="A399">
        <v>398</v>
      </c>
      <c r="B399">
        <v>1951</v>
      </c>
      <c r="C399" t="s">
        <v>19</v>
      </c>
      <c r="D399" t="s">
        <v>13</v>
      </c>
      <c r="E399">
        <v>163282.318654109</v>
      </c>
      <c r="F399">
        <v>167555.46684052801</v>
      </c>
      <c r="G399">
        <v>158189.63069478399</v>
      </c>
      <c r="H399">
        <v>177672.14702886701</v>
      </c>
      <c r="I399">
        <v>117358.367510911</v>
      </c>
      <c r="J399">
        <v>158500.51427865401</v>
      </c>
      <c r="K399">
        <v>176610.41940240099</v>
      </c>
      <c r="L399">
        <v>154458.293526878</v>
      </c>
      <c r="M399">
        <v>172106.343781339</v>
      </c>
    </row>
    <row r="400" spans="1:13" x14ac:dyDescent="0.35">
      <c r="A400">
        <v>399</v>
      </c>
      <c r="B400">
        <v>1952</v>
      </c>
      <c r="C400" t="s">
        <v>19</v>
      </c>
      <c r="D400" t="s">
        <v>13</v>
      </c>
      <c r="E400">
        <v>166946.82724221001</v>
      </c>
      <c r="F400">
        <v>175799.26559537899</v>
      </c>
      <c r="G400">
        <v>165239.007484084</v>
      </c>
      <c r="H400">
        <v>188980.698845045</v>
      </c>
      <c r="I400">
        <v>129920.243390036</v>
      </c>
      <c r="J400">
        <v>166367.21065643401</v>
      </c>
      <c r="K400">
        <v>185231.32053432299</v>
      </c>
      <c r="L400">
        <v>157989.726988701</v>
      </c>
      <c r="M400">
        <v>175903.927495718</v>
      </c>
    </row>
    <row r="401" spans="1:13" x14ac:dyDescent="0.35">
      <c r="A401">
        <v>400</v>
      </c>
      <c r="B401">
        <v>1953</v>
      </c>
      <c r="C401" t="s">
        <v>19</v>
      </c>
      <c r="D401" t="s">
        <v>13</v>
      </c>
      <c r="E401">
        <v>170726.31746608799</v>
      </c>
      <c r="F401">
        <v>184484.04086559001</v>
      </c>
      <c r="G401">
        <v>172270.83785729599</v>
      </c>
      <c r="H401">
        <v>201959.506728184</v>
      </c>
      <c r="I401">
        <v>144096.12230720199</v>
      </c>
      <c r="J401">
        <v>174658.350438233</v>
      </c>
      <c r="K401">
        <v>194309.73129294801</v>
      </c>
      <c r="L401">
        <v>161633.368637812</v>
      </c>
      <c r="M401">
        <v>179819.26629436499</v>
      </c>
    </row>
    <row r="402" spans="1:13" x14ac:dyDescent="0.35">
      <c r="A402">
        <v>401</v>
      </c>
      <c r="B402">
        <v>1954</v>
      </c>
      <c r="C402" t="s">
        <v>19</v>
      </c>
      <c r="D402" t="s">
        <v>13</v>
      </c>
      <c r="E402">
        <v>174612.72967880199</v>
      </c>
      <c r="F402">
        <v>193621.54212515801</v>
      </c>
      <c r="G402">
        <v>179326.53208044</v>
      </c>
      <c r="H402">
        <v>216390.3058375</v>
      </c>
      <c r="I402">
        <v>145959.440324736</v>
      </c>
      <c r="J402">
        <v>183353.93374436899</v>
      </c>
      <c r="K402">
        <v>203889.15050594701</v>
      </c>
      <c r="L402">
        <v>165353.14468136599</v>
      </c>
      <c r="M402">
        <v>183872.31467623799</v>
      </c>
    </row>
    <row r="403" spans="1:13" x14ac:dyDescent="0.35">
      <c r="A403">
        <v>402</v>
      </c>
      <c r="B403">
        <v>1955</v>
      </c>
      <c r="C403" t="s">
        <v>19</v>
      </c>
      <c r="D403" t="s">
        <v>13</v>
      </c>
      <c r="E403">
        <v>177554.16878274499</v>
      </c>
      <c r="F403">
        <v>202035.68758908499</v>
      </c>
      <c r="G403">
        <v>185357.495018986</v>
      </c>
      <c r="H403">
        <v>230833.91833197101</v>
      </c>
      <c r="I403">
        <v>140051.25492806599</v>
      </c>
      <c r="J403">
        <v>191290.76211799501</v>
      </c>
      <c r="K403">
        <v>212780.61306017599</v>
      </c>
      <c r="L403">
        <v>168111.25137831</v>
      </c>
      <c r="M403">
        <v>186997.086187181</v>
      </c>
    </row>
    <row r="404" spans="1:13" x14ac:dyDescent="0.35">
      <c r="A404">
        <v>403</v>
      </c>
      <c r="B404">
        <v>1956</v>
      </c>
      <c r="C404" t="s">
        <v>19</v>
      </c>
      <c r="D404" t="s">
        <v>13</v>
      </c>
      <c r="E404">
        <v>181559.71660739</v>
      </c>
      <c r="F404">
        <v>212000.14402343199</v>
      </c>
      <c r="G404">
        <v>192526.533046308</v>
      </c>
      <c r="H404">
        <v>247814.12021796001</v>
      </c>
      <c r="I404">
        <v>134084.766367517</v>
      </c>
      <c r="J404">
        <v>200713.24533112199</v>
      </c>
      <c r="K404">
        <v>223287.04271574301</v>
      </c>
      <c r="L404">
        <v>171893.46785368299</v>
      </c>
      <c r="M404">
        <v>191225.96536109701</v>
      </c>
    </row>
    <row r="405" spans="1:13" x14ac:dyDescent="0.35">
      <c r="A405">
        <v>404</v>
      </c>
      <c r="B405">
        <v>1957</v>
      </c>
      <c r="C405" t="s">
        <v>19</v>
      </c>
      <c r="D405" t="s">
        <v>13</v>
      </c>
      <c r="E405">
        <v>186264.190456479</v>
      </c>
      <c r="F405">
        <v>223185.24125916799</v>
      </c>
      <c r="G405">
        <v>200523.47317291901</v>
      </c>
      <c r="H405">
        <v>267042.07683683001</v>
      </c>
      <c r="I405">
        <v>139878.67371156299</v>
      </c>
      <c r="J405">
        <v>211291.33159580399</v>
      </c>
      <c r="K405">
        <v>235079.15092253301</v>
      </c>
      <c r="L405">
        <v>176337.864493748</v>
      </c>
      <c r="M405">
        <v>196190.51641920899</v>
      </c>
    </row>
    <row r="406" spans="1:13" x14ac:dyDescent="0.35">
      <c r="A406">
        <v>405</v>
      </c>
      <c r="B406">
        <v>1958</v>
      </c>
      <c r="C406" t="s">
        <v>19</v>
      </c>
      <c r="D406" t="s">
        <v>13</v>
      </c>
      <c r="E406">
        <v>191694.31683789301</v>
      </c>
      <c r="F406">
        <v>235702.822909493</v>
      </c>
      <c r="G406">
        <v>209494.01539652899</v>
      </c>
      <c r="H406">
        <v>288732.19899533002</v>
      </c>
      <c r="I406">
        <v>135317.20414017799</v>
      </c>
      <c r="J406">
        <v>223320.34921944601</v>
      </c>
      <c r="K406">
        <v>248085.29659953999</v>
      </c>
      <c r="L406">
        <v>181623.79750563999</v>
      </c>
      <c r="M406">
        <v>201764.83617014601</v>
      </c>
    </row>
    <row r="407" spans="1:13" x14ac:dyDescent="0.35">
      <c r="A407">
        <v>406</v>
      </c>
      <c r="B407">
        <v>1959</v>
      </c>
      <c r="C407" t="s">
        <v>19</v>
      </c>
      <c r="D407" t="s">
        <v>13</v>
      </c>
      <c r="E407">
        <v>197154.30373705999</v>
      </c>
      <c r="F407">
        <v>248760.402887934</v>
      </c>
      <c r="G407">
        <v>218610.58049657501</v>
      </c>
      <c r="H407">
        <v>312076.77441779798</v>
      </c>
      <c r="I407">
        <v>135783.911732646</v>
      </c>
      <c r="J407">
        <v>235737.795333799</v>
      </c>
      <c r="K407">
        <v>261783.01044206999</v>
      </c>
      <c r="L407">
        <v>186833.27556951399</v>
      </c>
      <c r="M407">
        <v>207475.33190460599</v>
      </c>
    </row>
    <row r="408" spans="1:13" x14ac:dyDescent="0.35">
      <c r="A408">
        <v>407</v>
      </c>
      <c r="B408">
        <v>1960</v>
      </c>
      <c r="C408" t="s">
        <v>19</v>
      </c>
      <c r="D408" t="s">
        <v>13</v>
      </c>
      <c r="E408">
        <v>203234.96919977199</v>
      </c>
      <c r="F408">
        <v>263143.63460413</v>
      </c>
      <c r="G408">
        <v>228590.369713411</v>
      </c>
      <c r="H408">
        <v>338139.93066510401</v>
      </c>
      <c r="I408">
        <v>134932.422927376</v>
      </c>
      <c r="J408">
        <v>249414.47468074501</v>
      </c>
      <c r="K408">
        <v>276872.79452751501</v>
      </c>
      <c r="L408">
        <v>192631.46211374499</v>
      </c>
      <c r="M408">
        <v>213838.47628579999</v>
      </c>
    </row>
    <row r="409" spans="1:13" x14ac:dyDescent="0.35">
      <c r="A409">
        <v>408</v>
      </c>
      <c r="B409">
        <v>1961</v>
      </c>
      <c r="C409" t="s">
        <v>19</v>
      </c>
      <c r="D409" t="s">
        <v>13</v>
      </c>
      <c r="E409">
        <v>208711.066736434</v>
      </c>
      <c r="F409">
        <v>277306.055968008</v>
      </c>
      <c r="G409">
        <v>238092.396079425</v>
      </c>
      <c r="H409">
        <v>365032.53168991598</v>
      </c>
      <c r="I409">
        <v>143273.149577882</v>
      </c>
      <c r="J409">
        <v>262926.988782142</v>
      </c>
      <c r="K409">
        <v>291685.12315387401</v>
      </c>
      <c r="L409">
        <v>197888.83481452099</v>
      </c>
      <c r="M409">
        <v>219533.29865834699</v>
      </c>
    </row>
    <row r="410" spans="1:13" x14ac:dyDescent="0.35">
      <c r="A410">
        <v>409</v>
      </c>
      <c r="B410">
        <v>1962</v>
      </c>
      <c r="C410" t="s">
        <v>19</v>
      </c>
      <c r="D410" t="s">
        <v>13</v>
      </c>
      <c r="E410">
        <v>214032.06852471101</v>
      </c>
      <c r="F410">
        <v>291818.06159531203</v>
      </c>
      <c r="G410">
        <v>247597.400011338</v>
      </c>
      <c r="H410">
        <v>393547.13302030897</v>
      </c>
      <c r="I410">
        <v>142892.565981983</v>
      </c>
      <c r="J410">
        <v>276770.807709013</v>
      </c>
      <c r="K410">
        <v>306865.31548161001</v>
      </c>
      <c r="L410">
        <v>202995.757553092</v>
      </c>
      <c r="M410">
        <v>225068.37949632999</v>
      </c>
    </row>
    <row r="411" spans="1:13" x14ac:dyDescent="0.35">
      <c r="A411">
        <v>410</v>
      </c>
      <c r="B411">
        <v>1963</v>
      </c>
      <c r="C411" t="s">
        <v>19</v>
      </c>
      <c r="D411" t="s">
        <v>13</v>
      </c>
      <c r="E411">
        <v>219932.51867247801</v>
      </c>
      <c r="F411">
        <v>307710.42541690002</v>
      </c>
      <c r="G411">
        <v>257976.88486140699</v>
      </c>
      <c r="H411">
        <v>425175.89203323098</v>
      </c>
      <c r="I411">
        <v>146498.95323389699</v>
      </c>
      <c r="J411">
        <v>291950.65359859198</v>
      </c>
      <c r="K411">
        <v>323470.19723520899</v>
      </c>
      <c r="L411">
        <v>208668.40142650501</v>
      </c>
      <c r="M411">
        <v>231196.63591845101</v>
      </c>
    </row>
    <row r="412" spans="1:13" x14ac:dyDescent="0.35">
      <c r="A412">
        <v>411</v>
      </c>
      <c r="B412">
        <v>1964</v>
      </c>
      <c r="C412" t="s">
        <v>19</v>
      </c>
      <c r="D412" t="s">
        <v>13</v>
      </c>
      <c r="E412">
        <v>226012.769133158</v>
      </c>
      <c r="F412">
        <v>324492.88785764098</v>
      </c>
      <c r="G412">
        <v>268761.18968791701</v>
      </c>
      <c r="H412">
        <v>459418.371008416</v>
      </c>
      <c r="I412">
        <v>141258.01805262899</v>
      </c>
      <c r="J412">
        <v>307899.986756981</v>
      </c>
      <c r="K412">
        <v>341085.788958302</v>
      </c>
      <c r="L412">
        <v>214455.63593843</v>
      </c>
      <c r="M412">
        <v>237569.90232788699</v>
      </c>
    </row>
    <row r="413" spans="1:13" x14ac:dyDescent="0.35">
      <c r="A413">
        <v>412</v>
      </c>
      <c r="B413">
        <v>1965</v>
      </c>
      <c r="C413" t="s">
        <v>19</v>
      </c>
      <c r="D413" t="s">
        <v>13</v>
      </c>
      <c r="E413">
        <v>232063.98206186001</v>
      </c>
      <c r="F413">
        <v>341900.22737714299</v>
      </c>
      <c r="G413">
        <v>279695.35882753698</v>
      </c>
      <c r="H413">
        <v>496035.46691266698</v>
      </c>
      <c r="I413">
        <v>141184.11083942099</v>
      </c>
      <c r="J413">
        <v>324170.52384716098</v>
      </c>
      <c r="K413">
        <v>359629.93090712599</v>
      </c>
      <c r="L413">
        <v>220029.98713442899</v>
      </c>
      <c r="M413">
        <v>244097.97698929001</v>
      </c>
    </row>
    <row r="414" spans="1:13" x14ac:dyDescent="0.35">
      <c r="A414">
        <v>413</v>
      </c>
      <c r="B414">
        <v>1966</v>
      </c>
      <c r="C414" t="s">
        <v>19</v>
      </c>
      <c r="D414" t="s">
        <v>13</v>
      </c>
      <c r="E414">
        <v>239771.403818883</v>
      </c>
      <c r="F414">
        <v>362500.39049788902</v>
      </c>
      <c r="G414">
        <v>292943.94148616801</v>
      </c>
      <c r="H414">
        <v>538921.86522137199</v>
      </c>
      <c r="I414">
        <v>155783.13192851201</v>
      </c>
      <c r="J414">
        <v>343888.355475683</v>
      </c>
      <c r="K414">
        <v>381112.42552009498</v>
      </c>
      <c r="L414">
        <v>227460.703245371</v>
      </c>
      <c r="M414">
        <v>252082.10439239399</v>
      </c>
    </row>
    <row r="415" spans="1:13" x14ac:dyDescent="0.35">
      <c r="A415">
        <v>414</v>
      </c>
      <c r="B415">
        <v>1967</v>
      </c>
      <c r="C415" t="s">
        <v>19</v>
      </c>
      <c r="D415" t="s">
        <v>13</v>
      </c>
      <c r="E415">
        <v>247577.592475818</v>
      </c>
      <c r="F415">
        <v>384097.84579665097</v>
      </c>
      <c r="G415">
        <v>306573.57205483603</v>
      </c>
      <c r="H415">
        <v>585175.91573358898</v>
      </c>
      <c r="I415">
        <v>169376.90261521199</v>
      </c>
      <c r="J415">
        <v>364313.85851843102</v>
      </c>
      <c r="K415">
        <v>403881.83307487197</v>
      </c>
      <c r="L415">
        <v>234825.44613207801</v>
      </c>
      <c r="M415">
        <v>260329.738819558</v>
      </c>
    </row>
    <row r="416" spans="1:13" x14ac:dyDescent="0.35">
      <c r="A416">
        <v>415</v>
      </c>
      <c r="B416">
        <v>1968</v>
      </c>
      <c r="C416" t="s">
        <v>19</v>
      </c>
      <c r="D416" t="s">
        <v>13</v>
      </c>
      <c r="E416">
        <v>256119.01335923601</v>
      </c>
      <c r="F416">
        <v>407747.962409575</v>
      </c>
      <c r="G416">
        <v>321415.02246920799</v>
      </c>
      <c r="H416">
        <v>636614.42221706104</v>
      </c>
      <c r="I416">
        <v>179317.10668481901</v>
      </c>
      <c r="J416">
        <v>386616.96100019303</v>
      </c>
      <c r="K416">
        <v>428878.96381895698</v>
      </c>
      <c r="L416">
        <v>242845.98263633301</v>
      </c>
      <c r="M416">
        <v>269392.04408214003</v>
      </c>
    </row>
    <row r="417" spans="1:13" x14ac:dyDescent="0.35">
      <c r="A417">
        <v>416</v>
      </c>
      <c r="B417">
        <v>1969</v>
      </c>
      <c r="C417" t="s">
        <v>19</v>
      </c>
      <c r="D417" t="s">
        <v>13</v>
      </c>
      <c r="E417">
        <v>264529.45937923802</v>
      </c>
      <c r="F417">
        <v>432158.905557213</v>
      </c>
      <c r="G417">
        <v>336430.81079393899</v>
      </c>
      <c r="H417">
        <v>691470.65304801299</v>
      </c>
      <c r="I417">
        <v>165428.00855045201</v>
      </c>
      <c r="J417">
        <v>409652.39494414098</v>
      </c>
      <c r="K417">
        <v>454665.41617028503</v>
      </c>
      <c r="L417">
        <v>250752.96418631199</v>
      </c>
      <c r="M417">
        <v>278305.95457216399</v>
      </c>
    </row>
    <row r="418" spans="1:13" x14ac:dyDescent="0.35">
      <c r="A418">
        <v>417</v>
      </c>
      <c r="B418">
        <v>1970</v>
      </c>
      <c r="C418" t="s">
        <v>19</v>
      </c>
      <c r="D418" t="s">
        <v>13</v>
      </c>
      <c r="E418">
        <v>270424.701205766</v>
      </c>
      <c r="F418">
        <v>453351.674786216</v>
      </c>
      <c r="G418">
        <v>348545.37575644202</v>
      </c>
      <c r="H418">
        <v>743389.76449907199</v>
      </c>
      <c r="I418">
        <v>152343.65817458701</v>
      </c>
      <c r="J418">
        <v>429633.84606948</v>
      </c>
      <c r="K418">
        <v>477069.50350295298</v>
      </c>
      <c r="L418">
        <v>256276.994026792</v>
      </c>
      <c r="M418">
        <v>284572.40838474099</v>
      </c>
    </row>
    <row r="419" spans="1:13" x14ac:dyDescent="0.35">
      <c r="A419">
        <v>418</v>
      </c>
      <c r="B419">
        <v>1971</v>
      </c>
      <c r="C419" t="s">
        <v>19</v>
      </c>
      <c r="D419" t="s">
        <v>13</v>
      </c>
      <c r="E419">
        <v>278030.385404917</v>
      </c>
      <c r="F419">
        <v>478300.20933113201</v>
      </c>
      <c r="G419">
        <v>363136.50042041199</v>
      </c>
      <c r="H419">
        <v>803787.53966754605</v>
      </c>
      <c r="I419">
        <v>159567.998860338</v>
      </c>
      <c r="J419">
        <v>453148.14006218099</v>
      </c>
      <c r="K419">
        <v>503452.27860008401</v>
      </c>
      <c r="L419">
        <v>263409.77814581298</v>
      </c>
      <c r="M419">
        <v>292650.99266402097</v>
      </c>
    </row>
    <row r="420" spans="1:13" x14ac:dyDescent="0.35">
      <c r="A420">
        <v>419</v>
      </c>
      <c r="B420">
        <v>1972</v>
      </c>
      <c r="C420" t="s">
        <v>19</v>
      </c>
      <c r="D420" t="s">
        <v>13</v>
      </c>
      <c r="E420">
        <v>290249.54934309499</v>
      </c>
      <c r="F420">
        <v>512388.420606478</v>
      </c>
      <c r="G420">
        <v>384123.734356614</v>
      </c>
      <c r="H420">
        <v>882488.27855167002</v>
      </c>
      <c r="I420">
        <v>155944.518787287</v>
      </c>
      <c r="J420">
        <v>485121.786203389</v>
      </c>
      <c r="K420">
        <v>539655.05500956695</v>
      </c>
      <c r="L420">
        <v>274803.98494444601</v>
      </c>
      <c r="M420">
        <v>305695.11374174402</v>
      </c>
    </row>
    <row r="421" spans="1:13" x14ac:dyDescent="0.35">
      <c r="A421">
        <v>420</v>
      </c>
      <c r="B421">
        <v>1973</v>
      </c>
      <c r="C421" t="s">
        <v>19</v>
      </c>
      <c r="D421" t="s">
        <v>13</v>
      </c>
      <c r="E421">
        <v>303455.09294906101</v>
      </c>
      <c r="F421">
        <v>549720.11231905594</v>
      </c>
      <c r="G421">
        <v>406952.72171249799</v>
      </c>
      <c r="H421">
        <v>970327.88298138196</v>
      </c>
      <c r="I421">
        <v>169305.08985147899</v>
      </c>
      <c r="J421">
        <v>520377.18398539902</v>
      </c>
      <c r="K421">
        <v>579063.04065271304</v>
      </c>
      <c r="L421">
        <v>287257.28456376499</v>
      </c>
      <c r="M421">
        <v>319652.90133435797</v>
      </c>
    </row>
    <row r="422" spans="1:13" x14ac:dyDescent="0.35">
      <c r="A422">
        <v>421</v>
      </c>
      <c r="B422">
        <v>1974</v>
      </c>
      <c r="C422" t="s">
        <v>19</v>
      </c>
      <c r="D422" t="s">
        <v>13</v>
      </c>
      <c r="E422">
        <v>314090.23147361801</v>
      </c>
      <c r="F422">
        <v>583876.59774805699</v>
      </c>
      <c r="G422">
        <v>426779.64028291003</v>
      </c>
      <c r="H422">
        <v>1056268.7614311699</v>
      </c>
      <c r="I422">
        <v>175806.57958973799</v>
      </c>
      <c r="J422">
        <v>552240.80516996095</v>
      </c>
      <c r="K422">
        <v>615512.39032615197</v>
      </c>
      <c r="L422">
        <v>297072.09193517902</v>
      </c>
      <c r="M422">
        <v>331108.37101205601</v>
      </c>
    </row>
    <row r="423" spans="1:13" x14ac:dyDescent="0.35">
      <c r="A423">
        <v>422</v>
      </c>
      <c r="B423">
        <v>1975</v>
      </c>
      <c r="C423" t="s">
        <v>19</v>
      </c>
      <c r="D423" t="s">
        <v>13</v>
      </c>
      <c r="E423">
        <v>326873.73154333001</v>
      </c>
      <c r="F423">
        <v>623542.56236524601</v>
      </c>
      <c r="G423">
        <v>450085.24831793102</v>
      </c>
      <c r="H423">
        <v>1156083.78170142</v>
      </c>
      <c r="I423">
        <v>151994.55823036499</v>
      </c>
      <c r="J423">
        <v>589920.53814719699</v>
      </c>
      <c r="K423">
        <v>657164.58658329502</v>
      </c>
      <c r="L423">
        <v>309248.380554448</v>
      </c>
      <c r="M423">
        <v>344499.08253221097</v>
      </c>
    </row>
    <row r="424" spans="1:13" x14ac:dyDescent="0.35">
      <c r="A424">
        <v>423</v>
      </c>
      <c r="B424">
        <v>1976</v>
      </c>
      <c r="C424" t="s">
        <v>19</v>
      </c>
      <c r="D424" t="s">
        <v>13</v>
      </c>
      <c r="E424">
        <v>343024.12413145299</v>
      </c>
      <c r="F424">
        <v>671475.52864349796</v>
      </c>
      <c r="G424">
        <v>478625.33250724402</v>
      </c>
      <c r="H424">
        <v>1275929.67016459</v>
      </c>
      <c r="I424">
        <v>159241.92798059099</v>
      </c>
      <c r="J424">
        <v>635275.17654400505</v>
      </c>
      <c r="K424">
        <v>707675.88074299099</v>
      </c>
      <c r="L424">
        <v>324531.128419063</v>
      </c>
      <c r="M424">
        <v>361517.11984384299</v>
      </c>
    </row>
    <row r="425" spans="1:13" x14ac:dyDescent="0.35">
      <c r="A425">
        <v>424</v>
      </c>
      <c r="B425">
        <v>1977</v>
      </c>
      <c r="C425" t="s">
        <v>19</v>
      </c>
      <c r="D425" t="s">
        <v>13</v>
      </c>
      <c r="E425">
        <v>360852.398340074</v>
      </c>
      <c r="F425">
        <v>724860.71835341502</v>
      </c>
      <c r="G425">
        <v>510254.06193616398</v>
      </c>
      <c r="H425">
        <v>1411637.7482711601</v>
      </c>
      <c r="I425">
        <v>177328.744462862</v>
      </c>
      <c r="J425">
        <v>686029.04260226001</v>
      </c>
      <c r="K425">
        <v>763692.39410457003</v>
      </c>
      <c r="L425">
        <v>341521.09375758999</v>
      </c>
      <c r="M425">
        <v>380183.70292255899</v>
      </c>
    </row>
    <row r="426" spans="1:13" x14ac:dyDescent="0.35">
      <c r="A426">
        <v>425</v>
      </c>
      <c r="B426">
        <v>1978</v>
      </c>
      <c r="C426" t="s">
        <v>19</v>
      </c>
      <c r="D426" t="s">
        <v>13</v>
      </c>
      <c r="E426">
        <v>377728.45009610301</v>
      </c>
      <c r="F426">
        <v>778617.40743329399</v>
      </c>
      <c r="G426">
        <v>541292.76307091198</v>
      </c>
      <c r="H426">
        <v>1554054.7312424399</v>
      </c>
      <c r="I426">
        <v>190909.06278465601</v>
      </c>
      <c r="J426">
        <v>737311.53095889802</v>
      </c>
      <c r="K426">
        <v>819923.28390769195</v>
      </c>
      <c r="L426">
        <v>357689.84763026802</v>
      </c>
      <c r="M426">
        <v>397767.052561939</v>
      </c>
    </row>
    <row r="427" spans="1:13" x14ac:dyDescent="0.35">
      <c r="A427">
        <v>426</v>
      </c>
      <c r="B427">
        <v>1979</v>
      </c>
      <c r="C427" t="s">
        <v>19</v>
      </c>
      <c r="D427" t="s">
        <v>13</v>
      </c>
      <c r="E427">
        <v>411904.87010549899</v>
      </c>
      <c r="F427">
        <v>871286.09359206597</v>
      </c>
      <c r="G427">
        <v>598372.81848978298</v>
      </c>
      <c r="H427">
        <v>1782239.7159239301</v>
      </c>
      <c r="I427">
        <v>232413.07869412299</v>
      </c>
      <c r="J427">
        <v>827260.25263860705</v>
      </c>
      <c r="K427">
        <v>915311.934545525</v>
      </c>
      <c r="L427">
        <v>391091.43301222898</v>
      </c>
      <c r="M427">
        <v>432718.30719877</v>
      </c>
    </row>
    <row r="428" spans="1:13" x14ac:dyDescent="0.35">
      <c r="A428">
        <v>427</v>
      </c>
      <c r="B428">
        <v>1980</v>
      </c>
      <c r="C428" t="s">
        <v>19</v>
      </c>
      <c r="D428" t="s">
        <v>13</v>
      </c>
      <c r="E428">
        <v>421851.24825723801</v>
      </c>
      <c r="F428">
        <v>915677.69938940101</v>
      </c>
      <c r="G428">
        <v>620862.79484213598</v>
      </c>
      <c r="H428">
        <v>1919726.7650695499</v>
      </c>
      <c r="I428">
        <v>204148.24332537601</v>
      </c>
      <c r="J428">
        <v>868115.29098422197</v>
      </c>
      <c r="K428">
        <v>963240.10779458098</v>
      </c>
      <c r="L428">
        <v>399939.32294855698</v>
      </c>
      <c r="M428">
        <v>443763.17356591899</v>
      </c>
    </row>
    <row r="429" spans="1:13" x14ac:dyDescent="0.35">
      <c r="A429">
        <v>428</v>
      </c>
      <c r="B429">
        <v>1981</v>
      </c>
      <c r="C429" t="s">
        <v>19</v>
      </c>
      <c r="D429" t="s">
        <v>13</v>
      </c>
      <c r="E429">
        <v>442215.67199382302</v>
      </c>
      <c r="F429">
        <v>985001.45489924599</v>
      </c>
      <c r="G429">
        <v>659607.39467251801</v>
      </c>
      <c r="H429">
        <v>2116469.1617215201</v>
      </c>
      <c r="I429">
        <v>210059.04327795201</v>
      </c>
      <c r="J429">
        <v>934703.56790903897</v>
      </c>
      <c r="K429">
        <v>1035299.34188945</v>
      </c>
      <c r="L429">
        <v>419634.47296654002</v>
      </c>
      <c r="M429">
        <v>464796.87102110602</v>
      </c>
    </row>
    <row r="430" spans="1:13" x14ac:dyDescent="0.35">
      <c r="A430">
        <v>429</v>
      </c>
      <c r="B430">
        <v>1982</v>
      </c>
      <c r="C430" t="s">
        <v>19</v>
      </c>
      <c r="D430" t="s">
        <v>13</v>
      </c>
      <c r="E430">
        <v>482131.73210650397</v>
      </c>
      <c r="F430">
        <v>1102016.0038854301</v>
      </c>
      <c r="G430">
        <v>728903.89226748596</v>
      </c>
      <c r="H430">
        <v>2426834.31158316</v>
      </c>
      <c r="I430">
        <v>218995.61953646099</v>
      </c>
      <c r="J430">
        <v>1047205.72652602</v>
      </c>
      <c r="K430">
        <v>1156826.28124484</v>
      </c>
      <c r="L430">
        <v>458152.24917035899</v>
      </c>
      <c r="M430">
        <v>506111.21504264901</v>
      </c>
    </row>
    <row r="431" spans="1:13" x14ac:dyDescent="0.35">
      <c r="A431">
        <v>430</v>
      </c>
      <c r="B431">
        <v>1983</v>
      </c>
      <c r="C431" t="s">
        <v>19</v>
      </c>
      <c r="D431" t="s">
        <v>13</v>
      </c>
      <c r="E431">
        <v>503678.668866019</v>
      </c>
      <c r="F431">
        <v>1181395.1602103801</v>
      </c>
      <c r="G431">
        <v>771713.950699626</v>
      </c>
      <c r="H431">
        <v>2666436.6473737201</v>
      </c>
      <c r="I431">
        <v>225660.90053356899</v>
      </c>
      <c r="J431">
        <v>1123441.99869437</v>
      </c>
      <c r="K431">
        <v>1239348.3217263799</v>
      </c>
      <c r="L431">
        <v>478970.787682758</v>
      </c>
      <c r="M431">
        <v>528386.55004928098</v>
      </c>
    </row>
    <row r="432" spans="1:13" x14ac:dyDescent="0.35">
      <c r="A432">
        <v>431</v>
      </c>
      <c r="B432">
        <v>1984</v>
      </c>
      <c r="C432" t="s">
        <v>19</v>
      </c>
      <c r="D432" t="s">
        <v>13</v>
      </c>
      <c r="E432">
        <v>528089.222575953</v>
      </c>
      <c r="F432">
        <v>1271066.8036323001</v>
      </c>
      <c r="G432">
        <v>820019.18257595506</v>
      </c>
      <c r="H432">
        <v>2940280.8043512399</v>
      </c>
      <c r="I432">
        <v>241039.12088872501</v>
      </c>
      <c r="J432">
        <v>1210157.9422869899</v>
      </c>
      <c r="K432">
        <v>1331975.6649776101</v>
      </c>
      <c r="L432">
        <v>502783.46119196102</v>
      </c>
      <c r="M432">
        <v>553394.98395994399</v>
      </c>
    </row>
    <row r="433" spans="1:13" x14ac:dyDescent="0.35">
      <c r="A433">
        <v>432</v>
      </c>
      <c r="B433">
        <v>1985</v>
      </c>
      <c r="C433" t="s">
        <v>19</v>
      </c>
      <c r="D433" t="s">
        <v>13</v>
      </c>
      <c r="E433">
        <v>531356.25151307101</v>
      </c>
      <c r="F433">
        <v>1312400.26643549</v>
      </c>
      <c r="G433">
        <v>836176.71977086505</v>
      </c>
      <c r="H433">
        <v>3111530.73119281</v>
      </c>
      <c r="I433">
        <v>233593.40838041599</v>
      </c>
      <c r="J433">
        <v>1250825.7264008</v>
      </c>
      <c r="K433">
        <v>1373974.8064701799</v>
      </c>
      <c r="L433">
        <v>506426.34436642198</v>
      </c>
      <c r="M433">
        <v>556286.15865971998</v>
      </c>
    </row>
    <row r="434" spans="1:13" x14ac:dyDescent="0.35">
      <c r="A434">
        <v>433</v>
      </c>
      <c r="B434">
        <v>1986</v>
      </c>
      <c r="C434" t="s">
        <v>19</v>
      </c>
      <c r="D434" t="s">
        <v>13</v>
      </c>
      <c r="E434">
        <v>552107.43985283095</v>
      </c>
      <c r="F434">
        <v>1399340.9974160001</v>
      </c>
      <c r="G434">
        <v>880225.12114672002</v>
      </c>
      <c r="H434">
        <v>3400396.71448929</v>
      </c>
      <c r="I434">
        <v>256562.417579086</v>
      </c>
      <c r="J434">
        <v>1333616.7925076999</v>
      </c>
      <c r="K434">
        <v>1465065.2023243001</v>
      </c>
      <c r="L434">
        <v>526176.07460640895</v>
      </c>
      <c r="M434">
        <v>578038.80509925401</v>
      </c>
    </row>
    <row r="435" spans="1:13" x14ac:dyDescent="0.35">
      <c r="A435">
        <v>434</v>
      </c>
      <c r="B435">
        <v>1987</v>
      </c>
      <c r="C435" t="s">
        <v>19</v>
      </c>
      <c r="D435" t="s">
        <v>13</v>
      </c>
      <c r="E435">
        <v>538882.613602506</v>
      </c>
      <c r="F435">
        <v>1401566.0652474801</v>
      </c>
      <c r="G435">
        <v>870701.63994161901</v>
      </c>
      <c r="H435">
        <v>3490667.2348832302</v>
      </c>
      <c r="I435">
        <v>283787.38218742801</v>
      </c>
      <c r="J435">
        <v>1337480.82215799</v>
      </c>
      <c r="K435">
        <v>1465651.3083369699</v>
      </c>
      <c r="L435">
        <v>514242.73101279698</v>
      </c>
      <c r="M435">
        <v>563522.49619221396</v>
      </c>
    </row>
    <row r="436" spans="1:13" x14ac:dyDescent="0.35">
      <c r="A436">
        <v>435</v>
      </c>
      <c r="B436">
        <v>1988</v>
      </c>
      <c r="C436" t="s">
        <v>19</v>
      </c>
      <c r="D436" t="s">
        <v>13</v>
      </c>
      <c r="E436">
        <v>586969.95913213398</v>
      </c>
      <c r="F436">
        <v>1566587.72778711</v>
      </c>
      <c r="G436">
        <v>960732.72057126602</v>
      </c>
      <c r="H436">
        <v>3999001.35587171</v>
      </c>
      <c r="I436">
        <v>305960.50473653298</v>
      </c>
      <c r="J436">
        <v>1493740.1679251499</v>
      </c>
      <c r="K436">
        <v>1639435.2876490699</v>
      </c>
      <c r="L436">
        <v>559675.394980627</v>
      </c>
      <c r="M436">
        <v>614264.52328364097</v>
      </c>
    </row>
    <row r="437" spans="1:13" x14ac:dyDescent="0.35">
      <c r="A437">
        <v>436</v>
      </c>
      <c r="B437">
        <v>1989</v>
      </c>
      <c r="C437" t="s">
        <v>19</v>
      </c>
      <c r="D437" t="s">
        <v>13</v>
      </c>
      <c r="E437">
        <v>595003.485311253</v>
      </c>
      <c r="F437">
        <v>1629587.9260744699</v>
      </c>
      <c r="G437">
        <v>986786.92621572199</v>
      </c>
      <c r="H437">
        <v>4263539.7407635702</v>
      </c>
      <c r="I437">
        <v>301459.156128801</v>
      </c>
      <c r="J437">
        <v>1554151.53138312</v>
      </c>
      <c r="K437">
        <v>1705024.3207658201</v>
      </c>
      <c r="L437">
        <v>567459.762728089</v>
      </c>
      <c r="M437">
        <v>622547.20789441699</v>
      </c>
    </row>
    <row r="438" spans="1:13" x14ac:dyDescent="0.35">
      <c r="A438">
        <v>437</v>
      </c>
      <c r="B438">
        <v>1990</v>
      </c>
      <c r="C438" t="s">
        <v>19</v>
      </c>
      <c r="D438" t="s">
        <v>13</v>
      </c>
      <c r="E438">
        <v>616029.66827575199</v>
      </c>
      <c r="F438">
        <v>1731328.0303483999</v>
      </c>
      <c r="G438">
        <v>1034376.60681843</v>
      </c>
      <c r="H438">
        <v>4642877.4427695097</v>
      </c>
      <c r="I438">
        <v>341330.33254574297</v>
      </c>
      <c r="J438">
        <v>1648403.9050648501</v>
      </c>
      <c r="K438">
        <v>1814252.1556319401</v>
      </c>
      <c r="L438">
        <v>586524.15545840398</v>
      </c>
      <c r="M438">
        <v>645535.18109309999</v>
      </c>
    </row>
    <row r="439" spans="1:13" x14ac:dyDescent="0.35">
      <c r="A439">
        <v>438</v>
      </c>
      <c r="B439">
        <v>1991</v>
      </c>
      <c r="C439" t="s">
        <v>19</v>
      </c>
      <c r="D439" t="s">
        <v>13</v>
      </c>
      <c r="E439">
        <v>640433.10644081898</v>
      </c>
      <c r="F439">
        <v>1847017.2407522099</v>
      </c>
      <c r="G439">
        <v>1088844.3764289401</v>
      </c>
      <c r="H439">
        <v>5076803.1408929797</v>
      </c>
      <c r="I439">
        <v>361826.67258839798</v>
      </c>
      <c r="J439">
        <v>1755648.3055318701</v>
      </c>
      <c r="K439">
        <v>1938386.1759725399</v>
      </c>
      <c r="L439">
        <v>608751.92354535405</v>
      </c>
      <c r="M439">
        <v>672114.28933628497</v>
      </c>
    </row>
    <row r="440" spans="1:13" x14ac:dyDescent="0.35">
      <c r="A440">
        <v>439</v>
      </c>
      <c r="B440">
        <v>1992</v>
      </c>
      <c r="C440" t="s">
        <v>19</v>
      </c>
      <c r="D440" t="s">
        <v>13</v>
      </c>
      <c r="E440">
        <v>621813.84880995099</v>
      </c>
      <c r="F440">
        <v>1840250.77250297</v>
      </c>
      <c r="G440">
        <v>1070876.7725702799</v>
      </c>
      <c r="H440">
        <v>5184397.4787765797</v>
      </c>
      <c r="I440">
        <v>360170.027118887</v>
      </c>
      <c r="J440">
        <v>1749327.66404108</v>
      </c>
      <c r="K440">
        <v>1931173.8809648601</v>
      </c>
      <c r="L440">
        <v>591091.27074437705</v>
      </c>
      <c r="M440">
        <v>652536.42687552399</v>
      </c>
    </row>
    <row r="441" spans="1:13" x14ac:dyDescent="0.35">
      <c r="A441">
        <v>440</v>
      </c>
      <c r="B441">
        <v>1993</v>
      </c>
      <c r="C441" t="s">
        <v>19</v>
      </c>
      <c r="D441" t="s">
        <v>13</v>
      </c>
      <c r="E441">
        <v>671017.69011361594</v>
      </c>
      <c r="F441">
        <v>2037839.75988356</v>
      </c>
      <c r="G441">
        <v>1170644.59943167</v>
      </c>
      <c r="H441">
        <v>5884259.1988301799</v>
      </c>
      <c r="I441">
        <v>331122.86438620201</v>
      </c>
      <c r="J441">
        <v>1935210.9588295601</v>
      </c>
      <c r="K441">
        <v>2140468.5609375602</v>
      </c>
      <c r="L441">
        <v>637224.18859398796</v>
      </c>
      <c r="M441">
        <v>704811.19163324498</v>
      </c>
    </row>
    <row r="442" spans="1:13" x14ac:dyDescent="0.35">
      <c r="A442">
        <v>441</v>
      </c>
      <c r="B442">
        <v>1994</v>
      </c>
      <c r="C442" t="s">
        <v>19</v>
      </c>
      <c r="D442" t="s">
        <v>13</v>
      </c>
      <c r="E442">
        <v>684255.96439589805</v>
      </c>
      <c r="F442">
        <v>2132426.6266173101</v>
      </c>
      <c r="G442">
        <v>1209376.4527417501</v>
      </c>
      <c r="H442">
        <v>6310949.5172790103</v>
      </c>
      <c r="I442">
        <v>338886.47576567001</v>
      </c>
      <c r="J442">
        <v>2024242.4199085799</v>
      </c>
      <c r="K442">
        <v>2240610.8333260398</v>
      </c>
      <c r="L442">
        <v>649541.668593226</v>
      </c>
      <c r="M442">
        <v>718970.26019856904</v>
      </c>
    </row>
    <row r="443" spans="1:13" x14ac:dyDescent="0.35">
      <c r="A443">
        <v>442</v>
      </c>
      <c r="B443">
        <v>1995</v>
      </c>
      <c r="C443" t="s">
        <v>19</v>
      </c>
      <c r="D443" t="s">
        <v>13</v>
      </c>
      <c r="E443">
        <v>705219.72352044098</v>
      </c>
      <c r="F443">
        <v>2255274.4428900601</v>
      </c>
      <c r="G443">
        <v>1263104.43158942</v>
      </c>
      <c r="H443">
        <v>6840915.6210703999</v>
      </c>
      <c r="I443">
        <v>408605.95819073502</v>
      </c>
      <c r="J443">
        <v>2142460.07897523</v>
      </c>
      <c r="K443">
        <v>2368088.8068048898</v>
      </c>
      <c r="L443">
        <v>669942.90176601196</v>
      </c>
      <c r="M443">
        <v>740496.54527486896</v>
      </c>
    </row>
    <row r="444" spans="1:13" x14ac:dyDescent="0.35">
      <c r="A444">
        <v>443</v>
      </c>
      <c r="B444">
        <v>1996</v>
      </c>
      <c r="C444" t="s">
        <v>19</v>
      </c>
      <c r="D444" t="s">
        <v>13</v>
      </c>
      <c r="E444">
        <v>706260.99260764697</v>
      </c>
      <c r="F444">
        <v>2317712.7618564698</v>
      </c>
      <c r="G444">
        <v>1281584.8094903701</v>
      </c>
      <c r="H444">
        <v>7205654.98823178</v>
      </c>
      <c r="I444">
        <v>323634.127682333</v>
      </c>
      <c r="J444">
        <v>2200579.4839336402</v>
      </c>
      <c r="K444">
        <v>2434846.0397792999</v>
      </c>
      <c r="L444">
        <v>670567.75809876795</v>
      </c>
      <c r="M444">
        <v>741954.22711652599</v>
      </c>
    </row>
    <row r="445" spans="1:13" x14ac:dyDescent="0.35">
      <c r="A445">
        <v>444</v>
      </c>
      <c r="B445">
        <v>1997</v>
      </c>
      <c r="C445" t="s">
        <v>19</v>
      </c>
      <c r="D445" t="s">
        <v>13</v>
      </c>
      <c r="E445">
        <v>723032.26026165404</v>
      </c>
      <c r="F445">
        <v>2434846.0673157098</v>
      </c>
      <c r="G445">
        <v>1329508.8757223999</v>
      </c>
      <c r="H445">
        <v>7758568.2515633898</v>
      </c>
      <c r="I445">
        <v>380502.40583358699</v>
      </c>
      <c r="J445">
        <v>2311945.42610315</v>
      </c>
      <c r="K445">
        <v>2557746.7085282798</v>
      </c>
      <c r="L445">
        <v>686536.67657923501</v>
      </c>
      <c r="M445">
        <v>759527.84394407202</v>
      </c>
    </row>
    <row r="446" spans="1:13" x14ac:dyDescent="0.35">
      <c r="A446">
        <v>445</v>
      </c>
      <c r="B446">
        <v>1998</v>
      </c>
      <c r="C446" t="s">
        <v>19</v>
      </c>
      <c r="D446" t="s">
        <v>13</v>
      </c>
      <c r="E446">
        <v>750050.89495693904</v>
      </c>
      <c r="F446">
        <v>2591934.4367831498</v>
      </c>
      <c r="G446">
        <v>1397797.5966831199</v>
      </c>
      <c r="H446">
        <v>8465032.4100084193</v>
      </c>
      <c r="I446">
        <v>365644.239377202</v>
      </c>
      <c r="J446">
        <v>2462541.1749303001</v>
      </c>
      <c r="K446">
        <v>2721327.6986360098</v>
      </c>
      <c r="L446">
        <v>712607.22721718601</v>
      </c>
      <c r="M446">
        <v>787494.56269669195</v>
      </c>
    </row>
    <row r="447" spans="1:13" x14ac:dyDescent="0.35">
      <c r="A447">
        <v>446</v>
      </c>
      <c r="B447">
        <v>1999</v>
      </c>
      <c r="C447" t="s">
        <v>19</v>
      </c>
      <c r="D447" t="s">
        <v>13</v>
      </c>
      <c r="E447">
        <v>757308.77704756602</v>
      </c>
      <c r="F447">
        <v>2685503.4321931899</v>
      </c>
      <c r="G447">
        <v>1430239.83761889</v>
      </c>
      <c r="H447">
        <v>8989322.1985769104</v>
      </c>
      <c r="I447">
        <v>409339.151809612</v>
      </c>
      <c r="J447">
        <v>2552606.8008879102</v>
      </c>
      <c r="K447">
        <v>2818400.0634984602</v>
      </c>
      <c r="L447">
        <v>719832.08492308599</v>
      </c>
      <c r="M447">
        <v>794785.46917204699</v>
      </c>
    </row>
    <row r="448" spans="1:13" x14ac:dyDescent="0.35">
      <c r="A448">
        <v>447</v>
      </c>
      <c r="B448">
        <v>2000</v>
      </c>
      <c r="C448" t="s">
        <v>19</v>
      </c>
      <c r="D448" t="s">
        <v>13</v>
      </c>
      <c r="E448">
        <v>755197.81438354705</v>
      </c>
      <c r="F448">
        <v>2748102.2596491198</v>
      </c>
      <c r="G448">
        <v>1445152.0296000701</v>
      </c>
      <c r="H448">
        <v>9428299.3989730105</v>
      </c>
      <c r="I448">
        <v>296516.61339165899</v>
      </c>
      <c r="J448">
        <v>2610192.6833830802</v>
      </c>
      <c r="K448">
        <v>2886011.8359151599</v>
      </c>
      <c r="L448">
        <v>717299.29360871494</v>
      </c>
      <c r="M448">
        <v>793096.335158378</v>
      </c>
    </row>
    <row r="449" spans="1:13" x14ac:dyDescent="0.35">
      <c r="A449">
        <v>448</v>
      </c>
      <c r="B449">
        <v>2001</v>
      </c>
      <c r="C449" t="s">
        <v>19</v>
      </c>
      <c r="D449" t="s">
        <v>13</v>
      </c>
      <c r="E449">
        <v>762674.38584953302</v>
      </c>
      <c r="F449">
        <v>2847939.5653510499</v>
      </c>
      <c r="G449">
        <v>1478983.9931538701</v>
      </c>
      <c r="H449">
        <v>10014502.1911991</v>
      </c>
      <c r="I449">
        <v>326726.51153909299</v>
      </c>
      <c r="J449">
        <v>2708667.6589112999</v>
      </c>
      <c r="K449">
        <v>2987211.4717907999</v>
      </c>
      <c r="L449">
        <v>725377.55659011798</v>
      </c>
      <c r="M449">
        <v>799971.21510894701</v>
      </c>
    </row>
    <row r="450" spans="1:13" x14ac:dyDescent="0.35">
      <c r="A450">
        <v>449</v>
      </c>
      <c r="B450">
        <v>2002</v>
      </c>
      <c r="C450" t="s">
        <v>19</v>
      </c>
      <c r="D450" t="s">
        <v>13</v>
      </c>
      <c r="E450">
        <v>788811.45880213496</v>
      </c>
      <c r="F450">
        <v>3022624.9456232898</v>
      </c>
      <c r="G450">
        <v>1550734.89252297</v>
      </c>
      <c r="H450">
        <v>10893739.2674885</v>
      </c>
      <c r="I450">
        <v>314313.45511071099</v>
      </c>
      <c r="J450">
        <v>2884512.6148077101</v>
      </c>
      <c r="K450">
        <v>3160737.2764388798</v>
      </c>
      <c r="L450">
        <v>752768.41968576901</v>
      </c>
      <c r="M450">
        <v>824854.49791850103</v>
      </c>
    </row>
    <row r="451" spans="1:13" x14ac:dyDescent="0.35">
      <c r="A451">
        <v>450</v>
      </c>
      <c r="B451">
        <v>2003</v>
      </c>
      <c r="C451" t="s">
        <v>19</v>
      </c>
      <c r="D451" t="s">
        <v>13</v>
      </c>
      <c r="E451">
        <v>790041.93271997501</v>
      </c>
      <c r="F451">
        <v>3106566.37699041</v>
      </c>
      <c r="G451">
        <v>1574079.43897472</v>
      </c>
      <c r="H451">
        <v>11475503.257432301</v>
      </c>
      <c r="I451">
        <v>310106.88817942701</v>
      </c>
      <c r="J451">
        <v>2966145.4132418199</v>
      </c>
      <c r="K451">
        <v>3246987.3407389899</v>
      </c>
      <c r="L451">
        <v>754330.97852436302</v>
      </c>
      <c r="M451">
        <v>825752.88691558805</v>
      </c>
    </row>
    <row r="452" spans="1:13" x14ac:dyDescent="0.35">
      <c r="A452">
        <v>451</v>
      </c>
      <c r="B452">
        <v>2004</v>
      </c>
      <c r="C452" t="s">
        <v>19</v>
      </c>
      <c r="D452" t="s">
        <v>13</v>
      </c>
      <c r="E452">
        <v>783910.44321561896</v>
      </c>
      <c r="F452">
        <v>3163125.2439149902</v>
      </c>
      <c r="G452">
        <v>1582192.14256391</v>
      </c>
      <c r="H452">
        <v>11975981.25821</v>
      </c>
      <c r="I452">
        <v>338384.03050240001</v>
      </c>
      <c r="J452">
        <v>3014898.5216265498</v>
      </c>
      <c r="K452">
        <v>3311351.96620342</v>
      </c>
      <c r="L452">
        <v>747175.73731389805</v>
      </c>
      <c r="M452">
        <v>820645.14911733905</v>
      </c>
    </row>
    <row r="453" spans="1:13" x14ac:dyDescent="0.35">
      <c r="A453">
        <v>452</v>
      </c>
      <c r="B453">
        <v>2005</v>
      </c>
      <c r="C453" t="s">
        <v>19</v>
      </c>
      <c r="D453" t="s">
        <v>13</v>
      </c>
      <c r="E453">
        <v>790653.008557947</v>
      </c>
      <c r="F453">
        <v>3273823.8567760899</v>
      </c>
      <c r="G453">
        <v>1617163.5657325799</v>
      </c>
      <c r="H453">
        <v>12704281.031249</v>
      </c>
      <c r="I453">
        <v>334394.07923476701</v>
      </c>
      <c r="J453">
        <v>3121434.09879993</v>
      </c>
      <c r="K453">
        <v>3426213.61475226</v>
      </c>
      <c r="L453">
        <v>753849.73938758799</v>
      </c>
      <c r="M453">
        <v>827456.27772830694</v>
      </c>
    </row>
    <row r="454" spans="1:13" x14ac:dyDescent="0.35">
      <c r="A454">
        <v>453</v>
      </c>
      <c r="B454">
        <v>2006</v>
      </c>
      <c r="C454" t="s">
        <v>19</v>
      </c>
      <c r="D454" t="s">
        <v>13</v>
      </c>
      <c r="E454">
        <v>819995.70912772801</v>
      </c>
      <c r="F454">
        <v>3484178.5634790901</v>
      </c>
      <c r="G454">
        <v>1699980.7445173799</v>
      </c>
      <c r="H454">
        <v>13857783.7908205</v>
      </c>
      <c r="I454">
        <v>305769.54671976302</v>
      </c>
      <c r="J454">
        <v>3328119.8928995398</v>
      </c>
      <c r="K454">
        <v>3640237.23405864</v>
      </c>
      <c r="L454">
        <v>783267.55702072801</v>
      </c>
      <c r="M454">
        <v>856723.86123472999</v>
      </c>
    </row>
    <row r="455" spans="1:13" x14ac:dyDescent="0.35">
      <c r="A455">
        <v>454</v>
      </c>
      <c r="B455">
        <v>2007</v>
      </c>
      <c r="C455" t="s">
        <v>19</v>
      </c>
      <c r="D455" t="s">
        <v>13</v>
      </c>
      <c r="E455">
        <v>835761.01201771805</v>
      </c>
      <c r="F455">
        <v>3644100.7490615398</v>
      </c>
      <c r="G455">
        <v>1755813.34930742</v>
      </c>
      <c r="H455">
        <v>14855420.610359101</v>
      </c>
      <c r="I455">
        <v>298897.73834518302</v>
      </c>
      <c r="J455">
        <v>3480136.5334565202</v>
      </c>
      <c r="K455">
        <v>3808064.9646665701</v>
      </c>
      <c r="L455">
        <v>798156.42635854403</v>
      </c>
      <c r="M455">
        <v>873365.59767689195</v>
      </c>
    </row>
    <row r="456" spans="1:13" x14ac:dyDescent="0.35">
      <c r="A456">
        <v>455</v>
      </c>
      <c r="B456">
        <v>2008</v>
      </c>
      <c r="C456" t="s">
        <v>19</v>
      </c>
      <c r="D456" t="s">
        <v>13</v>
      </c>
      <c r="E456">
        <v>844968.87884245301</v>
      </c>
      <c r="F456">
        <v>3780666.9857252901</v>
      </c>
      <c r="G456">
        <v>1798982.8195394999</v>
      </c>
      <c r="H456">
        <v>15796615.600335401</v>
      </c>
      <c r="I456">
        <v>252697.46676932101</v>
      </c>
      <c r="J456">
        <v>3613251.9386811098</v>
      </c>
      <c r="K456">
        <v>3948082.03276947</v>
      </c>
      <c r="L456">
        <v>807552.06716970005</v>
      </c>
      <c r="M456">
        <v>882385.69051520596</v>
      </c>
    </row>
    <row r="457" spans="1:13" x14ac:dyDescent="0.35">
      <c r="A457">
        <v>456</v>
      </c>
      <c r="B457">
        <v>2009</v>
      </c>
      <c r="C457" t="s">
        <v>19</v>
      </c>
      <c r="D457" t="s">
        <v>13</v>
      </c>
      <c r="E457">
        <v>855702.51441580895</v>
      </c>
      <c r="F457">
        <v>3928890.8404202801</v>
      </c>
      <c r="G457">
        <v>1846624.8584034799</v>
      </c>
      <c r="H457">
        <v>16825407.775384899</v>
      </c>
      <c r="I457">
        <v>227538.93078947399</v>
      </c>
      <c r="J457">
        <v>3763707.73513579</v>
      </c>
      <c r="K457">
        <v>4094073.9457047801</v>
      </c>
      <c r="L457">
        <v>819726.05075925298</v>
      </c>
      <c r="M457">
        <v>891678.97807236598</v>
      </c>
    </row>
    <row r="458" spans="1:13" x14ac:dyDescent="0.35">
      <c r="A458">
        <v>457</v>
      </c>
      <c r="B458">
        <v>2010</v>
      </c>
      <c r="C458" t="s">
        <v>19</v>
      </c>
      <c r="D458" t="s">
        <v>13</v>
      </c>
      <c r="E458">
        <v>851245.41285700095</v>
      </c>
      <c r="F458">
        <v>4010711.12265395</v>
      </c>
      <c r="G458">
        <v>1861299.40183429</v>
      </c>
      <c r="H458">
        <v>17604361.137090199</v>
      </c>
      <c r="I458">
        <v>207966.810553063</v>
      </c>
      <c r="J458">
        <v>3839052.5116617801</v>
      </c>
      <c r="K458">
        <v>4182369.7336461199</v>
      </c>
      <c r="L458">
        <v>814812.07205638103</v>
      </c>
      <c r="M458">
        <v>887678.75365762203</v>
      </c>
    </row>
    <row r="459" spans="1:13" x14ac:dyDescent="0.35">
      <c r="A459">
        <v>458</v>
      </c>
      <c r="B459">
        <v>2011</v>
      </c>
      <c r="C459" t="s">
        <v>19</v>
      </c>
      <c r="D459" t="s">
        <v>13</v>
      </c>
      <c r="E459">
        <v>968583.13704390696</v>
      </c>
      <c r="F459">
        <v>4682986.92070569</v>
      </c>
      <c r="G459">
        <v>2146263.08697887</v>
      </c>
      <c r="H459">
        <v>21068031.8979543</v>
      </c>
      <c r="I459">
        <v>208190.310161576</v>
      </c>
      <c r="J459">
        <v>4480717.0717549203</v>
      </c>
      <c r="K459">
        <v>4885256.7696564496</v>
      </c>
      <c r="L459">
        <v>926747.62305605202</v>
      </c>
      <c r="M459">
        <v>1010418.65103176</v>
      </c>
    </row>
    <row r="460" spans="1:13" x14ac:dyDescent="0.35">
      <c r="A460">
        <v>459</v>
      </c>
      <c r="B460">
        <v>2012</v>
      </c>
      <c r="C460" t="s">
        <v>19</v>
      </c>
      <c r="D460" t="s">
        <v>13</v>
      </c>
      <c r="E460">
        <v>935623.327183494</v>
      </c>
      <c r="F460">
        <v>4642014.8514530202</v>
      </c>
      <c r="G460">
        <v>2100831.93918022</v>
      </c>
      <c r="H460">
        <v>21404772.233614601</v>
      </c>
      <c r="I460">
        <v>202267.47143667599</v>
      </c>
      <c r="J460">
        <v>4447814.0953465505</v>
      </c>
      <c r="K460">
        <v>4836215.6075595003</v>
      </c>
      <c r="L460">
        <v>896481.10911992704</v>
      </c>
      <c r="M460">
        <v>974765.54524706199</v>
      </c>
    </row>
    <row r="461" spans="1:13" x14ac:dyDescent="0.35">
      <c r="A461">
        <v>460</v>
      </c>
      <c r="B461">
        <v>2013</v>
      </c>
      <c r="C461" t="s">
        <v>19</v>
      </c>
      <c r="D461" t="s">
        <v>13</v>
      </c>
      <c r="E461">
        <v>975381.341301932</v>
      </c>
      <c r="F461">
        <v>4965916.0235055704</v>
      </c>
      <c r="G461">
        <v>2219245.8153867</v>
      </c>
      <c r="H461">
        <v>23469657.399430498</v>
      </c>
      <c r="I461">
        <v>186808.93577258699</v>
      </c>
      <c r="J461">
        <v>4759033.6480099997</v>
      </c>
      <c r="K461">
        <v>5172798.3990011401</v>
      </c>
      <c r="L461">
        <v>934746.50012712099</v>
      </c>
      <c r="M461">
        <v>1016016.18247674</v>
      </c>
    </row>
    <row r="462" spans="1:13" x14ac:dyDescent="0.35">
      <c r="A462">
        <v>461</v>
      </c>
      <c r="B462">
        <v>2014</v>
      </c>
      <c r="C462" t="s">
        <v>19</v>
      </c>
      <c r="D462" t="s">
        <v>13</v>
      </c>
      <c r="E462">
        <v>998497.11229515704</v>
      </c>
      <c r="F462">
        <v>5216643.80841156</v>
      </c>
      <c r="G462">
        <v>2301966.2518195198</v>
      </c>
      <c r="H462">
        <v>25269828.678027101</v>
      </c>
      <c r="I462">
        <v>178491.78346912001</v>
      </c>
      <c r="J462">
        <v>5000882.2261056304</v>
      </c>
      <c r="K462">
        <v>5432405.3907174896</v>
      </c>
      <c r="L462">
        <v>957199.04311716906</v>
      </c>
      <c r="M462">
        <v>1039795.18147314</v>
      </c>
    </row>
    <row r="463" spans="1:13" x14ac:dyDescent="0.35">
      <c r="A463">
        <v>462</v>
      </c>
      <c r="B463">
        <v>2015</v>
      </c>
      <c r="C463" t="s">
        <v>19</v>
      </c>
      <c r="D463" t="s">
        <v>13</v>
      </c>
      <c r="E463">
        <v>1018068.93399097</v>
      </c>
      <c r="F463">
        <v>5458093.85800594</v>
      </c>
      <c r="G463">
        <v>2378024.1704174699</v>
      </c>
      <c r="H463">
        <v>27099196.379292998</v>
      </c>
      <c r="I463">
        <v>173884.20760130201</v>
      </c>
      <c r="J463">
        <v>5231837.9376139799</v>
      </c>
      <c r="K463">
        <v>5684349.7783979001</v>
      </c>
      <c r="L463">
        <v>975866.63229461305</v>
      </c>
      <c r="M463">
        <v>1060271.2356873199</v>
      </c>
    </row>
    <row r="464" spans="1:13" x14ac:dyDescent="0.35">
      <c r="A464">
        <v>463</v>
      </c>
      <c r="B464">
        <v>1950</v>
      </c>
      <c r="C464" t="s">
        <v>20</v>
      </c>
      <c r="D464" t="s">
        <v>13</v>
      </c>
      <c r="E464">
        <v>128649.95736548099</v>
      </c>
      <c r="F464">
        <v>128649.95736548099</v>
      </c>
      <c r="G464">
        <v>102257.868470653</v>
      </c>
      <c r="H464">
        <v>158651.36509699901</v>
      </c>
      <c r="I464">
        <v>309227.67179810198</v>
      </c>
      <c r="J464">
        <v>102558.443813119</v>
      </c>
      <c r="K464">
        <v>158651.36509699901</v>
      </c>
      <c r="L464">
        <v>102558.443813119</v>
      </c>
      <c r="M464">
        <v>158651.36509699901</v>
      </c>
    </row>
    <row r="465" spans="1:13" x14ac:dyDescent="0.35">
      <c r="A465">
        <v>464</v>
      </c>
      <c r="B465">
        <v>1951</v>
      </c>
      <c r="C465" t="s">
        <v>20</v>
      </c>
      <c r="D465" t="s">
        <v>13</v>
      </c>
      <c r="E465">
        <v>139882.449449034</v>
      </c>
      <c r="F465">
        <v>143543.215906186</v>
      </c>
      <c r="G465">
        <v>114581.217014914</v>
      </c>
      <c r="H465">
        <v>177000.03965035701</v>
      </c>
      <c r="I465">
        <v>296308.50533915299</v>
      </c>
      <c r="J465">
        <v>115184.980103113</v>
      </c>
      <c r="K465">
        <v>176649.669848055</v>
      </c>
      <c r="L465">
        <v>112247.430537519</v>
      </c>
      <c r="M465">
        <v>172144.593227301</v>
      </c>
    </row>
    <row r="466" spans="1:13" x14ac:dyDescent="0.35">
      <c r="A466">
        <v>465</v>
      </c>
      <c r="B466">
        <v>1952</v>
      </c>
      <c r="C466" t="s">
        <v>20</v>
      </c>
      <c r="D466" t="s">
        <v>13</v>
      </c>
      <c r="E466">
        <v>149960.31138811001</v>
      </c>
      <c r="F466">
        <v>157912.031309443</v>
      </c>
      <c r="G466">
        <v>125454.374901039</v>
      </c>
      <c r="H466">
        <v>196140.13216185599</v>
      </c>
      <c r="I466">
        <v>377565.276023007</v>
      </c>
      <c r="J466">
        <v>126496.647481408</v>
      </c>
      <c r="K466">
        <v>194746.489635039</v>
      </c>
      <c r="L466">
        <v>120126.861066663</v>
      </c>
      <c r="M466">
        <v>184939.956666021</v>
      </c>
    </row>
    <row r="467" spans="1:13" x14ac:dyDescent="0.35">
      <c r="A467">
        <v>466</v>
      </c>
      <c r="B467">
        <v>1953</v>
      </c>
      <c r="C467" t="s">
        <v>20</v>
      </c>
      <c r="D467" t="s">
        <v>13</v>
      </c>
      <c r="E467">
        <v>152807.783340383</v>
      </c>
      <c r="F467">
        <v>165121.56862955299</v>
      </c>
      <c r="G467">
        <v>130094.258474417</v>
      </c>
      <c r="H467">
        <v>206814.65240534701</v>
      </c>
      <c r="I467">
        <v>398338.07006263302</v>
      </c>
      <c r="J467">
        <v>131564.517948533</v>
      </c>
      <c r="K467">
        <v>203781.59008648401</v>
      </c>
      <c r="L467">
        <v>121753.218073312</v>
      </c>
      <c r="M467">
        <v>188584.770149288</v>
      </c>
    </row>
    <row r="468" spans="1:13" x14ac:dyDescent="0.35">
      <c r="A468">
        <v>467</v>
      </c>
      <c r="B468">
        <v>1954</v>
      </c>
      <c r="C468" t="s">
        <v>20</v>
      </c>
      <c r="D468" t="s">
        <v>13</v>
      </c>
      <c r="E468">
        <v>176237.99892876801</v>
      </c>
      <c r="F468">
        <v>195423.74256682099</v>
      </c>
      <c r="G468">
        <v>152371.969017241</v>
      </c>
      <c r="H468">
        <v>247925.51160283599</v>
      </c>
      <c r="I468">
        <v>541344.63274894306</v>
      </c>
      <c r="J468">
        <v>154869.730698336</v>
      </c>
      <c r="K468">
        <v>242055.47388687101</v>
      </c>
      <c r="L468">
        <v>139665.380850944</v>
      </c>
      <c r="M468">
        <v>218291.65580016701</v>
      </c>
    </row>
    <row r="469" spans="1:13" x14ac:dyDescent="0.35">
      <c r="A469">
        <v>468</v>
      </c>
      <c r="B469">
        <v>1955</v>
      </c>
      <c r="C469" t="s">
        <v>20</v>
      </c>
      <c r="D469" t="s">
        <v>13</v>
      </c>
      <c r="E469">
        <v>184377.98864875501</v>
      </c>
      <c r="F469">
        <v>209800.38919009501</v>
      </c>
      <c r="G469">
        <v>162070.688070879</v>
      </c>
      <c r="H469">
        <v>269720.73343122</v>
      </c>
      <c r="I469">
        <v>548505.98894466797</v>
      </c>
      <c r="J469">
        <v>165653.668947311</v>
      </c>
      <c r="K469">
        <v>260493.33475413101</v>
      </c>
      <c r="L469">
        <v>145580.71322316601</v>
      </c>
      <c r="M469">
        <v>228928.25558514701</v>
      </c>
    </row>
    <row r="470" spans="1:13" x14ac:dyDescent="0.35">
      <c r="A470">
        <v>469</v>
      </c>
      <c r="B470">
        <v>1956</v>
      </c>
      <c r="C470" t="s">
        <v>20</v>
      </c>
      <c r="D470" t="s">
        <v>13</v>
      </c>
      <c r="E470">
        <v>208917.168808585</v>
      </c>
      <c r="F470">
        <v>243944.36554537399</v>
      </c>
      <c r="G470">
        <v>187132.31566995801</v>
      </c>
      <c r="H470">
        <v>319012.03043205902</v>
      </c>
      <c r="I470">
        <v>723074.98222143902</v>
      </c>
      <c r="J470">
        <v>192955.40936888201</v>
      </c>
      <c r="K470">
        <v>304534.04398309498</v>
      </c>
      <c r="L470">
        <v>165249.55492013699</v>
      </c>
      <c r="M470">
        <v>260806.967738484</v>
      </c>
    </row>
    <row r="471" spans="1:13" x14ac:dyDescent="0.35">
      <c r="A471">
        <v>470</v>
      </c>
      <c r="B471">
        <v>1957</v>
      </c>
      <c r="C471" t="s">
        <v>20</v>
      </c>
      <c r="D471" t="s">
        <v>13</v>
      </c>
      <c r="E471">
        <v>238488.546920138</v>
      </c>
      <c r="F471">
        <v>285761.44320320297</v>
      </c>
      <c r="G471">
        <v>217749.23090262499</v>
      </c>
      <c r="H471">
        <v>380827.49298296199</v>
      </c>
      <c r="I471">
        <v>802346.70259901497</v>
      </c>
      <c r="J471">
        <v>226870.74253072901</v>
      </c>
      <c r="K471">
        <v>359137.23736510199</v>
      </c>
      <c r="L471">
        <v>189340.00723943699</v>
      </c>
      <c r="M471">
        <v>299725.94246457098</v>
      </c>
    </row>
    <row r="472" spans="1:13" x14ac:dyDescent="0.35">
      <c r="A472">
        <v>471</v>
      </c>
      <c r="B472">
        <v>1958</v>
      </c>
      <c r="C472" t="s">
        <v>20</v>
      </c>
      <c r="D472" t="s">
        <v>13</v>
      </c>
      <c r="E472">
        <v>258501.18287478201</v>
      </c>
      <c r="F472">
        <v>317846.97394317802</v>
      </c>
      <c r="G472">
        <v>241321.546954285</v>
      </c>
      <c r="H472">
        <v>427578.18245229201</v>
      </c>
      <c r="I472">
        <v>787512.99774627201</v>
      </c>
      <c r="J472">
        <v>252958.55755846601</v>
      </c>
      <c r="K472">
        <v>396098.37551878998</v>
      </c>
      <c r="L472">
        <v>205728.201643512</v>
      </c>
      <c r="M472">
        <v>322142.12183971202</v>
      </c>
    </row>
    <row r="473" spans="1:13" x14ac:dyDescent="0.35">
      <c r="A473">
        <v>472</v>
      </c>
      <c r="B473">
        <v>1959</v>
      </c>
      <c r="C473" t="s">
        <v>20</v>
      </c>
      <c r="D473" t="s">
        <v>13</v>
      </c>
      <c r="E473">
        <v>307603.67996081698</v>
      </c>
      <c r="F473">
        <v>388120.44123021798</v>
      </c>
      <c r="G473">
        <v>293428.95168270398</v>
      </c>
      <c r="H473">
        <v>532764.91461829597</v>
      </c>
      <c r="I473">
        <v>884516.40385469899</v>
      </c>
      <c r="J473">
        <v>311321.60262885102</v>
      </c>
      <c r="K473">
        <v>486263.95087130403</v>
      </c>
      <c r="L473">
        <v>246736.993074606</v>
      </c>
      <c r="M473">
        <v>385387.02121998201</v>
      </c>
    </row>
    <row r="474" spans="1:13" x14ac:dyDescent="0.35">
      <c r="A474">
        <v>473</v>
      </c>
      <c r="B474">
        <v>1960</v>
      </c>
      <c r="C474" t="s">
        <v>20</v>
      </c>
      <c r="D474" t="s">
        <v>13</v>
      </c>
      <c r="E474">
        <v>351052.75028585602</v>
      </c>
      <c r="F474">
        <v>454534.45837459801</v>
      </c>
      <c r="G474">
        <v>340490.25699723099</v>
      </c>
      <c r="H474">
        <v>636475.54219201603</v>
      </c>
      <c r="I474">
        <v>896758.23835594801</v>
      </c>
      <c r="J474">
        <v>365215.57135893102</v>
      </c>
      <c r="K474">
        <v>572298.59365101799</v>
      </c>
      <c r="L474">
        <v>282068.67138577002</v>
      </c>
      <c r="M474">
        <v>442006.08245270298</v>
      </c>
    </row>
    <row r="475" spans="1:13" x14ac:dyDescent="0.35">
      <c r="A475">
        <v>474</v>
      </c>
      <c r="B475">
        <v>1961</v>
      </c>
      <c r="C475" t="s">
        <v>20</v>
      </c>
      <c r="D475" t="s">
        <v>13</v>
      </c>
      <c r="E475">
        <v>386453.15752916702</v>
      </c>
      <c r="F475">
        <v>513464.87086920202</v>
      </c>
      <c r="G475">
        <v>383592.68989158602</v>
      </c>
      <c r="H475">
        <v>732229.74325845996</v>
      </c>
      <c r="I475">
        <v>1212510.18750731</v>
      </c>
      <c r="J475">
        <v>415933.40946540597</v>
      </c>
      <c r="K475">
        <v>647538.75298214902</v>
      </c>
      <c r="L475">
        <v>313047.27651119902</v>
      </c>
      <c r="M475">
        <v>487362.25184954598</v>
      </c>
    </row>
    <row r="476" spans="1:13" x14ac:dyDescent="0.35">
      <c r="A476">
        <v>475</v>
      </c>
      <c r="B476">
        <v>1962</v>
      </c>
      <c r="C476" t="s">
        <v>20</v>
      </c>
      <c r="D476" t="s">
        <v>13</v>
      </c>
      <c r="E476">
        <v>419450.72953816899</v>
      </c>
      <c r="F476">
        <v>571892.33217374398</v>
      </c>
      <c r="G476">
        <v>422465.89619140601</v>
      </c>
      <c r="H476">
        <v>831178.61268252705</v>
      </c>
      <c r="I476">
        <v>1266403.28492632</v>
      </c>
      <c r="J476">
        <v>462229.54496461299</v>
      </c>
      <c r="K476">
        <v>722418.98735404899</v>
      </c>
      <c r="L476">
        <v>339019.26803697803</v>
      </c>
      <c r="M476">
        <v>529853.53051703796</v>
      </c>
    </row>
    <row r="477" spans="1:13" x14ac:dyDescent="0.35">
      <c r="A477">
        <v>476</v>
      </c>
      <c r="B477">
        <v>1963</v>
      </c>
      <c r="C477" t="s">
        <v>20</v>
      </c>
      <c r="D477" t="s">
        <v>13</v>
      </c>
      <c r="E477">
        <v>468205.620568702</v>
      </c>
      <c r="F477">
        <v>655072.52659771498</v>
      </c>
      <c r="G477">
        <v>474025.89465511602</v>
      </c>
      <c r="H477">
        <v>970596.5616902</v>
      </c>
      <c r="I477">
        <v>1325678.42969662</v>
      </c>
      <c r="J477">
        <v>522068.81437092798</v>
      </c>
      <c r="K477">
        <v>827836.24283274496</v>
      </c>
      <c r="L477">
        <v>373142.733494938</v>
      </c>
      <c r="M477">
        <v>591686.51724390604</v>
      </c>
    </row>
    <row r="478" spans="1:13" x14ac:dyDescent="0.35">
      <c r="A478">
        <v>477</v>
      </c>
      <c r="B478">
        <v>1964</v>
      </c>
      <c r="C478" t="s">
        <v>20</v>
      </c>
      <c r="D478" t="s">
        <v>13</v>
      </c>
      <c r="E478">
        <v>494446.8762007</v>
      </c>
      <c r="F478">
        <v>709891.28342578898</v>
      </c>
      <c r="G478">
        <v>508691.20906408801</v>
      </c>
      <c r="H478">
        <v>1071967.86370606</v>
      </c>
      <c r="I478">
        <v>1395398.77971348</v>
      </c>
      <c r="J478">
        <v>565204.41854984395</v>
      </c>
      <c r="K478">
        <v>897364.23195268598</v>
      </c>
      <c r="L478">
        <v>393670.92636800598</v>
      </c>
      <c r="M478">
        <v>625023.79119524697</v>
      </c>
    </row>
    <row r="479" spans="1:13" x14ac:dyDescent="0.35">
      <c r="A479">
        <v>478</v>
      </c>
      <c r="B479">
        <v>1965</v>
      </c>
      <c r="C479" t="s">
        <v>20</v>
      </c>
      <c r="D479" t="s">
        <v>13</v>
      </c>
      <c r="E479">
        <v>562749.87603197002</v>
      </c>
      <c r="F479">
        <v>829100.27166776103</v>
      </c>
      <c r="G479">
        <v>586964.65485452197</v>
      </c>
      <c r="H479">
        <v>1277719.2015689299</v>
      </c>
      <c r="I479">
        <v>1428872.6222153299</v>
      </c>
      <c r="J479">
        <v>657278.71468726103</v>
      </c>
      <c r="K479">
        <v>1049426.2095546001</v>
      </c>
      <c r="L479">
        <v>446126.39489874599</v>
      </c>
      <c r="M479">
        <v>712295.59259896597</v>
      </c>
    </row>
    <row r="480" spans="1:13" x14ac:dyDescent="0.35">
      <c r="A480">
        <v>479</v>
      </c>
      <c r="B480">
        <v>1966</v>
      </c>
      <c r="C480" t="s">
        <v>20</v>
      </c>
      <c r="D480" t="s">
        <v>13</v>
      </c>
      <c r="E480">
        <v>623491.93872572097</v>
      </c>
      <c r="F480">
        <v>942631.47172915703</v>
      </c>
      <c r="G480">
        <v>656091.22786319896</v>
      </c>
      <c r="H480">
        <v>1482925.0767602799</v>
      </c>
      <c r="I480">
        <v>1868591.8021768699</v>
      </c>
      <c r="J480">
        <v>740560.36515770701</v>
      </c>
      <c r="K480">
        <v>1194655.65069752</v>
      </c>
      <c r="L480">
        <v>489834.50230937602</v>
      </c>
      <c r="M480">
        <v>790190.21760080999</v>
      </c>
    </row>
    <row r="481" spans="1:13" x14ac:dyDescent="0.35">
      <c r="A481">
        <v>480</v>
      </c>
      <c r="B481">
        <v>1967</v>
      </c>
      <c r="C481" t="s">
        <v>20</v>
      </c>
      <c r="D481" t="s">
        <v>13</v>
      </c>
      <c r="E481">
        <v>704468.11556477798</v>
      </c>
      <c r="F481">
        <v>1092928.8184563301</v>
      </c>
      <c r="G481">
        <v>758287.35642707499</v>
      </c>
      <c r="H481">
        <v>1750341.1500864299</v>
      </c>
      <c r="I481">
        <v>2062722.6236990499</v>
      </c>
      <c r="J481">
        <v>862669.85638174298</v>
      </c>
      <c r="K481">
        <v>1378250.17473192</v>
      </c>
      <c r="L481">
        <v>556050.30978883302</v>
      </c>
      <c r="M481">
        <v>888377.43773797504</v>
      </c>
    </row>
    <row r="482" spans="1:13" x14ac:dyDescent="0.35">
      <c r="A482">
        <v>481</v>
      </c>
      <c r="B482">
        <v>1968</v>
      </c>
      <c r="C482" t="s">
        <v>20</v>
      </c>
      <c r="D482" t="s">
        <v>13</v>
      </c>
      <c r="E482">
        <v>734616.56637318502</v>
      </c>
      <c r="F482">
        <v>1169528.1977009899</v>
      </c>
      <c r="G482">
        <v>803546.84970765805</v>
      </c>
      <c r="H482">
        <v>1914189.1073344599</v>
      </c>
      <c r="I482">
        <v>2486127.7872056901</v>
      </c>
      <c r="J482">
        <v>926084.53918701096</v>
      </c>
      <c r="K482">
        <v>1475951.48966225</v>
      </c>
      <c r="L482">
        <v>581702.13055674196</v>
      </c>
      <c r="M482">
        <v>927090.44348007801</v>
      </c>
    </row>
    <row r="483" spans="1:13" x14ac:dyDescent="0.35">
      <c r="A483">
        <v>482</v>
      </c>
      <c r="B483">
        <v>1969</v>
      </c>
      <c r="C483" t="s">
        <v>20</v>
      </c>
      <c r="D483" t="s">
        <v>13</v>
      </c>
      <c r="E483">
        <v>787741.58527592104</v>
      </c>
      <c r="F483">
        <v>1286924.8746571401</v>
      </c>
      <c r="G483">
        <v>874434.67757284804</v>
      </c>
      <c r="H483">
        <v>2149394.2106926902</v>
      </c>
      <c r="I483">
        <v>2846017.9367442401</v>
      </c>
      <c r="J483">
        <v>1017042.63938186</v>
      </c>
      <c r="K483">
        <v>1620329.7671242999</v>
      </c>
      <c r="L483">
        <v>622543.55076734198</v>
      </c>
      <c r="M483">
        <v>991822.57221060898</v>
      </c>
    </row>
    <row r="484" spans="1:13" x14ac:dyDescent="0.35">
      <c r="A484">
        <v>483</v>
      </c>
      <c r="B484">
        <v>1970</v>
      </c>
      <c r="C484" t="s">
        <v>20</v>
      </c>
      <c r="D484" t="s">
        <v>13</v>
      </c>
      <c r="E484">
        <v>951173.38463287195</v>
      </c>
      <c r="F484">
        <v>1594588.2347754701</v>
      </c>
      <c r="G484">
        <v>1076766.75148291</v>
      </c>
      <c r="H484">
        <v>2717955.1639892501</v>
      </c>
      <c r="I484">
        <v>2900690.9019882199</v>
      </c>
      <c r="J484">
        <v>1268376.74223939</v>
      </c>
      <c r="K484">
        <v>2001047.8991034001</v>
      </c>
      <c r="L484">
        <v>756587.92194420705</v>
      </c>
      <c r="M484">
        <v>1193626.9574136699</v>
      </c>
    </row>
    <row r="485" spans="1:13" x14ac:dyDescent="0.35">
      <c r="A485">
        <v>484</v>
      </c>
      <c r="B485">
        <v>1971</v>
      </c>
      <c r="C485" t="s">
        <v>20</v>
      </c>
      <c r="D485" t="s">
        <v>13</v>
      </c>
      <c r="E485">
        <v>933476.28543557099</v>
      </c>
      <c r="F485">
        <v>1605874.48770837</v>
      </c>
      <c r="G485">
        <v>1065942.6507982099</v>
      </c>
      <c r="H485">
        <v>2789513.0623337398</v>
      </c>
      <c r="I485">
        <v>3129976.2272339398</v>
      </c>
      <c r="J485">
        <v>1258214.0184075299</v>
      </c>
      <c r="K485">
        <v>2002421.8484903399</v>
      </c>
      <c r="L485">
        <v>731385.27149907697</v>
      </c>
      <c r="M485">
        <v>1163984.6845510399</v>
      </c>
    </row>
    <row r="486" spans="1:13" x14ac:dyDescent="0.35">
      <c r="A486">
        <v>485</v>
      </c>
      <c r="B486">
        <v>1972</v>
      </c>
      <c r="C486" t="s">
        <v>20</v>
      </c>
      <c r="D486" t="s">
        <v>13</v>
      </c>
      <c r="E486">
        <v>1011181.19880483</v>
      </c>
      <c r="F486">
        <v>1785076.1132108499</v>
      </c>
      <c r="G486">
        <v>1175756.8141751201</v>
      </c>
      <c r="H486">
        <v>3172691.9329657201</v>
      </c>
      <c r="I486">
        <v>2210374.4981672</v>
      </c>
      <c r="J486">
        <v>1408185.0587060601</v>
      </c>
      <c r="K486">
        <v>2228582.64514643</v>
      </c>
      <c r="L486">
        <v>797686.01756716904</v>
      </c>
      <c r="M486">
        <v>1262411.64400625</v>
      </c>
    </row>
    <row r="487" spans="1:13" x14ac:dyDescent="0.35">
      <c r="A487">
        <v>486</v>
      </c>
      <c r="B487">
        <v>1973</v>
      </c>
      <c r="C487" t="s">
        <v>20</v>
      </c>
      <c r="D487" t="s">
        <v>13</v>
      </c>
      <c r="E487">
        <v>1139517.1076420799</v>
      </c>
      <c r="F487">
        <v>2064277.34105502</v>
      </c>
      <c r="G487">
        <v>1348741.8562975901</v>
      </c>
      <c r="H487">
        <v>3757652.1175877298</v>
      </c>
      <c r="I487">
        <v>1940282.5526213699</v>
      </c>
      <c r="J487">
        <v>1641474.0832020401</v>
      </c>
      <c r="K487">
        <v>2589164.7926333402</v>
      </c>
      <c r="L487">
        <v>906122.33267252997</v>
      </c>
      <c r="M487">
        <v>1429264.1386076401</v>
      </c>
    </row>
    <row r="488" spans="1:13" x14ac:dyDescent="0.35">
      <c r="A488">
        <v>487</v>
      </c>
      <c r="B488">
        <v>1974</v>
      </c>
      <c r="C488" t="s">
        <v>20</v>
      </c>
      <c r="D488" t="s">
        <v>13</v>
      </c>
      <c r="E488">
        <v>1156304.6992223801</v>
      </c>
      <c r="F488">
        <v>2149507.3265236602</v>
      </c>
      <c r="G488">
        <v>1384089.56276266</v>
      </c>
      <c r="H488">
        <v>3996672.6816178299</v>
      </c>
      <c r="I488">
        <v>1807958.9831920201</v>
      </c>
      <c r="J488">
        <v>1694297.32378497</v>
      </c>
      <c r="K488">
        <v>2688021.5052504302</v>
      </c>
      <c r="L488">
        <v>911429.29972743895</v>
      </c>
      <c r="M488">
        <v>1445992.69785167</v>
      </c>
    </row>
    <row r="489" spans="1:13" x14ac:dyDescent="0.35">
      <c r="A489">
        <v>488</v>
      </c>
      <c r="B489">
        <v>1975</v>
      </c>
      <c r="C489" t="s">
        <v>20</v>
      </c>
      <c r="D489" t="s">
        <v>13</v>
      </c>
      <c r="E489">
        <v>1180521.8078451001</v>
      </c>
      <c r="F489">
        <v>2251957.0156839299</v>
      </c>
      <c r="G489">
        <v>1435674.4114354099</v>
      </c>
      <c r="H489">
        <v>4280171.4365895102</v>
      </c>
      <c r="I489">
        <v>2114065.1191372601</v>
      </c>
      <c r="J489">
        <v>1776053.6288076199</v>
      </c>
      <c r="K489">
        <v>2806767.5532954899</v>
      </c>
      <c r="L489">
        <v>931043.54395195097</v>
      </c>
      <c r="M489">
        <v>1471364.8098700701</v>
      </c>
    </row>
    <row r="490" spans="1:13" x14ac:dyDescent="0.35">
      <c r="A490">
        <v>489</v>
      </c>
      <c r="B490">
        <v>1976</v>
      </c>
      <c r="C490" t="s">
        <v>20</v>
      </c>
      <c r="D490" t="s">
        <v>13</v>
      </c>
      <c r="E490">
        <v>1365654.3990626</v>
      </c>
      <c r="F490">
        <v>2673291.5997577701</v>
      </c>
      <c r="G490">
        <v>1682767.7013135401</v>
      </c>
      <c r="H490">
        <v>5203091.9567895997</v>
      </c>
      <c r="I490">
        <v>2452833.0517253499</v>
      </c>
      <c r="J490">
        <v>2107642.14980795</v>
      </c>
      <c r="K490">
        <v>3348373.8067542599</v>
      </c>
      <c r="L490">
        <v>1076691.6612448101</v>
      </c>
      <c r="M490">
        <v>1710520.9993980001</v>
      </c>
    </row>
    <row r="491" spans="1:13" x14ac:dyDescent="0.35">
      <c r="A491">
        <v>490</v>
      </c>
      <c r="B491">
        <v>1977</v>
      </c>
      <c r="C491" t="s">
        <v>20</v>
      </c>
      <c r="D491" t="s">
        <v>13</v>
      </c>
      <c r="E491">
        <v>1280295.6731272701</v>
      </c>
      <c r="F491">
        <v>2571788.4808214698</v>
      </c>
      <c r="G491">
        <v>1610039.0141547599</v>
      </c>
      <c r="H491">
        <v>5120266.08807489</v>
      </c>
      <c r="I491">
        <v>2364956.4538330198</v>
      </c>
      <c r="J491">
        <v>2047564.1740735299</v>
      </c>
      <c r="K491">
        <v>3207175.6107978201</v>
      </c>
      <c r="L491">
        <v>1019324.71199164</v>
      </c>
      <c r="M491">
        <v>1596606.0537576501</v>
      </c>
    </row>
    <row r="492" spans="1:13" x14ac:dyDescent="0.35">
      <c r="A492">
        <v>491</v>
      </c>
      <c r="B492">
        <v>1978</v>
      </c>
      <c r="C492" t="s">
        <v>20</v>
      </c>
      <c r="D492" t="s">
        <v>13</v>
      </c>
      <c r="E492">
        <v>1556714.0823635501</v>
      </c>
      <c r="F492">
        <v>3208878.4485691399</v>
      </c>
      <c r="G492">
        <v>1990903.4078582099</v>
      </c>
      <c r="H492">
        <v>6537875.6454833904</v>
      </c>
      <c r="I492">
        <v>2560624.8348435499</v>
      </c>
      <c r="J492">
        <v>2561050.7534137298</v>
      </c>
      <c r="K492">
        <v>4001418.5817842698</v>
      </c>
      <c r="L492">
        <v>1242435.2736903101</v>
      </c>
      <c r="M492">
        <v>1941196.8248508601</v>
      </c>
    </row>
    <row r="493" spans="1:13" x14ac:dyDescent="0.35">
      <c r="A493">
        <v>492</v>
      </c>
      <c r="B493">
        <v>1979</v>
      </c>
      <c r="C493" t="s">
        <v>20</v>
      </c>
      <c r="D493" t="s">
        <v>13</v>
      </c>
      <c r="E493">
        <v>1754024.3041000899</v>
      </c>
      <c r="F493">
        <v>3710218.2928633201</v>
      </c>
      <c r="G493">
        <v>2280523.7031673701</v>
      </c>
      <c r="H493">
        <v>7739207.2036535703</v>
      </c>
      <c r="I493">
        <v>2499107.39584509</v>
      </c>
      <c r="J493">
        <v>2970999.0717478301</v>
      </c>
      <c r="K493">
        <v>4639209.4647957003</v>
      </c>
      <c r="L493">
        <v>1404554.7102520601</v>
      </c>
      <c r="M493">
        <v>2193209.5393726798</v>
      </c>
    </row>
    <row r="494" spans="1:13" x14ac:dyDescent="0.35">
      <c r="A494">
        <v>493</v>
      </c>
      <c r="B494">
        <v>1980</v>
      </c>
      <c r="C494" t="s">
        <v>20</v>
      </c>
      <c r="D494" t="s">
        <v>13</v>
      </c>
      <c r="E494">
        <v>1863374.1958091201</v>
      </c>
      <c r="F494">
        <v>4044672.6275410298</v>
      </c>
      <c r="G494">
        <v>2471548.4648652901</v>
      </c>
      <c r="H494">
        <v>8638628.3179875799</v>
      </c>
      <c r="I494">
        <v>2147206.71569695</v>
      </c>
      <c r="J494">
        <v>3272261.3929549102</v>
      </c>
      <c r="K494">
        <v>5055237.4873390496</v>
      </c>
      <c r="L494">
        <v>1507525.5782274599</v>
      </c>
      <c r="M494">
        <v>2328939.8067604001</v>
      </c>
    </row>
    <row r="495" spans="1:13" x14ac:dyDescent="0.35">
      <c r="A495">
        <v>494</v>
      </c>
      <c r="B495">
        <v>1981</v>
      </c>
      <c r="C495" t="s">
        <v>20</v>
      </c>
      <c r="D495" t="s">
        <v>13</v>
      </c>
      <c r="E495">
        <v>2020421.0792812</v>
      </c>
      <c r="F495">
        <v>4500332.8209247403</v>
      </c>
      <c r="G495">
        <v>2699636.4067533799</v>
      </c>
      <c r="H495">
        <v>9828091.9436902795</v>
      </c>
      <c r="I495">
        <v>2712622.5517054698</v>
      </c>
      <c r="J495">
        <v>3558998.44595946</v>
      </c>
      <c r="K495">
        <v>5609585.2729881499</v>
      </c>
      <c r="L495">
        <v>1597809.71040892</v>
      </c>
      <c r="M495">
        <v>2518419.1442182702</v>
      </c>
    </row>
    <row r="496" spans="1:13" x14ac:dyDescent="0.35">
      <c r="A496">
        <v>495</v>
      </c>
      <c r="B496">
        <v>1982</v>
      </c>
      <c r="C496" t="s">
        <v>20</v>
      </c>
      <c r="D496" t="s">
        <v>13</v>
      </c>
      <c r="E496">
        <v>2277349.0186272901</v>
      </c>
      <c r="F496">
        <v>5205372.0961176101</v>
      </c>
      <c r="G496">
        <v>3100382.5633629598</v>
      </c>
      <c r="H496">
        <v>11640396.512804201</v>
      </c>
      <c r="I496">
        <v>3123322.21749616</v>
      </c>
      <c r="J496">
        <v>4167788.7252503401</v>
      </c>
      <c r="K496">
        <v>6487037.1628785003</v>
      </c>
      <c r="L496">
        <v>1823406.5477036501</v>
      </c>
      <c r="M496">
        <v>2838077.1717930902</v>
      </c>
    </row>
    <row r="497" spans="1:13" x14ac:dyDescent="0.35">
      <c r="A497">
        <v>496</v>
      </c>
      <c r="B497">
        <v>1983</v>
      </c>
      <c r="C497" t="s">
        <v>20</v>
      </c>
      <c r="D497" t="s">
        <v>13</v>
      </c>
      <c r="E497">
        <v>2333666.9378037602</v>
      </c>
      <c r="F497">
        <v>5473693.8375242297</v>
      </c>
      <c r="G497">
        <v>3223211.9244395299</v>
      </c>
      <c r="H497">
        <v>12524046.0885156</v>
      </c>
      <c r="I497">
        <v>2988451.2512219599</v>
      </c>
      <c r="J497">
        <v>4362878.4571725596</v>
      </c>
      <c r="K497">
        <v>6792192.1049316898</v>
      </c>
      <c r="L497">
        <v>1860079.41097506</v>
      </c>
      <c r="M497">
        <v>2895798.4536563298</v>
      </c>
    </row>
    <row r="498" spans="1:13" x14ac:dyDescent="0.35">
      <c r="A498">
        <v>497</v>
      </c>
      <c r="B498">
        <v>1984</v>
      </c>
      <c r="C498" t="s">
        <v>20</v>
      </c>
      <c r="D498" t="s">
        <v>13</v>
      </c>
      <c r="E498">
        <v>2388949.8326548999</v>
      </c>
      <c r="F498">
        <v>5750003.4047633996</v>
      </c>
      <c r="G498">
        <v>3346557.6903438</v>
      </c>
      <c r="H498">
        <v>13462971.166322799</v>
      </c>
      <c r="I498">
        <v>3146295.1068367199</v>
      </c>
      <c r="J498">
        <v>4575717.5349739501</v>
      </c>
      <c r="K498">
        <v>7104155.1564218998</v>
      </c>
      <c r="L498">
        <v>1901070.11595794</v>
      </c>
      <c r="M498">
        <v>2951558.29960537</v>
      </c>
    </row>
    <row r="499" spans="1:13" x14ac:dyDescent="0.35">
      <c r="A499">
        <v>498</v>
      </c>
      <c r="B499">
        <v>1985</v>
      </c>
      <c r="C499" t="s">
        <v>20</v>
      </c>
      <c r="D499" t="s">
        <v>13</v>
      </c>
      <c r="E499">
        <v>2537963.2663242798</v>
      </c>
      <c r="F499">
        <v>6268532.0017271601</v>
      </c>
      <c r="G499">
        <v>3594806.33244535</v>
      </c>
      <c r="H499">
        <v>15033717.3837735</v>
      </c>
      <c r="I499">
        <v>3256969.0954001201</v>
      </c>
      <c r="J499">
        <v>4964539.3982602898</v>
      </c>
      <c r="K499">
        <v>7767190.9747520396</v>
      </c>
      <c r="L499">
        <v>2010011.0557835</v>
      </c>
      <c r="M499">
        <v>3144730.7553051799</v>
      </c>
    </row>
    <row r="500" spans="1:13" x14ac:dyDescent="0.35">
      <c r="A500">
        <v>499</v>
      </c>
      <c r="B500">
        <v>1986</v>
      </c>
      <c r="C500" t="s">
        <v>20</v>
      </c>
      <c r="D500" t="s">
        <v>13</v>
      </c>
      <c r="E500">
        <v>2564564.9642242799</v>
      </c>
      <c r="F500">
        <v>6500004.5931863096</v>
      </c>
      <c r="G500">
        <v>3683638.5278957598</v>
      </c>
      <c r="H500">
        <v>15967911.981551601</v>
      </c>
      <c r="I500">
        <v>3347522.5092195999</v>
      </c>
      <c r="J500">
        <v>5144110.6104292599</v>
      </c>
      <c r="K500">
        <v>8054090.4726789901</v>
      </c>
      <c r="L500">
        <v>2029599.4648112</v>
      </c>
      <c r="M500">
        <v>3177726.7152360398</v>
      </c>
    </row>
    <row r="501" spans="1:13" x14ac:dyDescent="0.35">
      <c r="A501">
        <v>500</v>
      </c>
      <c r="B501">
        <v>1987</v>
      </c>
      <c r="C501" t="s">
        <v>20</v>
      </c>
      <c r="D501" t="s">
        <v>13</v>
      </c>
      <c r="E501">
        <v>2603954.4813041999</v>
      </c>
      <c r="F501">
        <v>6772558.8919020696</v>
      </c>
      <c r="G501">
        <v>3779503.66236082</v>
      </c>
      <c r="H501">
        <v>17042811.394527901</v>
      </c>
      <c r="I501">
        <v>3638163.3954616301</v>
      </c>
      <c r="J501">
        <v>5335818.3979734397</v>
      </c>
      <c r="K501">
        <v>8406397.3225553408</v>
      </c>
      <c r="L501">
        <v>2051547.79022175</v>
      </c>
      <c r="M501">
        <v>3232142.5814200402</v>
      </c>
    </row>
    <row r="502" spans="1:13" x14ac:dyDescent="0.35">
      <c r="A502">
        <v>501</v>
      </c>
      <c r="B502">
        <v>1988</v>
      </c>
      <c r="C502" t="s">
        <v>20</v>
      </c>
      <c r="D502" t="s">
        <v>13</v>
      </c>
      <c r="E502">
        <v>2770539.5635005399</v>
      </c>
      <c r="F502">
        <v>7394404.4529058104</v>
      </c>
      <c r="G502">
        <v>4078519.3275173898</v>
      </c>
      <c r="H502">
        <v>19049260.141354099</v>
      </c>
      <c r="I502">
        <v>3950342.3901246702</v>
      </c>
      <c r="J502">
        <v>5835490.1154811103</v>
      </c>
      <c r="K502">
        <v>9129082.8405409902</v>
      </c>
      <c r="L502">
        <v>2186444.6745272898</v>
      </c>
      <c r="M502">
        <v>3420489.8243364799</v>
      </c>
    </row>
    <row r="503" spans="1:13" x14ac:dyDescent="0.35">
      <c r="A503">
        <v>502</v>
      </c>
      <c r="B503">
        <v>1989</v>
      </c>
      <c r="C503" t="s">
        <v>20</v>
      </c>
      <c r="D503" t="s">
        <v>13</v>
      </c>
      <c r="E503">
        <v>2981499.82013583</v>
      </c>
      <c r="F503">
        <v>8165693.5268958304</v>
      </c>
      <c r="G503">
        <v>4454490.9441458797</v>
      </c>
      <c r="H503">
        <v>21554279.713728201</v>
      </c>
      <c r="I503">
        <v>3933369.9284274802</v>
      </c>
      <c r="J503">
        <v>6459828.1187626896</v>
      </c>
      <c r="K503">
        <v>10100736.0720744</v>
      </c>
      <c r="L503">
        <v>2358645.51011639</v>
      </c>
      <c r="M503">
        <v>3688032.4595745299</v>
      </c>
    </row>
    <row r="504" spans="1:13" x14ac:dyDescent="0.35">
      <c r="A504">
        <v>503</v>
      </c>
      <c r="B504">
        <v>1990</v>
      </c>
      <c r="C504" t="s">
        <v>20</v>
      </c>
      <c r="D504" t="s">
        <v>13</v>
      </c>
      <c r="E504">
        <v>3416088.6260342798</v>
      </c>
      <c r="F504">
        <v>9600787.5870031007</v>
      </c>
      <c r="G504">
        <v>5237944.9325300604</v>
      </c>
      <c r="H504">
        <v>25929189.702708799</v>
      </c>
      <c r="I504">
        <v>3151785.4689255301</v>
      </c>
      <c r="J504">
        <v>7869847.8538297303</v>
      </c>
      <c r="K504">
        <v>11696977.730257301</v>
      </c>
      <c r="L504">
        <v>2800197.1190865501</v>
      </c>
      <c r="M504">
        <v>4161941.1138103302</v>
      </c>
    </row>
    <row r="505" spans="1:13" x14ac:dyDescent="0.35">
      <c r="A505">
        <v>504</v>
      </c>
      <c r="B505">
        <v>1991</v>
      </c>
      <c r="C505" t="s">
        <v>20</v>
      </c>
      <c r="D505" t="s">
        <v>13</v>
      </c>
      <c r="E505">
        <v>3045189.50542058</v>
      </c>
      <c r="F505">
        <v>8782365.3419909999</v>
      </c>
      <c r="G505">
        <v>4688106.8258698098</v>
      </c>
      <c r="H505">
        <v>24305423.182100099</v>
      </c>
      <c r="I505">
        <v>3189124.75774397</v>
      </c>
      <c r="J505">
        <v>6980805.90512079</v>
      </c>
      <c r="K505">
        <v>10745933.0732676</v>
      </c>
      <c r="L505">
        <v>2420518.39724907</v>
      </c>
      <c r="M505">
        <v>3726035.2247254602</v>
      </c>
    </row>
    <row r="506" spans="1:13" x14ac:dyDescent="0.35">
      <c r="A506">
        <v>505</v>
      </c>
      <c r="B506">
        <v>1992</v>
      </c>
      <c r="C506" t="s">
        <v>20</v>
      </c>
      <c r="D506" t="s">
        <v>13</v>
      </c>
      <c r="E506">
        <v>3095882.9137848602</v>
      </c>
      <c r="F506">
        <v>9162229.0731781591</v>
      </c>
      <c r="G506">
        <v>4819424.9621228604</v>
      </c>
      <c r="H506">
        <v>25967261.674364101</v>
      </c>
      <c r="I506">
        <v>3422814.7506124899</v>
      </c>
      <c r="J506">
        <v>7268496.6744043799</v>
      </c>
      <c r="K506">
        <v>11161685.802294999</v>
      </c>
      <c r="L506">
        <v>2455997.82361532</v>
      </c>
      <c r="M506">
        <v>3771491.8594994098</v>
      </c>
    </row>
    <row r="507" spans="1:13" x14ac:dyDescent="0.35">
      <c r="A507">
        <v>506</v>
      </c>
      <c r="B507">
        <v>1993</v>
      </c>
      <c r="C507" t="s">
        <v>20</v>
      </c>
      <c r="D507" t="s">
        <v>13</v>
      </c>
      <c r="E507">
        <v>3420052.8255815199</v>
      </c>
      <c r="F507">
        <v>10386491.640320299</v>
      </c>
      <c r="G507">
        <v>5410037.5029932996</v>
      </c>
      <c r="H507">
        <v>30165361.212153599</v>
      </c>
      <c r="I507">
        <v>3660010.98070241</v>
      </c>
      <c r="J507">
        <v>8305117.4738681996</v>
      </c>
      <c r="K507">
        <v>12663371.9050579</v>
      </c>
      <c r="L507">
        <v>2734700.1727729999</v>
      </c>
      <c r="M507">
        <v>4169781.5167111699</v>
      </c>
    </row>
    <row r="508" spans="1:13" x14ac:dyDescent="0.35">
      <c r="A508">
        <v>507</v>
      </c>
      <c r="B508">
        <v>1994</v>
      </c>
      <c r="C508" t="s">
        <v>20</v>
      </c>
      <c r="D508" t="s">
        <v>13</v>
      </c>
      <c r="E508">
        <v>3558729.3946587802</v>
      </c>
      <c r="F508">
        <v>11090483.259135099</v>
      </c>
      <c r="G508">
        <v>5708053.5597999496</v>
      </c>
      <c r="H508">
        <v>33001378.1107761</v>
      </c>
      <c r="I508">
        <v>4027373.64672586</v>
      </c>
      <c r="J508">
        <v>8862015.8810841106</v>
      </c>
      <c r="K508">
        <v>13514304.9475281</v>
      </c>
      <c r="L508">
        <v>2843655.7429514802</v>
      </c>
      <c r="M508">
        <v>4336488.6039150897</v>
      </c>
    </row>
    <row r="509" spans="1:13" x14ac:dyDescent="0.35">
      <c r="A509">
        <v>508</v>
      </c>
      <c r="B509">
        <v>1995</v>
      </c>
      <c r="C509" t="s">
        <v>20</v>
      </c>
      <c r="D509" t="s">
        <v>13</v>
      </c>
      <c r="E509">
        <v>3656504.8875532001</v>
      </c>
      <c r="F509">
        <v>11693408.0941971</v>
      </c>
      <c r="G509">
        <v>5956077.1329687098</v>
      </c>
      <c r="H509">
        <v>35650131.575678602</v>
      </c>
      <c r="I509">
        <v>4118682.1959376498</v>
      </c>
      <c r="J509">
        <v>9346928.5903751701</v>
      </c>
      <c r="K509">
        <v>14239927.1006565</v>
      </c>
      <c r="L509">
        <v>2922765.5272955201</v>
      </c>
      <c r="M509">
        <v>4452796.1927362299</v>
      </c>
    </row>
    <row r="510" spans="1:13" x14ac:dyDescent="0.35">
      <c r="A510">
        <v>509</v>
      </c>
      <c r="B510">
        <v>1996</v>
      </c>
      <c r="C510" t="s">
        <v>20</v>
      </c>
      <c r="D510" t="s">
        <v>13</v>
      </c>
      <c r="E510">
        <v>3800060.7779095601</v>
      </c>
      <c r="F510">
        <v>12470530.6578981</v>
      </c>
      <c r="G510">
        <v>6281819.2777227098</v>
      </c>
      <c r="H510">
        <v>38955997.660889298</v>
      </c>
      <c r="I510">
        <v>3974110.89893879</v>
      </c>
      <c r="J510">
        <v>9975021.2376207393</v>
      </c>
      <c r="K510">
        <v>15191577.7710301</v>
      </c>
      <c r="L510">
        <v>3039621.0076184901</v>
      </c>
      <c r="M510">
        <v>4629227.1296163602</v>
      </c>
    </row>
    <row r="511" spans="1:13" x14ac:dyDescent="0.35">
      <c r="A511">
        <v>510</v>
      </c>
      <c r="B511">
        <v>1997</v>
      </c>
      <c r="C511" t="s">
        <v>20</v>
      </c>
      <c r="D511" t="s">
        <v>13</v>
      </c>
      <c r="E511">
        <v>3837879.5353821199</v>
      </c>
      <c r="F511">
        <v>12924244.7497086</v>
      </c>
      <c r="G511">
        <v>6439527.79567088</v>
      </c>
      <c r="H511">
        <v>41363678.230644897</v>
      </c>
      <c r="I511">
        <v>4417332.8758910298</v>
      </c>
      <c r="J511">
        <v>10366060.9754756</v>
      </c>
      <c r="K511">
        <v>15723326.979216401</v>
      </c>
      <c r="L511">
        <v>3078221.9039296601</v>
      </c>
      <c r="M511">
        <v>4669072.4301717496</v>
      </c>
    </row>
    <row r="512" spans="1:13" x14ac:dyDescent="0.35">
      <c r="A512">
        <v>511</v>
      </c>
      <c r="B512">
        <v>1998</v>
      </c>
      <c r="C512" t="s">
        <v>20</v>
      </c>
      <c r="D512" t="s">
        <v>13</v>
      </c>
      <c r="E512">
        <v>3830237.4638978601</v>
      </c>
      <c r="F512">
        <v>13236067.6461879</v>
      </c>
      <c r="G512">
        <v>6531840.7865655599</v>
      </c>
      <c r="H512">
        <v>43399749.554094397</v>
      </c>
      <c r="I512">
        <v>4661304.5477734003</v>
      </c>
      <c r="J512">
        <v>10668055.327581801</v>
      </c>
      <c r="K512">
        <v>16074391.449199401</v>
      </c>
      <c r="L512">
        <v>3087109.1229582299</v>
      </c>
      <c r="M512">
        <v>4651588.2196941702</v>
      </c>
    </row>
    <row r="513" spans="1:13" x14ac:dyDescent="0.35">
      <c r="A513">
        <v>512</v>
      </c>
      <c r="B513">
        <v>1999</v>
      </c>
      <c r="C513" t="s">
        <v>20</v>
      </c>
      <c r="D513" t="s">
        <v>13</v>
      </c>
      <c r="E513">
        <v>4079708.11526349</v>
      </c>
      <c r="F513">
        <v>14467111.0093293</v>
      </c>
      <c r="G513">
        <v>7081411.7135859197</v>
      </c>
      <c r="H513">
        <v>48595224.264454201</v>
      </c>
      <c r="I513">
        <v>4774077.5554330703</v>
      </c>
      <c r="J513">
        <v>11711695.354583999</v>
      </c>
      <c r="K513">
        <v>17460271.9636412</v>
      </c>
      <c r="L513">
        <v>3302684.1745237401</v>
      </c>
      <c r="M513">
        <v>4923775.9479995398</v>
      </c>
    </row>
    <row r="514" spans="1:13" x14ac:dyDescent="0.35">
      <c r="A514">
        <v>513</v>
      </c>
      <c r="B514">
        <v>2000</v>
      </c>
      <c r="C514" t="s">
        <v>20</v>
      </c>
      <c r="D514" t="s">
        <v>13</v>
      </c>
      <c r="E514">
        <v>4281063.1219892297</v>
      </c>
      <c r="F514">
        <v>15578433.9085283</v>
      </c>
      <c r="G514">
        <v>7555318.8236133903</v>
      </c>
      <c r="H514">
        <v>53614445.977197699</v>
      </c>
      <c r="I514">
        <v>4286014.4000605997</v>
      </c>
      <c r="J514">
        <v>12697734.275641801</v>
      </c>
      <c r="K514">
        <v>18737751.205123901</v>
      </c>
      <c r="L514">
        <v>3489426.6175568299</v>
      </c>
      <c r="M514">
        <v>5149265.7185104303</v>
      </c>
    </row>
    <row r="515" spans="1:13" x14ac:dyDescent="0.35">
      <c r="A515">
        <v>514</v>
      </c>
      <c r="B515">
        <v>2001</v>
      </c>
      <c r="C515" t="s">
        <v>20</v>
      </c>
      <c r="D515" t="s">
        <v>13</v>
      </c>
      <c r="E515">
        <v>4244470.8452254497</v>
      </c>
      <c r="F515">
        <v>15849485.2828077</v>
      </c>
      <c r="G515">
        <v>7587284.1424999395</v>
      </c>
      <c r="H515">
        <v>55895151.548846997</v>
      </c>
      <c r="I515">
        <v>4406474.5547645604</v>
      </c>
      <c r="J515">
        <v>12872191.255541001</v>
      </c>
      <c r="K515">
        <v>19051958.479326501</v>
      </c>
      <c r="L515">
        <v>3447155.5084236399</v>
      </c>
      <c r="M515">
        <v>5102088.8607444996</v>
      </c>
    </row>
    <row r="516" spans="1:13" x14ac:dyDescent="0.35">
      <c r="A516">
        <v>515</v>
      </c>
      <c r="B516">
        <v>2002</v>
      </c>
      <c r="C516" t="s">
        <v>20</v>
      </c>
      <c r="D516" t="s">
        <v>13</v>
      </c>
      <c r="E516">
        <v>4564721.3048886396</v>
      </c>
      <c r="F516">
        <v>17491430.090185098</v>
      </c>
      <c r="G516">
        <v>8318287.2559450604</v>
      </c>
      <c r="H516">
        <v>63202989.465448603</v>
      </c>
      <c r="I516">
        <v>4622160.5318060704</v>
      </c>
      <c r="J516">
        <v>14330555.997798599</v>
      </c>
      <c r="K516">
        <v>20914386.922116399</v>
      </c>
      <c r="L516">
        <v>3739831.1022468498</v>
      </c>
      <c r="M516">
        <v>5458006.9822672</v>
      </c>
    </row>
    <row r="517" spans="1:13" x14ac:dyDescent="0.35">
      <c r="A517">
        <v>516</v>
      </c>
      <c r="B517">
        <v>2003</v>
      </c>
      <c r="C517" t="s">
        <v>20</v>
      </c>
      <c r="D517" t="s">
        <v>13</v>
      </c>
      <c r="E517">
        <v>4689573.6501763202</v>
      </c>
      <c r="F517">
        <v>18440124.784138002</v>
      </c>
      <c r="G517">
        <v>8680140.7336492408</v>
      </c>
      <c r="H517">
        <v>68275374.000505894</v>
      </c>
      <c r="I517">
        <v>4775147.5030362802</v>
      </c>
      <c r="J517">
        <v>15132426.2495434</v>
      </c>
      <c r="K517">
        <v>21993460.536999501</v>
      </c>
      <c r="L517">
        <v>3848381.0838491698</v>
      </c>
      <c r="M517">
        <v>5593235.0902107405</v>
      </c>
    </row>
    <row r="518" spans="1:13" x14ac:dyDescent="0.35">
      <c r="A518">
        <v>517</v>
      </c>
      <c r="B518">
        <v>2004</v>
      </c>
      <c r="C518" t="s">
        <v>20</v>
      </c>
      <c r="D518" t="s">
        <v>13</v>
      </c>
      <c r="E518">
        <v>4924863.6094146604</v>
      </c>
      <c r="F518">
        <v>19872117.460097302</v>
      </c>
      <c r="G518">
        <v>9264349.4043621793</v>
      </c>
      <c r="H518">
        <v>75399086.209667295</v>
      </c>
      <c r="I518">
        <v>4897697.8975088298</v>
      </c>
      <c r="J518">
        <v>16370187.205976799</v>
      </c>
      <c r="K518">
        <v>23650035.047450401</v>
      </c>
      <c r="L518">
        <v>4056987.8580833199</v>
      </c>
      <c r="M518">
        <v>5861136.7007287703</v>
      </c>
    </row>
    <row r="519" spans="1:13" x14ac:dyDescent="0.35">
      <c r="A519">
        <v>518</v>
      </c>
      <c r="B519">
        <v>2005</v>
      </c>
      <c r="C519" t="s">
        <v>20</v>
      </c>
      <c r="D519" t="s">
        <v>13</v>
      </c>
      <c r="E519">
        <v>4904184.8946974203</v>
      </c>
      <c r="F519">
        <v>20306553.358450498</v>
      </c>
      <c r="G519">
        <v>9353346.11379686</v>
      </c>
      <c r="H519">
        <v>78953332.005754307</v>
      </c>
      <c r="I519">
        <v>5277238.5853308802</v>
      </c>
      <c r="J519">
        <v>16716371.057758899</v>
      </c>
      <c r="K519">
        <v>24133272.897845201</v>
      </c>
      <c r="L519">
        <v>4037128.9498767802</v>
      </c>
      <c r="M519">
        <v>5828366.3562221499</v>
      </c>
    </row>
    <row r="520" spans="1:13" x14ac:dyDescent="0.35">
      <c r="A520">
        <v>519</v>
      </c>
      <c r="B520">
        <v>2006</v>
      </c>
      <c r="C520" t="s">
        <v>20</v>
      </c>
      <c r="D520" t="s">
        <v>13</v>
      </c>
      <c r="E520">
        <v>5102339.0289479904</v>
      </c>
      <c r="F520">
        <v>21679943.041621599</v>
      </c>
      <c r="G520">
        <v>9879009.1891243104</v>
      </c>
      <c r="H520">
        <v>86381187.569673702</v>
      </c>
      <c r="I520">
        <v>5386962.6266200803</v>
      </c>
      <c r="J520">
        <v>17881983.594383299</v>
      </c>
      <c r="K520">
        <v>25714435.1665271</v>
      </c>
      <c r="L520">
        <v>4208495.5035843598</v>
      </c>
      <c r="M520">
        <v>6051850.1319692703</v>
      </c>
    </row>
    <row r="521" spans="1:13" x14ac:dyDescent="0.35">
      <c r="A521">
        <v>520</v>
      </c>
      <c r="B521">
        <v>2007</v>
      </c>
      <c r="C521" t="s">
        <v>20</v>
      </c>
      <c r="D521" t="s">
        <v>13</v>
      </c>
      <c r="E521">
        <v>5237168.01476824</v>
      </c>
      <c r="F521">
        <v>22835197.635629199</v>
      </c>
      <c r="G521">
        <v>10284389.8682833</v>
      </c>
      <c r="H521">
        <v>93248414.512998104</v>
      </c>
      <c r="I521">
        <v>5524503.9917324902</v>
      </c>
      <c r="J521">
        <v>18869412.7955993</v>
      </c>
      <c r="K521">
        <v>27106494.925336</v>
      </c>
      <c r="L521">
        <v>4327629.94774264</v>
      </c>
      <c r="M521">
        <v>6216774.23075807</v>
      </c>
    </row>
    <row r="522" spans="1:13" x14ac:dyDescent="0.35">
      <c r="A522">
        <v>521</v>
      </c>
      <c r="B522">
        <v>2008</v>
      </c>
      <c r="C522" t="s">
        <v>20</v>
      </c>
      <c r="D522" t="s">
        <v>13</v>
      </c>
      <c r="E522">
        <v>5561763.0415458903</v>
      </c>
      <c r="F522">
        <v>24885145.997809201</v>
      </c>
      <c r="G522">
        <v>11097632.616047399</v>
      </c>
      <c r="H522">
        <v>104140067.69644</v>
      </c>
      <c r="I522">
        <v>5422402.97286148</v>
      </c>
      <c r="J522">
        <v>20623283.464188401</v>
      </c>
      <c r="K522">
        <v>29468053.2861716</v>
      </c>
      <c r="L522">
        <v>4609248.2550251205</v>
      </c>
      <c r="M522">
        <v>6586030.4652326703</v>
      </c>
    </row>
    <row r="523" spans="1:13" x14ac:dyDescent="0.35">
      <c r="A523">
        <v>522</v>
      </c>
      <c r="B523">
        <v>2009</v>
      </c>
      <c r="C523" t="s">
        <v>20</v>
      </c>
      <c r="D523" t="s">
        <v>13</v>
      </c>
      <c r="E523">
        <v>6117964.58128394</v>
      </c>
      <c r="F523">
        <v>28090153.529386502</v>
      </c>
      <c r="G523">
        <v>12392559.8671917</v>
      </c>
      <c r="H523">
        <v>120482477.11205</v>
      </c>
      <c r="I523">
        <v>5707299.7978323903</v>
      </c>
      <c r="J523">
        <v>23389637.9666247</v>
      </c>
      <c r="K523">
        <v>33291973.815730099</v>
      </c>
      <c r="L523">
        <v>5094204.1487656096</v>
      </c>
      <c r="M523">
        <v>7250907.91805714</v>
      </c>
    </row>
    <row r="524" spans="1:13" x14ac:dyDescent="0.35">
      <c r="A524">
        <v>523</v>
      </c>
      <c r="B524">
        <v>2010</v>
      </c>
      <c r="C524" t="s">
        <v>20</v>
      </c>
      <c r="D524" t="s">
        <v>13</v>
      </c>
      <c r="E524">
        <v>6061376.6922255699</v>
      </c>
      <c r="F524">
        <v>28558663.049369499</v>
      </c>
      <c r="G524">
        <v>12440993.689381899</v>
      </c>
      <c r="H524">
        <v>125538824.023267</v>
      </c>
      <c r="I524">
        <v>5758811.92351327</v>
      </c>
      <c r="J524">
        <v>23766203.429436602</v>
      </c>
      <c r="K524">
        <v>33850139.925324798</v>
      </c>
      <c r="L524">
        <v>5044210.6229149504</v>
      </c>
      <c r="M524">
        <v>7184455.6874824604</v>
      </c>
    </row>
    <row r="525" spans="1:13" x14ac:dyDescent="0.35">
      <c r="A525">
        <v>524</v>
      </c>
      <c r="B525">
        <v>2011</v>
      </c>
      <c r="C525" t="s">
        <v>20</v>
      </c>
      <c r="D525" t="s">
        <v>13</v>
      </c>
      <c r="E525">
        <v>6213632.4307639701</v>
      </c>
      <c r="F525">
        <v>30042190.794429701</v>
      </c>
      <c r="G525">
        <v>12922411.213084999</v>
      </c>
      <c r="H525">
        <v>135349669.055085</v>
      </c>
      <c r="I525">
        <v>5916010.7800775804</v>
      </c>
      <c r="J525">
        <v>25006058.347067699</v>
      </c>
      <c r="K525">
        <v>35665685.604304902</v>
      </c>
      <c r="L525">
        <v>5172008.1326334402</v>
      </c>
      <c r="M525">
        <v>7376741.0057668304</v>
      </c>
    </row>
    <row r="526" spans="1:13" x14ac:dyDescent="0.35">
      <c r="A526">
        <v>525</v>
      </c>
      <c r="B526">
        <v>2012</v>
      </c>
      <c r="C526" t="s">
        <v>20</v>
      </c>
      <c r="D526" t="s">
        <v>13</v>
      </c>
      <c r="E526">
        <v>6548246.1218859097</v>
      </c>
      <c r="F526">
        <v>32488561.225026701</v>
      </c>
      <c r="G526">
        <v>13811752.071693501</v>
      </c>
      <c r="H526">
        <v>150013950.761567</v>
      </c>
      <c r="I526">
        <v>5885551.5779645303</v>
      </c>
      <c r="J526">
        <v>27060292.2316215</v>
      </c>
      <c r="K526">
        <v>38564611.756771199</v>
      </c>
      <c r="L526">
        <v>5454148.9983347002</v>
      </c>
      <c r="M526">
        <v>7772907.1358131804</v>
      </c>
    </row>
    <row r="527" spans="1:13" x14ac:dyDescent="0.35">
      <c r="A527">
        <v>526</v>
      </c>
      <c r="B527">
        <v>2013</v>
      </c>
      <c r="C527" t="s">
        <v>20</v>
      </c>
      <c r="D527" t="s">
        <v>13</v>
      </c>
      <c r="E527">
        <v>6612845.3540417701</v>
      </c>
      <c r="F527">
        <v>33667688.025246903</v>
      </c>
      <c r="G527">
        <v>14128909.880392101</v>
      </c>
      <c r="H527">
        <v>159333539.458543</v>
      </c>
      <c r="I527">
        <v>6166864.6638311297</v>
      </c>
      <c r="J527">
        <v>28060290.0312737</v>
      </c>
      <c r="K527">
        <v>40022805.538024701</v>
      </c>
      <c r="L527">
        <v>5511467.20936778</v>
      </c>
      <c r="M527">
        <v>7861086.97037277</v>
      </c>
    </row>
    <row r="528" spans="1:13" x14ac:dyDescent="0.35">
      <c r="A528">
        <v>527</v>
      </c>
      <c r="B528">
        <v>2014</v>
      </c>
      <c r="C528" t="s">
        <v>20</v>
      </c>
      <c r="D528" t="s">
        <v>13</v>
      </c>
      <c r="E528">
        <v>6934232.4737669397</v>
      </c>
      <c r="F528">
        <v>36227867.316725701</v>
      </c>
      <c r="G528">
        <v>15022619.766721601</v>
      </c>
      <c r="H528">
        <v>175717148.45692801</v>
      </c>
      <c r="I528">
        <v>6905557.0694753705</v>
      </c>
      <c r="J528">
        <v>30224838.5723751</v>
      </c>
      <c r="K528">
        <v>43059558.694176003</v>
      </c>
      <c r="L528">
        <v>5785216.5381583301</v>
      </c>
      <c r="M528">
        <v>8241859.4391113296</v>
      </c>
    </row>
    <row r="529" spans="1:13" x14ac:dyDescent="0.35">
      <c r="A529">
        <v>528</v>
      </c>
      <c r="B529">
        <v>2015</v>
      </c>
      <c r="C529" t="s">
        <v>20</v>
      </c>
      <c r="D529" t="s">
        <v>13</v>
      </c>
      <c r="E529">
        <v>6746070.0868837796</v>
      </c>
      <c r="F529">
        <v>36167181.295431398</v>
      </c>
      <c r="G529">
        <v>14807846.461103201</v>
      </c>
      <c r="H529">
        <v>179778518.23076901</v>
      </c>
      <c r="I529">
        <v>6533075.2798848003</v>
      </c>
      <c r="J529">
        <v>30163975.235906899</v>
      </c>
      <c r="K529">
        <v>42908588.3924409</v>
      </c>
      <c r="L529">
        <v>5626324.3015335202</v>
      </c>
      <c r="M529">
        <v>8003508.5471595395</v>
      </c>
    </row>
    <row r="530" spans="1:13" x14ac:dyDescent="0.35">
      <c r="A530">
        <v>529</v>
      </c>
      <c r="B530">
        <v>1950</v>
      </c>
      <c r="C530" t="s">
        <v>21</v>
      </c>
      <c r="D530" t="s">
        <v>13</v>
      </c>
      <c r="E530">
        <v>89304.116266479599</v>
      </c>
      <c r="F530">
        <v>89304.116266479599</v>
      </c>
      <c r="G530">
        <v>88015.510271467007</v>
      </c>
      <c r="H530">
        <v>90592.722261492105</v>
      </c>
      <c r="I530">
        <v>92322.878546844193</v>
      </c>
      <c r="J530">
        <v>88015.510271467007</v>
      </c>
      <c r="K530">
        <v>90592.722261492105</v>
      </c>
      <c r="L530">
        <v>88015.510271467007</v>
      </c>
      <c r="M530">
        <v>90592.722261492105</v>
      </c>
    </row>
    <row r="531" spans="1:13" x14ac:dyDescent="0.35">
      <c r="A531">
        <v>530</v>
      </c>
      <c r="B531">
        <v>1951</v>
      </c>
      <c r="C531" t="s">
        <v>21</v>
      </c>
      <c r="D531" t="s">
        <v>13</v>
      </c>
      <c r="E531">
        <v>99973.325160758497</v>
      </c>
      <c r="F531">
        <v>102589.657637062</v>
      </c>
      <c r="G531">
        <v>100128.96417307699</v>
      </c>
      <c r="H531">
        <v>106071.803111266</v>
      </c>
      <c r="I531">
        <v>115704.686874965</v>
      </c>
      <c r="J531">
        <v>101003.81675459001</v>
      </c>
      <c r="K531">
        <v>104175.498519535</v>
      </c>
      <c r="L531">
        <v>98427.927799578698</v>
      </c>
      <c r="M531">
        <v>101518.72252193801</v>
      </c>
    </row>
    <row r="532" spans="1:13" x14ac:dyDescent="0.35">
      <c r="A532">
        <v>531</v>
      </c>
      <c r="B532">
        <v>1952</v>
      </c>
      <c r="C532" t="s">
        <v>21</v>
      </c>
      <c r="D532" t="s">
        <v>13</v>
      </c>
      <c r="E532">
        <v>105761.05074543</v>
      </c>
      <c r="F532">
        <v>111369.082939609</v>
      </c>
      <c r="G532">
        <v>107596.242758193</v>
      </c>
      <c r="H532">
        <v>117651.452683378</v>
      </c>
      <c r="I532">
        <v>132899.504148198</v>
      </c>
      <c r="J532">
        <v>109672.14638401799</v>
      </c>
      <c r="K532">
        <v>113066.0194952</v>
      </c>
      <c r="L532">
        <v>104149.56407039901</v>
      </c>
      <c r="M532">
        <v>107372.537420462</v>
      </c>
    </row>
    <row r="533" spans="1:13" x14ac:dyDescent="0.35">
      <c r="A533">
        <v>532</v>
      </c>
      <c r="B533">
        <v>1953</v>
      </c>
      <c r="C533" t="s">
        <v>21</v>
      </c>
      <c r="D533" t="s">
        <v>13</v>
      </c>
      <c r="E533">
        <v>112309.49389836</v>
      </c>
      <c r="F533">
        <v>121359.78547100299</v>
      </c>
      <c r="G533">
        <v>115971.68444410199</v>
      </c>
      <c r="H533">
        <v>131183.109021785</v>
      </c>
      <c r="I533">
        <v>144834.87978302201</v>
      </c>
      <c r="J533">
        <v>119529.16295399499</v>
      </c>
      <c r="K533">
        <v>123190.40798801</v>
      </c>
      <c r="L533">
        <v>110615.388329483</v>
      </c>
      <c r="M533">
        <v>114003.599467236</v>
      </c>
    </row>
    <row r="534" spans="1:13" x14ac:dyDescent="0.35">
      <c r="A534">
        <v>533</v>
      </c>
      <c r="B534">
        <v>1954</v>
      </c>
      <c r="C534" t="s">
        <v>21</v>
      </c>
      <c r="D534" t="s">
        <v>13</v>
      </c>
      <c r="E534">
        <v>118367.780050573</v>
      </c>
      <c r="F534">
        <v>131253.615664115</v>
      </c>
      <c r="G534">
        <v>123998.038769915</v>
      </c>
      <c r="H534">
        <v>145273.42672671101</v>
      </c>
      <c r="I534">
        <v>171406.78563877099</v>
      </c>
      <c r="J534">
        <v>129297.701172129</v>
      </c>
      <c r="K534">
        <v>133209.53015609999</v>
      </c>
      <c r="L534">
        <v>116603.887641106</v>
      </c>
      <c r="M534">
        <v>120131.672460039</v>
      </c>
    </row>
    <row r="535" spans="1:13" x14ac:dyDescent="0.35">
      <c r="A535">
        <v>534</v>
      </c>
      <c r="B535">
        <v>1955</v>
      </c>
      <c r="C535" t="s">
        <v>21</v>
      </c>
      <c r="D535" t="s">
        <v>13</v>
      </c>
      <c r="E535">
        <v>125145.83895827401</v>
      </c>
      <c r="F535">
        <v>142401.19393527199</v>
      </c>
      <c r="G535">
        <v>132948.328036288</v>
      </c>
      <c r="H535">
        <v>161443.85553873799</v>
      </c>
      <c r="I535">
        <v>188724.849260249</v>
      </c>
      <c r="J535">
        <v>140288.280740922</v>
      </c>
      <c r="K535">
        <v>144514.10712962301</v>
      </c>
      <c r="L535">
        <v>123288.956392575</v>
      </c>
      <c r="M535">
        <v>127002.721523972</v>
      </c>
    </row>
    <row r="536" spans="1:13" x14ac:dyDescent="0.35">
      <c r="A536">
        <v>535</v>
      </c>
      <c r="B536">
        <v>1956</v>
      </c>
      <c r="C536" t="s">
        <v>21</v>
      </c>
      <c r="D536" t="s">
        <v>13</v>
      </c>
      <c r="E536">
        <v>132020.58182263299</v>
      </c>
      <c r="F536">
        <v>154155.24370407799</v>
      </c>
      <c r="G536">
        <v>142198.56685227601</v>
      </c>
      <c r="H536">
        <v>179054.990388743</v>
      </c>
      <c r="I536">
        <v>192970.71433704201</v>
      </c>
      <c r="J536">
        <v>151877.552786719</v>
      </c>
      <c r="K536">
        <v>156432.934621436</v>
      </c>
      <c r="L536">
        <v>130069.937310669</v>
      </c>
      <c r="M536">
        <v>133971.22633459701</v>
      </c>
    </row>
    <row r="537" spans="1:13" x14ac:dyDescent="0.35">
      <c r="A537">
        <v>536</v>
      </c>
      <c r="B537">
        <v>1957</v>
      </c>
      <c r="C537" t="s">
        <v>21</v>
      </c>
      <c r="D537" t="s">
        <v>13</v>
      </c>
      <c r="E537">
        <v>138054.76284978399</v>
      </c>
      <c r="F537">
        <v>165419.80226094901</v>
      </c>
      <c r="G537">
        <v>150735.93828879099</v>
      </c>
      <c r="H537">
        <v>196874.67000224299</v>
      </c>
      <c r="I537">
        <v>210191.60347159699</v>
      </c>
      <c r="J537">
        <v>162976.783070042</v>
      </c>
      <c r="K537">
        <v>167862.82145185501</v>
      </c>
      <c r="L537">
        <v>136015.88702942699</v>
      </c>
      <c r="M537">
        <v>140093.63867014099</v>
      </c>
    </row>
    <row r="538" spans="1:13" x14ac:dyDescent="0.35">
      <c r="A538">
        <v>537</v>
      </c>
      <c r="B538">
        <v>1958</v>
      </c>
      <c r="C538" t="s">
        <v>21</v>
      </c>
      <c r="D538" t="s">
        <v>13</v>
      </c>
      <c r="E538">
        <v>141801.23489655499</v>
      </c>
      <c r="F538">
        <v>174355.46295007999</v>
      </c>
      <c r="G538">
        <v>156966.356482654</v>
      </c>
      <c r="H538">
        <v>212624.211368266</v>
      </c>
      <c r="I538">
        <v>228449.59486872901</v>
      </c>
      <c r="J538">
        <v>171925.30994490601</v>
      </c>
      <c r="K538">
        <v>176785.615955254</v>
      </c>
      <c r="L538">
        <v>139824.82021306499</v>
      </c>
      <c r="M538">
        <v>143777.64958004499</v>
      </c>
    </row>
    <row r="539" spans="1:13" x14ac:dyDescent="0.35">
      <c r="A539">
        <v>538</v>
      </c>
      <c r="B539">
        <v>1959</v>
      </c>
      <c r="C539" t="s">
        <v>21</v>
      </c>
      <c r="D539" t="s">
        <v>13</v>
      </c>
      <c r="E539">
        <v>163005.23477653399</v>
      </c>
      <c r="F539">
        <v>205672.64881994401</v>
      </c>
      <c r="G539">
        <v>182867.82495241199</v>
      </c>
      <c r="H539">
        <v>257034.931999247</v>
      </c>
      <c r="I539">
        <v>228512.039426114</v>
      </c>
      <c r="J539">
        <v>202726.20702430099</v>
      </c>
      <c r="K539">
        <v>208619.09061558699</v>
      </c>
      <c r="L539">
        <v>160670.041257075</v>
      </c>
      <c r="M539">
        <v>165340.42829599199</v>
      </c>
    </row>
    <row r="540" spans="1:13" x14ac:dyDescent="0.35">
      <c r="A540">
        <v>539</v>
      </c>
      <c r="B540">
        <v>1960</v>
      </c>
      <c r="C540" t="s">
        <v>21</v>
      </c>
      <c r="D540" t="s">
        <v>13</v>
      </c>
      <c r="E540">
        <v>171843.252028519</v>
      </c>
      <c r="F540">
        <v>222498.41205491099</v>
      </c>
      <c r="G540">
        <v>195398.904834157</v>
      </c>
      <c r="H540">
        <v>284954.45875701797</v>
      </c>
      <c r="I540">
        <v>218582.60762868199</v>
      </c>
      <c r="J540">
        <v>219404.49094263901</v>
      </c>
      <c r="K540">
        <v>225592.333167184</v>
      </c>
      <c r="L540">
        <v>169453.70928732699</v>
      </c>
      <c r="M540">
        <v>174232.79476971101</v>
      </c>
    </row>
    <row r="541" spans="1:13" x14ac:dyDescent="0.35">
      <c r="A541">
        <v>540</v>
      </c>
      <c r="B541">
        <v>1961</v>
      </c>
      <c r="C541" t="s">
        <v>21</v>
      </c>
      <c r="D541" t="s">
        <v>13</v>
      </c>
      <c r="E541">
        <v>185310.40878113199</v>
      </c>
      <c r="F541">
        <v>246214.536643659</v>
      </c>
      <c r="G541">
        <v>213505.03339608799</v>
      </c>
      <c r="H541">
        <v>323177.73783413199</v>
      </c>
      <c r="I541">
        <v>252607.95473491901</v>
      </c>
      <c r="J541">
        <v>242616.599359816</v>
      </c>
      <c r="K541">
        <v>249812.47392750101</v>
      </c>
      <c r="L541">
        <v>182602.464571474</v>
      </c>
      <c r="M541">
        <v>188018.35299078899</v>
      </c>
    </row>
    <row r="542" spans="1:13" x14ac:dyDescent="0.35">
      <c r="A542">
        <v>541</v>
      </c>
      <c r="B542">
        <v>1962</v>
      </c>
      <c r="C542" t="s">
        <v>21</v>
      </c>
      <c r="D542" t="s">
        <v>13</v>
      </c>
      <c r="E542">
        <v>187684.13021620101</v>
      </c>
      <c r="F542">
        <v>255894.45287060001</v>
      </c>
      <c r="G542">
        <v>219195.35824267601</v>
      </c>
      <c r="H542">
        <v>344209.02469378698</v>
      </c>
      <c r="I542">
        <v>268216.95708874101</v>
      </c>
      <c r="J542">
        <v>252499.58412783101</v>
      </c>
      <c r="K542">
        <v>259289.32161336899</v>
      </c>
      <c r="L542">
        <v>185194.18570963899</v>
      </c>
      <c r="M542">
        <v>190174.07472276301</v>
      </c>
    </row>
    <row r="543" spans="1:13" x14ac:dyDescent="0.35">
      <c r="A543">
        <v>542</v>
      </c>
      <c r="B543">
        <v>1963</v>
      </c>
      <c r="C543" t="s">
        <v>21</v>
      </c>
      <c r="D543" t="s">
        <v>13</v>
      </c>
      <c r="E543">
        <v>202931.51503291499</v>
      </c>
      <c r="F543">
        <v>283924.10180263501</v>
      </c>
      <c r="G543">
        <v>240024.093820396</v>
      </c>
      <c r="H543">
        <v>391475.51304016</v>
      </c>
      <c r="I543">
        <v>365731.103636024</v>
      </c>
      <c r="J543">
        <v>279181.98838389601</v>
      </c>
      <c r="K543">
        <v>288666.21522137499</v>
      </c>
      <c r="L543">
        <v>199542.14352689401</v>
      </c>
      <c r="M543">
        <v>206320.88653893801</v>
      </c>
    </row>
    <row r="544" spans="1:13" x14ac:dyDescent="0.35">
      <c r="A544">
        <v>543</v>
      </c>
      <c r="B544">
        <v>1964</v>
      </c>
      <c r="C544" t="s">
        <v>21</v>
      </c>
      <c r="D544" t="s">
        <v>13</v>
      </c>
      <c r="E544">
        <v>206975.94527326999</v>
      </c>
      <c r="F544">
        <v>297161.18454890797</v>
      </c>
      <c r="G544">
        <v>248088.19213395999</v>
      </c>
      <c r="H544">
        <v>419917.36583005497</v>
      </c>
      <c r="I544">
        <v>399745.04740651301</v>
      </c>
      <c r="J544">
        <v>292217.92805663001</v>
      </c>
      <c r="K544">
        <v>302104.44104118698</v>
      </c>
      <c r="L544">
        <v>203532.91422340201</v>
      </c>
      <c r="M544">
        <v>210418.97632313799</v>
      </c>
    </row>
    <row r="545" spans="1:13" x14ac:dyDescent="0.35">
      <c r="A545">
        <v>544</v>
      </c>
      <c r="B545">
        <v>1965</v>
      </c>
      <c r="C545" t="s">
        <v>21</v>
      </c>
      <c r="D545" t="s">
        <v>13</v>
      </c>
      <c r="E545">
        <v>218807.90416568701</v>
      </c>
      <c r="F545">
        <v>322370.02709978097</v>
      </c>
      <c r="G545">
        <v>265774.38248536701</v>
      </c>
      <c r="H545">
        <v>466877.67349053302</v>
      </c>
      <c r="I545">
        <v>438859.639062314</v>
      </c>
      <c r="J545">
        <v>317125.797005695</v>
      </c>
      <c r="K545">
        <v>327614.25719386601</v>
      </c>
      <c r="L545">
        <v>215248.39521824301</v>
      </c>
      <c r="M545">
        <v>222367.41311313101</v>
      </c>
    </row>
    <row r="546" spans="1:13" x14ac:dyDescent="0.35">
      <c r="A546">
        <v>545</v>
      </c>
      <c r="B546">
        <v>1966</v>
      </c>
      <c r="C546" t="s">
        <v>21</v>
      </c>
      <c r="D546" t="s">
        <v>13</v>
      </c>
      <c r="E546">
        <v>225941.25022215201</v>
      </c>
      <c r="F546">
        <v>341591.15778868902</v>
      </c>
      <c r="G546">
        <v>278088.079628415</v>
      </c>
      <c r="H546">
        <v>507036.98696734</v>
      </c>
      <c r="I546">
        <v>547285.35614216898</v>
      </c>
      <c r="J546">
        <v>335926.89716354501</v>
      </c>
      <c r="K546">
        <v>347255.41841383401</v>
      </c>
      <c r="L546">
        <v>222194.69502583501</v>
      </c>
      <c r="M546">
        <v>229687.80541846901</v>
      </c>
    </row>
    <row r="547" spans="1:13" x14ac:dyDescent="0.35">
      <c r="A547">
        <v>546</v>
      </c>
      <c r="B547">
        <v>1967</v>
      </c>
      <c r="C547" t="s">
        <v>21</v>
      </c>
      <c r="D547" t="s">
        <v>13</v>
      </c>
      <c r="E547">
        <v>239369.037382098</v>
      </c>
      <c r="F547">
        <v>371362.89552481199</v>
      </c>
      <c r="G547">
        <v>298519.23893207801</v>
      </c>
      <c r="H547">
        <v>564965.26817684004</v>
      </c>
      <c r="I547">
        <v>519119.40555809101</v>
      </c>
      <c r="J547">
        <v>365035.73602024902</v>
      </c>
      <c r="K547">
        <v>377690.055029376</v>
      </c>
      <c r="L547">
        <v>235290.746044375</v>
      </c>
      <c r="M547">
        <v>243447.32871982001</v>
      </c>
    </row>
    <row r="548" spans="1:13" x14ac:dyDescent="0.35">
      <c r="A548">
        <v>547</v>
      </c>
      <c r="B548">
        <v>1968</v>
      </c>
      <c r="C548" t="s">
        <v>21</v>
      </c>
      <c r="D548" t="s">
        <v>13</v>
      </c>
      <c r="E548">
        <v>240789.662627696</v>
      </c>
      <c r="F548">
        <v>383343.24741451902</v>
      </c>
      <c r="G548">
        <v>304338.70861351403</v>
      </c>
      <c r="H548">
        <v>597701.02100926905</v>
      </c>
      <c r="I548">
        <v>527179.37386633002</v>
      </c>
      <c r="J548">
        <v>377201.277252717</v>
      </c>
      <c r="K548">
        <v>389485.21757632098</v>
      </c>
      <c r="L548">
        <v>236931.70260595501</v>
      </c>
      <c r="M548">
        <v>244647.62264943699</v>
      </c>
    </row>
    <row r="549" spans="1:13" x14ac:dyDescent="0.35">
      <c r="A549">
        <v>548</v>
      </c>
      <c r="B549">
        <v>1969</v>
      </c>
      <c r="C549" t="s">
        <v>21</v>
      </c>
      <c r="D549" t="s">
        <v>13</v>
      </c>
      <c r="E549">
        <v>261014.29396939301</v>
      </c>
      <c r="F549">
        <v>426416.21799441398</v>
      </c>
      <c r="G549">
        <v>334222.04258780298</v>
      </c>
      <c r="H549">
        <v>681451.52830738202</v>
      </c>
      <c r="I549">
        <v>623644.24738145899</v>
      </c>
      <c r="J549">
        <v>419027.41344709502</v>
      </c>
      <c r="K549">
        <v>433805.02254173398</v>
      </c>
      <c r="L549">
        <v>256491.52133361701</v>
      </c>
      <c r="M549">
        <v>265537.06660517002</v>
      </c>
    </row>
    <row r="550" spans="1:13" x14ac:dyDescent="0.35">
      <c r="A550">
        <v>549</v>
      </c>
      <c r="B550">
        <v>1970</v>
      </c>
      <c r="C550" t="s">
        <v>21</v>
      </c>
      <c r="D550" t="s">
        <v>13</v>
      </c>
      <c r="E550">
        <v>277322.98628690001</v>
      </c>
      <c r="F550">
        <v>464916.25849747</v>
      </c>
      <c r="G550">
        <v>359790.22523453197</v>
      </c>
      <c r="H550">
        <v>761506.48290569196</v>
      </c>
      <c r="I550">
        <v>654505.76179595105</v>
      </c>
      <c r="J550">
        <v>456540.08795340301</v>
      </c>
      <c r="K550">
        <v>473292.42904153798</v>
      </c>
      <c r="L550">
        <v>272326.59266445198</v>
      </c>
      <c r="M550">
        <v>282319.37990934798</v>
      </c>
    </row>
    <row r="551" spans="1:13" x14ac:dyDescent="0.35">
      <c r="A551">
        <v>550</v>
      </c>
      <c r="B551">
        <v>1971</v>
      </c>
      <c r="C551" t="s">
        <v>21</v>
      </c>
      <c r="D551" t="s">
        <v>13</v>
      </c>
      <c r="E551">
        <v>289344.76894221501</v>
      </c>
      <c r="F551">
        <v>497764.52797551802</v>
      </c>
      <c r="G551">
        <v>380367.35481492901</v>
      </c>
      <c r="H551">
        <v>835633.52058463905</v>
      </c>
      <c r="I551">
        <v>782123.16652406403</v>
      </c>
      <c r="J551">
        <v>488705.66885184997</v>
      </c>
      <c r="K551">
        <v>506823.38709918701</v>
      </c>
      <c r="L551">
        <v>284078.95879965997</v>
      </c>
      <c r="M551">
        <v>294610.57908477099</v>
      </c>
    </row>
    <row r="552" spans="1:13" x14ac:dyDescent="0.35">
      <c r="A552">
        <v>551</v>
      </c>
      <c r="B552">
        <v>1972</v>
      </c>
      <c r="C552" t="s">
        <v>21</v>
      </c>
      <c r="D552" t="s">
        <v>13</v>
      </c>
      <c r="E552">
        <v>307708.66126388003</v>
      </c>
      <c r="F552">
        <v>543209.64600555098</v>
      </c>
      <c r="G552">
        <v>409859.230926672</v>
      </c>
      <c r="H552">
        <v>934664.56131313997</v>
      </c>
      <c r="I552">
        <v>853589.41221907502</v>
      </c>
      <c r="J552">
        <v>533087.51974530995</v>
      </c>
      <c r="K552">
        <v>553331.77226579096</v>
      </c>
      <c r="L552">
        <v>301974.84202192398</v>
      </c>
      <c r="M552">
        <v>313442.48050583497</v>
      </c>
    </row>
    <row r="553" spans="1:13" x14ac:dyDescent="0.35">
      <c r="A553">
        <v>552</v>
      </c>
      <c r="B553">
        <v>1973</v>
      </c>
      <c r="C553" t="s">
        <v>21</v>
      </c>
      <c r="D553" t="s">
        <v>13</v>
      </c>
      <c r="E553">
        <v>325693.75036838901</v>
      </c>
      <c r="F553">
        <v>590006.261862871</v>
      </c>
      <c r="G553">
        <v>439550.24430555</v>
      </c>
      <c r="H553">
        <v>1040500.61912268</v>
      </c>
      <c r="I553">
        <v>1012274.66064399</v>
      </c>
      <c r="J553">
        <v>578749.37213899102</v>
      </c>
      <c r="K553">
        <v>601263.15158675099</v>
      </c>
      <c r="L553">
        <v>319479.750842218</v>
      </c>
      <c r="M553">
        <v>331907.74989456101</v>
      </c>
    </row>
    <row r="554" spans="1:13" x14ac:dyDescent="0.35">
      <c r="A554">
        <v>553</v>
      </c>
      <c r="B554">
        <v>1974</v>
      </c>
      <c r="C554" t="s">
        <v>21</v>
      </c>
      <c r="D554" t="s">
        <v>13</v>
      </c>
      <c r="E554">
        <v>349822.708341497</v>
      </c>
      <c r="F554">
        <v>650301.32202185597</v>
      </c>
      <c r="G554">
        <v>478353.70191794401</v>
      </c>
      <c r="H554">
        <v>1175434.6651351301</v>
      </c>
      <c r="I554">
        <v>1030240.877797</v>
      </c>
      <c r="J554">
        <v>637563.35493285197</v>
      </c>
      <c r="K554">
        <v>663039.28911085904</v>
      </c>
      <c r="L554">
        <v>342970.453863548</v>
      </c>
      <c r="M554">
        <v>356674.96281944501</v>
      </c>
    </row>
    <row r="555" spans="1:13" x14ac:dyDescent="0.35">
      <c r="A555">
        <v>554</v>
      </c>
      <c r="B555">
        <v>1975</v>
      </c>
      <c r="C555" t="s">
        <v>21</v>
      </c>
      <c r="D555" t="s">
        <v>13</v>
      </c>
      <c r="E555">
        <v>373946.86127313197</v>
      </c>
      <c r="F555">
        <v>713339.01003844105</v>
      </c>
      <c r="G555">
        <v>518078.18235463201</v>
      </c>
      <c r="H555">
        <v>1321540.9777675399</v>
      </c>
      <c r="I555">
        <v>1103681.5670014899</v>
      </c>
      <c r="J555">
        <v>698823.04386773496</v>
      </c>
      <c r="K555">
        <v>727854.97620914702</v>
      </c>
      <c r="L555">
        <v>366337.29567880102</v>
      </c>
      <c r="M555">
        <v>381556.42686746299</v>
      </c>
    </row>
    <row r="556" spans="1:13" x14ac:dyDescent="0.35">
      <c r="A556">
        <v>555</v>
      </c>
      <c r="B556">
        <v>1976</v>
      </c>
      <c r="C556" t="s">
        <v>21</v>
      </c>
      <c r="D556" t="s">
        <v>13</v>
      </c>
      <c r="E556">
        <v>408128.58562058001</v>
      </c>
      <c r="F556">
        <v>798918.61389632698</v>
      </c>
      <c r="G556">
        <v>572902.57057856303</v>
      </c>
      <c r="H556">
        <v>1517003.07310086</v>
      </c>
      <c r="I556">
        <v>1024677.89666261</v>
      </c>
      <c r="J556">
        <v>782240.03788269195</v>
      </c>
      <c r="K556">
        <v>815597.18990996201</v>
      </c>
      <c r="L556">
        <v>399608.313943077</v>
      </c>
      <c r="M556">
        <v>416648.85729808197</v>
      </c>
    </row>
    <row r="557" spans="1:13" x14ac:dyDescent="0.35">
      <c r="A557">
        <v>556</v>
      </c>
      <c r="B557">
        <v>1977</v>
      </c>
      <c r="C557" t="s">
        <v>21</v>
      </c>
      <c r="D557" t="s">
        <v>13</v>
      </c>
      <c r="E557">
        <v>427580.03247150098</v>
      </c>
      <c r="F557">
        <v>858899.56923267897</v>
      </c>
      <c r="G557">
        <v>608143.33923272695</v>
      </c>
      <c r="H557">
        <v>1671572.26728532</v>
      </c>
      <c r="I557">
        <v>1109090.4718555</v>
      </c>
      <c r="J557">
        <v>840681.72314477002</v>
      </c>
      <c r="K557">
        <v>877117.415320587</v>
      </c>
      <c r="L557">
        <v>418510.76814669999</v>
      </c>
      <c r="M557">
        <v>436649.29679630202</v>
      </c>
    </row>
    <row r="558" spans="1:13" x14ac:dyDescent="0.35">
      <c r="A558">
        <v>557</v>
      </c>
      <c r="B558">
        <v>1978</v>
      </c>
      <c r="C558" t="s">
        <v>21</v>
      </c>
      <c r="D558" t="s">
        <v>13</v>
      </c>
      <c r="E558">
        <v>436078.38391094399</v>
      </c>
      <c r="F558">
        <v>898895.01474419795</v>
      </c>
      <c r="G558">
        <v>628423.95223190403</v>
      </c>
      <c r="H558">
        <v>1793046.5535168799</v>
      </c>
      <c r="I558">
        <v>1104207.06957111</v>
      </c>
      <c r="J558">
        <v>879523.62127740798</v>
      </c>
      <c r="K558">
        <v>918266.40821098897</v>
      </c>
      <c r="L558">
        <v>426680.79485044</v>
      </c>
      <c r="M558">
        <v>445475.97297144699</v>
      </c>
    </row>
    <row r="559" spans="1:13" x14ac:dyDescent="0.35">
      <c r="A559">
        <v>558</v>
      </c>
      <c r="B559">
        <v>1979</v>
      </c>
      <c r="C559" t="s">
        <v>21</v>
      </c>
      <c r="D559" t="s">
        <v>13</v>
      </c>
      <c r="E559">
        <v>463212.65651298</v>
      </c>
      <c r="F559">
        <v>979815.42653824203</v>
      </c>
      <c r="G559">
        <v>676354.5379004</v>
      </c>
      <c r="H559">
        <v>2003209.32719151</v>
      </c>
      <c r="I559">
        <v>1172652.1524775799</v>
      </c>
      <c r="J559">
        <v>958424.68503615202</v>
      </c>
      <c r="K559">
        <v>1001206.1680403301</v>
      </c>
      <c r="L559">
        <v>453100.07619673398</v>
      </c>
      <c r="M559">
        <v>473325.236829228</v>
      </c>
    </row>
    <row r="560" spans="1:13" x14ac:dyDescent="0.35">
      <c r="A560">
        <v>559</v>
      </c>
      <c r="B560">
        <v>1980</v>
      </c>
      <c r="C560" t="s">
        <v>21</v>
      </c>
      <c r="D560" t="s">
        <v>13</v>
      </c>
      <c r="E560">
        <v>512501.80573789898</v>
      </c>
      <c r="F560">
        <v>1112445.3853099199</v>
      </c>
      <c r="G560">
        <v>758152.09431675402</v>
      </c>
      <c r="H560">
        <v>2331117.85001883</v>
      </c>
      <c r="I560">
        <v>1144007.6800986601</v>
      </c>
      <c r="J560">
        <v>1086976.1523207601</v>
      </c>
      <c r="K560">
        <v>1137914.6182990801</v>
      </c>
      <c r="L560">
        <v>500768.17092753202</v>
      </c>
      <c r="M560">
        <v>524235.44054826698</v>
      </c>
    </row>
    <row r="561" spans="1:13" x14ac:dyDescent="0.35">
      <c r="A561">
        <v>560</v>
      </c>
      <c r="B561">
        <v>1981</v>
      </c>
      <c r="C561" t="s">
        <v>21</v>
      </c>
      <c r="D561" t="s">
        <v>13</v>
      </c>
      <c r="E561">
        <v>531757.49698883004</v>
      </c>
      <c r="F561">
        <v>1184448.99482191</v>
      </c>
      <c r="G561">
        <v>797130.59824963298</v>
      </c>
      <c r="H561">
        <v>2543885.0079532699</v>
      </c>
      <c r="I561">
        <v>1181385.18600041</v>
      </c>
      <c r="J561">
        <v>1158149.6362618799</v>
      </c>
      <c r="K561">
        <v>1210748.3533819399</v>
      </c>
      <c r="L561">
        <v>519950.41948576301</v>
      </c>
      <c r="M561">
        <v>543564.57449189702</v>
      </c>
    </row>
    <row r="562" spans="1:13" x14ac:dyDescent="0.35">
      <c r="A562">
        <v>561</v>
      </c>
      <c r="B562">
        <v>1982</v>
      </c>
      <c r="C562" t="s">
        <v>21</v>
      </c>
      <c r="D562" t="s">
        <v>13</v>
      </c>
      <c r="E562">
        <v>554988.50941033801</v>
      </c>
      <c r="F562">
        <v>1268545.87369828</v>
      </c>
      <c r="G562">
        <v>842951.32832619001</v>
      </c>
      <c r="H562">
        <v>2792467.2140188599</v>
      </c>
      <c r="I562">
        <v>1138912.7948503899</v>
      </c>
      <c r="J562">
        <v>1240009.53834237</v>
      </c>
      <c r="K562">
        <v>1297082.20905419</v>
      </c>
      <c r="L562">
        <v>542503.86967315897</v>
      </c>
      <c r="M562">
        <v>567473.14914751705</v>
      </c>
    </row>
    <row r="563" spans="1:13" x14ac:dyDescent="0.35">
      <c r="A563">
        <v>562</v>
      </c>
      <c r="B563">
        <v>1983</v>
      </c>
      <c r="C563" t="s">
        <v>21</v>
      </c>
      <c r="D563" t="s">
        <v>13</v>
      </c>
      <c r="E563">
        <v>578851.37073931401</v>
      </c>
      <c r="F563">
        <v>1357715.2461353799</v>
      </c>
      <c r="G563">
        <v>890820.96681020595</v>
      </c>
      <c r="H563">
        <v>3063313.82500736</v>
      </c>
      <c r="I563">
        <v>1220526.1252576599</v>
      </c>
      <c r="J563">
        <v>1326888.47074413</v>
      </c>
      <c r="K563">
        <v>1388542.02152663</v>
      </c>
      <c r="L563">
        <v>565708.61400774505</v>
      </c>
      <c r="M563">
        <v>591994.12747088296</v>
      </c>
    </row>
    <row r="564" spans="1:13" x14ac:dyDescent="0.35">
      <c r="A564">
        <v>563</v>
      </c>
      <c r="B564">
        <v>1984</v>
      </c>
      <c r="C564" t="s">
        <v>21</v>
      </c>
      <c r="D564" t="s">
        <v>13</v>
      </c>
      <c r="E564">
        <v>603769.64555793605</v>
      </c>
      <c r="F564">
        <v>1453223.2825470299</v>
      </c>
      <c r="G564">
        <v>941463.92120709503</v>
      </c>
      <c r="H564">
        <v>3360593.4985196101</v>
      </c>
      <c r="I564">
        <v>1242472.9786946001</v>
      </c>
      <c r="J564">
        <v>1419997.2143184501</v>
      </c>
      <c r="K564">
        <v>1486449.3507755999</v>
      </c>
      <c r="L564">
        <v>589965.23457816499</v>
      </c>
      <c r="M564">
        <v>617574.05653770803</v>
      </c>
    </row>
    <row r="565" spans="1:13" x14ac:dyDescent="0.35">
      <c r="A565">
        <v>564</v>
      </c>
      <c r="B565">
        <v>1985</v>
      </c>
      <c r="C565" t="s">
        <v>21</v>
      </c>
      <c r="D565" t="s">
        <v>13</v>
      </c>
      <c r="E565">
        <v>624474.90930790501</v>
      </c>
      <c r="F565">
        <v>1542394.6458223099</v>
      </c>
      <c r="G565">
        <v>986724.45315331197</v>
      </c>
      <c r="H565">
        <v>3655758.2975075799</v>
      </c>
      <c r="I565">
        <v>1145235.4595294001</v>
      </c>
      <c r="J565">
        <v>1507816.46580543</v>
      </c>
      <c r="K565">
        <v>1576972.8258392001</v>
      </c>
      <c r="L565">
        <v>610475.11626624595</v>
      </c>
      <c r="M565">
        <v>638474.70234956499</v>
      </c>
    </row>
    <row r="566" spans="1:13" x14ac:dyDescent="0.35">
      <c r="A566">
        <v>565</v>
      </c>
      <c r="B566">
        <v>1986</v>
      </c>
      <c r="C566" t="s">
        <v>21</v>
      </c>
      <c r="D566" t="s">
        <v>13</v>
      </c>
      <c r="E566">
        <v>629126.98573176004</v>
      </c>
      <c r="F566">
        <v>1594550.4808807999</v>
      </c>
      <c r="G566">
        <v>1007217.22262559</v>
      </c>
      <c r="H566">
        <v>3873665.8371871798</v>
      </c>
      <c r="I566">
        <v>1347430.6329828</v>
      </c>
      <c r="J566">
        <v>1558714.9175933001</v>
      </c>
      <c r="K566">
        <v>1630386.04416831</v>
      </c>
      <c r="L566">
        <v>614988.12955668697</v>
      </c>
      <c r="M566">
        <v>643265.841906833</v>
      </c>
    </row>
    <row r="567" spans="1:13" x14ac:dyDescent="0.35">
      <c r="A567">
        <v>566</v>
      </c>
      <c r="B567">
        <v>1987</v>
      </c>
      <c r="C567" t="s">
        <v>21</v>
      </c>
      <c r="D567" t="s">
        <v>13</v>
      </c>
      <c r="E567">
        <v>660266.99063218199</v>
      </c>
      <c r="F567">
        <v>1717271.5999996001</v>
      </c>
      <c r="G567">
        <v>1070971.52234368</v>
      </c>
      <c r="H567">
        <v>4275893.8974269098</v>
      </c>
      <c r="I567">
        <v>1262198.22619069</v>
      </c>
      <c r="J567">
        <v>1677446.7719234701</v>
      </c>
      <c r="K567">
        <v>1757096.4280757301</v>
      </c>
      <c r="L567">
        <v>644954.89941360196</v>
      </c>
      <c r="M567">
        <v>675579.08185076003</v>
      </c>
    </row>
    <row r="568" spans="1:13" x14ac:dyDescent="0.35">
      <c r="A568">
        <v>567</v>
      </c>
      <c r="B568">
        <v>1988</v>
      </c>
      <c r="C568" t="s">
        <v>21</v>
      </c>
      <c r="D568" t="s">
        <v>13</v>
      </c>
      <c r="E568">
        <v>669410.23289902904</v>
      </c>
      <c r="F568">
        <v>1786615.88961941</v>
      </c>
      <c r="G568">
        <v>1099955.7296620801</v>
      </c>
      <c r="H568">
        <v>4559600.1276771501</v>
      </c>
      <c r="I568">
        <v>1244558.90592752</v>
      </c>
      <c r="J568">
        <v>1745443.83039253</v>
      </c>
      <c r="K568">
        <v>1827787.9488462899</v>
      </c>
      <c r="L568">
        <v>653983.86290191102</v>
      </c>
      <c r="M568">
        <v>684836.60289614694</v>
      </c>
    </row>
    <row r="569" spans="1:13" x14ac:dyDescent="0.35">
      <c r="A569">
        <v>568</v>
      </c>
      <c r="B569">
        <v>1989</v>
      </c>
      <c r="C569" t="s">
        <v>21</v>
      </c>
      <c r="D569" t="s">
        <v>13</v>
      </c>
      <c r="E569">
        <v>686835.701397556</v>
      </c>
      <c r="F569">
        <v>1881096.82350659</v>
      </c>
      <c r="G569">
        <v>1143791.2909085699</v>
      </c>
      <c r="H569">
        <v>4920419.9252771698</v>
      </c>
      <c r="I569">
        <v>1350565.7594439499</v>
      </c>
      <c r="J569">
        <v>1838488.9418468799</v>
      </c>
      <c r="K569">
        <v>1923704.7051663101</v>
      </c>
      <c r="L569">
        <v>671278.49353929097</v>
      </c>
      <c r="M569">
        <v>702392.90925582196</v>
      </c>
    </row>
    <row r="570" spans="1:13" x14ac:dyDescent="0.35">
      <c r="A570">
        <v>569</v>
      </c>
      <c r="B570">
        <v>1990</v>
      </c>
      <c r="C570" t="s">
        <v>21</v>
      </c>
      <c r="D570" t="s">
        <v>13</v>
      </c>
      <c r="E570">
        <v>739289.99604921695</v>
      </c>
      <c r="F570">
        <v>2077746.5090256301</v>
      </c>
      <c r="G570">
        <v>1247541.6627853301</v>
      </c>
      <c r="H570">
        <v>5570369.3183944002</v>
      </c>
      <c r="I570">
        <v>1472188.1066316401</v>
      </c>
      <c r="J570">
        <v>2032639.03341401</v>
      </c>
      <c r="K570">
        <v>2122853.9846372502</v>
      </c>
      <c r="L570">
        <v>723240.15295149304</v>
      </c>
      <c r="M570">
        <v>755339.83914694004</v>
      </c>
    </row>
    <row r="571" spans="1:13" x14ac:dyDescent="0.35">
      <c r="A571">
        <v>570</v>
      </c>
      <c r="B571">
        <v>1991</v>
      </c>
      <c r="C571" t="s">
        <v>21</v>
      </c>
      <c r="D571" t="s">
        <v>13</v>
      </c>
      <c r="E571">
        <v>751183.06393041206</v>
      </c>
      <c r="F571">
        <v>2166421.5295664901</v>
      </c>
      <c r="G571">
        <v>1284367.40156105</v>
      </c>
      <c r="H571">
        <v>5953021.2068154002</v>
      </c>
      <c r="I571">
        <v>1305318.1282549601</v>
      </c>
      <c r="J571">
        <v>2119409.0888953302</v>
      </c>
      <c r="K571">
        <v>2213433.97023765</v>
      </c>
      <c r="L571">
        <v>734882.01229099499</v>
      </c>
      <c r="M571">
        <v>767484.11556982796</v>
      </c>
    </row>
    <row r="572" spans="1:13" x14ac:dyDescent="0.35">
      <c r="A572">
        <v>571</v>
      </c>
      <c r="B572">
        <v>1992</v>
      </c>
      <c r="C572" t="s">
        <v>21</v>
      </c>
      <c r="D572" t="s">
        <v>13</v>
      </c>
      <c r="E572">
        <v>754823.21717302396</v>
      </c>
      <c r="F572">
        <v>2233890.4338722499</v>
      </c>
      <c r="G572">
        <v>1307676.5707116299</v>
      </c>
      <c r="H572">
        <v>6291571.1125728404</v>
      </c>
      <c r="I572">
        <v>1347429.0702867799</v>
      </c>
      <c r="J572">
        <v>2185855.0204759398</v>
      </c>
      <c r="K572">
        <v>2281925.84726856</v>
      </c>
      <c r="L572">
        <v>738592.23076104105</v>
      </c>
      <c r="M572">
        <v>771054.203585007</v>
      </c>
    </row>
    <row r="573" spans="1:13" x14ac:dyDescent="0.35">
      <c r="A573">
        <v>572</v>
      </c>
      <c r="B573">
        <v>1993</v>
      </c>
      <c r="C573" t="s">
        <v>21</v>
      </c>
      <c r="D573" t="s">
        <v>13</v>
      </c>
      <c r="E573">
        <v>784945.90310890705</v>
      </c>
      <c r="F573">
        <v>2383832.78754126</v>
      </c>
      <c r="G573">
        <v>1377564.25986146</v>
      </c>
      <c r="H573">
        <v>6881454.1600341499</v>
      </c>
      <c r="I573">
        <v>1240814.9615694999</v>
      </c>
      <c r="J573">
        <v>2327979.6966563701</v>
      </c>
      <c r="K573">
        <v>2439685.87842615</v>
      </c>
      <c r="L573">
        <v>766554.65725676797</v>
      </c>
      <c r="M573">
        <v>803337.14896104694</v>
      </c>
    </row>
    <row r="574" spans="1:13" x14ac:dyDescent="0.35">
      <c r="A574">
        <v>573</v>
      </c>
      <c r="B574">
        <v>1994</v>
      </c>
      <c r="C574" t="s">
        <v>21</v>
      </c>
      <c r="D574" t="s">
        <v>13</v>
      </c>
      <c r="E574">
        <v>834766.52229002595</v>
      </c>
      <c r="F574">
        <v>2601480.2234300501</v>
      </c>
      <c r="G574">
        <v>1484530.6556375001</v>
      </c>
      <c r="H574">
        <v>7697082.9637019103</v>
      </c>
      <c r="I574">
        <v>1306808.05267865</v>
      </c>
      <c r="J574">
        <v>2543730.4365709401</v>
      </c>
      <c r="K574">
        <v>2659230.0102891601</v>
      </c>
      <c r="L574">
        <v>816235.69191692001</v>
      </c>
      <c r="M574">
        <v>853297.35266313201</v>
      </c>
    </row>
    <row r="575" spans="1:13" x14ac:dyDescent="0.35">
      <c r="A575">
        <v>574</v>
      </c>
      <c r="B575">
        <v>1995</v>
      </c>
      <c r="C575" t="s">
        <v>21</v>
      </c>
      <c r="D575" t="s">
        <v>13</v>
      </c>
      <c r="E575">
        <v>860122.68632355705</v>
      </c>
      <c r="F575">
        <v>2750650.1130342199</v>
      </c>
      <c r="G575">
        <v>1549923.2759281499</v>
      </c>
      <c r="H575">
        <v>8341489.0552476998</v>
      </c>
      <c r="I575">
        <v>1317508.2476214599</v>
      </c>
      <c r="J575">
        <v>2690906.8117988198</v>
      </c>
      <c r="K575">
        <v>2810393.4142696299</v>
      </c>
      <c r="L575">
        <v>841441.07774493995</v>
      </c>
      <c r="M575">
        <v>878804.29490217404</v>
      </c>
    </row>
    <row r="576" spans="1:13" x14ac:dyDescent="0.35">
      <c r="A576">
        <v>575</v>
      </c>
      <c r="B576">
        <v>1996</v>
      </c>
      <c r="C576" t="s">
        <v>21</v>
      </c>
      <c r="D576" t="s">
        <v>13</v>
      </c>
      <c r="E576">
        <v>852691.69152489596</v>
      </c>
      <c r="F576">
        <v>2798249.4234594302</v>
      </c>
      <c r="G576">
        <v>1556895.3578081201</v>
      </c>
      <c r="H576">
        <v>8697566.9205649793</v>
      </c>
      <c r="I576">
        <v>1378066.2700881399</v>
      </c>
      <c r="J576">
        <v>2737998.83110409</v>
      </c>
      <c r="K576">
        <v>2858500.01581477</v>
      </c>
      <c r="L576">
        <v>834331.93449961406</v>
      </c>
      <c r="M576">
        <v>871051.44855017797</v>
      </c>
    </row>
    <row r="577" spans="1:13" x14ac:dyDescent="0.35">
      <c r="A577">
        <v>576</v>
      </c>
      <c r="B577">
        <v>1997</v>
      </c>
      <c r="C577" t="s">
        <v>21</v>
      </c>
      <c r="D577" t="s">
        <v>13</v>
      </c>
      <c r="E577">
        <v>885445.60651398404</v>
      </c>
      <c r="F577">
        <v>2981780.8572778702</v>
      </c>
      <c r="G577">
        <v>1637948.65614964</v>
      </c>
      <c r="H577">
        <v>9499310.0385363493</v>
      </c>
      <c r="I577">
        <v>1615174.18343039</v>
      </c>
      <c r="J577">
        <v>2915993.25490432</v>
      </c>
      <c r="K577">
        <v>3047568.4596514101</v>
      </c>
      <c r="L577">
        <v>865909.85044305504</v>
      </c>
      <c r="M577">
        <v>904981.36258491303</v>
      </c>
    </row>
    <row r="578" spans="1:13" x14ac:dyDescent="0.35">
      <c r="A578">
        <v>577</v>
      </c>
      <c r="B578">
        <v>1998</v>
      </c>
      <c r="C578" t="s">
        <v>21</v>
      </c>
      <c r="D578" t="s">
        <v>13</v>
      </c>
      <c r="E578">
        <v>899133.72898387199</v>
      </c>
      <c r="F578">
        <v>3107116.7184732798</v>
      </c>
      <c r="G578">
        <v>1685202.5370907299</v>
      </c>
      <c r="H578">
        <v>10145611.149742501</v>
      </c>
      <c r="I578">
        <v>1576224.38620235</v>
      </c>
      <c r="J578">
        <v>3037397.6313851802</v>
      </c>
      <c r="K578">
        <v>3176835.8055613702</v>
      </c>
      <c r="L578">
        <v>878958.50274207594</v>
      </c>
      <c r="M578">
        <v>919308.95522566896</v>
      </c>
    </row>
    <row r="579" spans="1:13" x14ac:dyDescent="0.35">
      <c r="A579">
        <v>578</v>
      </c>
      <c r="B579">
        <v>1999</v>
      </c>
      <c r="C579" t="s">
        <v>21</v>
      </c>
      <c r="D579" t="s">
        <v>13</v>
      </c>
      <c r="E579">
        <v>1010148.28264588</v>
      </c>
      <c r="F579">
        <v>3582101.20136926</v>
      </c>
      <c r="G579">
        <v>1918580.2307275699</v>
      </c>
      <c r="H579">
        <v>11988377.357651399</v>
      </c>
      <c r="I579">
        <v>1971572.1906997201</v>
      </c>
      <c r="J579">
        <v>3507421.8960282598</v>
      </c>
      <c r="K579">
        <v>3656780.5067102602</v>
      </c>
      <c r="L579">
        <v>989088.80727132701</v>
      </c>
      <c r="M579">
        <v>1031207.75802044</v>
      </c>
    </row>
    <row r="580" spans="1:13" x14ac:dyDescent="0.35">
      <c r="A580">
        <v>579</v>
      </c>
      <c r="B580">
        <v>2000</v>
      </c>
      <c r="C580" t="s">
        <v>21</v>
      </c>
      <c r="D580" t="s">
        <v>13</v>
      </c>
      <c r="E580">
        <v>1033287.76104274</v>
      </c>
      <c r="F580">
        <v>3760048.52888409</v>
      </c>
      <c r="G580">
        <v>1988309.4596581799</v>
      </c>
      <c r="H580">
        <v>12897966.5275016</v>
      </c>
      <c r="I580">
        <v>1543192.94116666</v>
      </c>
      <c r="J580">
        <v>3680273.4231740902</v>
      </c>
      <c r="K580">
        <v>3839823.6345940898</v>
      </c>
      <c r="L580">
        <v>1011365.00134089</v>
      </c>
      <c r="M580">
        <v>1055210.5207445901</v>
      </c>
    </row>
    <row r="581" spans="1:13" x14ac:dyDescent="0.35">
      <c r="A581">
        <v>580</v>
      </c>
      <c r="B581">
        <v>2001</v>
      </c>
      <c r="C581" t="s">
        <v>21</v>
      </c>
      <c r="D581" t="s">
        <v>13</v>
      </c>
      <c r="E581">
        <v>1060172.22255352</v>
      </c>
      <c r="F581">
        <v>3958840.7251059902</v>
      </c>
      <c r="G581">
        <v>2066584.9424365801</v>
      </c>
      <c r="H581">
        <v>13918836.264419399</v>
      </c>
      <c r="I581">
        <v>1658652.1451264699</v>
      </c>
      <c r="J581">
        <v>3873883.0399131598</v>
      </c>
      <c r="K581">
        <v>4043798.4102988299</v>
      </c>
      <c r="L581">
        <v>1037420.66870527</v>
      </c>
      <c r="M581">
        <v>1082923.7764017701</v>
      </c>
    </row>
    <row r="582" spans="1:13" x14ac:dyDescent="0.35">
      <c r="A582">
        <v>581</v>
      </c>
      <c r="B582">
        <v>2002</v>
      </c>
      <c r="C582" t="s">
        <v>21</v>
      </c>
      <c r="D582" t="s">
        <v>13</v>
      </c>
      <c r="E582">
        <v>1088627.55515805</v>
      </c>
      <c r="F582">
        <v>4171482.00371037</v>
      </c>
      <c r="G582">
        <v>2150301.74258431</v>
      </c>
      <c r="H582">
        <v>15032386.866653901</v>
      </c>
      <c r="I582">
        <v>1645689.91418334</v>
      </c>
      <c r="J582">
        <v>4080141.0010645799</v>
      </c>
      <c r="K582">
        <v>4262823.0063561602</v>
      </c>
      <c r="L582">
        <v>1064790.38354674</v>
      </c>
      <c r="M582">
        <v>1112464.72676937</v>
      </c>
    </row>
    <row r="583" spans="1:13" x14ac:dyDescent="0.35">
      <c r="A583">
        <v>582</v>
      </c>
      <c r="B583">
        <v>2003</v>
      </c>
      <c r="C583" t="s">
        <v>21</v>
      </c>
      <c r="D583" t="s">
        <v>13</v>
      </c>
      <c r="E583">
        <v>1121492.43793058</v>
      </c>
      <c r="F583">
        <v>4409880.7359874798</v>
      </c>
      <c r="G583">
        <v>2244274.1643224601</v>
      </c>
      <c r="H583">
        <v>16288077.511723399</v>
      </c>
      <c r="I583">
        <v>1702645.1840331201</v>
      </c>
      <c r="J583">
        <v>4311257.0904351398</v>
      </c>
      <c r="K583">
        <v>4508504.38153983</v>
      </c>
      <c r="L583">
        <v>1096411.10822806</v>
      </c>
      <c r="M583">
        <v>1146573.7676331</v>
      </c>
    </row>
    <row r="584" spans="1:13" x14ac:dyDescent="0.35">
      <c r="A584">
        <v>583</v>
      </c>
      <c r="B584">
        <v>2004</v>
      </c>
      <c r="C584" t="s">
        <v>21</v>
      </c>
      <c r="D584" t="s">
        <v>13</v>
      </c>
      <c r="E584">
        <v>1152249.93607967</v>
      </c>
      <c r="F584">
        <v>4649396.9963741396</v>
      </c>
      <c r="G584">
        <v>2336160.83696657</v>
      </c>
      <c r="H584">
        <v>17601292.774668701</v>
      </c>
      <c r="I584">
        <v>1725815.0720979299</v>
      </c>
      <c r="J584">
        <v>4544055.3855682705</v>
      </c>
      <c r="K584">
        <v>4754738.6071800003</v>
      </c>
      <c r="L584">
        <v>1126143.3539976799</v>
      </c>
      <c r="M584">
        <v>1178356.51816165</v>
      </c>
    </row>
    <row r="585" spans="1:13" x14ac:dyDescent="0.35">
      <c r="A585">
        <v>584</v>
      </c>
      <c r="B585">
        <v>2005</v>
      </c>
      <c r="C585" t="s">
        <v>21</v>
      </c>
      <c r="D585" t="s">
        <v>13</v>
      </c>
      <c r="E585">
        <v>1170790.2493719701</v>
      </c>
      <c r="F585">
        <v>4847842.2369702198</v>
      </c>
      <c r="G585">
        <v>2405804.9361825199</v>
      </c>
      <c r="H585">
        <v>18810393.253508601</v>
      </c>
      <c r="I585">
        <v>1673710.28415258</v>
      </c>
      <c r="J585">
        <v>4736266.4280853104</v>
      </c>
      <c r="K585">
        <v>4959418.0458551403</v>
      </c>
      <c r="L585">
        <v>1143843.8549303301</v>
      </c>
      <c r="M585">
        <v>1197736.6438136101</v>
      </c>
    </row>
    <row r="586" spans="1:13" x14ac:dyDescent="0.35">
      <c r="A586">
        <v>585</v>
      </c>
      <c r="B586">
        <v>2006</v>
      </c>
      <c r="C586" t="s">
        <v>21</v>
      </c>
      <c r="D586" t="s">
        <v>13</v>
      </c>
      <c r="E586">
        <v>1221798.2436191</v>
      </c>
      <c r="F586">
        <v>5191445.7623716397</v>
      </c>
      <c r="G586">
        <v>2541846.3271221998</v>
      </c>
      <c r="H586">
        <v>20646651.176853601</v>
      </c>
      <c r="I586">
        <v>1795189.9299377799</v>
      </c>
      <c r="J586">
        <v>5062711.1847448004</v>
      </c>
      <c r="K586">
        <v>5320180.3399984902</v>
      </c>
      <c r="L586">
        <v>1191500.7719634101</v>
      </c>
      <c r="M586">
        <v>1252095.7152748001</v>
      </c>
    </row>
    <row r="587" spans="1:13" x14ac:dyDescent="0.35">
      <c r="A587">
        <v>586</v>
      </c>
      <c r="B587">
        <v>2007</v>
      </c>
      <c r="C587" t="s">
        <v>21</v>
      </c>
      <c r="D587" t="s">
        <v>13</v>
      </c>
      <c r="E587">
        <v>1266849.15605167</v>
      </c>
      <c r="F587">
        <v>5523739.3131925799</v>
      </c>
      <c r="G587">
        <v>2670674.7375416299</v>
      </c>
      <c r="H587">
        <v>22516342.975712601</v>
      </c>
      <c r="I587">
        <v>1764577.09668501</v>
      </c>
      <c r="J587">
        <v>5387114.1867028</v>
      </c>
      <c r="K587">
        <v>5660364.4396823496</v>
      </c>
      <c r="L587">
        <v>1235514.6892393699</v>
      </c>
      <c r="M587">
        <v>1298183.62286397</v>
      </c>
    </row>
    <row r="588" spans="1:13" x14ac:dyDescent="0.35">
      <c r="A588">
        <v>587</v>
      </c>
      <c r="B588">
        <v>2008</v>
      </c>
      <c r="C588" t="s">
        <v>21</v>
      </c>
      <c r="D588" t="s">
        <v>13</v>
      </c>
      <c r="E588">
        <v>1316449.13738758</v>
      </c>
      <c r="F588">
        <v>5890223.79016604</v>
      </c>
      <c r="G588">
        <v>2811630.8910778002</v>
      </c>
      <c r="H588">
        <v>24609439.787726201</v>
      </c>
      <c r="I588">
        <v>1867507.8868102899</v>
      </c>
      <c r="J588">
        <v>5740680.72997104</v>
      </c>
      <c r="K588">
        <v>6039766.8503610501</v>
      </c>
      <c r="L588">
        <v>1283026.66659373</v>
      </c>
      <c r="M588">
        <v>1349871.60818142</v>
      </c>
    </row>
    <row r="589" spans="1:13" x14ac:dyDescent="0.35">
      <c r="A589">
        <v>588</v>
      </c>
      <c r="B589">
        <v>2009</v>
      </c>
      <c r="C589" t="s">
        <v>21</v>
      </c>
      <c r="D589" t="s">
        <v>13</v>
      </c>
      <c r="E589">
        <v>1350692.34013304</v>
      </c>
      <c r="F589">
        <v>6201597.7211396201</v>
      </c>
      <c r="G589">
        <v>2922340.6008884199</v>
      </c>
      <c r="H589">
        <v>26557028.062050201</v>
      </c>
      <c r="I589">
        <v>2018243.77329544</v>
      </c>
      <c r="J589">
        <v>6042226.63206694</v>
      </c>
      <c r="K589">
        <v>6360968.8102123002</v>
      </c>
      <c r="L589">
        <v>1315981.7189466001</v>
      </c>
      <c r="M589">
        <v>1385402.9613194701</v>
      </c>
    </row>
    <row r="590" spans="1:13" x14ac:dyDescent="0.35">
      <c r="A590">
        <v>589</v>
      </c>
      <c r="B590">
        <v>2010</v>
      </c>
      <c r="C590" t="s">
        <v>21</v>
      </c>
      <c r="D590" t="s">
        <v>13</v>
      </c>
      <c r="E590">
        <v>1434101.59072638</v>
      </c>
      <c r="F590">
        <v>6756884.8114406802</v>
      </c>
      <c r="G590">
        <v>3143407.6177099501</v>
      </c>
      <c r="H590">
        <v>29657030.177189801</v>
      </c>
      <c r="I590">
        <v>1995982.21279535</v>
      </c>
      <c r="J590">
        <v>6570321.4700618004</v>
      </c>
      <c r="K590">
        <v>6943448.1528195599</v>
      </c>
      <c r="L590">
        <v>1394504.8250408601</v>
      </c>
      <c r="M590">
        <v>1473698.3564118999</v>
      </c>
    </row>
    <row r="591" spans="1:13" x14ac:dyDescent="0.35">
      <c r="A591">
        <v>590</v>
      </c>
      <c r="B591">
        <v>2011</v>
      </c>
      <c r="C591" t="s">
        <v>21</v>
      </c>
      <c r="D591" t="s">
        <v>13</v>
      </c>
      <c r="E591">
        <v>1540287.2448162199</v>
      </c>
      <c r="F591">
        <v>7447109.8512188904</v>
      </c>
      <c r="G591">
        <v>3420258.5109236501</v>
      </c>
      <c r="H591">
        <v>33502295.125424702</v>
      </c>
      <c r="I591">
        <v>2082194.8652840401</v>
      </c>
      <c r="J591">
        <v>7243887.0212523798</v>
      </c>
      <c r="K591">
        <v>7650332.6811853899</v>
      </c>
      <c r="L591">
        <v>1498254.6255711</v>
      </c>
      <c r="M591">
        <v>1582319.86406134</v>
      </c>
    </row>
    <row r="592" spans="1:13" x14ac:dyDescent="0.35">
      <c r="A592">
        <v>591</v>
      </c>
      <c r="B592">
        <v>2012</v>
      </c>
      <c r="C592" t="s">
        <v>21</v>
      </c>
      <c r="D592" t="s">
        <v>13</v>
      </c>
      <c r="E592">
        <v>1546046.5734514301</v>
      </c>
      <c r="F592">
        <v>7670577.4070467101</v>
      </c>
      <c r="G592">
        <v>3477070.8384815701</v>
      </c>
      <c r="H592">
        <v>35368928.149794199</v>
      </c>
      <c r="I592">
        <v>2185562.2401825101</v>
      </c>
      <c r="J592">
        <v>7449817.1151037598</v>
      </c>
      <c r="K592">
        <v>7891337.6989896595</v>
      </c>
      <c r="L592">
        <v>1501551.1365630699</v>
      </c>
      <c r="M592">
        <v>1590542.01033979</v>
      </c>
    </row>
    <row r="593" spans="1:13" x14ac:dyDescent="0.35">
      <c r="A593">
        <v>592</v>
      </c>
      <c r="B593">
        <v>2013</v>
      </c>
      <c r="C593" t="s">
        <v>21</v>
      </c>
      <c r="D593" t="s">
        <v>13</v>
      </c>
      <c r="E593">
        <v>1596149.5882757599</v>
      </c>
      <c r="F593">
        <v>8126406.0328962002</v>
      </c>
      <c r="G593">
        <v>3636717.8773435499</v>
      </c>
      <c r="H593">
        <v>38405868.725712702</v>
      </c>
      <c r="I593">
        <v>2369758.2420491301</v>
      </c>
      <c r="J593">
        <v>7886806.3678890802</v>
      </c>
      <c r="K593">
        <v>8366005.6979033099</v>
      </c>
      <c r="L593">
        <v>1549088.5744519399</v>
      </c>
      <c r="M593">
        <v>1643210.60209958</v>
      </c>
    </row>
    <row r="594" spans="1:13" x14ac:dyDescent="0.35">
      <c r="A594">
        <v>593</v>
      </c>
      <c r="B594">
        <v>2014</v>
      </c>
      <c r="C594" t="s">
        <v>21</v>
      </c>
      <c r="D594" t="s">
        <v>13</v>
      </c>
      <c r="E594">
        <v>1672116.02889162</v>
      </c>
      <c r="F594">
        <v>8735962.9002960492</v>
      </c>
      <c r="G594">
        <v>3859522.65230239</v>
      </c>
      <c r="H594">
        <v>42317037.650721699</v>
      </c>
      <c r="I594">
        <v>2395231.4405275001</v>
      </c>
      <c r="J594">
        <v>8470415.9535214696</v>
      </c>
      <c r="K594">
        <v>9001509.8470706306</v>
      </c>
      <c r="L594">
        <v>1621288.7404527101</v>
      </c>
      <c r="M594">
        <v>1722943.3173305399</v>
      </c>
    </row>
    <row r="595" spans="1:13" x14ac:dyDescent="0.35">
      <c r="A595">
        <v>594</v>
      </c>
      <c r="B595">
        <v>2015</v>
      </c>
      <c r="C595" t="s">
        <v>21</v>
      </c>
      <c r="D595" t="s">
        <v>13</v>
      </c>
      <c r="E595">
        <v>1688554.5949627999</v>
      </c>
      <c r="F595">
        <v>9052716.5263211094</v>
      </c>
      <c r="G595">
        <v>3948205.8719227398</v>
      </c>
      <c r="H595">
        <v>44945783.482277997</v>
      </c>
      <c r="I595">
        <v>2447877.1946160099</v>
      </c>
      <c r="J595">
        <v>8773037.5420474503</v>
      </c>
      <c r="K595">
        <v>9332395.5105947591</v>
      </c>
      <c r="L595">
        <v>1636387.5760755199</v>
      </c>
      <c r="M595">
        <v>1740721.6138500799</v>
      </c>
    </row>
    <row r="596" spans="1:13" x14ac:dyDescent="0.35">
      <c r="A596">
        <v>595</v>
      </c>
      <c r="B596">
        <v>1950</v>
      </c>
      <c r="C596" t="s">
        <v>12</v>
      </c>
      <c r="D596" t="s">
        <v>22</v>
      </c>
      <c r="E596">
        <v>84936.744684004705</v>
      </c>
      <c r="F596">
        <v>84936.744684004705</v>
      </c>
      <c r="G596">
        <v>73145.666955897599</v>
      </c>
      <c r="H596">
        <v>101461.365977918</v>
      </c>
      <c r="I596">
        <v>221477.5012</v>
      </c>
      <c r="J596">
        <v>73145.666955897599</v>
      </c>
      <c r="K596">
        <v>101461.365977918</v>
      </c>
      <c r="L596">
        <v>73145.666955897599</v>
      </c>
      <c r="M596">
        <v>101461.365977918</v>
      </c>
    </row>
    <row r="597" spans="1:13" x14ac:dyDescent="0.35">
      <c r="A597">
        <v>596</v>
      </c>
      <c r="B597">
        <v>1951</v>
      </c>
      <c r="C597" t="s">
        <v>12</v>
      </c>
      <c r="D597" t="s">
        <v>22</v>
      </c>
      <c r="E597">
        <v>97329.290371765004</v>
      </c>
      <c r="F597">
        <v>99876.427649491801</v>
      </c>
      <c r="G597">
        <v>86573.938480974102</v>
      </c>
      <c r="H597">
        <v>118684.63753745799</v>
      </c>
      <c r="I597">
        <v>300412.52620000002</v>
      </c>
      <c r="J597">
        <v>86825.289725313298</v>
      </c>
      <c r="K597">
        <v>117946.30270225101</v>
      </c>
      <c r="L597">
        <v>84610.994147132398</v>
      </c>
      <c r="M597">
        <v>114938.331437627</v>
      </c>
    </row>
    <row r="598" spans="1:13" x14ac:dyDescent="0.35">
      <c r="A598">
        <v>597</v>
      </c>
      <c r="B598">
        <v>1952</v>
      </c>
      <c r="C598" t="s">
        <v>12</v>
      </c>
      <c r="D598" t="s">
        <v>22</v>
      </c>
      <c r="E598">
        <v>102227.57200253</v>
      </c>
      <c r="F598">
        <v>107648.239733062</v>
      </c>
      <c r="G598">
        <v>92846.977695383495</v>
      </c>
      <c r="H598">
        <v>129096.48259858</v>
      </c>
      <c r="I598">
        <v>360484.29670000001</v>
      </c>
      <c r="J598">
        <v>93629.580887823802</v>
      </c>
      <c r="K598">
        <v>126846.83361900999</v>
      </c>
      <c r="L598">
        <v>88914.828013086604</v>
      </c>
      <c r="M598">
        <v>120459.41344917</v>
      </c>
    </row>
    <row r="599" spans="1:13" x14ac:dyDescent="0.35">
      <c r="A599">
        <v>598</v>
      </c>
      <c r="B599">
        <v>1953</v>
      </c>
      <c r="C599" t="s">
        <v>12</v>
      </c>
      <c r="D599" t="s">
        <v>22</v>
      </c>
      <c r="E599">
        <v>102608.98210452699</v>
      </c>
      <c r="F599">
        <v>110877.572530715</v>
      </c>
      <c r="G599">
        <v>94729.236877501506</v>
      </c>
      <c r="H599">
        <v>135067.95686735201</v>
      </c>
      <c r="I599">
        <v>339005.4437</v>
      </c>
      <c r="J599">
        <v>96207.6808281423</v>
      </c>
      <c r="K599">
        <v>130948.260203446</v>
      </c>
      <c r="L599">
        <v>89033.083743587398</v>
      </c>
      <c r="M599">
        <v>121182.917168503</v>
      </c>
    </row>
    <row r="600" spans="1:13" x14ac:dyDescent="0.35">
      <c r="A600">
        <v>599</v>
      </c>
      <c r="B600">
        <v>1954</v>
      </c>
      <c r="C600" t="s">
        <v>12</v>
      </c>
      <c r="D600" t="s">
        <v>22</v>
      </c>
      <c r="E600">
        <v>106822.240940711</v>
      </c>
      <c r="F600">
        <v>118451.198044105</v>
      </c>
      <c r="G600">
        <v>100141.277927984</v>
      </c>
      <c r="H600">
        <v>146755.98139229501</v>
      </c>
      <c r="I600">
        <v>329849.23780000099</v>
      </c>
      <c r="J600">
        <v>102498.73930867</v>
      </c>
      <c r="K600">
        <v>140256.001635033</v>
      </c>
      <c r="L600">
        <v>92435.916287422195</v>
      </c>
      <c r="M600">
        <v>126486.35596289601</v>
      </c>
    </row>
    <row r="601" spans="1:13" x14ac:dyDescent="0.35">
      <c r="A601">
        <v>600</v>
      </c>
      <c r="B601">
        <v>1955</v>
      </c>
      <c r="C601" t="s">
        <v>12</v>
      </c>
      <c r="D601" t="s">
        <v>22</v>
      </c>
      <c r="E601">
        <v>116642.933316796</v>
      </c>
      <c r="F601">
        <v>132725.89090207199</v>
      </c>
      <c r="G601">
        <v>111788.719228752</v>
      </c>
      <c r="H601">
        <v>166183.81794107601</v>
      </c>
      <c r="I601">
        <v>300038.24849999999</v>
      </c>
      <c r="J601">
        <v>115416.743073622</v>
      </c>
      <c r="K601">
        <v>156185.33996199799</v>
      </c>
      <c r="L601">
        <v>101431.20814243599</v>
      </c>
      <c r="M601">
        <v>137259.701708765</v>
      </c>
    </row>
    <row r="602" spans="1:13" x14ac:dyDescent="0.35">
      <c r="A602">
        <v>601</v>
      </c>
      <c r="B602">
        <v>1956</v>
      </c>
      <c r="C602" t="s">
        <v>12</v>
      </c>
      <c r="D602" t="s">
        <v>22</v>
      </c>
      <c r="E602">
        <v>122306.316565498</v>
      </c>
      <c r="F602">
        <v>142812.27802822899</v>
      </c>
      <c r="G602">
        <v>119291.130061141</v>
      </c>
      <c r="H602">
        <v>181592.34574167</v>
      </c>
      <c r="I602">
        <v>337718.07270000002</v>
      </c>
      <c r="J602">
        <v>124275.882524189</v>
      </c>
      <c r="K602">
        <v>167798.896237123</v>
      </c>
      <c r="L602">
        <v>106431.503224503</v>
      </c>
      <c r="M602">
        <v>143705.185617599</v>
      </c>
    </row>
    <row r="603" spans="1:13" x14ac:dyDescent="0.35">
      <c r="A603">
        <v>602</v>
      </c>
      <c r="B603">
        <v>1957</v>
      </c>
      <c r="C603" t="s">
        <v>12</v>
      </c>
      <c r="D603" t="s">
        <v>22</v>
      </c>
      <c r="E603">
        <v>126413.550437905</v>
      </c>
      <c r="F603">
        <v>151471.08353875499</v>
      </c>
      <c r="G603">
        <v>124981.439780828</v>
      </c>
      <c r="H603">
        <v>196424.564327097</v>
      </c>
      <c r="I603">
        <v>376181.36080000002</v>
      </c>
      <c r="J603">
        <v>131436.48336305501</v>
      </c>
      <c r="K603">
        <v>178513.11239625799</v>
      </c>
      <c r="L603">
        <v>109693.23075282099</v>
      </c>
      <c r="M603">
        <v>148982.075063575</v>
      </c>
    </row>
    <row r="604" spans="1:13" x14ac:dyDescent="0.35">
      <c r="A604">
        <v>603</v>
      </c>
      <c r="B604">
        <v>1958</v>
      </c>
      <c r="C604" t="s">
        <v>12</v>
      </c>
      <c r="D604" t="s">
        <v>22</v>
      </c>
      <c r="E604">
        <v>134734.417883794</v>
      </c>
      <c r="F604">
        <v>165666.270978357</v>
      </c>
      <c r="G604">
        <v>135665.938289899</v>
      </c>
      <c r="H604">
        <v>218221.602428388</v>
      </c>
      <c r="I604">
        <v>397289.8039</v>
      </c>
      <c r="J604">
        <v>144080.63082374001</v>
      </c>
      <c r="K604">
        <v>194605.92223663599</v>
      </c>
      <c r="L604">
        <v>117179.072165526</v>
      </c>
      <c r="M604">
        <v>158270.693813814</v>
      </c>
    </row>
    <row r="605" spans="1:13" x14ac:dyDescent="0.35">
      <c r="A605">
        <v>604</v>
      </c>
      <c r="B605">
        <v>1959</v>
      </c>
      <c r="C605" t="s">
        <v>12</v>
      </c>
      <c r="D605" t="s">
        <v>22</v>
      </c>
      <c r="E605">
        <v>137358.98518156199</v>
      </c>
      <c r="F605">
        <v>173313.36849544101</v>
      </c>
      <c r="G605">
        <v>141002.37213553599</v>
      </c>
      <c r="H605">
        <v>232307.03646882699</v>
      </c>
      <c r="I605">
        <v>395446.88449999999</v>
      </c>
      <c r="J605">
        <v>151355.84713118299</v>
      </c>
      <c r="K605">
        <v>202971.025905396</v>
      </c>
      <c r="L605">
        <v>119956.618140405</v>
      </c>
      <c r="M605">
        <v>160864.071719656</v>
      </c>
    </row>
    <row r="606" spans="1:13" x14ac:dyDescent="0.35">
      <c r="A606">
        <v>605</v>
      </c>
      <c r="B606">
        <v>1960</v>
      </c>
      <c r="C606" t="s">
        <v>12</v>
      </c>
      <c r="D606" t="s">
        <v>22</v>
      </c>
      <c r="E606">
        <v>143362.24473809401</v>
      </c>
      <c r="F606">
        <v>185621.90499956199</v>
      </c>
      <c r="G606">
        <v>149138.414208248</v>
      </c>
      <c r="H606">
        <v>254237.122011523</v>
      </c>
      <c r="I606">
        <v>395361.38569999998</v>
      </c>
      <c r="J606">
        <v>161673.57849681299</v>
      </c>
      <c r="K606">
        <v>218268.848294845</v>
      </c>
      <c r="L606">
        <v>124866.120343923</v>
      </c>
      <c r="M606">
        <v>168576.613024316</v>
      </c>
    </row>
    <row r="607" spans="1:13" x14ac:dyDescent="0.35">
      <c r="A607">
        <v>606</v>
      </c>
      <c r="B607">
        <v>1961</v>
      </c>
      <c r="C607" t="s">
        <v>12</v>
      </c>
      <c r="D607" t="s">
        <v>22</v>
      </c>
      <c r="E607">
        <v>155944.13674877799</v>
      </c>
      <c r="F607">
        <v>207196.74423277899</v>
      </c>
      <c r="G607">
        <v>164759.33367993799</v>
      </c>
      <c r="H607">
        <v>289279.89307574398</v>
      </c>
      <c r="I607">
        <v>406368.82069999998</v>
      </c>
      <c r="J607">
        <v>180437.11590373001</v>
      </c>
      <c r="K607">
        <v>243535.44999708899</v>
      </c>
      <c r="L607">
        <v>135803.824433815</v>
      </c>
      <c r="M607">
        <v>183294.02644886301</v>
      </c>
    </row>
    <row r="608" spans="1:13" x14ac:dyDescent="0.35">
      <c r="A608">
        <v>607</v>
      </c>
      <c r="B608">
        <v>1962</v>
      </c>
      <c r="C608" t="s">
        <v>12</v>
      </c>
      <c r="D608" t="s">
        <v>22</v>
      </c>
      <c r="E608">
        <v>161637.86571223501</v>
      </c>
      <c r="F608">
        <v>220382.15571000701</v>
      </c>
      <c r="G608">
        <v>173474.15580757699</v>
      </c>
      <c r="H608">
        <v>313629.300800481</v>
      </c>
      <c r="I608">
        <v>417900.98180000001</v>
      </c>
      <c r="J608">
        <v>191954.80517236801</v>
      </c>
      <c r="K608">
        <v>258706.744742935</v>
      </c>
      <c r="L608">
        <v>140788.00945253001</v>
      </c>
      <c r="M608">
        <v>189746.787487792</v>
      </c>
    </row>
    <row r="609" spans="1:13" x14ac:dyDescent="0.35">
      <c r="A609">
        <v>608</v>
      </c>
      <c r="B609">
        <v>1963</v>
      </c>
      <c r="C609" t="s">
        <v>12</v>
      </c>
      <c r="D609" t="s">
        <v>22</v>
      </c>
      <c r="E609">
        <v>172623.70838896401</v>
      </c>
      <c r="F609">
        <v>241520.05836169401</v>
      </c>
      <c r="G609">
        <v>188769.66439457299</v>
      </c>
      <c r="H609">
        <v>349700.54568691098</v>
      </c>
      <c r="I609">
        <v>508055.89779999998</v>
      </c>
      <c r="J609">
        <v>211327.56544947199</v>
      </c>
      <c r="K609">
        <v>281739.93279301899</v>
      </c>
      <c r="L609">
        <v>151043.96827392199</v>
      </c>
      <c r="M609">
        <v>201370.40513278701</v>
      </c>
    </row>
    <row r="610" spans="1:13" x14ac:dyDescent="0.35">
      <c r="A610">
        <v>609</v>
      </c>
      <c r="B610">
        <v>1964</v>
      </c>
      <c r="C610" t="s">
        <v>12</v>
      </c>
      <c r="D610" t="s">
        <v>22</v>
      </c>
      <c r="E610">
        <v>183036.02468818301</v>
      </c>
      <c r="F610">
        <v>262789.967402498</v>
      </c>
      <c r="G610">
        <v>203652.89133225</v>
      </c>
      <c r="H610">
        <v>387811.93893910502</v>
      </c>
      <c r="I610">
        <v>524872.89859999996</v>
      </c>
      <c r="J610">
        <v>230600.73135358799</v>
      </c>
      <c r="K610">
        <v>305269.28872547502</v>
      </c>
      <c r="L610">
        <v>160615.87728918501</v>
      </c>
      <c r="M610">
        <v>212623.326605615</v>
      </c>
    </row>
    <row r="611" spans="1:13" x14ac:dyDescent="0.35">
      <c r="A611">
        <v>610</v>
      </c>
      <c r="B611">
        <v>1965</v>
      </c>
      <c r="C611" t="s">
        <v>12</v>
      </c>
      <c r="D611" t="s">
        <v>22</v>
      </c>
      <c r="E611">
        <v>198185.011180008</v>
      </c>
      <c r="F611">
        <v>291986.28664022603</v>
      </c>
      <c r="G611">
        <v>223901.11093604501</v>
      </c>
      <c r="H611">
        <v>439990.07422447501</v>
      </c>
      <c r="I611">
        <v>585475.39419999998</v>
      </c>
      <c r="J611">
        <v>256370.286732384</v>
      </c>
      <c r="K611">
        <v>338777.95717060799</v>
      </c>
      <c r="L611">
        <v>174010.734294806</v>
      </c>
      <c r="M611">
        <v>229944.748439933</v>
      </c>
    </row>
    <row r="612" spans="1:13" x14ac:dyDescent="0.35">
      <c r="A612">
        <v>611</v>
      </c>
      <c r="B612">
        <v>1966</v>
      </c>
      <c r="C612" t="s">
        <v>12</v>
      </c>
      <c r="D612" t="s">
        <v>22</v>
      </c>
      <c r="E612">
        <v>211655.540521716</v>
      </c>
      <c r="F612">
        <v>319993.18879627599</v>
      </c>
      <c r="G612">
        <v>243517.956840998</v>
      </c>
      <c r="H612">
        <v>491542.186888367</v>
      </c>
      <c r="I612">
        <v>690368.82689999999</v>
      </c>
      <c r="J612">
        <v>282288.08780493698</v>
      </c>
      <c r="K612">
        <v>368973.497927038</v>
      </c>
      <c r="L612">
        <v>186715.96739902601</v>
      </c>
      <c r="M612">
        <v>244052.960738658</v>
      </c>
    </row>
    <row r="613" spans="1:13" x14ac:dyDescent="0.35">
      <c r="A613">
        <v>612</v>
      </c>
      <c r="B613">
        <v>1967</v>
      </c>
      <c r="C613" t="s">
        <v>12</v>
      </c>
      <c r="D613" t="s">
        <v>22</v>
      </c>
      <c r="E613">
        <v>224039.04751172301</v>
      </c>
      <c r="F613">
        <v>347579.57965033402</v>
      </c>
      <c r="G613">
        <v>262002.76756296799</v>
      </c>
      <c r="H613">
        <v>545143.339318902</v>
      </c>
      <c r="I613">
        <v>698633.68950000103</v>
      </c>
      <c r="J613">
        <v>307316.71253992699</v>
      </c>
      <c r="K613">
        <v>399455.47649932798</v>
      </c>
      <c r="L613">
        <v>198086.84857477399</v>
      </c>
      <c r="M613">
        <v>257476.64626409201</v>
      </c>
    </row>
    <row r="614" spans="1:13" x14ac:dyDescent="0.35">
      <c r="A614">
        <v>613</v>
      </c>
      <c r="B614">
        <v>1968</v>
      </c>
      <c r="C614" t="s">
        <v>12</v>
      </c>
      <c r="D614" t="s">
        <v>22</v>
      </c>
      <c r="E614">
        <v>239681.67776051501</v>
      </c>
      <c r="F614">
        <v>381579.30741627997</v>
      </c>
      <c r="G614">
        <v>284423.07687113801</v>
      </c>
      <c r="H614">
        <v>611621.25903626299</v>
      </c>
      <c r="I614">
        <v>592842.73360000097</v>
      </c>
      <c r="J614">
        <v>337492.58496380702</v>
      </c>
      <c r="K614">
        <v>437809.06506014097</v>
      </c>
      <c r="L614">
        <v>211989.45389250701</v>
      </c>
      <c r="M614">
        <v>275001.31483256601</v>
      </c>
    </row>
    <row r="615" spans="1:13" x14ac:dyDescent="0.35">
      <c r="A615">
        <v>614</v>
      </c>
      <c r="B615">
        <v>1969</v>
      </c>
      <c r="C615" t="s">
        <v>12</v>
      </c>
      <c r="D615" t="s">
        <v>22</v>
      </c>
      <c r="E615">
        <v>254020.660566887</v>
      </c>
      <c r="F615">
        <v>414990.79504081298</v>
      </c>
      <c r="G615">
        <v>306247.79078574502</v>
      </c>
      <c r="H615">
        <v>679776.09442612203</v>
      </c>
      <c r="I615">
        <v>650596.53380000102</v>
      </c>
      <c r="J615">
        <v>367797.79325564799</v>
      </c>
      <c r="K615">
        <v>474787.063905816</v>
      </c>
      <c r="L615">
        <v>225133.27889274</v>
      </c>
      <c r="M615">
        <v>290622.64764235797</v>
      </c>
    </row>
    <row r="616" spans="1:13" x14ac:dyDescent="0.35">
      <c r="A616">
        <v>615</v>
      </c>
      <c r="B616">
        <v>1970</v>
      </c>
      <c r="C616" t="s">
        <v>12</v>
      </c>
      <c r="D616" t="s">
        <v>22</v>
      </c>
      <c r="E616">
        <v>274107.11634170997</v>
      </c>
      <c r="F616">
        <v>459525.03491823998</v>
      </c>
      <c r="G616">
        <v>333885.72829304897</v>
      </c>
      <c r="H616">
        <v>771079.316401324</v>
      </c>
      <c r="I616">
        <v>693777.15720000002</v>
      </c>
      <c r="J616">
        <v>404820.54577778903</v>
      </c>
      <c r="K616">
        <v>529118.50349861803</v>
      </c>
      <c r="L616">
        <v>241475.83702108799</v>
      </c>
      <c r="M616">
        <v>315619.68592821498</v>
      </c>
    </row>
    <row r="617" spans="1:13" x14ac:dyDescent="0.35">
      <c r="A617">
        <v>616</v>
      </c>
      <c r="B617">
        <v>1971</v>
      </c>
      <c r="C617" t="s">
        <v>12</v>
      </c>
      <c r="D617" t="s">
        <v>22</v>
      </c>
      <c r="E617">
        <v>293817.21316454402</v>
      </c>
      <c r="F617">
        <v>505458.54675927898</v>
      </c>
      <c r="G617">
        <v>363530.82249215798</v>
      </c>
      <c r="H617">
        <v>867078.52342743904</v>
      </c>
      <c r="I617">
        <v>684989.45630000101</v>
      </c>
      <c r="J617">
        <v>446250.642233903</v>
      </c>
      <c r="K617">
        <v>580229.60908492398</v>
      </c>
      <c r="L617">
        <v>259400.34235190501</v>
      </c>
      <c r="M617">
        <v>337280.76778979797</v>
      </c>
    </row>
    <row r="618" spans="1:13" x14ac:dyDescent="0.35">
      <c r="A618">
        <v>617</v>
      </c>
      <c r="B618">
        <v>1972</v>
      </c>
      <c r="C618" t="s">
        <v>12</v>
      </c>
      <c r="D618" t="s">
        <v>22</v>
      </c>
      <c r="E618">
        <v>311198.99144273199</v>
      </c>
      <c r="F618">
        <v>549371.256839348</v>
      </c>
      <c r="G618">
        <v>390906.00915206701</v>
      </c>
      <c r="H618">
        <v>963927.18450509501</v>
      </c>
      <c r="I618">
        <v>733637.51710000006</v>
      </c>
      <c r="J618">
        <v>485728.33126181999</v>
      </c>
      <c r="K618">
        <v>629290.48289930401</v>
      </c>
      <c r="L618">
        <v>275147.57083121798</v>
      </c>
      <c r="M618">
        <v>356470.34890294803</v>
      </c>
    </row>
    <row r="619" spans="1:13" x14ac:dyDescent="0.35">
      <c r="A619">
        <v>618</v>
      </c>
      <c r="B619">
        <v>1973</v>
      </c>
      <c r="C619" t="s">
        <v>12</v>
      </c>
      <c r="D619" t="s">
        <v>22</v>
      </c>
      <c r="E619">
        <v>332269.09698329598</v>
      </c>
      <c r="F619">
        <v>601917.74518831202</v>
      </c>
      <c r="G619">
        <v>423313.87674919702</v>
      </c>
      <c r="H619">
        <v>1080242.0527143199</v>
      </c>
      <c r="I619">
        <v>903631.66020000004</v>
      </c>
      <c r="J619">
        <v>532202.40638864099</v>
      </c>
      <c r="K619">
        <v>688533.06847060495</v>
      </c>
      <c r="L619">
        <v>293785.01364462601</v>
      </c>
      <c r="M619">
        <v>380082.26660985302</v>
      </c>
    </row>
    <row r="620" spans="1:13" x14ac:dyDescent="0.35">
      <c r="A620">
        <v>619</v>
      </c>
      <c r="B620">
        <v>1974</v>
      </c>
      <c r="C620" t="s">
        <v>12</v>
      </c>
      <c r="D620" t="s">
        <v>22</v>
      </c>
      <c r="E620">
        <v>369650.02668749099</v>
      </c>
      <c r="F620">
        <v>687159.22468254098</v>
      </c>
      <c r="G620">
        <v>475045.42962989199</v>
      </c>
      <c r="H620">
        <v>1264178.02840185</v>
      </c>
      <c r="I620">
        <v>777328.75439999998</v>
      </c>
      <c r="J620">
        <v>602635.11577605701</v>
      </c>
      <c r="K620">
        <v>792734.52219511499</v>
      </c>
      <c r="L620">
        <v>324181.17756092502</v>
      </c>
      <c r="M620">
        <v>426443.13975541497</v>
      </c>
    </row>
    <row r="621" spans="1:13" x14ac:dyDescent="0.35">
      <c r="A621">
        <v>620</v>
      </c>
      <c r="B621">
        <v>1975</v>
      </c>
      <c r="C621" t="s">
        <v>12</v>
      </c>
      <c r="D621" t="s">
        <v>22</v>
      </c>
      <c r="E621">
        <v>406318.22819078702</v>
      </c>
      <c r="F621">
        <v>775090.45448702702</v>
      </c>
      <c r="G621">
        <v>530127.95570524002</v>
      </c>
      <c r="H621">
        <v>1459473.1150117901</v>
      </c>
      <c r="I621">
        <v>716747.67940000002</v>
      </c>
      <c r="J621">
        <v>681170.50404551998</v>
      </c>
      <c r="K621">
        <v>892673.70157574199</v>
      </c>
      <c r="L621">
        <v>357083.47418982902</v>
      </c>
      <c r="M621">
        <v>467957.76502862002</v>
      </c>
    </row>
    <row r="622" spans="1:13" x14ac:dyDescent="0.35">
      <c r="A622">
        <v>621</v>
      </c>
      <c r="B622">
        <v>1976</v>
      </c>
      <c r="C622" t="s">
        <v>12</v>
      </c>
      <c r="D622" t="s">
        <v>22</v>
      </c>
      <c r="E622">
        <v>420265.43671770801</v>
      </c>
      <c r="F622">
        <v>822676.70533419901</v>
      </c>
      <c r="G622">
        <v>555933.39432317601</v>
      </c>
      <c r="H622">
        <v>1585079.84528375</v>
      </c>
      <c r="I622">
        <v>819416.98289999901</v>
      </c>
      <c r="J622">
        <v>722373.88715743402</v>
      </c>
      <c r="K622">
        <v>946547.67838179995</v>
      </c>
      <c r="L622">
        <v>369025.615033501</v>
      </c>
      <c r="M622">
        <v>483545.08016324497</v>
      </c>
    </row>
    <row r="623" spans="1:13" x14ac:dyDescent="0.35">
      <c r="A623">
        <v>622</v>
      </c>
      <c r="B623">
        <v>1977</v>
      </c>
      <c r="C623" t="s">
        <v>12</v>
      </c>
      <c r="D623" t="s">
        <v>22</v>
      </c>
      <c r="E623">
        <v>452563.85701745201</v>
      </c>
      <c r="F623">
        <v>909085.72038727498</v>
      </c>
      <c r="G623">
        <v>605698.81093984598</v>
      </c>
      <c r="H623">
        <v>1794642.97495461</v>
      </c>
      <c r="I623">
        <v>804209.35759999999</v>
      </c>
      <c r="J623">
        <v>795590.221482347</v>
      </c>
      <c r="K623">
        <v>1050027.77726642</v>
      </c>
      <c r="L623">
        <v>396063.17772325699</v>
      </c>
      <c r="M623">
        <v>522728.06644979102</v>
      </c>
    </row>
    <row r="624" spans="1:13" x14ac:dyDescent="0.35">
      <c r="A624">
        <v>623</v>
      </c>
      <c r="B624">
        <v>1978</v>
      </c>
      <c r="C624" t="s">
        <v>12</v>
      </c>
      <c r="D624" t="s">
        <v>22</v>
      </c>
      <c r="E624">
        <v>491439.69483835198</v>
      </c>
      <c r="F624">
        <v>1013012.12817698</v>
      </c>
      <c r="G624">
        <v>665619.47954531002</v>
      </c>
      <c r="H624">
        <v>2048182.3138228001</v>
      </c>
      <c r="I624">
        <v>948536.19299999997</v>
      </c>
      <c r="J624">
        <v>883642.62789539795</v>
      </c>
      <c r="K624">
        <v>1173101.27345974</v>
      </c>
      <c r="L624">
        <v>428679.03682511899</v>
      </c>
      <c r="M624">
        <v>569103.28692808503</v>
      </c>
    </row>
    <row r="625" spans="1:13" x14ac:dyDescent="0.35">
      <c r="A625">
        <v>624</v>
      </c>
      <c r="B625">
        <v>1979</v>
      </c>
      <c r="C625" t="s">
        <v>12</v>
      </c>
      <c r="D625" t="s">
        <v>22</v>
      </c>
      <c r="E625">
        <v>525830.02777013404</v>
      </c>
      <c r="F625">
        <v>1112267.47737142</v>
      </c>
      <c r="G625">
        <v>721895.213692524</v>
      </c>
      <c r="H625">
        <v>2302853.7783092898</v>
      </c>
      <c r="I625">
        <v>1052367.5057999999</v>
      </c>
      <c r="J625">
        <v>969732.53830989497</v>
      </c>
      <c r="K625">
        <v>1288254.3955711101</v>
      </c>
      <c r="L625">
        <v>458445.92053896398</v>
      </c>
      <c r="M625">
        <v>609028.72589517199</v>
      </c>
    </row>
    <row r="626" spans="1:13" x14ac:dyDescent="0.35">
      <c r="A626">
        <v>625</v>
      </c>
      <c r="B626">
        <v>1980</v>
      </c>
      <c r="C626" t="s">
        <v>12</v>
      </c>
      <c r="D626" t="s">
        <v>22</v>
      </c>
      <c r="E626">
        <v>581222.62814305897</v>
      </c>
      <c r="F626">
        <v>1261612.0046338299</v>
      </c>
      <c r="G626">
        <v>807017.85489711701</v>
      </c>
      <c r="H626">
        <v>2676117.8797074598</v>
      </c>
      <c r="I626">
        <v>1193304.5538000001</v>
      </c>
      <c r="J626">
        <v>1095434.0694114901</v>
      </c>
      <c r="K626">
        <v>1466050.0356812</v>
      </c>
      <c r="L626">
        <v>504664.719773005</v>
      </c>
      <c r="M626">
        <v>675406.90132793004</v>
      </c>
    </row>
    <row r="627" spans="1:13" x14ac:dyDescent="0.35">
      <c r="A627">
        <v>626</v>
      </c>
      <c r="B627">
        <v>1981</v>
      </c>
      <c r="C627" t="s">
        <v>12</v>
      </c>
      <c r="D627" t="s">
        <v>22</v>
      </c>
      <c r="E627">
        <v>615050.48904086603</v>
      </c>
      <c r="F627">
        <v>1369977.7391657201</v>
      </c>
      <c r="G627">
        <v>865646.234802761</v>
      </c>
      <c r="H627">
        <v>2975523.5025541801</v>
      </c>
      <c r="I627">
        <v>1369267.8496999999</v>
      </c>
      <c r="J627">
        <v>1189084.7428502699</v>
      </c>
      <c r="K627">
        <v>1591482.2114130701</v>
      </c>
      <c r="L627">
        <v>533838.71262496803</v>
      </c>
      <c r="M627">
        <v>714494.75742981001</v>
      </c>
    </row>
    <row r="628" spans="1:13" x14ac:dyDescent="0.35">
      <c r="A628">
        <v>627</v>
      </c>
      <c r="B628">
        <v>1982</v>
      </c>
      <c r="C628" t="s">
        <v>12</v>
      </c>
      <c r="D628" t="s">
        <v>22</v>
      </c>
      <c r="E628">
        <v>680426.958465631</v>
      </c>
      <c r="F628">
        <v>1555262.48900491</v>
      </c>
      <c r="G628">
        <v>966813.05439848697</v>
      </c>
      <c r="H628">
        <v>3461637.6223217999</v>
      </c>
      <c r="I628">
        <v>1355319.4101</v>
      </c>
      <c r="J628">
        <v>1339838.67680178</v>
      </c>
      <c r="K628">
        <v>1818391.0054804301</v>
      </c>
      <c r="L628">
        <v>586179.09332729399</v>
      </c>
      <c r="M628">
        <v>795545.62005282205</v>
      </c>
    </row>
    <row r="629" spans="1:13" x14ac:dyDescent="0.35">
      <c r="A629">
        <v>628</v>
      </c>
      <c r="B629">
        <v>1983</v>
      </c>
      <c r="C629" t="s">
        <v>12</v>
      </c>
      <c r="D629" t="s">
        <v>22</v>
      </c>
      <c r="E629">
        <v>738331.553993384</v>
      </c>
      <c r="F629">
        <v>1731781.3487757901</v>
      </c>
      <c r="G629">
        <v>1064396.58135765</v>
      </c>
      <c r="H629">
        <v>3947109.2776813898</v>
      </c>
      <c r="I629">
        <v>1558709.6904</v>
      </c>
      <c r="J629">
        <v>1494045.2393362001</v>
      </c>
      <c r="K629">
        <v>2020946.7255653201</v>
      </c>
      <c r="L629">
        <v>636974.60656641203</v>
      </c>
      <c r="M629">
        <v>861614.97089646105</v>
      </c>
    </row>
    <row r="630" spans="1:13" x14ac:dyDescent="0.35">
      <c r="A630">
        <v>629</v>
      </c>
      <c r="B630">
        <v>1984</v>
      </c>
      <c r="C630" t="s">
        <v>12</v>
      </c>
      <c r="D630" t="s">
        <v>22</v>
      </c>
      <c r="E630">
        <v>710057.44300032395</v>
      </c>
      <c r="F630">
        <v>1709049.1642062201</v>
      </c>
      <c r="G630">
        <v>1048269.72350452</v>
      </c>
      <c r="H630">
        <v>3985085.8101752601</v>
      </c>
      <c r="I630">
        <v>1680931.2708999999</v>
      </c>
      <c r="J630">
        <v>1500311.17880365</v>
      </c>
      <c r="K630">
        <v>1964453.6870158601</v>
      </c>
      <c r="L630">
        <v>623333.22038802004</v>
      </c>
      <c r="M630">
        <v>816170.17878060602</v>
      </c>
    </row>
    <row r="631" spans="1:13" x14ac:dyDescent="0.35">
      <c r="A631">
        <v>630</v>
      </c>
      <c r="B631">
        <v>1985</v>
      </c>
      <c r="C631" t="s">
        <v>12</v>
      </c>
      <c r="D631" t="s">
        <v>22</v>
      </c>
      <c r="E631">
        <v>748156.11705280805</v>
      </c>
      <c r="F631">
        <v>1847875.66639045</v>
      </c>
      <c r="G631">
        <v>1120983.5357027</v>
      </c>
      <c r="H631">
        <v>4413179.4565729201</v>
      </c>
      <c r="I631">
        <v>1754348.3193999999</v>
      </c>
      <c r="J631">
        <v>1625844.77185105</v>
      </c>
      <c r="K631">
        <v>2119276.5433735698</v>
      </c>
      <c r="L631">
        <v>658261.66422480205</v>
      </c>
      <c r="M631">
        <v>858039.17357091804</v>
      </c>
    </row>
    <row r="632" spans="1:13" x14ac:dyDescent="0.35">
      <c r="A632">
        <v>631</v>
      </c>
      <c r="B632">
        <v>1986</v>
      </c>
      <c r="C632" t="s">
        <v>12</v>
      </c>
      <c r="D632" t="s">
        <v>22</v>
      </c>
      <c r="E632">
        <v>844104.13390243705</v>
      </c>
      <c r="F632">
        <v>2139419.6770339799</v>
      </c>
      <c r="G632">
        <v>1273784.9981832099</v>
      </c>
      <c r="H632">
        <v>5237473.9278781097</v>
      </c>
      <c r="I632">
        <v>1934376.3851000001</v>
      </c>
      <c r="J632">
        <v>1861820.9981142499</v>
      </c>
      <c r="K632">
        <v>2477117.9321260699</v>
      </c>
      <c r="L632">
        <v>734578.08113337099</v>
      </c>
      <c r="M632">
        <v>977342.36490256398</v>
      </c>
    </row>
    <row r="633" spans="1:13" x14ac:dyDescent="0.35">
      <c r="A633">
        <v>632</v>
      </c>
      <c r="B633">
        <v>1987</v>
      </c>
      <c r="C633" t="s">
        <v>12</v>
      </c>
      <c r="D633" t="s">
        <v>22</v>
      </c>
      <c r="E633">
        <v>890822.66583069204</v>
      </c>
      <c r="F633">
        <v>2316917.98374211</v>
      </c>
      <c r="G633">
        <v>1362801.4371329001</v>
      </c>
      <c r="H633">
        <v>5811389.24218868</v>
      </c>
      <c r="I633">
        <v>2013820.1091</v>
      </c>
      <c r="J633">
        <v>2016818.59098453</v>
      </c>
      <c r="K633">
        <v>2686610.84466322</v>
      </c>
      <c r="L633">
        <v>775438.63284101605</v>
      </c>
      <c r="M633">
        <v>1032964.41716382</v>
      </c>
    </row>
    <row r="634" spans="1:13" x14ac:dyDescent="0.35">
      <c r="A634">
        <v>633</v>
      </c>
      <c r="B634">
        <v>1988</v>
      </c>
      <c r="C634" t="s">
        <v>12</v>
      </c>
      <c r="D634" t="s">
        <v>22</v>
      </c>
      <c r="E634">
        <v>954197.16059238405</v>
      </c>
      <c r="F634">
        <v>2546695.1730945799</v>
      </c>
      <c r="G634">
        <v>1479160.3506002901</v>
      </c>
      <c r="H634">
        <v>6543980.0007410496</v>
      </c>
      <c r="I634">
        <v>2185712.0044</v>
      </c>
      <c r="J634">
        <v>2216716.43333031</v>
      </c>
      <c r="K634">
        <v>2953516.5588044599</v>
      </c>
      <c r="L634">
        <v>830560.54327539401</v>
      </c>
      <c r="M634">
        <v>1106625.22313154</v>
      </c>
    </row>
    <row r="635" spans="1:13" x14ac:dyDescent="0.35">
      <c r="A635">
        <v>634</v>
      </c>
      <c r="B635">
        <v>1989</v>
      </c>
      <c r="C635" t="s">
        <v>12</v>
      </c>
      <c r="D635" t="s">
        <v>22</v>
      </c>
      <c r="E635">
        <v>989558.63515517605</v>
      </c>
      <c r="F635">
        <v>2710190.5178724299</v>
      </c>
      <c r="G635">
        <v>1553222.7469730999</v>
      </c>
      <c r="H635">
        <v>7135214.2519431897</v>
      </c>
      <c r="I635">
        <v>1963180.7135000001</v>
      </c>
      <c r="J635">
        <v>2355438.6818321701</v>
      </c>
      <c r="K635">
        <v>3148108.2455206001</v>
      </c>
      <c r="L635">
        <v>860029.828831119</v>
      </c>
      <c r="M635">
        <v>1149453.39754331</v>
      </c>
    </row>
    <row r="636" spans="1:13" x14ac:dyDescent="0.35">
      <c r="A636">
        <v>635</v>
      </c>
      <c r="B636">
        <v>1990</v>
      </c>
      <c r="C636" t="s">
        <v>12</v>
      </c>
      <c r="D636" t="s">
        <v>22</v>
      </c>
      <c r="E636">
        <v>1029005.77540245</v>
      </c>
      <c r="F636">
        <v>2891981.72440485</v>
      </c>
      <c r="G636">
        <v>1636505.99564486</v>
      </c>
      <c r="H636">
        <v>7800506.6365731601</v>
      </c>
      <c r="I636">
        <v>1803035.8185000001</v>
      </c>
      <c r="J636">
        <v>2516326.4751667799</v>
      </c>
      <c r="K636">
        <v>3356251.3010140602</v>
      </c>
      <c r="L636">
        <v>895342.61364586605</v>
      </c>
      <c r="M636">
        <v>1194199.0999809001</v>
      </c>
    </row>
    <row r="637" spans="1:13" x14ac:dyDescent="0.35">
      <c r="A637">
        <v>636</v>
      </c>
      <c r="B637">
        <v>1991</v>
      </c>
      <c r="C637" t="s">
        <v>12</v>
      </c>
      <c r="D637" t="s">
        <v>22</v>
      </c>
      <c r="E637">
        <v>1053655.8178183001</v>
      </c>
      <c r="F637">
        <v>3038756.8065379299</v>
      </c>
      <c r="G637">
        <v>1696640.0847129601</v>
      </c>
      <c r="H637">
        <v>8398397.0304143205</v>
      </c>
      <c r="I637">
        <v>1813981.8643</v>
      </c>
      <c r="J637">
        <v>2639365.0138506601</v>
      </c>
      <c r="K637">
        <v>3533150.5890381499</v>
      </c>
      <c r="L637">
        <v>915171.06476125703</v>
      </c>
      <c r="M637">
        <v>1225081.4758715499</v>
      </c>
    </row>
    <row r="638" spans="1:13" x14ac:dyDescent="0.35">
      <c r="A638">
        <v>637</v>
      </c>
      <c r="B638">
        <v>1992</v>
      </c>
      <c r="C638" t="s">
        <v>12</v>
      </c>
      <c r="D638" t="s">
        <v>22</v>
      </c>
      <c r="E638">
        <v>1076764.0467439301</v>
      </c>
      <c r="F638">
        <v>3186670.5326943598</v>
      </c>
      <c r="G638">
        <v>1760446.86050279</v>
      </c>
      <c r="H638">
        <v>9022641.8943964094</v>
      </c>
      <c r="I638">
        <v>1917964.7276999999</v>
      </c>
      <c r="J638">
        <v>2778393.1802366599</v>
      </c>
      <c r="K638">
        <v>3693902.02263577</v>
      </c>
      <c r="L638">
        <v>938808.65734427504</v>
      </c>
      <c r="M638">
        <v>1248155.66885915</v>
      </c>
    </row>
    <row r="639" spans="1:13" x14ac:dyDescent="0.35">
      <c r="A639">
        <v>638</v>
      </c>
      <c r="B639">
        <v>1993</v>
      </c>
      <c r="C639" t="s">
        <v>12</v>
      </c>
      <c r="D639" t="s">
        <v>22</v>
      </c>
      <c r="E639">
        <v>1106692.9294170099</v>
      </c>
      <c r="F639">
        <v>3360958.8640891798</v>
      </c>
      <c r="G639">
        <v>1832940.7036359201</v>
      </c>
      <c r="H639">
        <v>9749693.3362838104</v>
      </c>
      <c r="I639">
        <v>2128697.5509000001</v>
      </c>
      <c r="J639">
        <v>2930205.18041339</v>
      </c>
      <c r="K639">
        <v>3892640.0811487902</v>
      </c>
      <c r="L639">
        <v>964854.81853209599</v>
      </c>
      <c r="M639">
        <v>1281764.3502281001</v>
      </c>
    </row>
    <row r="640" spans="1:13" x14ac:dyDescent="0.35">
      <c r="A640">
        <v>639</v>
      </c>
      <c r="B640">
        <v>1994</v>
      </c>
      <c r="C640" t="s">
        <v>12</v>
      </c>
      <c r="D640" t="s">
        <v>22</v>
      </c>
      <c r="E640">
        <v>1137630.48064557</v>
      </c>
      <c r="F640">
        <v>3545330.4821709502</v>
      </c>
      <c r="G640">
        <v>1910219.3321948701</v>
      </c>
      <c r="H640">
        <v>10537600.921435401</v>
      </c>
      <c r="I640">
        <v>2403346.6058999998</v>
      </c>
      <c r="J640">
        <v>3094044.75135373</v>
      </c>
      <c r="K640">
        <v>4100981.5769429998</v>
      </c>
      <c r="L640">
        <v>992821.29982592596</v>
      </c>
      <c r="M640">
        <v>1315928.56179644</v>
      </c>
    </row>
    <row r="641" spans="1:13" x14ac:dyDescent="0.35">
      <c r="A641">
        <v>640</v>
      </c>
      <c r="B641">
        <v>1995</v>
      </c>
      <c r="C641" t="s">
        <v>12</v>
      </c>
      <c r="D641" t="s">
        <v>22</v>
      </c>
      <c r="E641">
        <v>1141649.42774344</v>
      </c>
      <c r="F641">
        <v>3650965.3534317398</v>
      </c>
      <c r="G641">
        <v>1946978.42226342</v>
      </c>
      <c r="H641">
        <v>11117225.2227719</v>
      </c>
      <c r="I641">
        <v>2609049.0619999999</v>
      </c>
      <c r="J641">
        <v>3205335.8073424501</v>
      </c>
      <c r="K641">
        <v>4197728.4559468497</v>
      </c>
      <c r="L641">
        <v>1002301.97658228</v>
      </c>
      <c r="M641">
        <v>1312621.1359550401</v>
      </c>
    </row>
    <row r="642" spans="1:13" x14ac:dyDescent="0.35">
      <c r="A642">
        <v>641</v>
      </c>
      <c r="B642">
        <v>1996</v>
      </c>
      <c r="C642" t="s">
        <v>12</v>
      </c>
      <c r="D642" t="s">
        <v>22</v>
      </c>
      <c r="E642">
        <v>1180296.1764380899</v>
      </c>
      <c r="F642">
        <v>3873337.9579702602</v>
      </c>
      <c r="G642">
        <v>2040239.11556353</v>
      </c>
      <c r="H642">
        <v>12085228.263056399</v>
      </c>
      <c r="I642">
        <v>2141545.1458999999</v>
      </c>
      <c r="J642">
        <v>3402751.8015121599</v>
      </c>
      <c r="K642">
        <v>4451396.4836474797</v>
      </c>
      <c r="L642">
        <v>1036897.62790471</v>
      </c>
      <c r="M642">
        <v>1356444.0558686201</v>
      </c>
    </row>
    <row r="643" spans="1:13" x14ac:dyDescent="0.35">
      <c r="A643">
        <v>642</v>
      </c>
      <c r="B643">
        <v>1997</v>
      </c>
      <c r="C643" t="s">
        <v>12</v>
      </c>
      <c r="D643" t="s">
        <v>22</v>
      </c>
      <c r="E643">
        <v>1229187.5848040699</v>
      </c>
      <c r="F643">
        <v>4139348.5759133501</v>
      </c>
      <c r="G643">
        <v>2156361.2885652198</v>
      </c>
      <c r="H643">
        <v>13233224.0817641</v>
      </c>
      <c r="I643">
        <v>2335332.4717999999</v>
      </c>
      <c r="J643">
        <v>3648109.0183004499</v>
      </c>
      <c r="K643">
        <v>4742971.7163250698</v>
      </c>
      <c r="L643">
        <v>1083313.0457773099</v>
      </c>
      <c r="M643">
        <v>1408434.6466272699</v>
      </c>
    </row>
    <row r="644" spans="1:13" x14ac:dyDescent="0.35">
      <c r="A644">
        <v>643</v>
      </c>
      <c r="B644">
        <v>1998</v>
      </c>
      <c r="C644" t="s">
        <v>12</v>
      </c>
      <c r="D644" t="s">
        <v>22</v>
      </c>
      <c r="E644">
        <v>1214399.27826773</v>
      </c>
      <c r="F644">
        <v>4196572.96659509</v>
      </c>
      <c r="G644">
        <v>2153829.4854904399</v>
      </c>
      <c r="H644">
        <v>13749578.542746801</v>
      </c>
      <c r="I644">
        <v>2271678.0405999999</v>
      </c>
      <c r="J644">
        <v>3687455.4290819699</v>
      </c>
      <c r="K644">
        <v>4821732.6499356199</v>
      </c>
      <c r="L644">
        <v>1067071.4526750799</v>
      </c>
      <c r="M644">
        <v>1395307.24157352</v>
      </c>
    </row>
    <row r="645" spans="1:13" x14ac:dyDescent="0.35">
      <c r="A645">
        <v>644</v>
      </c>
      <c r="B645">
        <v>1999</v>
      </c>
      <c r="C645" t="s">
        <v>12</v>
      </c>
      <c r="D645" t="s">
        <v>22</v>
      </c>
      <c r="E645">
        <v>1168221.0310704701</v>
      </c>
      <c r="F645">
        <v>4142645.2242253101</v>
      </c>
      <c r="G645">
        <v>2094492.2706387001</v>
      </c>
      <c r="H645">
        <v>13910769.5043303</v>
      </c>
      <c r="I645">
        <v>2528266.1006</v>
      </c>
      <c r="J645">
        <v>3634381.1309421002</v>
      </c>
      <c r="K645">
        <v>4770656.0117856096</v>
      </c>
      <c r="L645">
        <v>1024891.1606680501</v>
      </c>
      <c r="M645">
        <v>1345319.3269797601</v>
      </c>
    </row>
    <row r="646" spans="1:13" x14ac:dyDescent="0.35">
      <c r="A646">
        <v>645</v>
      </c>
      <c r="B646">
        <v>2000</v>
      </c>
      <c r="C646" t="s">
        <v>12</v>
      </c>
      <c r="D646" t="s">
        <v>22</v>
      </c>
      <c r="E646">
        <v>1278110.41369768</v>
      </c>
      <c r="F646">
        <v>4650937.8722590199</v>
      </c>
      <c r="G646">
        <v>2333326.5613563601</v>
      </c>
      <c r="H646">
        <v>15999711.762352901</v>
      </c>
      <c r="I646">
        <v>2643236.8289999999</v>
      </c>
      <c r="J646">
        <v>4115363.0170214502</v>
      </c>
      <c r="K646">
        <v>5309490.7462496702</v>
      </c>
      <c r="L646">
        <v>1130930.67950328</v>
      </c>
      <c r="M646">
        <v>1459085.37172463</v>
      </c>
    </row>
    <row r="647" spans="1:13" x14ac:dyDescent="0.35">
      <c r="A647">
        <v>646</v>
      </c>
      <c r="B647">
        <v>2001</v>
      </c>
      <c r="C647" t="s">
        <v>12</v>
      </c>
      <c r="D647" t="s">
        <v>22</v>
      </c>
      <c r="E647">
        <v>1312761.8277090499</v>
      </c>
      <c r="F647">
        <v>4902047.8704692796</v>
      </c>
      <c r="G647">
        <v>2424229.5104265101</v>
      </c>
      <c r="H647">
        <v>17282675.115424801</v>
      </c>
      <c r="I647">
        <v>3045017.5521999998</v>
      </c>
      <c r="J647">
        <v>4324894.3994880104</v>
      </c>
      <c r="K647">
        <v>5612116.09166566</v>
      </c>
      <c r="L647">
        <v>1158200.90430431</v>
      </c>
      <c r="M647">
        <v>1502917.142485</v>
      </c>
    </row>
    <row r="648" spans="1:13" x14ac:dyDescent="0.35">
      <c r="A648">
        <v>647</v>
      </c>
      <c r="B648">
        <v>2002</v>
      </c>
      <c r="C648" t="s">
        <v>12</v>
      </c>
      <c r="D648" t="s">
        <v>22</v>
      </c>
      <c r="E648">
        <v>1312033.0013142601</v>
      </c>
      <c r="F648">
        <v>5027543.1917226603</v>
      </c>
      <c r="G648">
        <v>2454194.52817368</v>
      </c>
      <c r="H648">
        <v>18164736.335795298</v>
      </c>
      <c r="I648">
        <v>2954405.1630000002</v>
      </c>
      <c r="J648">
        <v>4431653.08212048</v>
      </c>
      <c r="K648">
        <v>5760327.8287517196</v>
      </c>
      <c r="L648">
        <v>1156524.1455689699</v>
      </c>
      <c r="M648">
        <v>1503267.08722349</v>
      </c>
    </row>
    <row r="649" spans="1:13" x14ac:dyDescent="0.35">
      <c r="A649">
        <v>648</v>
      </c>
      <c r="B649">
        <v>2003</v>
      </c>
      <c r="C649" t="s">
        <v>12</v>
      </c>
      <c r="D649" t="s">
        <v>22</v>
      </c>
      <c r="E649">
        <v>1325452.19060293</v>
      </c>
      <c r="F649">
        <v>5211881.8496875903</v>
      </c>
      <c r="G649">
        <v>2512996.7364013698</v>
      </c>
      <c r="H649">
        <v>19297375.097390398</v>
      </c>
      <c r="I649">
        <v>2913480.0443000002</v>
      </c>
      <c r="J649">
        <v>4598900.7073644204</v>
      </c>
      <c r="K649">
        <v>5965866.0171087198</v>
      </c>
      <c r="L649">
        <v>1169562.7784246299</v>
      </c>
      <c r="M649">
        <v>1517200.5830666199</v>
      </c>
    </row>
    <row r="650" spans="1:13" x14ac:dyDescent="0.35">
      <c r="A650">
        <v>649</v>
      </c>
      <c r="B650">
        <v>2004</v>
      </c>
      <c r="C650" t="s">
        <v>12</v>
      </c>
      <c r="D650" t="s">
        <v>22</v>
      </c>
      <c r="E650">
        <v>1358150.5022191301</v>
      </c>
      <c r="F650">
        <v>5480218.0220776899</v>
      </c>
      <c r="G650">
        <v>2612312.6999465199</v>
      </c>
      <c r="H650">
        <v>20793293.948777001</v>
      </c>
      <c r="I650">
        <v>3088317.0131999999</v>
      </c>
      <c r="J650">
        <v>4848428.8661324503</v>
      </c>
      <c r="K650">
        <v>6257948.2159461202</v>
      </c>
      <c r="L650">
        <v>1201575.57107829</v>
      </c>
      <c r="M650">
        <v>1550893.68308129</v>
      </c>
    </row>
    <row r="651" spans="1:13" x14ac:dyDescent="0.35">
      <c r="A651">
        <v>650</v>
      </c>
      <c r="B651">
        <v>2005</v>
      </c>
      <c r="C651" t="s">
        <v>12</v>
      </c>
      <c r="D651" t="s">
        <v>22</v>
      </c>
      <c r="E651">
        <v>1425046.9073463499</v>
      </c>
      <c r="F651">
        <v>5900632.1506377496</v>
      </c>
      <c r="G651">
        <v>2784612.8373820302</v>
      </c>
      <c r="H651">
        <v>22941919.505260602</v>
      </c>
      <c r="I651">
        <v>3153906.7494999999</v>
      </c>
      <c r="J651">
        <v>5258330.5132768098</v>
      </c>
      <c r="K651">
        <v>6693141.3028831901</v>
      </c>
      <c r="L651">
        <v>1269926.2459430201</v>
      </c>
      <c r="M651">
        <v>1616443.80985094</v>
      </c>
    </row>
    <row r="652" spans="1:13" x14ac:dyDescent="0.35">
      <c r="A652">
        <v>651</v>
      </c>
      <c r="B652">
        <v>2006</v>
      </c>
      <c r="C652" t="s">
        <v>12</v>
      </c>
      <c r="D652" t="s">
        <v>22</v>
      </c>
      <c r="E652">
        <v>1461153.9240640099</v>
      </c>
      <c r="F652">
        <v>6208472.9511360899</v>
      </c>
      <c r="G652">
        <v>2895782.8110812502</v>
      </c>
      <c r="H652">
        <v>24737349.767090801</v>
      </c>
      <c r="I652">
        <v>2964744.4304</v>
      </c>
      <c r="J652">
        <v>5544246.23258474</v>
      </c>
      <c r="K652">
        <v>7027366.35337268</v>
      </c>
      <c r="L652">
        <v>1304829.2555153801</v>
      </c>
      <c r="M652">
        <v>1653879.14288761</v>
      </c>
    </row>
    <row r="653" spans="1:13" x14ac:dyDescent="0.35">
      <c r="A653">
        <v>652</v>
      </c>
      <c r="B653">
        <v>2007</v>
      </c>
      <c r="C653" t="s">
        <v>12</v>
      </c>
      <c r="D653" t="s">
        <v>22</v>
      </c>
      <c r="E653">
        <v>1549869.0721164099</v>
      </c>
      <c r="F653">
        <v>6757768.0286993096</v>
      </c>
      <c r="G653">
        <v>3120183.2088131802</v>
      </c>
      <c r="H653">
        <v>27592417.476235099</v>
      </c>
      <c r="I653">
        <v>3049121.0326</v>
      </c>
      <c r="J653">
        <v>6065249.0565657699</v>
      </c>
      <c r="K653">
        <v>7609562.48594434</v>
      </c>
      <c r="L653">
        <v>1391042.4103835099</v>
      </c>
      <c r="M653">
        <v>1745224.9765330199</v>
      </c>
    </row>
    <row r="654" spans="1:13" x14ac:dyDescent="0.35">
      <c r="A654">
        <v>653</v>
      </c>
      <c r="B654">
        <v>2008</v>
      </c>
      <c r="C654" t="s">
        <v>12</v>
      </c>
      <c r="D654" t="s">
        <v>22</v>
      </c>
      <c r="E654">
        <v>1572789.40757193</v>
      </c>
      <c r="F654">
        <v>7037173.9570473898</v>
      </c>
      <c r="G654">
        <v>3208952.7683449201</v>
      </c>
      <c r="H654">
        <v>29446857.336247701</v>
      </c>
      <c r="I654">
        <v>2992253.2974</v>
      </c>
      <c r="J654">
        <v>6317940.2270531897</v>
      </c>
      <c r="K654">
        <v>7919104.7206234504</v>
      </c>
      <c r="L654">
        <v>1412042.60793222</v>
      </c>
      <c r="M654">
        <v>1769898.5555950699</v>
      </c>
    </row>
    <row r="655" spans="1:13" x14ac:dyDescent="0.35">
      <c r="A655">
        <v>654</v>
      </c>
      <c r="B655">
        <v>2009</v>
      </c>
      <c r="C655" t="s">
        <v>12</v>
      </c>
      <c r="D655" t="s">
        <v>22</v>
      </c>
      <c r="E655">
        <v>1533677.0037680201</v>
      </c>
      <c r="F655">
        <v>7041757.4224157901</v>
      </c>
      <c r="G655">
        <v>3166547.4229504899</v>
      </c>
      <c r="H655">
        <v>30200417.486306701</v>
      </c>
      <c r="I655">
        <v>3311094.3798000002</v>
      </c>
      <c r="J655">
        <v>6313165.6816721996</v>
      </c>
      <c r="K655">
        <v>7939152.0458766101</v>
      </c>
      <c r="L655">
        <v>1374991.56050684</v>
      </c>
      <c r="M655">
        <v>1729127.2890797099</v>
      </c>
    </row>
    <row r="656" spans="1:13" x14ac:dyDescent="0.35">
      <c r="A656">
        <v>655</v>
      </c>
      <c r="B656">
        <v>2010</v>
      </c>
      <c r="C656" t="s">
        <v>12</v>
      </c>
      <c r="D656" t="s">
        <v>22</v>
      </c>
      <c r="E656">
        <v>1543642.85033991</v>
      </c>
      <c r="F656">
        <v>7272997.2529127402</v>
      </c>
      <c r="G656">
        <v>3227869.09768961</v>
      </c>
      <c r="H656">
        <v>31967796.928812802</v>
      </c>
      <c r="I656">
        <v>3282617.9508000002</v>
      </c>
      <c r="J656">
        <v>6514812.4008734198</v>
      </c>
      <c r="K656">
        <v>8206831.38026518</v>
      </c>
      <c r="L656">
        <v>1382723.4129486999</v>
      </c>
      <c r="M656">
        <v>1741842.6191509999</v>
      </c>
    </row>
    <row r="657" spans="1:13" x14ac:dyDescent="0.35">
      <c r="A657">
        <v>656</v>
      </c>
      <c r="B657">
        <v>2011</v>
      </c>
      <c r="C657" t="s">
        <v>12</v>
      </c>
      <c r="D657" t="s">
        <v>22</v>
      </c>
      <c r="E657">
        <v>1549951.02552806</v>
      </c>
      <c r="F657">
        <v>7493833.1080538398</v>
      </c>
      <c r="G657">
        <v>3283657.71925453</v>
      </c>
      <c r="H657">
        <v>33757660.160958298</v>
      </c>
      <c r="I657">
        <v>3214572.5399000002</v>
      </c>
      <c r="J657">
        <v>6710531.5630178601</v>
      </c>
      <c r="K657">
        <v>8456850.5813126098</v>
      </c>
      <c r="L657">
        <v>1387940.60769244</v>
      </c>
      <c r="M657">
        <v>1749132.1253412799</v>
      </c>
    </row>
    <row r="658" spans="1:13" x14ac:dyDescent="0.35">
      <c r="A658">
        <v>657</v>
      </c>
      <c r="B658">
        <v>2012</v>
      </c>
      <c r="C658" t="s">
        <v>12</v>
      </c>
      <c r="D658" t="s">
        <v>22</v>
      </c>
      <c r="E658">
        <v>1588308.92774523</v>
      </c>
      <c r="F658">
        <v>7880258.4513188498</v>
      </c>
      <c r="G658">
        <v>3411174.3489095098</v>
      </c>
      <c r="H658">
        <v>36380604.339512996</v>
      </c>
      <c r="I658">
        <v>3597085.9182000002</v>
      </c>
      <c r="J658">
        <v>7064495.7995373597</v>
      </c>
      <c r="K658">
        <v>8883302.3412201498</v>
      </c>
      <c r="L658">
        <v>1423887.5308139101</v>
      </c>
      <c r="M658">
        <v>1790477.8762755799</v>
      </c>
    </row>
    <row r="659" spans="1:13" x14ac:dyDescent="0.35">
      <c r="A659">
        <v>658</v>
      </c>
      <c r="B659">
        <v>2013</v>
      </c>
      <c r="C659" t="s">
        <v>12</v>
      </c>
      <c r="D659" t="s">
        <v>22</v>
      </c>
      <c r="E659">
        <v>1584795.7100101199</v>
      </c>
      <c r="F659">
        <v>8068600.5330154803</v>
      </c>
      <c r="G659">
        <v>3445602.82306968</v>
      </c>
      <c r="H659">
        <v>38177710.060634002</v>
      </c>
      <c r="I659">
        <v>3518369.7525999998</v>
      </c>
      <c r="J659">
        <v>7199179.0932781901</v>
      </c>
      <c r="K659">
        <v>9132639.7542792205</v>
      </c>
      <c r="L659">
        <v>1414028.1323802001</v>
      </c>
      <c r="M659">
        <v>1793789.17625513</v>
      </c>
    </row>
    <row r="660" spans="1:13" x14ac:dyDescent="0.35">
      <c r="A660">
        <v>659</v>
      </c>
      <c r="B660">
        <v>2014</v>
      </c>
      <c r="C660" t="s">
        <v>12</v>
      </c>
      <c r="D660" t="s">
        <v>22</v>
      </c>
      <c r="E660">
        <v>1590104.11902431</v>
      </c>
      <c r="F660">
        <v>8307492.0348752001</v>
      </c>
      <c r="G660">
        <v>3502284.3113212399</v>
      </c>
      <c r="H660">
        <v>40286271.498235501</v>
      </c>
      <c r="I660">
        <v>3677752.2396</v>
      </c>
      <c r="J660">
        <v>7411888.9470509803</v>
      </c>
      <c r="K660">
        <v>9402871.0296575706</v>
      </c>
      <c r="L660">
        <v>1418680.2822054799</v>
      </c>
      <c r="M660">
        <v>1799766.2702709399</v>
      </c>
    </row>
    <row r="661" spans="1:13" x14ac:dyDescent="0.35">
      <c r="A661">
        <v>660</v>
      </c>
      <c r="B661">
        <v>2015</v>
      </c>
      <c r="C661" t="s">
        <v>12</v>
      </c>
      <c r="D661" t="s">
        <v>22</v>
      </c>
      <c r="E661">
        <v>1604982.65794315</v>
      </c>
      <c r="F661">
        <v>8604668.7950536106</v>
      </c>
      <c r="G661">
        <v>3577614.85539799</v>
      </c>
      <c r="H661">
        <v>42766812.380595401</v>
      </c>
      <c r="I661">
        <v>3857021.2662</v>
      </c>
      <c r="J661">
        <v>7661439.8206359502</v>
      </c>
      <c r="K661">
        <v>9759997.6476935707</v>
      </c>
      <c r="L661">
        <v>1429047.22306853</v>
      </c>
      <c r="M661">
        <v>1820479.94399493</v>
      </c>
    </row>
    <row r="662" spans="1:13" x14ac:dyDescent="0.35">
      <c r="A662">
        <v>661</v>
      </c>
      <c r="B662">
        <v>1950</v>
      </c>
      <c r="C662" t="s">
        <v>14</v>
      </c>
      <c r="D662" t="s">
        <v>22</v>
      </c>
      <c r="E662">
        <v>2368005.3903948301</v>
      </c>
      <c r="F662">
        <v>2368005.3903948301</v>
      </c>
      <c r="G662">
        <v>2269490.2386930301</v>
      </c>
      <c r="H662">
        <v>2455069.0093918499</v>
      </c>
      <c r="I662">
        <v>5945804.5358152399</v>
      </c>
      <c r="J662">
        <v>2269490.2386930301</v>
      </c>
      <c r="K662">
        <v>2455069.0093918499</v>
      </c>
      <c r="L662">
        <v>2269490.2386930301</v>
      </c>
      <c r="M662">
        <v>2455069.0093918499</v>
      </c>
    </row>
    <row r="663" spans="1:13" x14ac:dyDescent="0.35">
      <c r="A663">
        <v>662</v>
      </c>
      <c r="B663">
        <v>1951</v>
      </c>
      <c r="C663" t="s">
        <v>14</v>
      </c>
      <c r="D663" t="s">
        <v>22</v>
      </c>
      <c r="E663">
        <v>2417560.1666767201</v>
      </c>
      <c r="F663">
        <v>2480828.4551659101</v>
      </c>
      <c r="G663">
        <v>2353185.03356806</v>
      </c>
      <c r="H663">
        <v>2618359.3911057902</v>
      </c>
      <c r="I663">
        <v>7053546.7488321699</v>
      </c>
      <c r="J663">
        <v>2373239.7719034101</v>
      </c>
      <c r="K663">
        <v>2575785.0312112002</v>
      </c>
      <c r="L663">
        <v>2312715.3054776299</v>
      </c>
      <c r="M663">
        <v>2510095.0758652501</v>
      </c>
    </row>
    <row r="664" spans="1:13" x14ac:dyDescent="0.35">
      <c r="A664">
        <v>663</v>
      </c>
      <c r="B664">
        <v>1952</v>
      </c>
      <c r="C664" t="s">
        <v>14</v>
      </c>
      <c r="D664" t="s">
        <v>22</v>
      </c>
      <c r="E664">
        <v>2429860.0961461598</v>
      </c>
      <c r="F664">
        <v>2558704.6334355799</v>
      </c>
      <c r="G664">
        <v>2400382.3128211601</v>
      </c>
      <c r="H664">
        <v>2755978.19318379</v>
      </c>
      <c r="I664">
        <v>7082676.32198135</v>
      </c>
      <c r="J664">
        <v>2443661.6287904498</v>
      </c>
      <c r="K664">
        <v>2659832.4801406399</v>
      </c>
      <c r="L664">
        <v>2320610.12540896</v>
      </c>
      <c r="M664">
        <v>2525895.6119719399</v>
      </c>
    </row>
    <row r="665" spans="1:13" x14ac:dyDescent="0.35">
      <c r="A665">
        <v>664</v>
      </c>
      <c r="B665">
        <v>1953</v>
      </c>
      <c r="C665" t="s">
        <v>14</v>
      </c>
      <c r="D665" t="s">
        <v>22</v>
      </c>
      <c r="E665">
        <v>2509781.44760388</v>
      </c>
      <c r="F665">
        <v>2712028.40906718</v>
      </c>
      <c r="G665">
        <v>2514595.1204013401</v>
      </c>
      <c r="H665">
        <v>2985474.1194698801</v>
      </c>
      <c r="I665">
        <v>7194606.7206251798</v>
      </c>
      <c r="J665">
        <v>2584697.3508280902</v>
      </c>
      <c r="K665">
        <v>2823820.8430450899</v>
      </c>
      <c r="L665">
        <v>2391945.9829738601</v>
      </c>
      <c r="M665">
        <v>2613237.06622579</v>
      </c>
    </row>
    <row r="666" spans="1:13" x14ac:dyDescent="0.35">
      <c r="A666">
        <v>665</v>
      </c>
      <c r="B666">
        <v>1954</v>
      </c>
      <c r="C666" t="s">
        <v>14</v>
      </c>
      <c r="D666" t="s">
        <v>22</v>
      </c>
      <c r="E666">
        <v>2532649.6168601201</v>
      </c>
      <c r="F666">
        <v>2808360.6812698501</v>
      </c>
      <c r="G666">
        <v>2572424.5284112999</v>
      </c>
      <c r="H666">
        <v>3162065.5560359899</v>
      </c>
      <c r="I666">
        <v>7786326.9536508201</v>
      </c>
      <c r="J666">
        <v>2671426.3434609598</v>
      </c>
      <c r="K666">
        <v>2928052.99234046</v>
      </c>
      <c r="L666">
        <v>2409158.8200762002</v>
      </c>
      <c r="M666">
        <v>2640591.1244434798</v>
      </c>
    </row>
    <row r="667" spans="1:13" x14ac:dyDescent="0.35">
      <c r="A667">
        <v>666</v>
      </c>
      <c r="B667">
        <v>1955</v>
      </c>
      <c r="C667" t="s">
        <v>14</v>
      </c>
      <c r="D667" t="s">
        <v>22</v>
      </c>
      <c r="E667">
        <v>2619264.7762266598</v>
      </c>
      <c r="F667">
        <v>2980414.1669595698</v>
      </c>
      <c r="G667">
        <v>2695139.7541851099</v>
      </c>
      <c r="H667">
        <v>3434186.0112005398</v>
      </c>
      <c r="I667">
        <v>8407603.4872277398</v>
      </c>
      <c r="J667">
        <v>2827187.54396124</v>
      </c>
      <c r="K667">
        <v>3114166.5396785201</v>
      </c>
      <c r="L667">
        <v>2484605.27123272</v>
      </c>
      <c r="M667">
        <v>2736809.8082169099</v>
      </c>
    </row>
    <row r="668" spans="1:13" x14ac:dyDescent="0.35">
      <c r="A668">
        <v>667</v>
      </c>
      <c r="B668">
        <v>1956</v>
      </c>
      <c r="C668" t="s">
        <v>14</v>
      </c>
      <c r="D668" t="s">
        <v>22</v>
      </c>
      <c r="E668">
        <v>2687688.2156255101</v>
      </c>
      <c r="F668">
        <v>3138307.8771532802</v>
      </c>
      <c r="G668">
        <v>2800055.6646220698</v>
      </c>
      <c r="H668">
        <v>3700956.1415562201</v>
      </c>
      <c r="I668">
        <v>8923145.4317671191</v>
      </c>
      <c r="J668">
        <v>2967731.76269595</v>
      </c>
      <c r="K668">
        <v>3285150.6054227599</v>
      </c>
      <c r="L668">
        <v>2541604.58373213</v>
      </c>
      <c r="M668">
        <v>2813446.2628819202</v>
      </c>
    </row>
    <row r="669" spans="1:13" x14ac:dyDescent="0.35">
      <c r="A669">
        <v>668</v>
      </c>
      <c r="B669">
        <v>1957</v>
      </c>
      <c r="C669" t="s">
        <v>14</v>
      </c>
      <c r="D669" t="s">
        <v>22</v>
      </c>
      <c r="E669">
        <v>2770366.22028611</v>
      </c>
      <c r="F669">
        <v>3319504.68705511</v>
      </c>
      <c r="G669">
        <v>2924255.51132788</v>
      </c>
      <c r="H669">
        <v>4008857.7262768601</v>
      </c>
      <c r="I669">
        <v>8563927.9169399999</v>
      </c>
      <c r="J669">
        <v>3132381.52917596</v>
      </c>
      <c r="K669">
        <v>3482121.60162945</v>
      </c>
      <c r="L669">
        <v>2614198.4409052799</v>
      </c>
      <c r="M669">
        <v>2906081.7710852199</v>
      </c>
    </row>
    <row r="670" spans="1:13" x14ac:dyDescent="0.35">
      <c r="A670">
        <v>669</v>
      </c>
      <c r="B670">
        <v>1958</v>
      </c>
      <c r="C670" t="s">
        <v>14</v>
      </c>
      <c r="D670" t="s">
        <v>22</v>
      </c>
      <c r="E670">
        <v>2869559.72103167</v>
      </c>
      <c r="F670">
        <v>3528343.13458812</v>
      </c>
      <c r="G670">
        <v>3066835.3363556601</v>
      </c>
      <c r="H670">
        <v>4363507.9724028604</v>
      </c>
      <c r="I670">
        <v>8424476.8130128309</v>
      </c>
      <c r="J670">
        <v>3319799.57821284</v>
      </c>
      <c r="K670">
        <v>3709344.6643345202</v>
      </c>
      <c r="L670">
        <v>2699953.7142947302</v>
      </c>
      <c r="M670">
        <v>3016766.12341181</v>
      </c>
    </row>
    <row r="671" spans="1:13" x14ac:dyDescent="0.35">
      <c r="A671">
        <v>670</v>
      </c>
      <c r="B671">
        <v>1959</v>
      </c>
      <c r="C671" t="s">
        <v>14</v>
      </c>
      <c r="D671" t="s">
        <v>22</v>
      </c>
      <c r="E671">
        <v>3004207.46474007</v>
      </c>
      <c r="F671">
        <v>3790573.3992212298</v>
      </c>
      <c r="G671">
        <v>3249510.7656395501</v>
      </c>
      <c r="H671">
        <v>4801474.05249405</v>
      </c>
      <c r="I671">
        <v>8902561.9884651806</v>
      </c>
      <c r="J671">
        <v>3554030.4332622802</v>
      </c>
      <c r="K671">
        <v>3995720.6751582799</v>
      </c>
      <c r="L671">
        <v>2816736.0536307101</v>
      </c>
      <c r="M671">
        <v>3166796.3168297899</v>
      </c>
    </row>
    <row r="672" spans="1:13" x14ac:dyDescent="0.35">
      <c r="A672">
        <v>671</v>
      </c>
      <c r="B672">
        <v>1960</v>
      </c>
      <c r="C672" t="s">
        <v>14</v>
      </c>
      <c r="D672" t="s">
        <v>22</v>
      </c>
      <c r="E672">
        <v>3173061.0654121302</v>
      </c>
      <c r="F672">
        <v>4108401.34874949</v>
      </c>
      <c r="G672">
        <v>3477861.9357625898</v>
      </c>
      <c r="H672">
        <v>5328477.9321596501</v>
      </c>
      <c r="I672">
        <v>8884923.7460509408</v>
      </c>
      <c r="J672">
        <v>3846898.9827890401</v>
      </c>
      <c r="K672">
        <v>4334820.2200852996</v>
      </c>
      <c r="L672">
        <v>2971093.7049947302</v>
      </c>
      <c r="M672">
        <v>3347932.2243189602</v>
      </c>
    </row>
    <row r="673" spans="1:13" x14ac:dyDescent="0.35">
      <c r="A673">
        <v>672</v>
      </c>
      <c r="B673">
        <v>1961</v>
      </c>
      <c r="C673" t="s">
        <v>14</v>
      </c>
      <c r="D673" t="s">
        <v>22</v>
      </c>
      <c r="E673">
        <v>3306514.2213721098</v>
      </c>
      <c r="F673">
        <v>4393233.34439536</v>
      </c>
      <c r="G673">
        <v>3674180.7056490602</v>
      </c>
      <c r="H673">
        <v>5834279.3414072199</v>
      </c>
      <c r="I673">
        <v>9716997.0082038399</v>
      </c>
      <c r="J673">
        <v>4110777.8635233101</v>
      </c>
      <c r="K673">
        <v>4636851.8417876502</v>
      </c>
      <c r="L673">
        <v>3093927.50193473</v>
      </c>
      <c r="M673">
        <v>3489870.7524438198</v>
      </c>
    </row>
    <row r="674" spans="1:13" x14ac:dyDescent="0.35">
      <c r="A674">
        <v>673</v>
      </c>
      <c r="B674">
        <v>1962</v>
      </c>
      <c r="C674" t="s">
        <v>14</v>
      </c>
      <c r="D674" t="s">
        <v>22</v>
      </c>
      <c r="E674">
        <v>3399357.9018573901</v>
      </c>
      <c r="F674">
        <v>4634791.6012137104</v>
      </c>
      <c r="G674">
        <v>3820535.5610835701</v>
      </c>
      <c r="H674">
        <v>6306666.4767556395</v>
      </c>
      <c r="I674">
        <v>9718737.0217805803</v>
      </c>
      <c r="J674">
        <v>4319106.7943129595</v>
      </c>
      <c r="K674">
        <v>4906207.8178515099</v>
      </c>
      <c r="L674">
        <v>3167820.92346264</v>
      </c>
      <c r="M674">
        <v>3598426.3692461601</v>
      </c>
    </row>
    <row r="675" spans="1:13" x14ac:dyDescent="0.35">
      <c r="A675">
        <v>674</v>
      </c>
      <c r="B675">
        <v>1963</v>
      </c>
      <c r="C675" t="s">
        <v>14</v>
      </c>
      <c r="D675" t="s">
        <v>22</v>
      </c>
      <c r="E675">
        <v>3577338.4902363098</v>
      </c>
      <c r="F675">
        <v>5005100.4523353297</v>
      </c>
      <c r="G675">
        <v>4069980.59142577</v>
      </c>
      <c r="H675">
        <v>6976791.6110420004</v>
      </c>
      <c r="I675">
        <v>10596143.0032453</v>
      </c>
      <c r="J675">
        <v>4648491.3370075598</v>
      </c>
      <c r="K675">
        <v>5312700.9959888496</v>
      </c>
      <c r="L675">
        <v>3322456.1903943699</v>
      </c>
      <c r="M675">
        <v>3797192.4721710598</v>
      </c>
    </row>
    <row r="676" spans="1:13" x14ac:dyDescent="0.35">
      <c r="A676">
        <v>675</v>
      </c>
      <c r="B676">
        <v>1964</v>
      </c>
      <c r="C676" t="s">
        <v>14</v>
      </c>
      <c r="D676" t="s">
        <v>22</v>
      </c>
      <c r="E676">
        <v>3749078.6145771202</v>
      </c>
      <c r="F676">
        <v>5382657.5866282396</v>
      </c>
      <c r="G676">
        <v>4318375.7333655199</v>
      </c>
      <c r="H676">
        <v>7685981.5319673698</v>
      </c>
      <c r="I676">
        <v>11828083.795172701</v>
      </c>
      <c r="J676">
        <v>4985123.7025077399</v>
      </c>
      <c r="K676">
        <v>5726135.0713221598</v>
      </c>
      <c r="L676">
        <v>3472192.0098582199</v>
      </c>
      <c r="M676">
        <v>3988314.3585809199</v>
      </c>
    </row>
    <row r="677" spans="1:13" x14ac:dyDescent="0.35">
      <c r="A677">
        <v>676</v>
      </c>
      <c r="B677">
        <v>1965</v>
      </c>
      <c r="C677" t="s">
        <v>14</v>
      </c>
      <c r="D677" t="s">
        <v>22</v>
      </c>
      <c r="E677">
        <v>3881918.3034117199</v>
      </c>
      <c r="F677">
        <v>5719236.3020047396</v>
      </c>
      <c r="G677">
        <v>4528674.6249202201</v>
      </c>
      <c r="H677">
        <v>8364945.7512528598</v>
      </c>
      <c r="I677">
        <v>13536241.979924399</v>
      </c>
      <c r="J677">
        <v>5285613.6638913704</v>
      </c>
      <c r="K677">
        <v>6093250.7801459497</v>
      </c>
      <c r="L677">
        <v>3587597.9489483298</v>
      </c>
      <c r="M677">
        <v>4135779.7582931099</v>
      </c>
    </row>
    <row r="678" spans="1:13" x14ac:dyDescent="0.35">
      <c r="A678">
        <v>677</v>
      </c>
      <c r="B678">
        <v>1966</v>
      </c>
      <c r="C678" t="s">
        <v>14</v>
      </c>
      <c r="D678" t="s">
        <v>22</v>
      </c>
      <c r="E678">
        <v>4133879.5886832601</v>
      </c>
      <c r="F678">
        <v>6249840.2282404397</v>
      </c>
      <c r="G678">
        <v>4881547.0048536202</v>
      </c>
      <c r="H678">
        <v>9364780.2279364597</v>
      </c>
      <c r="I678">
        <v>15011005.2829898</v>
      </c>
      <c r="J678">
        <v>5753496.77223399</v>
      </c>
      <c r="K678">
        <v>6679585.9628691198</v>
      </c>
      <c r="L678">
        <v>3805579.3431041501</v>
      </c>
      <c r="M678">
        <v>4418129.5944158696</v>
      </c>
    </row>
    <row r="679" spans="1:13" x14ac:dyDescent="0.35">
      <c r="A679">
        <v>678</v>
      </c>
      <c r="B679">
        <v>1967</v>
      </c>
      <c r="C679" t="s">
        <v>14</v>
      </c>
      <c r="D679" t="s">
        <v>22</v>
      </c>
      <c r="E679">
        <v>4371617.0010615699</v>
      </c>
      <c r="F679">
        <v>6782232.0104343602</v>
      </c>
      <c r="G679">
        <v>5226513.9406705396</v>
      </c>
      <c r="H679">
        <v>10411870.080182301</v>
      </c>
      <c r="I679">
        <v>15520702.6857085</v>
      </c>
      <c r="J679">
        <v>6223278.9709654599</v>
      </c>
      <c r="K679">
        <v>7267219.7331362199</v>
      </c>
      <c r="L679">
        <v>4011333.1584596098</v>
      </c>
      <c r="M679">
        <v>4684225.0879874798</v>
      </c>
    </row>
    <row r="680" spans="1:13" x14ac:dyDescent="0.35">
      <c r="A680">
        <v>679</v>
      </c>
      <c r="B680">
        <v>1968</v>
      </c>
      <c r="C680" t="s">
        <v>14</v>
      </c>
      <c r="D680" t="s">
        <v>22</v>
      </c>
      <c r="E680">
        <v>4735656.8210143698</v>
      </c>
      <c r="F680">
        <v>7539285.7176566999</v>
      </c>
      <c r="G680">
        <v>5717603.61533703</v>
      </c>
      <c r="H680">
        <v>11862889.703466401</v>
      </c>
      <c r="I680">
        <v>15917239.1957033</v>
      </c>
      <c r="J680">
        <v>6869541.8998067202</v>
      </c>
      <c r="K680">
        <v>8119358.4378930395</v>
      </c>
      <c r="L680">
        <v>4314970.1673827702</v>
      </c>
      <c r="M680">
        <v>5100018.3052645503</v>
      </c>
    </row>
    <row r="681" spans="1:13" x14ac:dyDescent="0.35">
      <c r="A681">
        <v>680</v>
      </c>
      <c r="B681">
        <v>1969</v>
      </c>
      <c r="C681" t="s">
        <v>14</v>
      </c>
      <c r="D681" t="s">
        <v>22</v>
      </c>
      <c r="E681">
        <v>5020059.1238449002</v>
      </c>
      <c r="F681">
        <v>8201216.0833969796</v>
      </c>
      <c r="G681">
        <v>6148071.4507253701</v>
      </c>
      <c r="H681">
        <v>13216023.5954854</v>
      </c>
      <c r="I681">
        <v>15848171.6008131</v>
      </c>
      <c r="J681">
        <v>7467278.3937683003</v>
      </c>
      <c r="K681">
        <v>8838631.2959721498</v>
      </c>
      <c r="L681">
        <v>4570807.3838970801</v>
      </c>
      <c r="M681">
        <v>5410228.34033994</v>
      </c>
    </row>
    <row r="682" spans="1:13" x14ac:dyDescent="0.35">
      <c r="A682">
        <v>681</v>
      </c>
      <c r="B682">
        <v>1970</v>
      </c>
      <c r="C682" t="s">
        <v>14</v>
      </c>
      <c r="D682" t="s">
        <v>22</v>
      </c>
      <c r="E682">
        <v>5246646.1619031299</v>
      </c>
      <c r="F682">
        <v>8795704.7337166108</v>
      </c>
      <c r="G682">
        <v>6501771.8487884197</v>
      </c>
      <c r="H682">
        <v>14523003.3165238</v>
      </c>
      <c r="I682">
        <v>17777586.408426002</v>
      </c>
      <c r="J682">
        <v>7979669.8483745297</v>
      </c>
      <c r="K682">
        <v>9503830.0008055307</v>
      </c>
      <c r="L682">
        <v>4759880.5838423902</v>
      </c>
      <c r="M682">
        <v>5669043.5509920102</v>
      </c>
    </row>
    <row r="683" spans="1:13" x14ac:dyDescent="0.35">
      <c r="A683">
        <v>682</v>
      </c>
      <c r="B683">
        <v>1971</v>
      </c>
      <c r="C683" t="s">
        <v>14</v>
      </c>
      <c r="D683" t="s">
        <v>22</v>
      </c>
      <c r="E683">
        <v>5503947.4380357303</v>
      </c>
      <c r="F683">
        <v>9468530.5993662309</v>
      </c>
      <c r="G683">
        <v>6915079.6311660996</v>
      </c>
      <c r="H683">
        <v>16013497.216286</v>
      </c>
      <c r="I683">
        <v>18105678.864627399</v>
      </c>
      <c r="J683">
        <v>8582512.6208374705</v>
      </c>
      <c r="K683">
        <v>10238700.6244068</v>
      </c>
      <c r="L683">
        <v>4988915.4241661904</v>
      </c>
      <c r="M683">
        <v>5951638.3750495398</v>
      </c>
    </row>
    <row r="684" spans="1:13" x14ac:dyDescent="0.35">
      <c r="A684">
        <v>683</v>
      </c>
      <c r="B684">
        <v>1972</v>
      </c>
      <c r="C684" t="s">
        <v>14</v>
      </c>
      <c r="D684" t="s">
        <v>22</v>
      </c>
      <c r="E684">
        <v>5708079.0645449301</v>
      </c>
      <c r="F684">
        <v>10076686.1591982</v>
      </c>
      <c r="G684">
        <v>7273407.1443734597</v>
      </c>
      <c r="H684">
        <v>17456386.901077799</v>
      </c>
      <c r="I684">
        <v>18866086.1181973</v>
      </c>
      <c r="J684">
        <v>9136715.2964783609</v>
      </c>
      <c r="K684">
        <v>10894733.521585001</v>
      </c>
      <c r="L684">
        <v>5175619.4922205796</v>
      </c>
      <c r="M684">
        <v>6171473.3738718797</v>
      </c>
    </row>
    <row r="685" spans="1:13" x14ac:dyDescent="0.35">
      <c r="A685">
        <v>684</v>
      </c>
      <c r="B685">
        <v>1973</v>
      </c>
      <c r="C685" t="s">
        <v>14</v>
      </c>
      <c r="D685" t="s">
        <v>22</v>
      </c>
      <c r="E685">
        <v>6182062.7670221804</v>
      </c>
      <c r="F685">
        <v>11199035.104747299</v>
      </c>
      <c r="G685">
        <v>7983422.6920644203</v>
      </c>
      <c r="H685">
        <v>19875195.712576602</v>
      </c>
      <c r="I685">
        <v>20658035.8400262</v>
      </c>
      <c r="J685">
        <v>10135639.5896085</v>
      </c>
      <c r="K685">
        <v>12126168.4583552</v>
      </c>
      <c r="L685">
        <v>5595049.8896385496</v>
      </c>
      <c r="M685">
        <v>6693856.5538792703</v>
      </c>
    </row>
    <row r="686" spans="1:13" x14ac:dyDescent="0.35">
      <c r="A686">
        <v>685</v>
      </c>
      <c r="B686">
        <v>1974</v>
      </c>
      <c r="C686" t="s">
        <v>14</v>
      </c>
      <c r="D686" t="s">
        <v>22</v>
      </c>
      <c r="E686">
        <v>6840965.8813890098</v>
      </c>
      <c r="F686">
        <v>12716982.204113699</v>
      </c>
      <c r="G686">
        <v>8917853.5334049705</v>
      </c>
      <c r="H686">
        <v>23134359.334428601</v>
      </c>
      <c r="I686">
        <v>21332471.531037901</v>
      </c>
      <c r="J686">
        <v>11417044.8114674</v>
      </c>
      <c r="K686">
        <v>13848498.4025949</v>
      </c>
      <c r="L686">
        <v>6141678.3296490498</v>
      </c>
      <c r="M686">
        <v>7449653.0356059102</v>
      </c>
    </row>
    <row r="687" spans="1:13" x14ac:dyDescent="0.35">
      <c r="A687">
        <v>686</v>
      </c>
      <c r="B687">
        <v>1975</v>
      </c>
      <c r="C687" t="s">
        <v>14</v>
      </c>
      <c r="D687" t="s">
        <v>22</v>
      </c>
      <c r="E687">
        <v>7153400.6761641698</v>
      </c>
      <c r="F687">
        <v>13645788.440021601</v>
      </c>
      <c r="G687">
        <v>9470687.75650304</v>
      </c>
      <c r="H687">
        <v>25424223.1808732</v>
      </c>
      <c r="I687">
        <v>23036483.2019738</v>
      </c>
      <c r="J687">
        <v>12282509.962131299</v>
      </c>
      <c r="K687">
        <v>14839219.6466037</v>
      </c>
      <c r="L687">
        <v>6438742.28699122</v>
      </c>
      <c r="M687">
        <v>7779021.6608103402</v>
      </c>
    </row>
    <row r="688" spans="1:13" x14ac:dyDescent="0.35">
      <c r="A688">
        <v>687</v>
      </c>
      <c r="B688">
        <v>1976</v>
      </c>
      <c r="C688" t="s">
        <v>14</v>
      </c>
      <c r="D688" t="s">
        <v>22</v>
      </c>
      <c r="E688">
        <v>7658224.14564397</v>
      </c>
      <c r="F688">
        <v>14991103.3799362</v>
      </c>
      <c r="G688">
        <v>10242446.4459255</v>
      </c>
      <c r="H688">
        <v>28628049.4528636</v>
      </c>
      <c r="I688">
        <v>24376777.430870701</v>
      </c>
      <c r="J688">
        <v>13406242.5265899</v>
      </c>
      <c r="K688">
        <v>16371426.723497501</v>
      </c>
      <c r="L688">
        <v>6848595.97172138</v>
      </c>
      <c r="M688">
        <v>8363364.0736765498</v>
      </c>
    </row>
    <row r="689" spans="1:13" x14ac:dyDescent="0.35">
      <c r="A689">
        <v>688</v>
      </c>
      <c r="B689">
        <v>1977</v>
      </c>
      <c r="C689" t="s">
        <v>14</v>
      </c>
      <c r="D689" t="s">
        <v>22</v>
      </c>
      <c r="E689">
        <v>7952895.9026901899</v>
      </c>
      <c r="F689">
        <v>15975345.774427</v>
      </c>
      <c r="G689">
        <v>10774384.2165481</v>
      </c>
      <c r="H689">
        <v>31258940.364722401</v>
      </c>
      <c r="I689">
        <v>23566322.960910801</v>
      </c>
      <c r="J689">
        <v>14262567.1490296</v>
      </c>
      <c r="K689">
        <v>17467648.433064099</v>
      </c>
      <c r="L689">
        <v>7100235.1650463501</v>
      </c>
      <c r="M689">
        <v>8695798.61459562</v>
      </c>
    </row>
    <row r="690" spans="1:13" x14ac:dyDescent="0.35">
      <c r="A690">
        <v>689</v>
      </c>
      <c r="B690">
        <v>1978</v>
      </c>
      <c r="C690" t="s">
        <v>14</v>
      </c>
      <c r="D690" t="s">
        <v>22</v>
      </c>
      <c r="E690">
        <v>8221002.9311726801</v>
      </c>
      <c r="F690">
        <v>16946078.557605699</v>
      </c>
      <c r="G690">
        <v>11285138.2116271</v>
      </c>
      <c r="H690">
        <v>33973930.240217499</v>
      </c>
      <c r="I690">
        <v>21841661.271087501</v>
      </c>
      <c r="J690">
        <v>15113247.0854128</v>
      </c>
      <c r="K690">
        <v>18542354.825983901</v>
      </c>
      <c r="L690">
        <v>7331846.6078367401</v>
      </c>
      <c r="M690">
        <v>8995399.9007541109</v>
      </c>
    </row>
    <row r="691" spans="1:13" x14ac:dyDescent="0.35">
      <c r="A691">
        <v>690</v>
      </c>
      <c r="B691">
        <v>1979</v>
      </c>
      <c r="C691" t="s">
        <v>14</v>
      </c>
      <c r="D691" t="s">
        <v>22</v>
      </c>
      <c r="E691">
        <v>8522822.44177166</v>
      </c>
      <c r="F691">
        <v>18027989.496137999</v>
      </c>
      <c r="G691">
        <v>11862438.506217301</v>
      </c>
      <c r="H691">
        <v>37030768.775888599</v>
      </c>
      <c r="I691">
        <v>21786549.1812145</v>
      </c>
      <c r="J691">
        <v>16082014.4869984</v>
      </c>
      <c r="K691">
        <v>19725968.480413102</v>
      </c>
      <c r="L691">
        <v>7602852.9974487396</v>
      </c>
      <c r="M691">
        <v>9325550.5216796603</v>
      </c>
    </row>
    <row r="692" spans="1:13" x14ac:dyDescent="0.35">
      <c r="A692">
        <v>691</v>
      </c>
      <c r="B692">
        <v>1980</v>
      </c>
      <c r="C692" t="s">
        <v>14</v>
      </c>
      <c r="D692" t="s">
        <v>22</v>
      </c>
      <c r="E692">
        <v>9046650.4151313193</v>
      </c>
      <c r="F692">
        <v>19636817.654398099</v>
      </c>
      <c r="G692">
        <v>12739890.442631399</v>
      </c>
      <c r="H692">
        <v>41336165.560286902</v>
      </c>
      <c r="I692">
        <v>22526335.955587</v>
      </c>
      <c r="J692">
        <v>17451826.121336199</v>
      </c>
      <c r="K692">
        <v>21536449.128101699</v>
      </c>
      <c r="L692">
        <v>8040028.3184390999</v>
      </c>
      <c r="M692">
        <v>9921807.5899156108</v>
      </c>
    </row>
    <row r="693" spans="1:13" x14ac:dyDescent="0.35">
      <c r="A693">
        <v>692</v>
      </c>
      <c r="B693">
        <v>1981</v>
      </c>
      <c r="C693" t="s">
        <v>14</v>
      </c>
      <c r="D693" t="s">
        <v>22</v>
      </c>
      <c r="E693">
        <v>9037978.0579120498</v>
      </c>
      <c r="F693">
        <v>20131402.1645872</v>
      </c>
      <c r="G693">
        <v>12931149.863835</v>
      </c>
      <c r="H693">
        <v>43410142.556729101</v>
      </c>
      <c r="I693">
        <v>22468981.497002199</v>
      </c>
      <c r="J693">
        <v>17972867.181500699</v>
      </c>
      <c r="K693">
        <v>22018275.6671369</v>
      </c>
      <c r="L693">
        <v>8068905.3795722602</v>
      </c>
      <c r="M693">
        <v>9885088.5162237007</v>
      </c>
    </row>
    <row r="694" spans="1:13" x14ac:dyDescent="0.35">
      <c r="A694">
        <v>693</v>
      </c>
      <c r="B694">
        <v>1982</v>
      </c>
      <c r="C694" t="s">
        <v>14</v>
      </c>
      <c r="D694" t="s">
        <v>22</v>
      </c>
      <c r="E694">
        <v>9128594.3173161596</v>
      </c>
      <c r="F694">
        <v>20865370.1068523</v>
      </c>
      <c r="G694">
        <v>13250810.999631001</v>
      </c>
      <c r="H694">
        <v>46099661.235009797</v>
      </c>
      <c r="I694">
        <v>22367387.192312598</v>
      </c>
      <c r="J694">
        <v>18667439.688049398</v>
      </c>
      <c r="K694">
        <v>22787827.771230198</v>
      </c>
      <c r="L694">
        <v>8167000.2967839604</v>
      </c>
      <c r="M694">
        <v>9969669.0751781091</v>
      </c>
    </row>
    <row r="695" spans="1:13" x14ac:dyDescent="0.35">
      <c r="A695">
        <v>694</v>
      </c>
      <c r="B695">
        <v>1983</v>
      </c>
      <c r="C695" t="s">
        <v>14</v>
      </c>
      <c r="D695" t="s">
        <v>22</v>
      </c>
      <c r="E695">
        <v>9261300.1612410601</v>
      </c>
      <c r="F695">
        <v>21722689.214492399</v>
      </c>
      <c r="G695">
        <v>13634852.7169769</v>
      </c>
      <c r="H695">
        <v>49174810.764640398</v>
      </c>
      <c r="I695">
        <v>22784075.294202499</v>
      </c>
      <c r="J695">
        <v>19462924.236627199</v>
      </c>
      <c r="K695">
        <v>23694608.412865698</v>
      </c>
      <c r="L695">
        <v>8297866.87969747</v>
      </c>
      <c r="M695">
        <v>10102012.6259604</v>
      </c>
    </row>
    <row r="696" spans="1:13" x14ac:dyDescent="0.35">
      <c r="A696">
        <v>695</v>
      </c>
      <c r="B696">
        <v>1984</v>
      </c>
      <c r="C696" t="s">
        <v>14</v>
      </c>
      <c r="D696" t="s">
        <v>22</v>
      </c>
      <c r="E696">
        <v>9096860.53929957</v>
      </c>
      <c r="F696">
        <v>21895386.147770301</v>
      </c>
      <c r="G696">
        <v>13603330.514647501</v>
      </c>
      <c r="H696">
        <v>50784462.853948899</v>
      </c>
      <c r="I696">
        <v>23788101.524228599</v>
      </c>
      <c r="J696">
        <v>19712699.707853701</v>
      </c>
      <c r="K696">
        <v>23801469.298364401</v>
      </c>
      <c r="L696">
        <v>8190021.3535945099</v>
      </c>
      <c r="M696">
        <v>9888779.5527501795</v>
      </c>
    </row>
    <row r="697" spans="1:13" x14ac:dyDescent="0.35">
      <c r="A697">
        <v>696</v>
      </c>
      <c r="B697">
        <v>1985</v>
      </c>
      <c r="C697" t="s">
        <v>14</v>
      </c>
      <c r="D697" t="s">
        <v>22</v>
      </c>
      <c r="E697">
        <v>9244728.1733076591</v>
      </c>
      <c r="F697">
        <v>22833614.327908602</v>
      </c>
      <c r="G697">
        <v>14022261.5079649</v>
      </c>
      <c r="H697">
        <v>54267588.283067599</v>
      </c>
      <c r="I697">
        <v>23514537.825315598</v>
      </c>
      <c r="J697">
        <v>20590867.5271574</v>
      </c>
      <c r="K697">
        <v>24794223.684611201</v>
      </c>
      <c r="L697">
        <v>8336699.1492228303</v>
      </c>
      <c r="M697">
        <v>10038527.188061301</v>
      </c>
    </row>
    <row r="698" spans="1:13" x14ac:dyDescent="0.35">
      <c r="A698">
        <v>697</v>
      </c>
      <c r="B698">
        <v>1986</v>
      </c>
      <c r="C698" t="s">
        <v>14</v>
      </c>
      <c r="D698" t="s">
        <v>22</v>
      </c>
      <c r="E698">
        <v>9597401.9333622605</v>
      </c>
      <c r="F698">
        <v>24325044.410945199</v>
      </c>
      <c r="G698">
        <v>14752590.4188952</v>
      </c>
      <c r="H698">
        <v>59244639.432290301</v>
      </c>
      <c r="I698">
        <v>23430295.106214002</v>
      </c>
      <c r="J698">
        <v>21933204.418169599</v>
      </c>
      <c r="K698">
        <v>26417568.829018101</v>
      </c>
      <c r="L698">
        <v>8653705.8239883203</v>
      </c>
      <c r="M698">
        <v>10423003.628320901</v>
      </c>
    </row>
    <row r="699" spans="1:13" x14ac:dyDescent="0.35">
      <c r="A699">
        <v>698</v>
      </c>
      <c r="B699">
        <v>1987</v>
      </c>
      <c r="C699" t="s">
        <v>14</v>
      </c>
      <c r="D699" t="s">
        <v>22</v>
      </c>
      <c r="E699">
        <v>9806449.3108864594</v>
      </c>
      <c r="F699">
        <v>25505344.2582325</v>
      </c>
      <c r="G699">
        <v>15290716.593369201</v>
      </c>
      <c r="H699">
        <v>63655304.886611</v>
      </c>
      <c r="I699">
        <v>23614791.991919499</v>
      </c>
      <c r="J699">
        <v>23041884.874998301</v>
      </c>
      <c r="K699">
        <v>27662909.598639</v>
      </c>
      <c r="L699">
        <v>8859283.5198065508</v>
      </c>
      <c r="M699">
        <v>10636003.106804799</v>
      </c>
    </row>
    <row r="700" spans="1:13" x14ac:dyDescent="0.35">
      <c r="A700">
        <v>699</v>
      </c>
      <c r="B700">
        <v>1988</v>
      </c>
      <c r="C700" t="s">
        <v>14</v>
      </c>
      <c r="D700" t="s">
        <v>22</v>
      </c>
      <c r="E700">
        <v>9628474.5167101305</v>
      </c>
      <c r="F700">
        <v>25697822.828090299</v>
      </c>
      <c r="G700">
        <v>15260910.645793799</v>
      </c>
      <c r="H700">
        <v>65715527.971421801</v>
      </c>
      <c r="I700">
        <v>23923319.348553602</v>
      </c>
      <c r="J700">
        <v>23377532.323387999</v>
      </c>
      <c r="K700">
        <v>27734699.983974401</v>
      </c>
      <c r="L700">
        <v>8759106.7829008009</v>
      </c>
      <c r="M700">
        <v>10391652.7797208</v>
      </c>
    </row>
    <row r="701" spans="1:13" x14ac:dyDescent="0.35">
      <c r="A701">
        <v>700</v>
      </c>
      <c r="B701">
        <v>1989</v>
      </c>
      <c r="C701" t="s">
        <v>14</v>
      </c>
      <c r="D701" t="s">
        <v>22</v>
      </c>
      <c r="E701">
        <v>9684571.4108295199</v>
      </c>
      <c r="F701">
        <v>26523980.161289498</v>
      </c>
      <c r="G701">
        <v>15572114.698201699</v>
      </c>
      <c r="H701">
        <v>69507713.902447</v>
      </c>
      <c r="I701">
        <v>23917925.485899601</v>
      </c>
      <c r="J701">
        <v>24190133.324207298</v>
      </c>
      <c r="K701">
        <v>28575375.204310399</v>
      </c>
      <c r="L701">
        <v>8832425.3068805896</v>
      </c>
      <c r="M701">
        <v>10433587.269880399</v>
      </c>
    </row>
    <row r="702" spans="1:13" x14ac:dyDescent="0.35">
      <c r="A702">
        <v>701</v>
      </c>
      <c r="B702">
        <v>1990</v>
      </c>
      <c r="C702" t="s">
        <v>14</v>
      </c>
      <c r="D702" t="s">
        <v>22</v>
      </c>
      <c r="E702">
        <v>9842161.9550192207</v>
      </c>
      <c r="F702">
        <v>27661023.079696398</v>
      </c>
      <c r="G702">
        <v>16057637.4636868</v>
      </c>
      <c r="H702">
        <v>74282633.405375406</v>
      </c>
      <c r="I702">
        <v>21392248.275496099</v>
      </c>
      <c r="J702">
        <v>25307255.691776</v>
      </c>
      <c r="K702">
        <v>29729152.974551301</v>
      </c>
      <c r="L702">
        <v>9004660.0387086794</v>
      </c>
      <c r="M702">
        <v>10578030.2311322</v>
      </c>
    </row>
    <row r="703" spans="1:13" x14ac:dyDescent="0.35">
      <c r="A703">
        <v>702</v>
      </c>
      <c r="B703">
        <v>1991</v>
      </c>
      <c r="C703" t="s">
        <v>14</v>
      </c>
      <c r="D703" t="s">
        <v>22</v>
      </c>
      <c r="E703">
        <v>9750501.3590791207</v>
      </c>
      <c r="F703">
        <v>28120570.181456</v>
      </c>
      <c r="G703">
        <v>16134815.406816101</v>
      </c>
      <c r="H703">
        <v>77389242.322530001</v>
      </c>
      <c r="I703">
        <v>20611798.490111899</v>
      </c>
      <c r="J703">
        <v>25780785.590645</v>
      </c>
      <c r="K703">
        <v>30171365.865272701</v>
      </c>
      <c r="L703">
        <v>8939206.5423153993</v>
      </c>
      <c r="M703">
        <v>10461592.4206478</v>
      </c>
    </row>
    <row r="704" spans="1:13" x14ac:dyDescent="0.35">
      <c r="A704">
        <v>703</v>
      </c>
      <c r="B704">
        <v>1992</v>
      </c>
      <c r="C704" t="s">
        <v>14</v>
      </c>
      <c r="D704" t="s">
        <v>22</v>
      </c>
      <c r="E704">
        <v>9588981.3130281996</v>
      </c>
      <c r="F704">
        <v>28378477.421479899</v>
      </c>
      <c r="G704">
        <v>16074231.9881547</v>
      </c>
      <c r="H704">
        <v>80041027.103158295</v>
      </c>
      <c r="I704">
        <v>20921050.330429599</v>
      </c>
      <c r="J704">
        <v>26002788.366519898</v>
      </c>
      <c r="K704">
        <v>30458008.064233199</v>
      </c>
      <c r="L704">
        <v>8786244.8724771496</v>
      </c>
      <c r="M704">
        <v>10291646.934480401</v>
      </c>
    </row>
    <row r="705" spans="1:13" x14ac:dyDescent="0.35">
      <c r="A705">
        <v>704</v>
      </c>
      <c r="B705">
        <v>1993</v>
      </c>
      <c r="C705" t="s">
        <v>14</v>
      </c>
      <c r="D705" t="s">
        <v>22</v>
      </c>
      <c r="E705">
        <v>9041546.1705305297</v>
      </c>
      <c r="F705">
        <v>27458623.7421108</v>
      </c>
      <c r="G705">
        <v>15397854.1682234</v>
      </c>
      <c r="H705">
        <v>79363958.368961707</v>
      </c>
      <c r="I705">
        <v>19022637.206799999</v>
      </c>
      <c r="J705">
        <v>25297566.9920629</v>
      </c>
      <c r="K705">
        <v>29360372.085418001</v>
      </c>
      <c r="L705">
        <v>8329955.7220722903</v>
      </c>
      <c r="M705">
        <v>9667751.8249811493</v>
      </c>
    </row>
    <row r="706" spans="1:13" x14ac:dyDescent="0.35">
      <c r="A706">
        <v>705</v>
      </c>
      <c r="B706">
        <v>1994</v>
      </c>
      <c r="C706" t="s">
        <v>14</v>
      </c>
      <c r="D706" t="s">
        <v>22</v>
      </c>
      <c r="E706">
        <v>8702360.8113026209</v>
      </c>
      <c r="F706">
        <v>27120181.443849102</v>
      </c>
      <c r="G706">
        <v>15043914.240874199</v>
      </c>
      <c r="H706">
        <v>80329508.082692593</v>
      </c>
      <c r="I706">
        <v>17921946.805300001</v>
      </c>
      <c r="J706">
        <v>25069053.755508501</v>
      </c>
      <c r="K706">
        <v>28933791.213920102</v>
      </c>
      <c r="L706">
        <v>8044192.1611057203</v>
      </c>
      <c r="M706">
        <v>9284314.3879310992</v>
      </c>
    </row>
    <row r="707" spans="1:13" x14ac:dyDescent="0.35">
      <c r="A707">
        <v>706</v>
      </c>
      <c r="B707">
        <v>1995</v>
      </c>
      <c r="C707" t="s">
        <v>14</v>
      </c>
      <c r="D707" t="s">
        <v>22</v>
      </c>
      <c r="E707">
        <v>8391199.5132232793</v>
      </c>
      <c r="F707">
        <v>26834839.095102899</v>
      </c>
      <c r="G707">
        <v>14720223.8888459</v>
      </c>
      <c r="H707">
        <v>81457523.981071696</v>
      </c>
      <c r="I707">
        <v>19426556.410799999</v>
      </c>
      <c r="J707">
        <v>24883117.721420899</v>
      </c>
      <c r="K707">
        <v>28561110.944133501</v>
      </c>
      <c r="L707">
        <v>7780900.2160019604</v>
      </c>
      <c r="M707">
        <v>8931001.2034044694</v>
      </c>
    </row>
    <row r="708" spans="1:13" x14ac:dyDescent="0.35">
      <c r="A708">
        <v>707</v>
      </c>
      <c r="B708">
        <v>1996</v>
      </c>
      <c r="C708" t="s">
        <v>14</v>
      </c>
      <c r="D708" t="s">
        <v>22</v>
      </c>
      <c r="E708">
        <v>8159023.1441701204</v>
      </c>
      <c r="F708">
        <v>26775189.715214401</v>
      </c>
      <c r="G708">
        <v>14528401.883600499</v>
      </c>
      <c r="H708">
        <v>83294471.490343705</v>
      </c>
      <c r="I708">
        <v>20111960.3365</v>
      </c>
      <c r="J708">
        <v>24910109.763395101</v>
      </c>
      <c r="K708">
        <v>28433182.224588402</v>
      </c>
      <c r="L708">
        <v>7590689.8978150198</v>
      </c>
      <c r="M708">
        <v>8664252.0295944791</v>
      </c>
    </row>
    <row r="709" spans="1:13" x14ac:dyDescent="0.35">
      <c r="A709">
        <v>708</v>
      </c>
      <c r="B709">
        <v>1997</v>
      </c>
      <c r="C709" t="s">
        <v>14</v>
      </c>
      <c r="D709" t="s">
        <v>22</v>
      </c>
      <c r="E709">
        <v>7891666.3117761305</v>
      </c>
      <c r="F709">
        <v>26575567.564360701</v>
      </c>
      <c r="G709">
        <v>14263652.422188001</v>
      </c>
      <c r="H709">
        <v>84727256.952159598</v>
      </c>
      <c r="I709">
        <v>20432058.854499999</v>
      </c>
      <c r="J709">
        <v>24811447.160026401</v>
      </c>
      <c r="K709">
        <v>28147680.816039901</v>
      </c>
      <c r="L709">
        <v>7367807.3375101797</v>
      </c>
      <c r="M709">
        <v>8358508.3898061505</v>
      </c>
    </row>
    <row r="710" spans="1:13" x14ac:dyDescent="0.35">
      <c r="A710">
        <v>709</v>
      </c>
      <c r="B710">
        <v>1998</v>
      </c>
      <c r="C710" t="s">
        <v>14</v>
      </c>
      <c r="D710" t="s">
        <v>22</v>
      </c>
      <c r="E710">
        <v>7709023.2041064901</v>
      </c>
      <c r="F710">
        <v>26639902.506657399</v>
      </c>
      <c r="G710">
        <v>14141732.675868999</v>
      </c>
      <c r="H710">
        <v>87043057.635564893</v>
      </c>
      <c r="I710">
        <v>19793698.567000002</v>
      </c>
      <c r="J710">
        <v>24938959.5879151</v>
      </c>
      <c r="K710">
        <v>28165972.973853599</v>
      </c>
      <c r="L710">
        <v>7216806.3716249</v>
      </c>
      <c r="M710">
        <v>8150635.6551947501</v>
      </c>
    </row>
    <row r="711" spans="1:13" x14ac:dyDescent="0.35">
      <c r="A711">
        <v>710</v>
      </c>
      <c r="B711">
        <v>1999</v>
      </c>
      <c r="C711" t="s">
        <v>14</v>
      </c>
      <c r="D711" t="s">
        <v>22</v>
      </c>
      <c r="E711">
        <v>7441747.7452038899</v>
      </c>
      <c r="F711">
        <v>26389287.589104101</v>
      </c>
      <c r="G711">
        <v>13855926.4957848</v>
      </c>
      <c r="H711">
        <v>88368297.6048145</v>
      </c>
      <c r="I711">
        <v>18264061.8675</v>
      </c>
      <c r="J711">
        <v>24798536.410263199</v>
      </c>
      <c r="K711">
        <v>27820688.300700001</v>
      </c>
      <c r="L711">
        <v>6993157.8028514003</v>
      </c>
      <c r="M711">
        <v>7845401.0451285299</v>
      </c>
    </row>
    <row r="712" spans="1:13" x14ac:dyDescent="0.35">
      <c r="A712">
        <v>711</v>
      </c>
      <c r="B712">
        <v>2000</v>
      </c>
      <c r="C712" t="s">
        <v>14</v>
      </c>
      <c r="D712" t="s">
        <v>22</v>
      </c>
      <c r="E712">
        <v>7235477.3763094004</v>
      </c>
      <c r="F712">
        <v>26329302.533411998</v>
      </c>
      <c r="G712">
        <v>13673754.962977</v>
      </c>
      <c r="H712">
        <v>90359915.919635504</v>
      </c>
      <c r="I712">
        <v>18416778.1778</v>
      </c>
      <c r="J712">
        <v>24841542.396290101</v>
      </c>
      <c r="K712">
        <v>27671280.840118501</v>
      </c>
      <c r="L712">
        <v>6826630.4347749604</v>
      </c>
      <c r="M712">
        <v>7604262.4463032298</v>
      </c>
    </row>
    <row r="713" spans="1:13" x14ac:dyDescent="0.35">
      <c r="A713">
        <v>712</v>
      </c>
      <c r="B713">
        <v>2001</v>
      </c>
      <c r="C713" t="s">
        <v>14</v>
      </c>
      <c r="D713" t="s">
        <v>22</v>
      </c>
      <c r="E713">
        <v>6944169.6718346998</v>
      </c>
      <c r="F713">
        <v>25930562.1427157</v>
      </c>
      <c r="G713">
        <v>13338470.876308</v>
      </c>
      <c r="H713">
        <v>91201895.846172407</v>
      </c>
      <c r="I713">
        <v>18694618.679400001</v>
      </c>
      <c r="J713">
        <v>24616972.991461299</v>
      </c>
      <c r="K713">
        <v>27126240.0642704</v>
      </c>
      <c r="L713">
        <v>6592392.2635707296</v>
      </c>
      <c r="M713">
        <v>7264370.6113455603</v>
      </c>
    </row>
    <row r="714" spans="1:13" x14ac:dyDescent="0.35">
      <c r="A714">
        <v>713</v>
      </c>
      <c r="B714">
        <v>2002</v>
      </c>
      <c r="C714" t="s">
        <v>14</v>
      </c>
      <c r="D714" t="s">
        <v>22</v>
      </c>
      <c r="E714">
        <v>6756012.05540404</v>
      </c>
      <c r="F714">
        <v>25888176.881464802</v>
      </c>
      <c r="G714">
        <v>13153962.168756001</v>
      </c>
      <c r="H714">
        <v>93322228.064048901</v>
      </c>
      <c r="I714">
        <v>18180841.820900001</v>
      </c>
      <c r="J714">
        <v>24606804.0056637</v>
      </c>
      <c r="K714">
        <v>27054952.740743902</v>
      </c>
      <c r="L714">
        <v>6421613.4364507599</v>
      </c>
      <c r="M714">
        <v>7060504.4036808899</v>
      </c>
    </row>
    <row r="715" spans="1:13" x14ac:dyDescent="0.35">
      <c r="A715">
        <v>714</v>
      </c>
      <c r="B715">
        <v>2003</v>
      </c>
      <c r="C715" t="s">
        <v>14</v>
      </c>
      <c r="D715" t="s">
        <v>22</v>
      </c>
      <c r="E715">
        <v>6593889.5395449502</v>
      </c>
      <c r="F715">
        <v>25928187.718612701</v>
      </c>
      <c r="G715">
        <v>13008488.552436899</v>
      </c>
      <c r="H715">
        <v>95797056.366928801</v>
      </c>
      <c r="I715">
        <v>17061019.769099999</v>
      </c>
      <c r="J715">
        <v>24651412.237050802</v>
      </c>
      <c r="K715">
        <v>27088901.731795099</v>
      </c>
      <c r="L715">
        <v>6269188.2305454398</v>
      </c>
      <c r="M715">
        <v>6889074.8441635398</v>
      </c>
    </row>
    <row r="716" spans="1:13" x14ac:dyDescent="0.35">
      <c r="A716">
        <v>715</v>
      </c>
      <c r="B716">
        <v>2004</v>
      </c>
      <c r="C716" t="s">
        <v>14</v>
      </c>
      <c r="D716" t="s">
        <v>22</v>
      </c>
      <c r="E716">
        <v>6414827.7073056698</v>
      </c>
      <c r="F716">
        <v>25884211.177376501</v>
      </c>
      <c r="G716">
        <v>12836201.074575</v>
      </c>
      <c r="H716">
        <v>98016806.202074394</v>
      </c>
      <c r="I716">
        <v>16732031.6591</v>
      </c>
      <c r="J716">
        <v>24671912.8307124</v>
      </c>
      <c r="K716">
        <v>26989404.030771799</v>
      </c>
      <c r="L716">
        <v>6114386.4471718296</v>
      </c>
      <c r="M716">
        <v>6688725.2462066403</v>
      </c>
    </row>
    <row r="717" spans="1:13" x14ac:dyDescent="0.35">
      <c r="A717">
        <v>716</v>
      </c>
      <c r="B717">
        <v>2005</v>
      </c>
      <c r="C717" t="s">
        <v>14</v>
      </c>
      <c r="D717" t="s">
        <v>22</v>
      </c>
      <c r="E717">
        <v>6113425.5351165896</v>
      </c>
      <c r="F717">
        <v>25313605.522089198</v>
      </c>
      <c r="G717">
        <v>12411161.004739</v>
      </c>
      <c r="H717">
        <v>98243907.681971297</v>
      </c>
      <c r="I717">
        <v>16477783.500299999</v>
      </c>
      <c r="J717">
        <v>24203463.362653799</v>
      </c>
      <c r="K717">
        <v>26328773.608861599</v>
      </c>
      <c r="L717">
        <v>5845317.8797618598</v>
      </c>
      <c r="M717">
        <v>6358596.2398071801</v>
      </c>
    </row>
    <row r="718" spans="1:13" x14ac:dyDescent="0.35">
      <c r="A718">
        <v>717</v>
      </c>
      <c r="B718">
        <v>2006</v>
      </c>
      <c r="C718" t="s">
        <v>14</v>
      </c>
      <c r="D718" t="s">
        <v>22</v>
      </c>
      <c r="E718">
        <v>5986805.6299138097</v>
      </c>
      <c r="F718">
        <v>25438059.745032702</v>
      </c>
      <c r="G718">
        <v>12317979.4179214</v>
      </c>
      <c r="H718">
        <v>101189048.789151</v>
      </c>
      <c r="I718">
        <v>18356749.435400002</v>
      </c>
      <c r="J718">
        <v>24333494.567115299</v>
      </c>
      <c r="K718">
        <v>26449549.248693801</v>
      </c>
      <c r="L718">
        <v>5726848.02732764</v>
      </c>
      <c r="M718">
        <v>6224858.0252542002</v>
      </c>
    </row>
    <row r="719" spans="1:13" x14ac:dyDescent="0.35">
      <c r="A719">
        <v>718</v>
      </c>
      <c r="B719">
        <v>2007</v>
      </c>
      <c r="C719" t="s">
        <v>14</v>
      </c>
      <c r="D719" t="s">
        <v>22</v>
      </c>
      <c r="E719">
        <v>5741406.5910491897</v>
      </c>
      <c r="F719">
        <v>25033788.078481998</v>
      </c>
      <c r="G719">
        <v>11975791.0908339</v>
      </c>
      <c r="H719">
        <v>102063475.609405</v>
      </c>
      <c r="I719">
        <v>18487155.760600001</v>
      </c>
      <c r="J719">
        <v>23985922.600379702</v>
      </c>
      <c r="K719">
        <v>25992528.280872401</v>
      </c>
      <c r="L719">
        <v>5501082.5240862304</v>
      </c>
      <c r="M719">
        <v>5961290.1060750103</v>
      </c>
    </row>
    <row r="720" spans="1:13" x14ac:dyDescent="0.35">
      <c r="A720">
        <v>719</v>
      </c>
      <c r="B720">
        <v>2008</v>
      </c>
      <c r="C720" t="s">
        <v>14</v>
      </c>
      <c r="D720" t="s">
        <v>22</v>
      </c>
      <c r="E720">
        <v>5566146.13671753</v>
      </c>
      <c r="F720">
        <v>24904757.398448501</v>
      </c>
      <c r="G720">
        <v>11765360.138377501</v>
      </c>
      <c r="H720">
        <v>104069982.605876</v>
      </c>
      <c r="I720">
        <v>18149040.823600002</v>
      </c>
      <c r="J720">
        <v>23856346.792100899</v>
      </c>
      <c r="K720">
        <v>25866705.478680301</v>
      </c>
      <c r="L720">
        <v>5331829.19265531</v>
      </c>
      <c r="M720">
        <v>5781138.9392910004</v>
      </c>
    </row>
    <row r="721" spans="1:13" x14ac:dyDescent="0.35">
      <c r="A721">
        <v>720</v>
      </c>
      <c r="B721">
        <v>2009</v>
      </c>
      <c r="C721" t="s">
        <v>14</v>
      </c>
      <c r="D721" t="s">
        <v>22</v>
      </c>
      <c r="E721">
        <v>5309680.5143130803</v>
      </c>
      <c r="F721">
        <v>24378980.763524599</v>
      </c>
      <c r="G721">
        <v>11368630.110920399</v>
      </c>
      <c r="H721">
        <v>104414409.665793</v>
      </c>
      <c r="I721">
        <v>18757064.233600002</v>
      </c>
      <c r="J721">
        <v>23327562.721068799</v>
      </c>
      <c r="K721">
        <v>25343577.8904454</v>
      </c>
      <c r="L721">
        <v>5080684.3168683602</v>
      </c>
      <c r="M721">
        <v>5519767.3353600204</v>
      </c>
    </row>
    <row r="722" spans="1:13" x14ac:dyDescent="0.35">
      <c r="A722">
        <v>721</v>
      </c>
      <c r="B722">
        <v>2010</v>
      </c>
      <c r="C722" t="s">
        <v>14</v>
      </c>
      <c r="D722" t="s">
        <v>22</v>
      </c>
      <c r="E722">
        <v>5177959.8700774303</v>
      </c>
      <c r="F722">
        <v>24396373.7482883</v>
      </c>
      <c r="G722">
        <v>11235418.036389099</v>
      </c>
      <c r="H722">
        <v>107095134.51728401</v>
      </c>
      <c r="I722">
        <v>19686968.386599999</v>
      </c>
      <c r="J722">
        <v>23346787.541494299</v>
      </c>
      <c r="K722">
        <v>25363703.287803601</v>
      </c>
      <c r="L722">
        <v>4955192.53116717</v>
      </c>
      <c r="M722">
        <v>5383268.80608691</v>
      </c>
    </row>
    <row r="723" spans="1:13" x14ac:dyDescent="0.35">
      <c r="A723">
        <v>722</v>
      </c>
      <c r="B723">
        <v>2011</v>
      </c>
      <c r="C723" t="s">
        <v>14</v>
      </c>
      <c r="D723" t="s">
        <v>22</v>
      </c>
      <c r="E723">
        <v>5150260.0873609101</v>
      </c>
      <c r="F723">
        <v>24900909.075242698</v>
      </c>
      <c r="G723">
        <v>11321964.1785044</v>
      </c>
      <c r="H723">
        <v>112037015.93694501</v>
      </c>
      <c r="I723">
        <v>18780828.801800001</v>
      </c>
      <c r="J723">
        <v>23814909.0987942</v>
      </c>
      <c r="K723">
        <v>25903074.184416998</v>
      </c>
      <c r="L723">
        <v>4925642.4914058102</v>
      </c>
      <c r="M723">
        <v>5357538.1006707801</v>
      </c>
    </row>
    <row r="724" spans="1:13" x14ac:dyDescent="0.35">
      <c r="A724">
        <v>723</v>
      </c>
      <c r="B724">
        <v>2012</v>
      </c>
      <c r="C724" t="s">
        <v>14</v>
      </c>
      <c r="D724" t="s">
        <v>22</v>
      </c>
      <c r="E724">
        <v>5035074.4455408901</v>
      </c>
      <c r="F724">
        <v>24981089.798959799</v>
      </c>
      <c r="G724">
        <v>11216714.8201482</v>
      </c>
      <c r="H724">
        <v>115201562.577746</v>
      </c>
      <c r="I724">
        <v>18415003.249299999</v>
      </c>
      <c r="J724">
        <v>23896672.2106122</v>
      </c>
      <c r="K724">
        <v>25982724.3690545</v>
      </c>
      <c r="L724">
        <v>4816504.1857433598</v>
      </c>
      <c r="M724">
        <v>5236959.3380031995</v>
      </c>
    </row>
    <row r="725" spans="1:13" x14ac:dyDescent="0.35">
      <c r="A725">
        <v>724</v>
      </c>
      <c r="B725">
        <v>2013</v>
      </c>
      <c r="C725" t="s">
        <v>14</v>
      </c>
      <c r="D725" t="s">
        <v>22</v>
      </c>
      <c r="E725">
        <v>4948504.3700893996</v>
      </c>
      <c r="F725">
        <v>25194102.145744599</v>
      </c>
      <c r="G725">
        <v>11170342.504171001</v>
      </c>
      <c r="H725">
        <v>119082092.437847</v>
      </c>
      <c r="I725">
        <v>18204442.6545</v>
      </c>
      <c r="J725">
        <v>24099492.743438601</v>
      </c>
      <c r="K725">
        <v>26205070.969675701</v>
      </c>
      <c r="L725">
        <v>4733506.45591419</v>
      </c>
      <c r="M725">
        <v>5147074.0041373298</v>
      </c>
    </row>
    <row r="726" spans="1:13" x14ac:dyDescent="0.35">
      <c r="A726">
        <v>725</v>
      </c>
      <c r="B726">
        <v>2014</v>
      </c>
      <c r="C726" t="s">
        <v>14</v>
      </c>
      <c r="D726" t="s">
        <v>22</v>
      </c>
      <c r="E726">
        <v>4881270.08425589</v>
      </c>
      <c r="F726">
        <v>25502174.266369801</v>
      </c>
      <c r="G726">
        <v>11164746.699306499</v>
      </c>
      <c r="H726">
        <v>123545216.896147</v>
      </c>
      <c r="I726">
        <v>18317338.090799998</v>
      </c>
      <c r="J726">
        <v>24399280.8763806</v>
      </c>
      <c r="K726">
        <v>26518438.380480099</v>
      </c>
      <c r="L726">
        <v>4670169.6324102096</v>
      </c>
      <c r="M726">
        <v>5075789.1698089596</v>
      </c>
    </row>
    <row r="727" spans="1:13" x14ac:dyDescent="0.35">
      <c r="A727">
        <v>726</v>
      </c>
      <c r="B727">
        <v>2015</v>
      </c>
      <c r="C727" t="s">
        <v>14</v>
      </c>
      <c r="D727" t="s">
        <v>22</v>
      </c>
      <c r="E727">
        <v>4818815.1192310899</v>
      </c>
      <c r="F727">
        <v>25834739.011272799</v>
      </c>
      <c r="G727">
        <v>11166342.3134732</v>
      </c>
      <c r="H727">
        <v>128279093.54319701</v>
      </c>
      <c r="I727">
        <v>18936233.342599999</v>
      </c>
      <c r="J727">
        <v>24712194.966075599</v>
      </c>
      <c r="K727">
        <v>26871404.3356007</v>
      </c>
      <c r="L727">
        <v>4609433.0072368896</v>
      </c>
      <c r="M727">
        <v>5012178.7346434202</v>
      </c>
    </row>
    <row r="728" spans="1:13" x14ac:dyDescent="0.35">
      <c r="A728">
        <v>727</v>
      </c>
      <c r="B728">
        <v>1950</v>
      </c>
      <c r="C728" t="s">
        <v>15</v>
      </c>
      <c r="D728" t="s">
        <v>22</v>
      </c>
      <c r="E728">
        <v>165.15830191195599</v>
      </c>
      <c r="F728">
        <v>165.15830191195599</v>
      </c>
      <c r="G728">
        <v>112.962173454172</v>
      </c>
      <c r="H728">
        <v>216.452761552178</v>
      </c>
      <c r="I728">
        <v>456582.00870000001</v>
      </c>
      <c r="J728">
        <v>112.962173454172</v>
      </c>
      <c r="K728">
        <v>216.452761552178</v>
      </c>
      <c r="L728">
        <v>112.962173454172</v>
      </c>
      <c r="M728">
        <v>216.452761552178</v>
      </c>
    </row>
    <row r="729" spans="1:13" x14ac:dyDescent="0.35">
      <c r="A729">
        <v>728</v>
      </c>
      <c r="B729">
        <v>1951</v>
      </c>
      <c r="C729" t="s">
        <v>15</v>
      </c>
      <c r="D729" t="s">
        <v>22</v>
      </c>
      <c r="E729">
        <v>676.16870779800001</v>
      </c>
      <c r="F729">
        <v>693.86424955203802</v>
      </c>
      <c r="G729">
        <v>468.42105425282602</v>
      </c>
      <c r="H729">
        <v>920.95024177695097</v>
      </c>
      <c r="I729">
        <v>471562.63410000002</v>
      </c>
      <c r="J729">
        <v>468.59134898539497</v>
      </c>
      <c r="K729">
        <v>920.28219389946196</v>
      </c>
      <c r="L729">
        <v>456.64091662502301</v>
      </c>
      <c r="M729">
        <v>896.81234082926903</v>
      </c>
    </row>
    <row r="730" spans="1:13" x14ac:dyDescent="0.35">
      <c r="A730">
        <v>729</v>
      </c>
      <c r="B730">
        <v>1952</v>
      </c>
      <c r="C730" t="s">
        <v>15</v>
      </c>
      <c r="D730" t="s">
        <v>22</v>
      </c>
      <c r="E730">
        <v>2715.1253764582798</v>
      </c>
      <c r="F730">
        <v>2859.0962467842601</v>
      </c>
      <c r="G730">
        <v>1929.8300685152001</v>
      </c>
      <c r="H730">
        <v>3798.5044850315699</v>
      </c>
      <c r="I730">
        <v>490760.47710000002</v>
      </c>
      <c r="J730">
        <v>1932.61007090817</v>
      </c>
      <c r="K730">
        <v>3786.86183725812</v>
      </c>
      <c r="L730">
        <v>1835.2927615582801</v>
      </c>
      <c r="M730">
        <v>3596.17298055122</v>
      </c>
    </row>
    <row r="731" spans="1:13" x14ac:dyDescent="0.35">
      <c r="A731">
        <v>730</v>
      </c>
      <c r="B731">
        <v>1953</v>
      </c>
      <c r="C731" t="s">
        <v>15</v>
      </c>
      <c r="D731" t="s">
        <v>22</v>
      </c>
      <c r="E731">
        <v>9334.0439388638497</v>
      </c>
      <c r="F731">
        <v>10086.213824653099</v>
      </c>
      <c r="G731">
        <v>6793.7400525613302</v>
      </c>
      <c r="H731">
        <v>13414.393345300699</v>
      </c>
      <c r="I731">
        <v>510870.26620000001</v>
      </c>
      <c r="J731">
        <v>6815.63025235642</v>
      </c>
      <c r="K731">
        <v>13299.8154593421</v>
      </c>
      <c r="L731">
        <v>6307.3610526725597</v>
      </c>
      <c r="M731">
        <v>12307.9942617169</v>
      </c>
    </row>
    <row r="732" spans="1:13" x14ac:dyDescent="0.35">
      <c r="A732">
        <v>731</v>
      </c>
      <c r="B732">
        <v>1954</v>
      </c>
      <c r="C732" t="s">
        <v>15</v>
      </c>
      <c r="D732" t="s">
        <v>22</v>
      </c>
      <c r="E732">
        <v>21381.8104213476</v>
      </c>
      <c r="F732">
        <v>23709.491941535802</v>
      </c>
      <c r="G732">
        <v>15980.562161837301</v>
      </c>
      <c r="H732">
        <v>31852.665411738701</v>
      </c>
      <c r="I732">
        <v>578313.9693</v>
      </c>
      <c r="J732">
        <v>16071.465129211299</v>
      </c>
      <c r="K732">
        <v>31385.866358303501</v>
      </c>
      <c r="L732">
        <v>14493.6475835693</v>
      </c>
      <c r="M732">
        <v>28304.556084027601</v>
      </c>
    </row>
    <row r="733" spans="1:13" x14ac:dyDescent="0.35">
      <c r="A733">
        <v>732</v>
      </c>
      <c r="B733">
        <v>1955</v>
      </c>
      <c r="C733" t="s">
        <v>15</v>
      </c>
      <c r="D733" t="s">
        <v>22</v>
      </c>
      <c r="E733">
        <v>30081.692385877501</v>
      </c>
      <c r="F733">
        <v>34229.415432428599</v>
      </c>
      <c r="G733">
        <v>23002.8425369053</v>
      </c>
      <c r="H733">
        <v>46348.404708789902</v>
      </c>
      <c r="I733">
        <v>574778.08680000005</v>
      </c>
      <c r="J733">
        <v>23205.4778433028</v>
      </c>
      <c r="K733">
        <v>45315.636888943001</v>
      </c>
      <c r="L733">
        <v>20393.571941874201</v>
      </c>
      <c r="M733">
        <v>39824.549497618696</v>
      </c>
    </row>
    <row r="734" spans="1:13" x14ac:dyDescent="0.35">
      <c r="A734">
        <v>733</v>
      </c>
      <c r="B734">
        <v>1956</v>
      </c>
      <c r="C734" t="s">
        <v>15</v>
      </c>
      <c r="D734" t="s">
        <v>22</v>
      </c>
      <c r="E734">
        <v>31954.864364777601</v>
      </c>
      <c r="F734">
        <v>37312.438982438602</v>
      </c>
      <c r="G734">
        <v>25043.801754489999</v>
      </c>
      <c r="H734">
        <v>50914.781598134803</v>
      </c>
      <c r="I734">
        <v>679632.37349999906</v>
      </c>
      <c r="J734">
        <v>25361.1408597347</v>
      </c>
      <c r="K734">
        <v>49314.373667909698</v>
      </c>
      <c r="L734">
        <v>21719.615184905699</v>
      </c>
      <c r="M734">
        <v>42233.479364179097</v>
      </c>
    </row>
    <row r="735" spans="1:13" x14ac:dyDescent="0.35">
      <c r="A735">
        <v>734</v>
      </c>
      <c r="B735">
        <v>1957</v>
      </c>
      <c r="C735" t="s">
        <v>15</v>
      </c>
      <c r="D735" t="s">
        <v>22</v>
      </c>
      <c r="E735">
        <v>33786.056120351299</v>
      </c>
      <c r="F735">
        <v>40483.0851702453</v>
      </c>
      <c r="G735">
        <v>27074.154387856099</v>
      </c>
      <c r="H735">
        <v>55808.285506681801</v>
      </c>
      <c r="I735">
        <v>914783.89709999994</v>
      </c>
      <c r="J735">
        <v>27534.824472129301</v>
      </c>
      <c r="K735">
        <v>53493.552443521803</v>
      </c>
      <c r="L735">
        <v>22979.798129692499</v>
      </c>
      <c r="M735">
        <v>44644.229987248102</v>
      </c>
    </row>
    <row r="736" spans="1:13" x14ac:dyDescent="0.35">
      <c r="A736">
        <v>735</v>
      </c>
      <c r="B736">
        <v>1958</v>
      </c>
      <c r="C736" t="s">
        <v>15</v>
      </c>
      <c r="D736" t="s">
        <v>22</v>
      </c>
      <c r="E736">
        <v>42455.477636449003</v>
      </c>
      <c r="F736">
        <v>52202.256655027501</v>
      </c>
      <c r="G736">
        <v>34744.473945653401</v>
      </c>
      <c r="H736">
        <v>72814.195703982201</v>
      </c>
      <c r="I736">
        <v>741481.50530000101</v>
      </c>
      <c r="J736">
        <v>35504.695625699598</v>
      </c>
      <c r="K736">
        <v>68947.385051373596</v>
      </c>
      <c r="L736">
        <v>28875.548830907599</v>
      </c>
      <c r="M736">
        <v>56074.092418729</v>
      </c>
    </row>
    <row r="737" spans="1:13" x14ac:dyDescent="0.35">
      <c r="A737">
        <v>736</v>
      </c>
      <c r="B737">
        <v>1959</v>
      </c>
      <c r="C737" t="s">
        <v>15</v>
      </c>
      <c r="D737" t="s">
        <v>22</v>
      </c>
      <c r="E737">
        <v>54175.735071016199</v>
      </c>
      <c r="F737">
        <v>68356.497563399098</v>
      </c>
      <c r="G737">
        <v>45647.892150781699</v>
      </c>
      <c r="H737">
        <v>96296.056017736395</v>
      </c>
      <c r="I737">
        <v>601240.33019999904</v>
      </c>
      <c r="J737">
        <v>46972.554747392503</v>
      </c>
      <c r="K737">
        <v>89801.807714734401</v>
      </c>
      <c r="L737">
        <v>37227.955970730101</v>
      </c>
      <c r="M737">
        <v>71172.150667016598</v>
      </c>
    </row>
    <row r="738" spans="1:13" x14ac:dyDescent="0.35">
      <c r="A738">
        <v>737</v>
      </c>
      <c r="B738">
        <v>1960</v>
      </c>
      <c r="C738" t="s">
        <v>15</v>
      </c>
      <c r="D738" t="s">
        <v>22</v>
      </c>
      <c r="E738">
        <v>69674.104282843502</v>
      </c>
      <c r="F738">
        <v>90212.314893273899</v>
      </c>
      <c r="G738">
        <v>60344.482910967803</v>
      </c>
      <c r="H738">
        <v>128625.884036262</v>
      </c>
      <c r="I738">
        <v>919050.75520000001</v>
      </c>
      <c r="J738">
        <v>62571.038072867101</v>
      </c>
      <c r="K738">
        <v>117954.93426552899</v>
      </c>
      <c r="L738">
        <v>48325.786085107502</v>
      </c>
      <c r="M738">
        <v>91100.692853466899</v>
      </c>
    </row>
    <row r="739" spans="1:13" x14ac:dyDescent="0.35">
      <c r="A739">
        <v>738</v>
      </c>
      <c r="B739">
        <v>1961</v>
      </c>
      <c r="C739" t="s">
        <v>15</v>
      </c>
      <c r="D739" t="s">
        <v>22</v>
      </c>
      <c r="E739">
        <v>84906.076845096002</v>
      </c>
      <c r="F739">
        <v>112811.312144571</v>
      </c>
      <c r="G739">
        <v>75035.710080772798</v>
      </c>
      <c r="H739">
        <v>163329.75899995799</v>
      </c>
      <c r="I739">
        <v>757470.46730000002</v>
      </c>
      <c r="J739">
        <v>78331.348971672705</v>
      </c>
      <c r="K739">
        <v>147444.32517565601</v>
      </c>
      <c r="L739">
        <v>58955.147393779996</v>
      </c>
      <c r="M739">
        <v>110972.197430823</v>
      </c>
    </row>
    <row r="740" spans="1:13" x14ac:dyDescent="0.35">
      <c r="A740">
        <v>739</v>
      </c>
      <c r="B740">
        <v>1962</v>
      </c>
      <c r="C740" t="s">
        <v>15</v>
      </c>
      <c r="D740" t="s">
        <v>22</v>
      </c>
      <c r="E740">
        <v>103238.09769862299</v>
      </c>
      <c r="F740">
        <v>140758.07312828599</v>
      </c>
      <c r="G740">
        <v>93327.693707087295</v>
      </c>
      <c r="H740">
        <v>206933.46975740799</v>
      </c>
      <c r="I740">
        <v>735558.83389999904</v>
      </c>
      <c r="J740">
        <v>98213.511661807803</v>
      </c>
      <c r="K740">
        <v>183493.42861317401</v>
      </c>
      <c r="L740">
        <v>72034.064454872307</v>
      </c>
      <c r="M740">
        <v>134582.067580289</v>
      </c>
    </row>
    <row r="741" spans="1:13" x14ac:dyDescent="0.35">
      <c r="A741">
        <v>740</v>
      </c>
      <c r="B741">
        <v>1963</v>
      </c>
      <c r="C741" t="s">
        <v>15</v>
      </c>
      <c r="D741" t="s">
        <v>22</v>
      </c>
      <c r="E741">
        <v>108268.677826278</v>
      </c>
      <c r="F741">
        <v>151480.10450815901</v>
      </c>
      <c r="G741">
        <v>100004.694095549</v>
      </c>
      <c r="H741">
        <v>226371.697422881</v>
      </c>
      <c r="I741">
        <v>734443.59050000005</v>
      </c>
      <c r="J741">
        <v>106119.19106215599</v>
      </c>
      <c r="K741">
        <v>197054.327277095</v>
      </c>
      <c r="L741">
        <v>75847.482054483902</v>
      </c>
      <c r="M741">
        <v>140842.33400491701</v>
      </c>
    </row>
    <row r="742" spans="1:13" x14ac:dyDescent="0.35">
      <c r="A742">
        <v>741</v>
      </c>
      <c r="B742">
        <v>1964</v>
      </c>
      <c r="C742" t="s">
        <v>15</v>
      </c>
      <c r="D742" t="s">
        <v>22</v>
      </c>
      <c r="E742">
        <v>114718.203449704</v>
      </c>
      <c r="F742">
        <v>164704.15043365501</v>
      </c>
      <c r="G742">
        <v>108296.755732337</v>
      </c>
      <c r="H742">
        <v>250348.320461764</v>
      </c>
      <c r="I742">
        <v>1046706.0330000001</v>
      </c>
      <c r="J742">
        <v>115965.567014524</v>
      </c>
      <c r="K742">
        <v>213674.569423815</v>
      </c>
      <c r="L742">
        <v>80771.258495341797</v>
      </c>
      <c r="M742">
        <v>148826.62436040401</v>
      </c>
    </row>
    <row r="743" spans="1:13" x14ac:dyDescent="0.35">
      <c r="A743">
        <v>742</v>
      </c>
      <c r="B743">
        <v>1965</v>
      </c>
      <c r="C743" t="s">
        <v>15</v>
      </c>
      <c r="D743" t="s">
        <v>22</v>
      </c>
      <c r="E743">
        <v>118307.43049096</v>
      </c>
      <c r="F743">
        <v>174302.522200462</v>
      </c>
      <c r="G743">
        <v>113968.336137069</v>
      </c>
      <c r="H743">
        <v>269801.99249056401</v>
      </c>
      <c r="I743">
        <v>981801.06889999995</v>
      </c>
      <c r="J743">
        <v>123157.790908772</v>
      </c>
      <c r="K743">
        <v>225732.95920604901</v>
      </c>
      <c r="L743">
        <v>83593.063390112598</v>
      </c>
      <c r="M743">
        <v>153215.719678883</v>
      </c>
    </row>
    <row r="744" spans="1:13" x14ac:dyDescent="0.35">
      <c r="A744">
        <v>743</v>
      </c>
      <c r="B744">
        <v>1966</v>
      </c>
      <c r="C744" t="s">
        <v>15</v>
      </c>
      <c r="D744" t="s">
        <v>22</v>
      </c>
      <c r="E744">
        <v>118363.580300229</v>
      </c>
      <c r="F744">
        <v>178948.96303802801</v>
      </c>
      <c r="G744">
        <v>116417.624546251</v>
      </c>
      <c r="H744">
        <v>282141.38276957098</v>
      </c>
      <c r="I744">
        <v>1069432.3432</v>
      </c>
      <c r="J744">
        <v>127054.655138402</v>
      </c>
      <c r="K744">
        <v>231126.050228351</v>
      </c>
      <c r="L744">
        <v>84038.731606376197</v>
      </c>
      <c r="M744">
        <v>152875.46986156399</v>
      </c>
    </row>
    <row r="745" spans="1:13" x14ac:dyDescent="0.35">
      <c r="A745">
        <v>744</v>
      </c>
      <c r="B745">
        <v>1967</v>
      </c>
      <c r="C745" t="s">
        <v>15</v>
      </c>
      <c r="D745" t="s">
        <v>22</v>
      </c>
      <c r="E745">
        <v>135804.06620657799</v>
      </c>
      <c r="F745">
        <v>210689.702402964</v>
      </c>
      <c r="G745">
        <v>135737.50486362199</v>
      </c>
      <c r="H745">
        <v>338898.257408006</v>
      </c>
      <c r="I745">
        <v>1051241.1871</v>
      </c>
      <c r="J745">
        <v>149397.30410093101</v>
      </c>
      <c r="K745">
        <v>272218.97431625798</v>
      </c>
      <c r="L745">
        <v>96296.881840019603</v>
      </c>
      <c r="M745">
        <v>175463.93197720801</v>
      </c>
    </row>
    <row r="746" spans="1:13" x14ac:dyDescent="0.35">
      <c r="A746">
        <v>745</v>
      </c>
      <c r="B746">
        <v>1968</v>
      </c>
      <c r="C746" t="s">
        <v>15</v>
      </c>
      <c r="D746" t="s">
        <v>22</v>
      </c>
      <c r="E746">
        <v>147971.22393670701</v>
      </c>
      <c r="F746">
        <v>235573.939880897</v>
      </c>
      <c r="G746">
        <v>149408.38181799001</v>
      </c>
      <c r="H746">
        <v>387249.64620027703</v>
      </c>
      <c r="I746">
        <v>1121912.2594000001</v>
      </c>
      <c r="J746">
        <v>165470.37557584801</v>
      </c>
      <c r="K746">
        <v>306006.77846418897</v>
      </c>
      <c r="L746">
        <v>103937.022964442</v>
      </c>
      <c r="M746">
        <v>192212.25219210601</v>
      </c>
    </row>
    <row r="747" spans="1:13" x14ac:dyDescent="0.35">
      <c r="A747">
        <v>746</v>
      </c>
      <c r="B747">
        <v>1969</v>
      </c>
      <c r="C747" t="s">
        <v>15</v>
      </c>
      <c r="D747" t="s">
        <v>22</v>
      </c>
      <c r="E747">
        <v>264790.15792591701</v>
      </c>
      <c r="F747">
        <v>432584.80594228802</v>
      </c>
      <c r="G747">
        <v>270019.07921990397</v>
      </c>
      <c r="H747">
        <v>726959.16315996298</v>
      </c>
      <c r="I747">
        <v>1115188.4617999999</v>
      </c>
      <c r="J747">
        <v>300851.11625319999</v>
      </c>
      <c r="K747">
        <v>565161.95299974701</v>
      </c>
      <c r="L747">
        <v>184154.444378477</v>
      </c>
      <c r="M747">
        <v>345942.16147408501</v>
      </c>
    </row>
    <row r="748" spans="1:13" x14ac:dyDescent="0.35">
      <c r="A748">
        <v>747</v>
      </c>
      <c r="B748">
        <v>1970</v>
      </c>
      <c r="C748" t="s">
        <v>15</v>
      </c>
      <c r="D748" t="s">
        <v>22</v>
      </c>
      <c r="E748">
        <v>185566.78310357599</v>
      </c>
      <c r="F748">
        <v>311092.18769436498</v>
      </c>
      <c r="G748">
        <v>193932.69598121199</v>
      </c>
      <c r="H748">
        <v>533063.86021335004</v>
      </c>
      <c r="I748">
        <v>1328472.0503</v>
      </c>
      <c r="J748">
        <v>218956.739874202</v>
      </c>
      <c r="K748">
        <v>403986.45365603903</v>
      </c>
      <c r="L748">
        <v>130607.901659107</v>
      </c>
      <c r="M748">
        <v>240978.300284495</v>
      </c>
    </row>
    <row r="749" spans="1:13" x14ac:dyDescent="0.35">
      <c r="A749">
        <v>748</v>
      </c>
      <c r="B749">
        <v>1971</v>
      </c>
      <c r="C749" t="s">
        <v>15</v>
      </c>
      <c r="D749" t="s">
        <v>22</v>
      </c>
      <c r="E749">
        <v>207741.915839016</v>
      </c>
      <c r="F749">
        <v>357381.80806368298</v>
      </c>
      <c r="G749">
        <v>220716.14655744101</v>
      </c>
      <c r="H749">
        <v>625379.91872737196</v>
      </c>
      <c r="I749">
        <v>1391927.6294</v>
      </c>
      <c r="J749">
        <v>251671.86516225699</v>
      </c>
      <c r="K749">
        <v>463644.89766194299</v>
      </c>
      <c r="L749">
        <v>146293.94740279901</v>
      </c>
      <c r="M749">
        <v>269511.42205904698</v>
      </c>
    </row>
    <row r="750" spans="1:13" x14ac:dyDescent="0.35">
      <c r="A750">
        <v>749</v>
      </c>
      <c r="B750">
        <v>1972</v>
      </c>
      <c r="C750" t="s">
        <v>15</v>
      </c>
      <c r="D750" t="s">
        <v>22</v>
      </c>
      <c r="E750">
        <v>239605.503802897</v>
      </c>
      <c r="F750">
        <v>422984.58667738398</v>
      </c>
      <c r="G750">
        <v>260681.57555645099</v>
      </c>
      <c r="H750">
        <v>755361.46397438005</v>
      </c>
      <c r="I750">
        <v>1268782.4393</v>
      </c>
      <c r="J750">
        <v>301610.37425904302</v>
      </c>
      <c r="K750">
        <v>545054.35952905798</v>
      </c>
      <c r="L750">
        <v>170851.39258664701</v>
      </c>
      <c r="M750">
        <v>308753.62490343902</v>
      </c>
    </row>
    <row r="751" spans="1:13" x14ac:dyDescent="0.35">
      <c r="A751">
        <v>750</v>
      </c>
      <c r="B751">
        <v>1973</v>
      </c>
      <c r="C751" t="s">
        <v>15</v>
      </c>
      <c r="D751" t="s">
        <v>22</v>
      </c>
      <c r="E751">
        <v>292803.87809849001</v>
      </c>
      <c r="F751">
        <v>530425.04309781396</v>
      </c>
      <c r="G751">
        <v>329949.43889717699</v>
      </c>
      <c r="H751">
        <v>965425.42729835596</v>
      </c>
      <c r="I751">
        <v>1445859.2180999999</v>
      </c>
      <c r="J751">
        <v>390830.58990451699</v>
      </c>
      <c r="K751">
        <v>671078.93556979694</v>
      </c>
      <c r="L751">
        <v>215745.30443589899</v>
      </c>
      <c r="M751">
        <v>370447.28072691697</v>
      </c>
    </row>
    <row r="752" spans="1:13" x14ac:dyDescent="0.35">
      <c r="A752">
        <v>751</v>
      </c>
      <c r="B752">
        <v>1974</v>
      </c>
      <c r="C752" t="s">
        <v>15</v>
      </c>
      <c r="D752" t="s">
        <v>22</v>
      </c>
      <c r="E752">
        <v>361717.68643016799</v>
      </c>
      <c r="F752">
        <v>672413.43707909796</v>
      </c>
      <c r="G752">
        <v>421874.22198987298</v>
      </c>
      <c r="H752">
        <v>1247958.3225698699</v>
      </c>
      <c r="I752">
        <v>1653921.9438</v>
      </c>
      <c r="J752">
        <v>511325.92339891999</v>
      </c>
      <c r="K752">
        <v>834738.09932431695</v>
      </c>
      <c r="L752">
        <v>275062.36464734602</v>
      </c>
      <c r="M752">
        <v>449038.51917996298</v>
      </c>
    </row>
    <row r="753" spans="1:13" x14ac:dyDescent="0.35">
      <c r="A753">
        <v>752</v>
      </c>
      <c r="B753">
        <v>1975</v>
      </c>
      <c r="C753" t="s">
        <v>15</v>
      </c>
      <c r="D753" t="s">
        <v>22</v>
      </c>
      <c r="E753">
        <v>391870.14320277702</v>
      </c>
      <c r="F753">
        <v>747529.36570770305</v>
      </c>
      <c r="G753">
        <v>461906.80012597999</v>
      </c>
      <c r="H753">
        <v>1420184.70926104</v>
      </c>
      <c r="I753">
        <v>1730202.4686</v>
      </c>
      <c r="J753">
        <v>564653.15224338404</v>
      </c>
      <c r="K753">
        <v>931873.58111543802</v>
      </c>
      <c r="L753">
        <v>296002.70140562602</v>
      </c>
      <c r="M753">
        <v>488507.141566101</v>
      </c>
    </row>
    <row r="754" spans="1:13" x14ac:dyDescent="0.35">
      <c r="A754">
        <v>753</v>
      </c>
      <c r="B754">
        <v>1976</v>
      </c>
      <c r="C754" t="s">
        <v>15</v>
      </c>
      <c r="D754" t="s">
        <v>22</v>
      </c>
      <c r="E754">
        <v>445461.447166842</v>
      </c>
      <c r="F754">
        <v>871998.32222886395</v>
      </c>
      <c r="G754">
        <v>535262.17352662096</v>
      </c>
      <c r="H754">
        <v>1693987.0751308701</v>
      </c>
      <c r="I754">
        <v>1633161.1804</v>
      </c>
      <c r="J754">
        <v>663395.05479435797</v>
      </c>
      <c r="K754">
        <v>1082443.33644318</v>
      </c>
      <c r="L754">
        <v>338896.20383290102</v>
      </c>
      <c r="M754">
        <v>552967.54917554697</v>
      </c>
    </row>
    <row r="755" spans="1:13" x14ac:dyDescent="0.35">
      <c r="A755">
        <v>754</v>
      </c>
      <c r="B755">
        <v>1977</v>
      </c>
      <c r="C755" t="s">
        <v>15</v>
      </c>
      <c r="D755" t="s">
        <v>22</v>
      </c>
      <c r="E755">
        <v>425008.34258300997</v>
      </c>
      <c r="F755">
        <v>853733.69812158297</v>
      </c>
      <c r="G755">
        <v>520673.97316757601</v>
      </c>
      <c r="H755">
        <v>1696130.3633091301</v>
      </c>
      <c r="I755">
        <v>1786061.8101999999</v>
      </c>
      <c r="J755">
        <v>654510.19380414602</v>
      </c>
      <c r="K755">
        <v>1054642.66987848</v>
      </c>
      <c r="L755">
        <v>325830.28324222099</v>
      </c>
      <c r="M755">
        <v>525025.466522631</v>
      </c>
    </row>
    <row r="756" spans="1:13" x14ac:dyDescent="0.35">
      <c r="A756">
        <v>755</v>
      </c>
      <c r="B756">
        <v>1978</v>
      </c>
      <c r="C756" t="s">
        <v>15</v>
      </c>
      <c r="D756" t="s">
        <v>22</v>
      </c>
      <c r="E756">
        <v>526378.43594458199</v>
      </c>
      <c r="F756">
        <v>1085031.8873775301</v>
      </c>
      <c r="G756">
        <v>647406.55834456696</v>
      </c>
      <c r="H756">
        <v>2209128.89358661</v>
      </c>
      <c r="I756">
        <v>1811243.3762000001</v>
      </c>
      <c r="J756">
        <v>817005.52370128699</v>
      </c>
      <c r="K756">
        <v>1355625.4506510401</v>
      </c>
      <c r="L756">
        <v>396351.56784506002</v>
      </c>
      <c r="M756">
        <v>657650.72228893999</v>
      </c>
    </row>
    <row r="757" spans="1:13" x14ac:dyDescent="0.35">
      <c r="A757">
        <v>756</v>
      </c>
      <c r="B757">
        <v>1979</v>
      </c>
      <c r="C757" t="s">
        <v>15</v>
      </c>
      <c r="D757" t="s">
        <v>22</v>
      </c>
      <c r="E757">
        <v>572537.82889463601</v>
      </c>
      <c r="F757">
        <v>1211066.64323615</v>
      </c>
      <c r="G757">
        <v>712637.65456253802</v>
      </c>
      <c r="H757">
        <v>2524411.1533840601</v>
      </c>
      <c r="I757">
        <v>1875479.8589000001</v>
      </c>
      <c r="J757">
        <v>907803.67127407598</v>
      </c>
      <c r="K757">
        <v>1517218.45100744</v>
      </c>
      <c r="L757">
        <v>429168.73808445799</v>
      </c>
      <c r="M757">
        <v>717272.63132066804</v>
      </c>
    </row>
    <row r="758" spans="1:13" x14ac:dyDescent="0.35">
      <c r="A758">
        <v>757</v>
      </c>
      <c r="B758">
        <v>1980</v>
      </c>
      <c r="C758" t="s">
        <v>15</v>
      </c>
      <c r="D758" t="s">
        <v>22</v>
      </c>
      <c r="E758">
        <v>616136.23872873106</v>
      </c>
      <c r="F758">
        <v>1337396.0985544701</v>
      </c>
      <c r="G758">
        <v>774242.70772931003</v>
      </c>
      <c r="H758">
        <v>2855048.3106495598</v>
      </c>
      <c r="I758">
        <v>2028199.4084999999</v>
      </c>
      <c r="J758">
        <v>995506.00837637205</v>
      </c>
      <c r="K758">
        <v>1680787.0906050401</v>
      </c>
      <c r="L758">
        <v>458628.022241003</v>
      </c>
      <c r="M758">
        <v>774335.91830312996</v>
      </c>
    </row>
    <row r="759" spans="1:13" x14ac:dyDescent="0.35">
      <c r="A759">
        <v>758</v>
      </c>
      <c r="B759">
        <v>1981</v>
      </c>
      <c r="C759" t="s">
        <v>15</v>
      </c>
      <c r="D759" t="s">
        <v>22</v>
      </c>
      <c r="E759">
        <v>666627.90533851599</v>
      </c>
      <c r="F759">
        <v>1484862.47372085</v>
      </c>
      <c r="G759">
        <v>848574.08942376706</v>
      </c>
      <c r="H759">
        <v>3245316.3883316298</v>
      </c>
      <c r="I759">
        <v>1959196.4127</v>
      </c>
      <c r="J759">
        <v>1100505.48552766</v>
      </c>
      <c r="K759">
        <v>1873186.6833883999</v>
      </c>
      <c r="L759">
        <v>494071.12080386002</v>
      </c>
      <c r="M759">
        <v>840965.77100915206</v>
      </c>
    </row>
    <row r="760" spans="1:13" x14ac:dyDescent="0.35">
      <c r="A760">
        <v>759</v>
      </c>
      <c r="B760">
        <v>1982</v>
      </c>
      <c r="C760" t="s">
        <v>15</v>
      </c>
      <c r="D760" t="s">
        <v>22</v>
      </c>
      <c r="E760">
        <v>760572.05693018995</v>
      </c>
      <c r="F760">
        <v>1738451.3879289201</v>
      </c>
      <c r="G760">
        <v>988981.75644751196</v>
      </c>
      <c r="H760">
        <v>3887362.2155213901</v>
      </c>
      <c r="I760">
        <v>1957210.3635</v>
      </c>
      <c r="J760">
        <v>1304932.84666515</v>
      </c>
      <c r="K760">
        <v>2176603.7091052202</v>
      </c>
      <c r="L760">
        <v>570907.80118175899</v>
      </c>
      <c r="M760">
        <v>952263.59025675897</v>
      </c>
    </row>
    <row r="761" spans="1:13" x14ac:dyDescent="0.35">
      <c r="A761">
        <v>760</v>
      </c>
      <c r="B761">
        <v>1983</v>
      </c>
      <c r="C761" t="s">
        <v>15</v>
      </c>
      <c r="D761" t="s">
        <v>22</v>
      </c>
      <c r="E761">
        <v>883549.57764716598</v>
      </c>
      <c r="F761">
        <v>2072395.0791649399</v>
      </c>
      <c r="G761">
        <v>1176807.3312373799</v>
      </c>
      <c r="H761">
        <v>4740741.5578595502</v>
      </c>
      <c r="I761">
        <v>2032214.2398000001</v>
      </c>
      <c r="J761">
        <v>1583226.16543668</v>
      </c>
      <c r="K761">
        <v>2566925.7669905699</v>
      </c>
      <c r="L761">
        <v>674996.20311547304</v>
      </c>
      <c r="M761">
        <v>1094388.90300301</v>
      </c>
    </row>
    <row r="762" spans="1:13" x14ac:dyDescent="0.35">
      <c r="A762">
        <v>761</v>
      </c>
      <c r="B762">
        <v>1984</v>
      </c>
      <c r="C762" t="s">
        <v>15</v>
      </c>
      <c r="D762" t="s">
        <v>22</v>
      </c>
      <c r="E762">
        <v>1012593.77400513</v>
      </c>
      <c r="F762">
        <v>2437228.9315515398</v>
      </c>
      <c r="G762">
        <v>1378365.9687992199</v>
      </c>
      <c r="H762">
        <v>5705654.20510682</v>
      </c>
      <c r="I762">
        <v>2301305.8555999999</v>
      </c>
      <c r="J762">
        <v>1888542.0706410599</v>
      </c>
      <c r="K762">
        <v>2992333.7144678198</v>
      </c>
      <c r="L762">
        <v>784631.23341495695</v>
      </c>
      <c r="M762">
        <v>1243222.76409498</v>
      </c>
    </row>
    <row r="763" spans="1:13" x14ac:dyDescent="0.35">
      <c r="A763">
        <v>762</v>
      </c>
      <c r="B763">
        <v>1985</v>
      </c>
      <c r="C763" t="s">
        <v>15</v>
      </c>
      <c r="D763" t="s">
        <v>22</v>
      </c>
      <c r="E763">
        <v>1212398.3380003599</v>
      </c>
      <c r="F763">
        <v>2994510.55160583</v>
      </c>
      <c r="G763">
        <v>1657528.26635141</v>
      </c>
      <c r="H763">
        <v>7184727.9414185099</v>
      </c>
      <c r="I763">
        <v>2258900.9186</v>
      </c>
      <c r="J763">
        <v>2275298.45301111</v>
      </c>
      <c r="K763">
        <v>3724847.8080044799</v>
      </c>
      <c r="L763">
        <v>921208.32949015405</v>
      </c>
      <c r="M763">
        <v>1508092.62946399</v>
      </c>
    </row>
    <row r="764" spans="1:13" x14ac:dyDescent="0.35">
      <c r="A764">
        <v>763</v>
      </c>
      <c r="B764">
        <v>1986</v>
      </c>
      <c r="C764" t="s">
        <v>15</v>
      </c>
      <c r="D764" t="s">
        <v>22</v>
      </c>
      <c r="E764">
        <v>1050021.40215577</v>
      </c>
      <c r="F764">
        <v>2661326.2023646398</v>
      </c>
      <c r="G764">
        <v>1441051.3275728801</v>
      </c>
      <c r="H764">
        <v>6544451.8199007995</v>
      </c>
      <c r="I764">
        <v>2276565.0375000001</v>
      </c>
      <c r="J764">
        <v>1989420.1471074701</v>
      </c>
      <c r="K764">
        <v>3341537.9999688598</v>
      </c>
      <c r="L764">
        <v>784922.09278466494</v>
      </c>
      <c r="M764">
        <v>1318397.72703044</v>
      </c>
    </row>
    <row r="765" spans="1:13" x14ac:dyDescent="0.35">
      <c r="A765">
        <v>764</v>
      </c>
      <c r="B765">
        <v>1987</v>
      </c>
      <c r="C765" t="s">
        <v>15</v>
      </c>
      <c r="D765" t="s">
        <v>22</v>
      </c>
      <c r="E765">
        <v>1128069.8226831199</v>
      </c>
      <c r="F765">
        <v>2933968.0716970302</v>
      </c>
      <c r="G765">
        <v>1570160.9761797499</v>
      </c>
      <c r="H765">
        <v>7388341.1676127203</v>
      </c>
      <c r="I765">
        <v>2276776.7398000001</v>
      </c>
      <c r="J765">
        <v>2195185.3718913002</v>
      </c>
      <c r="K765">
        <v>3678333.3988884101</v>
      </c>
      <c r="L765">
        <v>844018.17358348495</v>
      </c>
      <c r="M765">
        <v>1414267.9141881</v>
      </c>
    </row>
    <row r="766" spans="1:13" x14ac:dyDescent="0.35">
      <c r="A766">
        <v>765</v>
      </c>
      <c r="B766">
        <v>1988</v>
      </c>
      <c r="C766" t="s">
        <v>15</v>
      </c>
      <c r="D766" t="s">
        <v>22</v>
      </c>
      <c r="E766">
        <v>1211338.6819231501</v>
      </c>
      <c r="F766">
        <v>3232990.5198221998</v>
      </c>
      <c r="G766">
        <v>1709066.5530207199</v>
      </c>
      <c r="H766">
        <v>8338608.4255701201</v>
      </c>
      <c r="I766">
        <v>2367240.5657000002</v>
      </c>
      <c r="J766">
        <v>2417798.8894341602</v>
      </c>
      <c r="K766">
        <v>4054331.4736677902</v>
      </c>
      <c r="L766">
        <v>905902.22950715502</v>
      </c>
      <c r="M766">
        <v>1519079.1662644199</v>
      </c>
    </row>
    <row r="767" spans="1:13" x14ac:dyDescent="0.35">
      <c r="A767">
        <v>766</v>
      </c>
      <c r="B767">
        <v>1989</v>
      </c>
      <c r="C767" t="s">
        <v>15</v>
      </c>
      <c r="D767" t="s">
        <v>22</v>
      </c>
      <c r="E767">
        <v>1307846.93713398</v>
      </c>
      <c r="F767">
        <v>3581914.4433954498</v>
      </c>
      <c r="G767">
        <v>1868948.0628394999</v>
      </c>
      <c r="H767">
        <v>9466287.8086210005</v>
      </c>
      <c r="I767">
        <v>2892630.6162</v>
      </c>
      <c r="J767">
        <v>2671546.5333429002</v>
      </c>
      <c r="K767">
        <v>4513315.5506514004</v>
      </c>
      <c r="L767">
        <v>975448.74570798699</v>
      </c>
      <c r="M767">
        <v>1647924.8771903</v>
      </c>
    </row>
    <row r="768" spans="1:13" x14ac:dyDescent="0.35">
      <c r="A768">
        <v>767</v>
      </c>
      <c r="B768">
        <v>1990</v>
      </c>
      <c r="C768" t="s">
        <v>15</v>
      </c>
      <c r="D768" t="s">
        <v>22</v>
      </c>
      <c r="E768">
        <v>1389327.2429331001</v>
      </c>
      <c r="F768">
        <v>3904651.5498990798</v>
      </c>
      <c r="G768">
        <v>2011032.1894318</v>
      </c>
      <c r="H768">
        <v>10570533.697721601</v>
      </c>
      <c r="I768">
        <v>2872440.5153999999</v>
      </c>
      <c r="J768">
        <v>2907399.0536129</v>
      </c>
      <c r="K768">
        <v>4925590.3213820299</v>
      </c>
      <c r="L768">
        <v>1034491.46732868</v>
      </c>
      <c r="M768">
        <v>1752590.9120368401</v>
      </c>
    </row>
    <row r="769" spans="1:13" x14ac:dyDescent="0.35">
      <c r="A769">
        <v>768</v>
      </c>
      <c r="B769">
        <v>1991</v>
      </c>
      <c r="C769" t="s">
        <v>15</v>
      </c>
      <c r="D769" t="s">
        <v>22</v>
      </c>
      <c r="E769">
        <v>1472916.57742379</v>
      </c>
      <c r="F769">
        <v>4247910.1803630097</v>
      </c>
      <c r="G769">
        <v>2160143.17532008</v>
      </c>
      <c r="H769">
        <v>11780118.660144599</v>
      </c>
      <c r="I769">
        <v>3088180.1491</v>
      </c>
      <c r="J769">
        <v>3160488.7838423499</v>
      </c>
      <c r="K769">
        <v>5361873.8593611401</v>
      </c>
      <c r="L769">
        <v>1095865.05477513</v>
      </c>
      <c r="M769">
        <v>1859171.34736436</v>
      </c>
    </row>
    <row r="770" spans="1:13" x14ac:dyDescent="0.35">
      <c r="A770">
        <v>769</v>
      </c>
      <c r="B770">
        <v>1992</v>
      </c>
      <c r="C770" t="s">
        <v>15</v>
      </c>
      <c r="D770" t="s">
        <v>22</v>
      </c>
      <c r="E770">
        <v>1532596.4901502901</v>
      </c>
      <c r="F770">
        <v>4535701.2879853202</v>
      </c>
      <c r="G770">
        <v>2271431.7419479098</v>
      </c>
      <c r="H770">
        <v>12886944.2436406</v>
      </c>
      <c r="I770">
        <v>3215037.8552999999</v>
      </c>
      <c r="J770">
        <v>3354958.58280977</v>
      </c>
      <c r="K770">
        <v>5745994.9474214101</v>
      </c>
      <c r="L770">
        <v>1133627.9490525599</v>
      </c>
      <c r="M770">
        <v>1941550.18809692</v>
      </c>
    </row>
    <row r="771" spans="1:13" x14ac:dyDescent="0.35">
      <c r="A771">
        <v>770</v>
      </c>
      <c r="B771">
        <v>1993</v>
      </c>
      <c r="C771" t="s">
        <v>15</v>
      </c>
      <c r="D771" t="s">
        <v>22</v>
      </c>
      <c r="E771">
        <v>1451215.0629076399</v>
      </c>
      <c r="F771">
        <v>4407251.5507517699</v>
      </c>
      <c r="G771">
        <v>2182460.0955833402</v>
      </c>
      <c r="H771">
        <v>12827018.566862199</v>
      </c>
      <c r="I771">
        <v>3361518.8084999998</v>
      </c>
      <c r="J771">
        <v>3266281.0158993201</v>
      </c>
      <c r="K771">
        <v>5577487.1745812697</v>
      </c>
      <c r="L771">
        <v>1075517.5091273901</v>
      </c>
      <c r="M771">
        <v>1836548.99379316</v>
      </c>
    </row>
    <row r="772" spans="1:13" x14ac:dyDescent="0.35">
      <c r="A772">
        <v>771</v>
      </c>
      <c r="B772">
        <v>1994</v>
      </c>
      <c r="C772" t="s">
        <v>15</v>
      </c>
      <c r="D772" t="s">
        <v>22</v>
      </c>
      <c r="E772">
        <v>1679277.15709389</v>
      </c>
      <c r="F772">
        <v>5233327.1605731603</v>
      </c>
      <c r="G772">
        <v>2551318.8017526502</v>
      </c>
      <c r="H772">
        <v>15606049.1546048</v>
      </c>
      <c r="I772">
        <v>3522518.4761000001</v>
      </c>
      <c r="J772">
        <v>3854983.6237299899</v>
      </c>
      <c r="K772">
        <v>6647944.1516523603</v>
      </c>
      <c r="L772">
        <v>1236992.40304935</v>
      </c>
      <c r="M772">
        <v>2133201.3866075701</v>
      </c>
    </row>
    <row r="773" spans="1:13" x14ac:dyDescent="0.35">
      <c r="A773">
        <v>772</v>
      </c>
      <c r="B773">
        <v>1995</v>
      </c>
      <c r="C773" t="s">
        <v>15</v>
      </c>
      <c r="D773" t="s">
        <v>22</v>
      </c>
      <c r="E773">
        <v>1583312.74685219</v>
      </c>
      <c r="F773">
        <v>5063393.2290668804</v>
      </c>
      <c r="G773">
        <v>2453897.2010707599</v>
      </c>
      <c r="H773">
        <v>15464887.5667307</v>
      </c>
      <c r="I773">
        <v>3397951.4530000002</v>
      </c>
      <c r="J773">
        <v>3773158.4590563099</v>
      </c>
      <c r="K773">
        <v>6394026.6743092202</v>
      </c>
      <c r="L773">
        <v>1179858.9629227701</v>
      </c>
      <c r="M773">
        <v>1999399.1142205601</v>
      </c>
    </row>
    <row r="774" spans="1:13" x14ac:dyDescent="0.35">
      <c r="A774">
        <v>773</v>
      </c>
      <c r="B774">
        <v>1996</v>
      </c>
      <c r="C774" t="s">
        <v>15</v>
      </c>
      <c r="D774" t="s">
        <v>22</v>
      </c>
      <c r="E774">
        <v>1906180.91182934</v>
      </c>
      <c r="F774">
        <v>6255449.2914043702</v>
      </c>
      <c r="G774">
        <v>2969542.0816312199</v>
      </c>
      <c r="H774">
        <v>19580377.272642601</v>
      </c>
      <c r="I774">
        <v>3592987.977</v>
      </c>
      <c r="J774">
        <v>4592933.9244426601</v>
      </c>
      <c r="K774">
        <v>7963949.4515534304</v>
      </c>
      <c r="L774">
        <v>1399573.8064884001</v>
      </c>
      <c r="M774">
        <v>2426800.6533415201</v>
      </c>
    </row>
    <row r="775" spans="1:13" x14ac:dyDescent="0.35">
      <c r="A775">
        <v>774</v>
      </c>
      <c r="B775">
        <v>1997</v>
      </c>
      <c r="C775" t="s">
        <v>15</v>
      </c>
      <c r="D775" t="s">
        <v>22</v>
      </c>
      <c r="E775">
        <v>1905130.80498952</v>
      </c>
      <c r="F775">
        <v>6415620.0258230101</v>
      </c>
      <c r="G775">
        <v>3011726.7110695699</v>
      </c>
      <c r="H775">
        <v>20573328.144643299</v>
      </c>
      <c r="I775">
        <v>3672660.8015999999</v>
      </c>
      <c r="J775">
        <v>4722422.3256966705</v>
      </c>
      <c r="K775">
        <v>8156765.2665636903</v>
      </c>
      <c r="L775">
        <v>1402332.46523992</v>
      </c>
      <c r="M775">
        <v>2422167.2598831202</v>
      </c>
    </row>
    <row r="776" spans="1:13" x14ac:dyDescent="0.35">
      <c r="A776">
        <v>775</v>
      </c>
      <c r="B776">
        <v>1998</v>
      </c>
      <c r="C776" t="s">
        <v>15</v>
      </c>
      <c r="D776" t="s">
        <v>22</v>
      </c>
      <c r="E776">
        <v>1988450.4486019199</v>
      </c>
      <c r="F776">
        <v>6871444.6289196303</v>
      </c>
      <c r="G776">
        <v>3189431.79131892</v>
      </c>
      <c r="H776">
        <v>22575286.975947201</v>
      </c>
      <c r="I776">
        <v>3565535.3298999998</v>
      </c>
      <c r="J776">
        <v>5070442.7889019102</v>
      </c>
      <c r="K776">
        <v>8724840.5254589599</v>
      </c>
      <c r="L776">
        <v>1467278.6848589601</v>
      </c>
      <c r="M776">
        <v>2524783.9419113202</v>
      </c>
    </row>
    <row r="777" spans="1:13" x14ac:dyDescent="0.35">
      <c r="A777">
        <v>776</v>
      </c>
      <c r="B777">
        <v>1999</v>
      </c>
      <c r="C777" t="s">
        <v>15</v>
      </c>
      <c r="D777" t="s">
        <v>22</v>
      </c>
      <c r="E777">
        <v>2041424.68501568</v>
      </c>
      <c r="F777">
        <v>7239125.1287837401</v>
      </c>
      <c r="G777">
        <v>3314499.8244527602</v>
      </c>
      <c r="H777">
        <v>24368955.841988102</v>
      </c>
      <c r="I777">
        <v>3710714.3583999998</v>
      </c>
      <c r="J777">
        <v>5330992.8468659101</v>
      </c>
      <c r="K777">
        <v>9204084.3414254393</v>
      </c>
      <c r="L777">
        <v>1503333.64869776</v>
      </c>
      <c r="M777">
        <v>2595540.8482777602</v>
      </c>
    </row>
    <row r="778" spans="1:13" x14ac:dyDescent="0.35">
      <c r="A778">
        <v>777</v>
      </c>
      <c r="B778">
        <v>2000</v>
      </c>
      <c r="C778" t="s">
        <v>15</v>
      </c>
      <c r="D778" t="s">
        <v>22</v>
      </c>
      <c r="E778">
        <v>2003528.07971341</v>
      </c>
      <c r="F778">
        <v>7290672.6400224604</v>
      </c>
      <c r="G778">
        <v>3324251.0641635899</v>
      </c>
      <c r="H778">
        <v>25139557.114811599</v>
      </c>
      <c r="I778">
        <v>3629126.0405999999</v>
      </c>
      <c r="J778">
        <v>5455656.2901913403</v>
      </c>
      <c r="K778">
        <v>9181249.0801891498</v>
      </c>
      <c r="L778">
        <v>1499252.69043897</v>
      </c>
      <c r="M778">
        <v>2523071.7722837199</v>
      </c>
    </row>
    <row r="779" spans="1:13" x14ac:dyDescent="0.35">
      <c r="A779">
        <v>778</v>
      </c>
      <c r="B779">
        <v>2001</v>
      </c>
      <c r="C779" t="s">
        <v>15</v>
      </c>
      <c r="D779" t="s">
        <v>22</v>
      </c>
      <c r="E779">
        <v>2224938.0738243102</v>
      </c>
      <c r="F779">
        <v>8308249.6127650701</v>
      </c>
      <c r="G779">
        <v>3728188.30988371</v>
      </c>
      <c r="H779">
        <v>29357475.6332739</v>
      </c>
      <c r="I779">
        <v>3632247.3810999901</v>
      </c>
      <c r="J779">
        <v>6179864.0551499603</v>
      </c>
      <c r="K779">
        <v>10502889.759841399</v>
      </c>
      <c r="L779">
        <v>1654959.28363007</v>
      </c>
      <c r="M779">
        <v>2812659.75398078</v>
      </c>
    </row>
    <row r="780" spans="1:13" x14ac:dyDescent="0.35">
      <c r="A780">
        <v>779</v>
      </c>
      <c r="B780">
        <v>2002</v>
      </c>
      <c r="C780" t="s">
        <v>15</v>
      </c>
      <c r="D780" t="s">
        <v>22</v>
      </c>
      <c r="E780">
        <v>2264692.2644305299</v>
      </c>
      <c r="F780">
        <v>8678012.0347426496</v>
      </c>
      <c r="G780">
        <v>3841451.2909742901</v>
      </c>
      <c r="H780">
        <v>31421021.386081502</v>
      </c>
      <c r="I780">
        <v>3733114.7045999998</v>
      </c>
      <c r="J780">
        <v>6444700.11626219</v>
      </c>
      <c r="K780">
        <v>10982358.137231501</v>
      </c>
      <c r="L780">
        <v>1681867.0499004901</v>
      </c>
      <c r="M780">
        <v>2866055.20008726</v>
      </c>
    </row>
    <row r="781" spans="1:13" x14ac:dyDescent="0.35">
      <c r="A781">
        <v>780</v>
      </c>
      <c r="B781">
        <v>2003</v>
      </c>
      <c r="C781" t="s">
        <v>15</v>
      </c>
      <c r="D781" t="s">
        <v>22</v>
      </c>
      <c r="E781">
        <v>2331859.0008580498</v>
      </c>
      <c r="F781">
        <v>9169228.1990754399</v>
      </c>
      <c r="G781">
        <v>4013200.3959095501</v>
      </c>
      <c r="H781">
        <v>34017567.445412599</v>
      </c>
      <c r="I781">
        <v>3785651.9731999999</v>
      </c>
      <c r="J781">
        <v>6828127.2486482896</v>
      </c>
      <c r="K781">
        <v>11586337.360919099</v>
      </c>
      <c r="L781">
        <v>1736485.3004062099</v>
      </c>
      <c r="M781">
        <v>2946562.61960644</v>
      </c>
    </row>
    <row r="782" spans="1:13" x14ac:dyDescent="0.35">
      <c r="A782">
        <v>781</v>
      </c>
      <c r="B782">
        <v>2004</v>
      </c>
      <c r="C782" t="s">
        <v>15</v>
      </c>
      <c r="D782" t="s">
        <v>22</v>
      </c>
      <c r="E782">
        <v>2402847.09239648</v>
      </c>
      <c r="F782">
        <v>9695630.8734063692</v>
      </c>
      <c r="G782">
        <v>4198167.3513411498</v>
      </c>
      <c r="H782">
        <v>36856965.321869403</v>
      </c>
      <c r="I782">
        <v>3781061.0257999999</v>
      </c>
      <c r="J782">
        <v>7250538.3808670798</v>
      </c>
      <c r="K782">
        <v>12221843.9639233</v>
      </c>
      <c r="L782">
        <v>1796885.1428287399</v>
      </c>
      <c r="M782">
        <v>3028912.9831650499</v>
      </c>
    </row>
    <row r="783" spans="1:13" x14ac:dyDescent="0.35">
      <c r="A783">
        <v>782</v>
      </c>
      <c r="B783">
        <v>2005</v>
      </c>
      <c r="C783" t="s">
        <v>15</v>
      </c>
      <c r="D783" t="s">
        <v>22</v>
      </c>
      <c r="E783">
        <v>2468985.6323048202</v>
      </c>
      <c r="F783">
        <v>10223225.5838998</v>
      </c>
      <c r="G783">
        <v>4393371.1777655799</v>
      </c>
      <c r="H783">
        <v>39818004.887185797</v>
      </c>
      <c r="I783">
        <v>3590662.7168999999</v>
      </c>
      <c r="J783">
        <v>7719154.86217169</v>
      </c>
      <c r="K783">
        <v>12815100.850756999</v>
      </c>
      <c r="L783">
        <v>1864233.7774735601</v>
      </c>
      <c r="M783">
        <v>3094942.94314365</v>
      </c>
    </row>
    <row r="784" spans="1:13" x14ac:dyDescent="0.35">
      <c r="A784">
        <v>783</v>
      </c>
      <c r="B784">
        <v>2006</v>
      </c>
      <c r="C784" t="s">
        <v>15</v>
      </c>
      <c r="D784" t="s">
        <v>22</v>
      </c>
      <c r="E784">
        <v>2551311.0142828301</v>
      </c>
      <c r="F784">
        <v>10840572.7563968</v>
      </c>
      <c r="G784">
        <v>4596730.24710273</v>
      </c>
      <c r="H784">
        <v>43267385.744150102</v>
      </c>
      <c r="I784">
        <v>3777737.2189000002</v>
      </c>
      <c r="J784">
        <v>8173559.1084834998</v>
      </c>
      <c r="K784">
        <v>13599242.7128147</v>
      </c>
      <c r="L784">
        <v>1923633.72747631</v>
      </c>
      <c r="M784">
        <v>3200559.4629339399</v>
      </c>
    </row>
    <row r="785" spans="1:13" x14ac:dyDescent="0.35">
      <c r="A785">
        <v>784</v>
      </c>
      <c r="B785">
        <v>2007</v>
      </c>
      <c r="C785" t="s">
        <v>15</v>
      </c>
      <c r="D785" t="s">
        <v>22</v>
      </c>
      <c r="E785">
        <v>2636600.1591907102</v>
      </c>
      <c r="F785">
        <v>11496153.178869501</v>
      </c>
      <c r="G785">
        <v>4828663.0311706103</v>
      </c>
      <c r="H785">
        <v>47016196.010852702</v>
      </c>
      <c r="I785">
        <v>4020064.6878999998</v>
      </c>
      <c r="J785">
        <v>8723655.2285270896</v>
      </c>
      <c r="K785">
        <v>14365880.0871526</v>
      </c>
      <c r="L785">
        <v>2000738.02135275</v>
      </c>
      <c r="M785">
        <v>3294761.3984755501</v>
      </c>
    </row>
    <row r="786" spans="1:13" x14ac:dyDescent="0.35">
      <c r="A786">
        <v>785</v>
      </c>
      <c r="B786">
        <v>2008</v>
      </c>
      <c r="C786" t="s">
        <v>15</v>
      </c>
      <c r="D786" t="s">
        <v>22</v>
      </c>
      <c r="E786">
        <v>2690430.5127242398</v>
      </c>
      <c r="F786">
        <v>12037865.620304201</v>
      </c>
      <c r="G786">
        <v>4999494.47539418</v>
      </c>
      <c r="H786">
        <v>50449282.861825198</v>
      </c>
      <c r="I786">
        <v>4170462.4445000002</v>
      </c>
      <c r="J786">
        <v>9162231.0370798092</v>
      </c>
      <c r="K786">
        <v>15016348.195936101</v>
      </c>
      <c r="L786">
        <v>2047733.93592391</v>
      </c>
      <c r="M786">
        <v>3356113.3385552098</v>
      </c>
    </row>
    <row r="787" spans="1:13" x14ac:dyDescent="0.35">
      <c r="A787">
        <v>786</v>
      </c>
      <c r="B787">
        <v>2009</v>
      </c>
      <c r="C787" t="s">
        <v>15</v>
      </c>
      <c r="D787" t="s">
        <v>22</v>
      </c>
      <c r="E787">
        <v>2743288.3357002102</v>
      </c>
      <c r="F787">
        <v>12595592.7827588</v>
      </c>
      <c r="G787">
        <v>5172769.1833674498</v>
      </c>
      <c r="H787">
        <v>54092903.718931302</v>
      </c>
      <c r="I787">
        <v>4136364.5765999998</v>
      </c>
      <c r="J787">
        <v>9615155.2222290505</v>
      </c>
      <c r="K787">
        <v>15684797.755709801</v>
      </c>
      <c r="L787">
        <v>2094156.55317101</v>
      </c>
      <c r="M787">
        <v>3416109.38628892</v>
      </c>
    </row>
    <row r="788" spans="1:13" x14ac:dyDescent="0.35">
      <c r="A788">
        <v>787</v>
      </c>
      <c r="B788">
        <v>2010</v>
      </c>
      <c r="C788" t="s">
        <v>15</v>
      </c>
      <c r="D788" t="s">
        <v>22</v>
      </c>
      <c r="E788">
        <v>3082577.2697316902</v>
      </c>
      <c r="F788">
        <v>14523810.3552988</v>
      </c>
      <c r="G788">
        <v>5866358.3906056797</v>
      </c>
      <c r="H788">
        <v>63924240.100484401</v>
      </c>
      <c r="I788">
        <v>4186796.4981</v>
      </c>
      <c r="J788">
        <v>11029525.996135101</v>
      </c>
      <c r="K788">
        <v>18138953.908855598</v>
      </c>
      <c r="L788">
        <v>2340939.8291403898</v>
      </c>
      <c r="M788">
        <v>3849866.2298870701</v>
      </c>
    </row>
    <row r="789" spans="1:13" x14ac:dyDescent="0.35">
      <c r="A789">
        <v>788</v>
      </c>
      <c r="B789">
        <v>2011</v>
      </c>
      <c r="C789" t="s">
        <v>15</v>
      </c>
      <c r="D789" t="s">
        <v>22</v>
      </c>
      <c r="E789">
        <v>2847389.58936426</v>
      </c>
      <c r="F789">
        <v>13766797.805134499</v>
      </c>
      <c r="G789">
        <v>5530072.1713875802</v>
      </c>
      <c r="H789">
        <v>62087106.227624997</v>
      </c>
      <c r="I789">
        <v>4440708.3053000001</v>
      </c>
      <c r="J789">
        <v>10583337.0707887</v>
      </c>
      <c r="K789">
        <v>17070766.946854699</v>
      </c>
      <c r="L789">
        <v>2188953.7583574699</v>
      </c>
      <c r="M789">
        <v>3530750.1987723601</v>
      </c>
    </row>
    <row r="790" spans="1:13" x14ac:dyDescent="0.35">
      <c r="A790">
        <v>789</v>
      </c>
      <c r="B790">
        <v>2012</v>
      </c>
      <c r="C790" t="s">
        <v>15</v>
      </c>
      <c r="D790" t="s">
        <v>22</v>
      </c>
      <c r="E790">
        <v>2880144.8449632698</v>
      </c>
      <c r="F790">
        <v>14289591.5014241</v>
      </c>
      <c r="G790">
        <v>5672318.5449428903</v>
      </c>
      <c r="H790">
        <v>66042827.909235097</v>
      </c>
      <c r="I790">
        <v>4698638.0610999996</v>
      </c>
      <c r="J790">
        <v>11007199.0795005</v>
      </c>
      <c r="K790">
        <v>17698640.883504201</v>
      </c>
      <c r="L790">
        <v>2218560.80932394</v>
      </c>
      <c r="M790">
        <v>3567257.2794261398</v>
      </c>
    </row>
    <row r="791" spans="1:13" x14ac:dyDescent="0.35">
      <c r="A791">
        <v>790</v>
      </c>
      <c r="B791">
        <v>2013</v>
      </c>
      <c r="C791" t="s">
        <v>15</v>
      </c>
      <c r="D791" t="s">
        <v>22</v>
      </c>
      <c r="E791">
        <v>2978133.7878282601</v>
      </c>
      <c r="F791">
        <v>15162441.263618199</v>
      </c>
      <c r="G791">
        <v>5966716.7324422896</v>
      </c>
      <c r="H791">
        <v>71811684.660056904</v>
      </c>
      <c r="I791">
        <v>4692172.1387999998</v>
      </c>
      <c r="J791">
        <v>11767808.9229484</v>
      </c>
      <c r="K791">
        <v>18689995.5149353</v>
      </c>
      <c r="L791">
        <v>2311376.4302739101</v>
      </c>
      <c r="M791">
        <v>3670999.0277716601</v>
      </c>
    </row>
    <row r="792" spans="1:13" x14ac:dyDescent="0.35">
      <c r="A792">
        <v>791</v>
      </c>
      <c r="B792">
        <v>2014</v>
      </c>
      <c r="C792" t="s">
        <v>15</v>
      </c>
      <c r="D792" t="s">
        <v>22</v>
      </c>
      <c r="E792">
        <v>3144053.30697511</v>
      </c>
      <c r="F792">
        <v>16426092.7900404</v>
      </c>
      <c r="G792">
        <v>6425932.8749820096</v>
      </c>
      <c r="H792">
        <v>79720303.268042699</v>
      </c>
      <c r="I792">
        <v>4999010.6391000003</v>
      </c>
      <c r="J792">
        <v>12912362.790503699</v>
      </c>
      <c r="K792">
        <v>20079062.635312401</v>
      </c>
      <c r="L792">
        <v>2471504.1763894502</v>
      </c>
      <c r="M792">
        <v>3843253.78447829</v>
      </c>
    </row>
    <row r="793" spans="1:13" x14ac:dyDescent="0.35">
      <c r="A793">
        <v>792</v>
      </c>
      <c r="B793">
        <v>2015</v>
      </c>
      <c r="C793" t="s">
        <v>15</v>
      </c>
      <c r="D793" t="s">
        <v>22</v>
      </c>
      <c r="E793">
        <v>3223241.8928967202</v>
      </c>
      <c r="F793">
        <v>17280516.270662598</v>
      </c>
      <c r="G793">
        <v>6693614.2521788003</v>
      </c>
      <c r="H793">
        <v>85947227.498073503</v>
      </c>
      <c r="I793">
        <v>4697661.3320000004</v>
      </c>
      <c r="J793">
        <v>13659081.518019499</v>
      </c>
      <c r="K793">
        <v>21047755.402603801</v>
      </c>
      <c r="L793">
        <v>2547755.1178326998</v>
      </c>
      <c r="M793">
        <v>3925924.7757714498</v>
      </c>
    </row>
    <row r="794" spans="1:13" x14ac:dyDescent="0.35">
      <c r="A794">
        <v>793</v>
      </c>
      <c r="B794">
        <v>1950</v>
      </c>
      <c r="C794" t="s">
        <v>16</v>
      </c>
      <c r="D794" t="s">
        <v>22</v>
      </c>
      <c r="E794">
        <v>269557.701713285</v>
      </c>
      <c r="F794">
        <v>269557.701713285</v>
      </c>
      <c r="G794">
        <v>245942.86945397401</v>
      </c>
      <c r="H794">
        <v>293314.14654557302</v>
      </c>
      <c r="I794">
        <v>320685.82130000001</v>
      </c>
      <c r="J794">
        <v>245942.86945397401</v>
      </c>
      <c r="K794">
        <v>293314.14654557302</v>
      </c>
      <c r="L794">
        <v>245942.86945397401</v>
      </c>
      <c r="M794">
        <v>293314.14654557302</v>
      </c>
    </row>
    <row r="795" spans="1:13" x14ac:dyDescent="0.35">
      <c r="A795">
        <v>794</v>
      </c>
      <c r="B795">
        <v>1951</v>
      </c>
      <c r="C795" t="s">
        <v>16</v>
      </c>
      <c r="D795" t="s">
        <v>22</v>
      </c>
      <c r="E795">
        <v>284990.443919276</v>
      </c>
      <c r="F795">
        <v>292448.73094397201</v>
      </c>
      <c r="G795">
        <v>266693.83922480402</v>
      </c>
      <c r="H795">
        <v>319818.23054671899</v>
      </c>
      <c r="I795">
        <v>354459.163</v>
      </c>
      <c r="J795">
        <v>267185.66062460002</v>
      </c>
      <c r="K795">
        <v>318204.72350170597</v>
      </c>
      <c r="L795">
        <v>260371.65483497299</v>
      </c>
      <c r="M795">
        <v>310089.58430165</v>
      </c>
    </row>
    <row r="796" spans="1:13" x14ac:dyDescent="0.35">
      <c r="A796">
        <v>795</v>
      </c>
      <c r="B796">
        <v>1952</v>
      </c>
      <c r="C796" t="s">
        <v>16</v>
      </c>
      <c r="D796" t="s">
        <v>22</v>
      </c>
      <c r="E796">
        <v>319494.31218165299</v>
      </c>
      <c r="F796">
        <v>336435.65661746397</v>
      </c>
      <c r="G796">
        <v>303620.68167821498</v>
      </c>
      <c r="H796">
        <v>374427.56437700201</v>
      </c>
      <c r="I796">
        <v>355815.81040000002</v>
      </c>
      <c r="J796">
        <v>305396.25983525999</v>
      </c>
      <c r="K796">
        <v>368653.92679143301</v>
      </c>
      <c r="L796">
        <v>290017.915936473</v>
      </c>
      <c r="M796">
        <v>350090.21920413198</v>
      </c>
    </row>
    <row r="797" spans="1:13" x14ac:dyDescent="0.35">
      <c r="A797">
        <v>796</v>
      </c>
      <c r="B797">
        <v>1953</v>
      </c>
      <c r="C797" t="s">
        <v>16</v>
      </c>
      <c r="D797" t="s">
        <v>22</v>
      </c>
      <c r="E797">
        <v>362128.53651458002</v>
      </c>
      <c r="F797">
        <v>391310.11973137798</v>
      </c>
      <c r="G797">
        <v>349117.54353788501</v>
      </c>
      <c r="H797">
        <v>444093.91248882998</v>
      </c>
      <c r="I797">
        <v>375736.81329999998</v>
      </c>
      <c r="J797">
        <v>353021.61839438701</v>
      </c>
      <c r="K797">
        <v>431468.73663379898</v>
      </c>
      <c r="L797">
        <v>326695.36406297202</v>
      </c>
      <c r="M797">
        <v>399292.36242663697</v>
      </c>
    </row>
    <row r="798" spans="1:13" x14ac:dyDescent="0.35">
      <c r="A798">
        <v>797</v>
      </c>
      <c r="B798">
        <v>1954</v>
      </c>
      <c r="C798" t="s">
        <v>16</v>
      </c>
      <c r="D798" t="s">
        <v>22</v>
      </c>
      <c r="E798">
        <v>373247.257542231</v>
      </c>
      <c r="F798">
        <v>413879.96013950597</v>
      </c>
      <c r="G798">
        <v>365023.87756733299</v>
      </c>
      <c r="H798">
        <v>480629.95680453902</v>
      </c>
      <c r="I798">
        <v>448585.11959999998</v>
      </c>
      <c r="J798">
        <v>371711.87297203502</v>
      </c>
      <c r="K798">
        <v>459379.820960704</v>
      </c>
      <c r="L798">
        <v>335219.026154185</v>
      </c>
      <c r="M798">
        <v>414280.16540358501</v>
      </c>
    </row>
    <row r="799" spans="1:13" x14ac:dyDescent="0.35">
      <c r="A799">
        <v>798</v>
      </c>
      <c r="B799">
        <v>1955</v>
      </c>
      <c r="C799" t="s">
        <v>16</v>
      </c>
      <c r="D799" t="s">
        <v>22</v>
      </c>
      <c r="E799">
        <v>428114.650718608</v>
      </c>
      <c r="F799">
        <v>487143.94270702603</v>
      </c>
      <c r="G799">
        <v>424257.40325524902</v>
      </c>
      <c r="H799">
        <v>578478.86928882496</v>
      </c>
      <c r="I799">
        <v>591130.50950000004</v>
      </c>
      <c r="J799">
        <v>435001.20524314197</v>
      </c>
      <c r="K799">
        <v>543985.67037698696</v>
      </c>
      <c r="L799">
        <v>382290.26929899101</v>
      </c>
      <c r="M799">
        <v>478068.62582592497</v>
      </c>
    </row>
    <row r="800" spans="1:13" x14ac:dyDescent="0.35">
      <c r="A800">
        <v>799</v>
      </c>
      <c r="B800">
        <v>1956</v>
      </c>
      <c r="C800" t="s">
        <v>16</v>
      </c>
      <c r="D800" t="s">
        <v>22</v>
      </c>
      <c r="E800">
        <v>405436.34657702898</v>
      </c>
      <c r="F800">
        <v>473412.084314554</v>
      </c>
      <c r="G800">
        <v>407637.76400439098</v>
      </c>
      <c r="H800">
        <v>575973.518464703</v>
      </c>
      <c r="I800">
        <v>883998.86380000005</v>
      </c>
      <c r="J800">
        <v>421858.69211634202</v>
      </c>
      <c r="K800">
        <v>531107.47276169201</v>
      </c>
      <c r="L800">
        <v>361285.34224269999</v>
      </c>
      <c r="M800">
        <v>454847.43742448598</v>
      </c>
    </row>
    <row r="801" spans="1:13" x14ac:dyDescent="0.35">
      <c r="A801">
        <v>800</v>
      </c>
      <c r="B801">
        <v>1957</v>
      </c>
      <c r="C801" t="s">
        <v>16</v>
      </c>
      <c r="D801" t="s">
        <v>22</v>
      </c>
      <c r="E801">
        <v>475843.186009611</v>
      </c>
      <c r="F801">
        <v>570164.216808495</v>
      </c>
      <c r="G801">
        <v>485001.58154349698</v>
      </c>
      <c r="H801">
        <v>709682.87068207702</v>
      </c>
      <c r="I801">
        <v>1166130.2431999999</v>
      </c>
      <c r="J801">
        <v>506530.64968269598</v>
      </c>
      <c r="K801">
        <v>641942.80743110296</v>
      </c>
      <c r="L801">
        <v>422736.38199481898</v>
      </c>
      <c r="M801">
        <v>535747.599935001</v>
      </c>
    </row>
    <row r="802" spans="1:13" x14ac:dyDescent="0.35">
      <c r="A802">
        <v>801</v>
      </c>
      <c r="B802">
        <v>1958</v>
      </c>
      <c r="C802" t="s">
        <v>16</v>
      </c>
      <c r="D802" t="s">
        <v>22</v>
      </c>
      <c r="E802">
        <v>559769.73837235896</v>
      </c>
      <c r="F802">
        <v>688279.70328013506</v>
      </c>
      <c r="G802">
        <v>577846.56068187801</v>
      </c>
      <c r="H802">
        <v>876351.36211300199</v>
      </c>
      <c r="I802">
        <v>1626919.5660000001</v>
      </c>
      <c r="J802">
        <v>608410.71295468602</v>
      </c>
      <c r="K802">
        <v>778528.08828489098</v>
      </c>
      <c r="L802">
        <v>494813.23361786001</v>
      </c>
      <c r="M802">
        <v>633167.68200179504</v>
      </c>
    </row>
    <row r="803" spans="1:13" x14ac:dyDescent="0.35">
      <c r="A803">
        <v>802</v>
      </c>
      <c r="B803">
        <v>1959</v>
      </c>
      <c r="C803" t="s">
        <v>16</v>
      </c>
      <c r="D803" t="s">
        <v>22</v>
      </c>
      <c r="E803">
        <v>616559.58824643702</v>
      </c>
      <c r="F803">
        <v>777947.06313465198</v>
      </c>
      <c r="G803">
        <v>646806.93555894005</v>
      </c>
      <c r="H803">
        <v>1012962.81834545</v>
      </c>
      <c r="I803">
        <v>3387308.5184999998</v>
      </c>
      <c r="J803">
        <v>689023.79255593196</v>
      </c>
      <c r="K803">
        <v>879732.53109519603</v>
      </c>
      <c r="L803">
        <v>546083.71952520998</v>
      </c>
      <c r="M803">
        <v>697229.35253907705</v>
      </c>
    </row>
    <row r="804" spans="1:13" x14ac:dyDescent="0.35">
      <c r="A804">
        <v>803</v>
      </c>
      <c r="B804">
        <v>1960</v>
      </c>
      <c r="C804" t="s">
        <v>16</v>
      </c>
      <c r="D804" t="s">
        <v>22</v>
      </c>
      <c r="E804">
        <v>655696.69720043102</v>
      </c>
      <c r="F804">
        <v>848979.94069929596</v>
      </c>
      <c r="G804">
        <v>687447.77048681199</v>
      </c>
      <c r="H804">
        <v>1145761.1845517801</v>
      </c>
      <c r="I804">
        <v>5322790.9266999997</v>
      </c>
      <c r="J804">
        <v>739513.40356462903</v>
      </c>
      <c r="K804">
        <v>980694.93959184503</v>
      </c>
      <c r="L804">
        <v>571151.88829240506</v>
      </c>
      <c r="M804">
        <v>757424.76591600606</v>
      </c>
    </row>
    <row r="805" spans="1:13" x14ac:dyDescent="0.35">
      <c r="A805">
        <v>804</v>
      </c>
      <c r="B805">
        <v>1961</v>
      </c>
      <c r="C805" t="s">
        <v>16</v>
      </c>
      <c r="D805" t="s">
        <v>22</v>
      </c>
      <c r="E805">
        <v>678692.71629478806</v>
      </c>
      <c r="F805">
        <v>901751.89707401895</v>
      </c>
      <c r="G805">
        <v>718938.58332624205</v>
      </c>
      <c r="H805">
        <v>1248091.4025870799</v>
      </c>
      <c r="I805">
        <v>7570197.3036000002</v>
      </c>
      <c r="J805">
        <v>781573.85121898504</v>
      </c>
      <c r="K805">
        <v>1048305.54029441</v>
      </c>
      <c r="L805">
        <v>588242.15595218202</v>
      </c>
      <c r="M805">
        <v>788994.55266783806</v>
      </c>
    </row>
    <row r="806" spans="1:13" x14ac:dyDescent="0.35">
      <c r="A806">
        <v>805</v>
      </c>
      <c r="B806">
        <v>1962</v>
      </c>
      <c r="C806" t="s">
        <v>16</v>
      </c>
      <c r="D806" t="s">
        <v>22</v>
      </c>
      <c r="E806">
        <v>713178.29786739801</v>
      </c>
      <c r="F806">
        <v>972369.74762723094</v>
      </c>
      <c r="G806">
        <v>759765.61214221804</v>
      </c>
      <c r="H806">
        <v>1384853.1471490101</v>
      </c>
      <c r="I806">
        <v>10000401.462200001</v>
      </c>
      <c r="J806">
        <v>835109.57102733897</v>
      </c>
      <c r="K806">
        <v>1143643.70504423</v>
      </c>
      <c r="L806">
        <v>612505.70973787003</v>
      </c>
      <c r="M806">
        <v>838798.07338770397</v>
      </c>
    </row>
    <row r="807" spans="1:13" x14ac:dyDescent="0.35">
      <c r="A807">
        <v>806</v>
      </c>
      <c r="B807">
        <v>1963</v>
      </c>
      <c r="C807" t="s">
        <v>16</v>
      </c>
      <c r="D807" t="s">
        <v>22</v>
      </c>
      <c r="E807">
        <v>827658.81939207204</v>
      </c>
      <c r="F807">
        <v>1157988.13632672</v>
      </c>
      <c r="G807">
        <v>879557.46126725303</v>
      </c>
      <c r="H807">
        <v>1704284.3422884301</v>
      </c>
      <c r="I807">
        <v>10085908.453500001</v>
      </c>
      <c r="J807">
        <v>975155.48579753703</v>
      </c>
      <c r="K807">
        <v>1392046.8000262701</v>
      </c>
      <c r="L807">
        <v>696981.26671582297</v>
      </c>
      <c r="M807">
        <v>994949.58100605896</v>
      </c>
    </row>
    <row r="808" spans="1:13" x14ac:dyDescent="0.35">
      <c r="A808">
        <v>807</v>
      </c>
      <c r="B808">
        <v>1964</v>
      </c>
      <c r="C808" t="s">
        <v>16</v>
      </c>
      <c r="D808" t="s">
        <v>22</v>
      </c>
      <c r="E808">
        <v>873020.44746542303</v>
      </c>
      <c r="F808">
        <v>1253420.0047339899</v>
      </c>
      <c r="G808">
        <v>939588.34204061504</v>
      </c>
      <c r="H808">
        <v>1885390.6837220599</v>
      </c>
      <c r="I808">
        <v>13366035.9208</v>
      </c>
      <c r="J808">
        <v>1051478.4248635201</v>
      </c>
      <c r="K808">
        <v>1512043.3020321301</v>
      </c>
      <c r="L808">
        <v>732365.97589600703</v>
      </c>
      <c r="M808">
        <v>1053154.3418340001</v>
      </c>
    </row>
    <row r="809" spans="1:13" x14ac:dyDescent="0.35">
      <c r="A809">
        <v>808</v>
      </c>
      <c r="B809">
        <v>1965</v>
      </c>
      <c r="C809" t="s">
        <v>16</v>
      </c>
      <c r="D809" t="s">
        <v>22</v>
      </c>
      <c r="E809">
        <v>907532.46615970402</v>
      </c>
      <c r="F809">
        <v>1337069.0004338201</v>
      </c>
      <c r="G809">
        <v>994161.47477839701</v>
      </c>
      <c r="H809">
        <v>2049758.9121924201</v>
      </c>
      <c r="I809">
        <v>10870403.2674</v>
      </c>
      <c r="J809">
        <v>1125065.52834842</v>
      </c>
      <c r="K809">
        <v>1607422.6231464799</v>
      </c>
      <c r="L809">
        <v>763635.60384844197</v>
      </c>
      <c r="M809">
        <v>1091034.3571436601</v>
      </c>
    </row>
    <row r="810" spans="1:13" x14ac:dyDescent="0.35">
      <c r="A810">
        <v>809</v>
      </c>
      <c r="B810">
        <v>1966</v>
      </c>
      <c r="C810" t="s">
        <v>16</v>
      </c>
      <c r="D810" t="s">
        <v>22</v>
      </c>
      <c r="E810">
        <v>952713.89683840994</v>
      </c>
      <c r="F810">
        <v>1440368.4264932801</v>
      </c>
      <c r="G810">
        <v>1064307.7727825399</v>
      </c>
      <c r="H810">
        <v>2248899.5190330599</v>
      </c>
      <c r="I810">
        <v>13401920.383199999</v>
      </c>
      <c r="J810">
        <v>1219271.2863958699</v>
      </c>
      <c r="K810">
        <v>1720544.10638221</v>
      </c>
      <c r="L810">
        <v>806471.92565408896</v>
      </c>
      <c r="M810">
        <v>1138032.63812476</v>
      </c>
    </row>
    <row r="811" spans="1:13" x14ac:dyDescent="0.35">
      <c r="A811">
        <v>810</v>
      </c>
      <c r="B811">
        <v>1967</v>
      </c>
      <c r="C811" t="s">
        <v>16</v>
      </c>
      <c r="D811" t="s">
        <v>22</v>
      </c>
      <c r="E811">
        <v>975606.68468744506</v>
      </c>
      <c r="F811">
        <v>1513579.73145272</v>
      </c>
      <c r="G811">
        <v>1109419.36254387</v>
      </c>
      <c r="H811">
        <v>2410441.1354529602</v>
      </c>
      <c r="I811">
        <v>14754302.614700001</v>
      </c>
      <c r="J811">
        <v>1286622.5165164899</v>
      </c>
      <c r="K811">
        <v>1800091.91491932</v>
      </c>
      <c r="L811">
        <v>829317.08300433995</v>
      </c>
      <c r="M811">
        <v>1160283.5772394601</v>
      </c>
    </row>
    <row r="812" spans="1:13" x14ac:dyDescent="0.35">
      <c r="A812">
        <v>811</v>
      </c>
      <c r="B812">
        <v>1968</v>
      </c>
      <c r="C812" t="s">
        <v>16</v>
      </c>
      <c r="D812" t="s">
        <v>22</v>
      </c>
      <c r="E812">
        <v>1037489.2181914001</v>
      </c>
      <c r="F812">
        <v>1651709.1378377799</v>
      </c>
      <c r="G812">
        <v>1203206.1779827799</v>
      </c>
      <c r="H812">
        <v>2680907.63870672</v>
      </c>
      <c r="I812">
        <v>15668855.195900001</v>
      </c>
      <c r="J812">
        <v>1413603.4071870199</v>
      </c>
      <c r="K812">
        <v>1949947.4492243</v>
      </c>
      <c r="L812">
        <v>887927.69874425698</v>
      </c>
      <c r="M812">
        <v>1224821.85771423</v>
      </c>
    </row>
    <row r="813" spans="1:13" x14ac:dyDescent="0.35">
      <c r="A813">
        <v>812</v>
      </c>
      <c r="B813">
        <v>1969</v>
      </c>
      <c r="C813" t="s">
        <v>16</v>
      </c>
      <c r="D813" t="s">
        <v>22</v>
      </c>
      <c r="E813">
        <v>1063725.9226716701</v>
      </c>
      <c r="F813">
        <v>1737797.4900541599</v>
      </c>
      <c r="G813">
        <v>1255371.7858030801</v>
      </c>
      <c r="H813">
        <v>2879396.9179889001</v>
      </c>
      <c r="I813">
        <v>13638345.374600001</v>
      </c>
      <c r="J813">
        <v>1493283.44819566</v>
      </c>
      <c r="K813">
        <v>2042697.89424014</v>
      </c>
      <c r="L813">
        <v>914056.05246486701</v>
      </c>
      <c r="M813">
        <v>1250358.9829804299</v>
      </c>
    </row>
    <row r="814" spans="1:13" x14ac:dyDescent="0.35">
      <c r="A814">
        <v>813</v>
      </c>
      <c r="B814">
        <v>1970</v>
      </c>
      <c r="C814" t="s">
        <v>16</v>
      </c>
      <c r="D814" t="s">
        <v>22</v>
      </c>
      <c r="E814">
        <v>1099559.32222245</v>
      </c>
      <c r="F814">
        <v>1843348.8436289099</v>
      </c>
      <c r="G814">
        <v>1320436.6693639201</v>
      </c>
      <c r="H814">
        <v>3119269.4932707101</v>
      </c>
      <c r="I814">
        <v>18122436.191300001</v>
      </c>
      <c r="J814">
        <v>1590348.4336973401</v>
      </c>
      <c r="K814">
        <v>2157826.5298134899</v>
      </c>
      <c r="L814">
        <v>948644.33929458098</v>
      </c>
      <c r="M814">
        <v>1287145.55836561</v>
      </c>
    </row>
    <row r="815" spans="1:13" x14ac:dyDescent="0.35">
      <c r="A815">
        <v>814</v>
      </c>
      <c r="B815">
        <v>1971</v>
      </c>
      <c r="C815" t="s">
        <v>16</v>
      </c>
      <c r="D815" t="s">
        <v>22</v>
      </c>
      <c r="E815">
        <v>1146778.1675317299</v>
      </c>
      <c r="F815">
        <v>1972821.1964601299</v>
      </c>
      <c r="G815">
        <v>1401076.51749356</v>
      </c>
      <c r="H815">
        <v>3409383.0152371698</v>
      </c>
      <c r="I815">
        <v>16265415.203</v>
      </c>
      <c r="J815">
        <v>1708329.8710423899</v>
      </c>
      <c r="K815">
        <v>2299053.8630160899</v>
      </c>
      <c r="L815">
        <v>993032.41599842405</v>
      </c>
      <c r="M815">
        <v>1336413.4473094</v>
      </c>
    </row>
    <row r="816" spans="1:13" x14ac:dyDescent="0.35">
      <c r="A816">
        <v>815</v>
      </c>
      <c r="B816">
        <v>1972</v>
      </c>
      <c r="C816" t="s">
        <v>16</v>
      </c>
      <c r="D816" t="s">
        <v>22</v>
      </c>
      <c r="E816">
        <v>1183106.0221045599</v>
      </c>
      <c r="F816">
        <v>2088581.4549864701</v>
      </c>
      <c r="G816">
        <v>1470887.79170682</v>
      </c>
      <c r="H816">
        <v>3687519.1905307798</v>
      </c>
      <c r="I816">
        <v>8393406.7796999998</v>
      </c>
      <c r="J816">
        <v>1816978.6512233</v>
      </c>
      <c r="K816">
        <v>2421635.0996497101</v>
      </c>
      <c r="L816">
        <v>1029252.83529898</v>
      </c>
      <c r="M816">
        <v>1371768.8926592099</v>
      </c>
    </row>
    <row r="817" spans="1:13" x14ac:dyDescent="0.35">
      <c r="A817">
        <v>816</v>
      </c>
      <c r="B817">
        <v>1973</v>
      </c>
      <c r="C817" t="s">
        <v>16</v>
      </c>
      <c r="D817" t="s">
        <v>22</v>
      </c>
      <c r="E817">
        <v>1278821.81601221</v>
      </c>
      <c r="F817">
        <v>2316632.9670146601</v>
      </c>
      <c r="G817">
        <v>1619172.65180392</v>
      </c>
      <c r="H817">
        <v>4176862.6644472401</v>
      </c>
      <c r="I817">
        <v>5575217.5235000001</v>
      </c>
      <c r="J817">
        <v>2023692.74589998</v>
      </c>
      <c r="K817">
        <v>2670661.87917451</v>
      </c>
      <c r="L817">
        <v>1117113.70303839</v>
      </c>
      <c r="M817">
        <v>1474251.9522553801</v>
      </c>
    </row>
    <row r="818" spans="1:13" x14ac:dyDescent="0.35">
      <c r="A818">
        <v>817</v>
      </c>
      <c r="B818">
        <v>1974</v>
      </c>
      <c r="C818" t="s">
        <v>16</v>
      </c>
      <c r="D818" t="s">
        <v>22</v>
      </c>
      <c r="E818">
        <v>1368870.2697817499</v>
      </c>
      <c r="F818">
        <v>2544655.1206918699</v>
      </c>
      <c r="G818">
        <v>1764563.4785150299</v>
      </c>
      <c r="H818">
        <v>4687786.5296421396</v>
      </c>
      <c r="I818">
        <v>8215582.3511999901</v>
      </c>
      <c r="J818">
        <v>2232676.2349082502</v>
      </c>
      <c r="K818">
        <v>2916932.7274991102</v>
      </c>
      <c r="L818">
        <v>1201044.5325821601</v>
      </c>
      <c r="M818">
        <v>1569133.065286</v>
      </c>
    </row>
    <row r="819" spans="1:13" x14ac:dyDescent="0.35">
      <c r="A819">
        <v>818</v>
      </c>
      <c r="B819">
        <v>1975</v>
      </c>
      <c r="C819" t="s">
        <v>16</v>
      </c>
      <c r="D819" t="s">
        <v>22</v>
      </c>
      <c r="E819">
        <v>1369622.5405886199</v>
      </c>
      <c r="F819">
        <v>2612684.5506966598</v>
      </c>
      <c r="G819">
        <v>1793365.5939005101</v>
      </c>
      <c r="H819">
        <v>4924565.6855589002</v>
      </c>
      <c r="I819">
        <v>7423959.8486999897</v>
      </c>
      <c r="J819">
        <v>2299859.2492307299</v>
      </c>
      <c r="K819">
        <v>2985329.9284242899</v>
      </c>
      <c r="L819">
        <v>1205633.1358822901</v>
      </c>
      <c r="M819">
        <v>1564970.84960887</v>
      </c>
    </row>
    <row r="820" spans="1:13" x14ac:dyDescent="0.35">
      <c r="A820">
        <v>819</v>
      </c>
      <c r="B820">
        <v>1976</v>
      </c>
      <c r="C820" t="s">
        <v>16</v>
      </c>
      <c r="D820" t="s">
        <v>22</v>
      </c>
      <c r="E820">
        <v>1488484.1903919999</v>
      </c>
      <c r="F820">
        <v>2913732.99516958</v>
      </c>
      <c r="G820">
        <v>1982710.0824677499</v>
      </c>
      <c r="H820">
        <v>5614606.0146905798</v>
      </c>
      <c r="I820">
        <v>9384169.1063999999</v>
      </c>
      <c r="J820">
        <v>2571644.4096291699</v>
      </c>
      <c r="K820">
        <v>3314708.64053137</v>
      </c>
      <c r="L820">
        <v>1313727.8032643499</v>
      </c>
      <c r="M820">
        <v>1693323.10660111</v>
      </c>
    </row>
    <row r="821" spans="1:13" x14ac:dyDescent="0.35">
      <c r="A821">
        <v>820</v>
      </c>
      <c r="B821">
        <v>1977</v>
      </c>
      <c r="C821" t="s">
        <v>16</v>
      </c>
      <c r="D821" t="s">
        <v>22</v>
      </c>
      <c r="E821">
        <v>1663008.0423836301</v>
      </c>
      <c r="F821">
        <v>3340560.3226548699</v>
      </c>
      <c r="G821">
        <v>2256580.1434187801</v>
      </c>
      <c r="H821">
        <v>6580327.0702669304</v>
      </c>
      <c r="I821">
        <v>7452272.3714999901</v>
      </c>
      <c r="J821">
        <v>2965493.3618746502</v>
      </c>
      <c r="K821">
        <v>3772845.1861594701</v>
      </c>
      <c r="L821">
        <v>1476291.0512310199</v>
      </c>
      <c r="M821">
        <v>1878209.4263351399</v>
      </c>
    </row>
    <row r="822" spans="1:13" x14ac:dyDescent="0.35">
      <c r="A822">
        <v>821</v>
      </c>
      <c r="B822">
        <v>1978</v>
      </c>
      <c r="C822" t="s">
        <v>16</v>
      </c>
      <c r="D822" t="s">
        <v>22</v>
      </c>
      <c r="E822">
        <v>1627811.68710282</v>
      </c>
      <c r="F822">
        <v>3355433.0241186498</v>
      </c>
      <c r="G822">
        <v>2239229.96464505</v>
      </c>
      <c r="H822">
        <v>6768747.0223074602</v>
      </c>
      <c r="I822">
        <v>9984457.6503999997</v>
      </c>
      <c r="J822">
        <v>2976990.9849520102</v>
      </c>
      <c r="K822">
        <v>3790466.1220192402</v>
      </c>
      <c r="L822">
        <v>1444219.17614567</v>
      </c>
      <c r="M822">
        <v>1838858.0575560499</v>
      </c>
    </row>
    <row r="823" spans="1:13" x14ac:dyDescent="0.35">
      <c r="A823">
        <v>822</v>
      </c>
      <c r="B823">
        <v>1979</v>
      </c>
      <c r="C823" t="s">
        <v>16</v>
      </c>
      <c r="D823" t="s">
        <v>22</v>
      </c>
      <c r="E823">
        <v>1709953.28926441</v>
      </c>
      <c r="F823">
        <v>3616996.6168316999</v>
      </c>
      <c r="G823">
        <v>2390138.90813941</v>
      </c>
      <c r="H823">
        <v>7467455.3540372504</v>
      </c>
      <c r="I823">
        <v>11479907.131899999</v>
      </c>
      <c r="J823">
        <v>3218236.7579492298</v>
      </c>
      <c r="K823">
        <v>4071134.0758249601</v>
      </c>
      <c r="L823">
        <v>1521437.5662610601</v>
      </c>
      <c r="M823">
        <v>1924649.0504298999</v>
      </c>
    </row>
    <row r="824" spans="1:13" x14ac:dyDescent="0.35">
      <c r="A824">
        <v>823</v>
      </c>
      <c r="B824">
        <v>1980</v>
      </c>
      <c r="C824" t="s">
        <v>16</v>
      </c>
      <c r="D824" t="s">
        <v>22</v>
      </c>
      <c r="E824">
        <v>2012895.4953470901</v>
      </c>
      <c r="F824">
        <v>4369226.1760638002</v>
      </c>
      <c r="G824">
        <v>2861179.2118803798</v>
      </c>
      <c r="H824">
        <v>9228205.6536260098</v>
      </c>
      <c r="I824">
        <v>10729322.4005</v>
      </c>
      <c r="J824">
        <v>3888564.6501357299</v>
      </c>
      <c r="K824">
        <v>4904017.3849579701</v>
      </c>
      <c r="L824">
        <v>1791455.5008630101</v>
      </c>
      <c r="M824">
        <v>2259272.9480025899</v>
      </c>
    </row>
    <row r="825" spans="1:13" x14ac:dyDescent="0.35">
      <c r="A825">
        <v>824</v>
      </c>
      <c r="B825">
        <v>1981</v>
      </c>
      <c r="C825" t="s">
        <v>16</v>
      </c>
      <c r="D825" t="s">
        <v>22</v>
      </c>
      <c r="E825">
        <v>2130411.1824473902</v>
      </c>
      <c r="F825">
        <v>4745327.3304018397</v>
      </c>
      <c r="G825">
        <v>3078126.4842002098</v>
      </c>
      <c r="H825">
        <v>10260691.338894799</v>
      </c>
      <c r="I825">
        <v>11475187.8662</v>
      </c>
      <c r="J825">
        <v>4235847.5301973596</v>
      </c>
      <c r="K825">
        <v>5307508.96530334</v>
      </c>
      <c r="L825">
        <v>1901680.6043410399</v>
      </c>
      <c r="M825">
        <v>2382802.2101195101</v>
      </c>
    </row>
    <row r="826" spans="1:13" x14ac:dyDescent="0.35">
      <c r="A826">
        <v>825</v>
      </c>
      <c r="B826">
        <v>1982</v>
      </c>
      <c r="C826" t="s">
        <v>16</v>
      </c>
      <c r="D826" t="s">
        <v>22</v>
      </c>
      <c r="E826">
        <v>2124990.2225056598</v>
      </c>
      <c r="F826">
        <v>4857123.2245381298</v>
      </c>
      <c r="G826">
        <v>3119241.8321231799</v>
      </c>
      <c r="H826">
        <v>10756021.3366924</v>
      </c>
      <c r="I826">
        <v>12737652.8104</v>
      </c>
      <c r="J826">
        <v>4349437.5471708598</v>
      </c>
      <c r="K826">
        <v>5416420.4160901699</v>
      </c>
      <c r="L826">
        <v>1902877.8628559399</v>
      </c>
      <c r="M826">
        <v>2369682.6069851601</v>
      </c>
    </row>
    <row r="827" spans="1:13" x14ac:dyDescent="0.35">
      <c r="A827">
        <v>826</v>
      </c>
      <c r="B827">
        <v>1983</v>
      </c>
      <c r="C827" t="s">
        <v>16</v>
      </c>
      <c r="D827" t="s">
        <v>22</v>
      </c>
      <c r="E827">
        <v>2200088.3549806899</v>
      </c>
      <c r="F827">
        <v>5160380.8048118502</v>
      </c>
      <c r="G827">
        <v>3277177.1751529998</v>
      </c>
      <c r="H827">
        <v>11704974.3658274</v>
      </c>
      <c r="I827">
        <v>10124195.523</v>
      </c>
      <c r="J827">
        <v>4628777.2068896303</v>
      </c>
      <c r="K827">
        <v>5743081.0693597496</v>
      </c>
      <c r="L827">
        <v>1973443.28177912</v>
      </c>
      <c r="M827">
        <v>2448518.0959177501</v>
      </c>
    </row>
    <row r="828" spans="1:13" x14ac:dyDescent="0.35">
      <c r="A828">
        <v>827</v>
      </c>
      <c r="B828">
        <v>1984</v>
      </c>
      <c r="C828" t="s">
        <v>16</v>
      </c>
      <c r="D828" t="s">
        <v>22</v>
      </c>
      <c r="E828">
        <v>2211443.51565802</v>
      </c>
      <c r="F828">
        <v>5322760.47435629</v>
      </c>
      <c r="G828">
        <v>3341694.0118678999</v>
      </c>
      <c r="H828">
        <v>12368424.8672143</v>
      </c>
      <c r="I828">
        <v>13451729.880100001</v>
      </c>
      <c r="J828">
        <v>4784850.1581131201</v>
      </c>
      <c r="K828">
        <v>5911391.6807824802</v>
      </c>
      <c r="L828">
        <v>1987958.2984305101</v>
      </c>
      <c r="M828">
        <v>2456001.70512316</v>
      </c>
    </row>
    <row r="829" spans="1:13" x14ac:dyDescent="0.35">
      <c r="A829">
        <v>828</v>
      </c>
      <c r="B829">
        <v>1985</v>
      </c>
      <c r="C829" t="s">
        <v>16</v>
      </c>
      <c r="D829" t="s">
        <v>22</v>
      </c>
      <c r="E829">
        <v>2280042.4923332599</v>
      </c>
      <c r="F829">
        <v>5631491.8021601597</v>
      </c>
      <c r="G829">
        <v>3489859.1703079799</v>
      </c>
      <c r="H829">
        <v>13407903.701894101</v>
      </c>
      <c r="I829">
        <v>15590212.067500001</v>
      </c>
      <c r="J829">
        <v>5060123.9721096698</v>
      </c>
      <c r="K829">
        <v>6254468.5509268502</v>
      </c>
      <c r="L829">
        <v>2048710.7285601799</v>
      </c>
      <c r="M829">
        <v>2532269.3460381399</v>
      </c>
    </row>
    <row r="830" spans="1:13" x14ac:dyDescent="0.35">
      <c r="A830">
        <v>829</v>
      </c>
      <c r="B830">
        <v>1986</v>
      </c>
      <c r="C830" t="s">
        <v>16</v>
      </c>
      <c r="D830" t="s">
        <v>22</v>
      </c>
      <c r="E830">
        <v>2325627.15914721</v>
      </c>
      <c r="F830">
        <v>5894406.0405457802</v>
      </c>
      <c r="G830">
        <v>3609921.2243462601</v>
      </c>
      <c r="H830">
        <v>14378074.2356527</v>
      </c>
      <c r="I830">
        <v>18262884.735300001</v>
      </c>
      <c r="J830">
        <v>5302315.8763773199</v>
      </c>
      <c r="K830">
        <v>6538059.62656077</v>
      </c>
      <c r="L830">
        <v>2092019.0641191001</v>
      </c>
      <c r="M830">
        <v>2579579.5082765799</v>
      </c>
    </row>
    <row r="831" spans="1:13" x14ac:dyDescent="0.35">
      <c r="A831">
        <v>830</v>
      </c>
      <c r="B831">
        <v>1987</v>
      </c>
      <c r="C831" t="s">
        <v>16</v>
      </c>
      <c r="D831" t="s">
        <v>22</v>
      </c>
      <c r="E831">
        <v>2351890.64158613</v>
      </c>
      <c r="F831">
        <v>6116972.4708388997</v>
      </c>
      <c r="G831">
        <v>3701590.7086811401</v>
      </c>
      <c r="H831">
        <v>15287994.493565099</v>
      </c>
      <c r="I831">
        <v>15967856.196799999</v>
      </c>
      <c r="J831">
        <v>5508745.4631767403</v>
      </c>
      <c r="K831">
        <v>6776859.3403905304</v>
      </c>
      <c r="L831">
        <v>2118035.83610842</v>
      </c>
      <c r="M831">
        <v>2605607.9437977602</v>
      </c>
    </row>
    <row r="832" spans="1:13" x14ac:dyDescent="0.35">
      <c r="A832">
        <v>831</v>
      </c>
      <c r="B832">
        <v>1988</v>
      </c>
      <c r="C832" t="s">
        <v>16</v>
      </c>
      <c r="D832" t="s">
        <v>22</v>
      </c>
      <c r="E832">
        <v>2385726.0031991699</v>
      </c>
      <c r="F832">
        <v>6367360.0672859196</v>
      </c>
      <c r="G832">
        <v>3811954.7783304602</v>
      </c>
      <c r="H832">
        <v>16303479.8762103</v>
      </c>
      <c r="I832">
        <v>18986288.995700002</v>
      </c>
      <c r="J832">
        <v>5754698.7957573496</v>
      </c>
      <c r="K832">
        <v>7029906.6403161203</v>
      </c>
      <c r="L832">
        <v>2156173.7380228401</v>
      </c>
      <c r="M832">
        <v>2633969.3208230101</v>
      </c>
    </row>
    <row r="833" spans="1:13" x14ac:dyDescent="0.35">
      <c r="A833">
        <v>832</v>
      </c>
      <c r="B833">
        <v>1989</v>
      </c>
      <c r="C833" t="s">
        <v>16</v>
      </c>
      <c r="D833" t="s">
        <v>22</v>
      </c>
      <c r="E833">
        <v>2461562.1549318</v>
      </c>
      <c r="F833">
        <v>6741694.9076530803</v>
      </c>
      <c r="G833">
        <v>3987107.8095881301</v>
      </c>
      <c r="H833">
        <v>17687541.8237748</v>
      </c>
      <c r="I833">
        <v>21388101.424800001</v>
      </c>
      <c r="J833">
        <v>6093751.2230370799</v>
      </c>
      <c r="K833">
        <v>7439945.9626329998</v>
      </c>
      <c r="L833">
        <v>2224981.6400278602</v>
      </c>
      <c r="M833">
        <v>2716511.1544228098</v>
      </c>
    </row>
    <row r="834" spans="1:13" x14ac:dyDescent="0.35">
      <c r="A834">
        <v>833</v>
      </c>
      <c r="B834">
        <v>1990</v>
      </c>
      <c r="C834" t="s">
        <v>16</v>
      </c>
      <c r="D834" t="s">
        <v>22</v>
      </c>
      <c r="E834">
        <v>2447910.6882011602</v>
      </c>
      <c r="F834">
        <v>6879760.1942362804</v>
      </c>
      <c r="G834">
        <v>4022014.51104814</v>
      </c>
      <c r="H834">
        <v>18495222.045751099</v>
      </c>
      <c r="I834">
        <v>18085710.2755</v>
      </c>
      <c r="J834">
        <v>6234749.5325485403</v>
      </c>
      <c r="K834">
        <v>7575000.6567499097</v>
      </c>
      <c r="L834">
        <v>2218407.2682895302</v>
      </c>
      <c r="M834">
        <v>2695286.5430286098</v>
      </c>
    </row>
    <row r="835" spans="1:13" x14ac:dyDescent="0.35">
      <c r="A835">
        <v>834</v>
      </c>
      <c r="B835">
        <v>1991</v>
      </c>
      <c r="C835" t="s">
        <v>16</v>
      </c>
      <c r="D835" t="s">
        <v>22</v>
      </c>
      <c r="E835">
        <v>2513676.4863801501</v>
      </c>
      <c r="F835">
        <v>7249475.0213956796</v>
      </c>
      <c r="G835">
        <v>4186577.4800032899</v>
      </c>
      <c r="H835">
        <v>19971542.147521999</v>
      </c>
      <c r="I835">
        <v>19297407.334600002</v>
      </c>
      <c r="J835">
        <v>6575726.3643683903</v>
      </c>
      <c r="K835">
        <v>7975610.27340429</v>
      </c>
      <c r="L835">
        <v>2280061.4795139502</v>
      </c>
      <c r="M835">
        <v>2765455.9743456598</v>
      </c>
    </row>
    <row r="836" spans="1:13" x14ac:dyDescent="0.35">
      <c r="A836">
        <v>835</v>
      </c>
      <c r="B836">
        <v>1992</v>
      </c>
      <c r="C836" t="s">
        <v>16</v>
      </c>
      <c r="D836" t="s">
        <v>22</v>
      </c>
      <c r="E836">
        <v>2547773.6041033501</v>
      </c>
      <c r="F836">
        <v>7540106.0173988799</v>
      </c>
      <c r="G836">
        <v>4303618.36142377</v>
      </c>
      <c r="H836">
        <v>21286610.4078178</v>
      </c>
      <c r="I836">
        <v>20597944.6439</v>
      </c>
      <c r="J836">
        <v>6855083.0838650595</v>
      </c>
      <c r="K836">
        <v>8279977.1530240504</v>
      </c>
      <c r="L836">
        <v>2316306.9185904898</v>
      </c>
      <c r="M836">
        <v>2797773.2918310901</v>
      </c>
    </row>
    <row r="837" spans="1:13" x14ac:dyDescent="0.35">
      <c r="A837">
        <v>836</v>
      </c>
      <c r="B837">
        <v>1993</v>
      </c>
      <c r="C837" t="s">
        <v>16</v>
      </c>
      <c r="D837" t="s">
        <v>22</v>
      </c>
      <c r="E837">
        <v>2625688.2166817398</v>
      </c>
      <c r="F837">
        <v>7974054.8182952199</v>
      </c>
      <c r="G837">
        <v>4499541.1459334604</v>
      </c>
      <c r="H837">
        <v>23065956.967648</v>
      </c>
      <c r="I837">
        <v>22044339.4289</v>
      </c>
      <c r="J837">
        <v>7260063.3638473302</v>
      </c>
      <c r="K837">
        <v>8738986.0640442595</v>
      </c>
      <c r="L837">
        <v>2390585.8764703302</v>
      </c>
      <c r="M837">
        <v>2877563.9567289199</v>
      </c>
    </row>
    <row r="838" spans="1:13" x14ac:dyDescent="0.35">
      <c r="A838">
        <v>837</v>
      </c>
      <c r="B838">
        <v>1994</v>
      </c>
      <c r="C838" t="s">
        <v>16</v>
      </c>
      <c r="D838" t="s">
        <v>22</v>
      </c>
      <c r="E838">
        <v>2800711.2020261101</v>
      </c>
      <c r="F838">
        <v>8728182.8020871691</v>
      </c>
      <c r="G838">
        <v>4858470.3046531295</v>
      </c>
      <c r="H838">
        <v>25880079.289223801</v>
      </c>
      <c r="I838">
        <v>27941625.967300002</v>
      </c>
      <c r="J838">
        <v>7932224.2087242203</v>
      </c>
      <c r="K838">
        <v>9591375.1124538798</v>
      </c>
      <c r="L838">
        <v>2545302.9229685902</v>
      </c>
      <c r="M838">
        <v>3077693.5278968201</v>
      </c>
    </row>
    <row r="839" spans="1:13" x14ac:dyDescent="0.35">
      <c r="A839">
        <v>838</v>
      </c>
      <c r="B839">
        <v>1995</v>
      </c>
      <c r="C839" t="s">
        <v>16</v>
      </c>
      <c r="D839" t="s">
        <v>22</v>
      </c>
      <c r="E839">
        <v>2854625.2811938301</v>
      </c>
      <c r="F839">
        <v>9129017.8450570498</v>
      </c>
      <c r="G839">
        <v>5019411.2892636703</v>
      </c>
      <c r="H839">
        <v>27740315.292444799</v>
      </c>
      <c r="I839">
        <v>24235935.142700002</v>
      </c>
      <c r="J839">
        <v>8307329.04246464</v>
      </c>
      <c r="K839">
        <v>10021225.5722987</v>
      </c>
      <c r="L839">
        <v>2597684.8666864601</v>
      </c>
      <c r="M839">
        <v>3133616.8197676698</v>
      </c>
    </row>
    <row r="840" spans="1:13" x14ac:dyDescent="0.35">
      <c r="A840">
        <v>839</v>
      </c>
      <c r="B840">
        <v>1996</v>
      </c>
      <c r="C840" t="s">
        <v>16</v>
      </c>
      <c r="D840" t="s">
        <v>22</v>
      </c>
      <c r="E840">
        <v>2861058.5796377598</v>
      </c>
      <c r="F840">
        <v>9389038.9698035903</v>
      </c>
      <c r="G840">
        <v>5099674.8352847304</v>
      </c>
      <c r="H840">
        <v>29234028.9751078</v>
      </c>
      <c r="I840">
        <v>24351095.874400001</v>
      </c>
      <c r="J840">
        <v>8561404.8000641596</v>
      </c>
      <c r="K840">
        <v>10277561.955226401</v>
      </c>
      <c r="L840">
        <v>2608859.1958936001</v>
      </c>
      <c r="M840">
        <v>3131812.20190144</v>
      </c>
    </row>
    <row r="841" spans="1:13" x14ac:dyDescent="0.35">
      <c r="A841">
        <v>840</v>
      </c>
      <c r="B841">
        <v>1997</v>
      </c>
      <c r="C841" t="s">
        <v>16</v>
      </c>
      <c r="D841" t="s">
        <v>22</v>
      </c>
      <c r="E841">
        <v>2897926.0518138502</v>
      </c>
      <c r="F841">
        <v>9758905.9830846991</v>
      </c>
      <c r="G841">
        <v>5234240.0522589404</v>
      </c>
      <c r="H841">
        <v>31141791.891935401</v>
      </c>
      <c r="I841">
        <v>21310846.504000001</v>
      </c>
      <c r="J841">
        <v>8907547.2621490601</v>
      </c>
      <c r="K841">
        <v>10676413.347097799</v>
      </c>
      <c r="L841">
        <v>2645113.4290552498</v>
      </c>
      <c r="M841">
        <v>3170381.6423803698</v>
      </c>
    </row>
    <row r="842" spans="1:13" x14ac:dyDescent="0.35">
      <c r="A842">
        <v>841</v>
      </c>
      <c r="B842">
        <v>1998</v>
      </c>
      <c r="C842" t="s">
        <v>16</v>
      </c>
      <c r="D842" t="s">
        <v>22</v>
      </c>
      <c r="E842">
        <v>2913786.2178749801</v>
      </c>
      <c r="F842">
        <v>10069107.1636784</v>
      </c>
      <c r="G842">
        <v>5332683.3582542101</v>
      </c>
      <c r="H842">
        <v>32930799.980640799</v>
      </c>
      <c r="I842">
        <v>13401062.4156</v>
      </c>
      <c r="J842">
        <v>9195147.4600953907</v>
      </c>
      <c r="K842">
        <v>11012676.967315</v>
      </c>
      <c r="L842">
        <v>2660880.8015472898</v>
      </c>
      <c r="M842">
        <v>3186835.32190646</v>
      </c>
    </row>
    <row r="843" spans="1:13" x14ac:dyDescent="0.35">
      <c r="A843">
        <v>842</v>
      </c>
      <c r="B843">
        <v>1999</v>
      </c>
      <c r="C843" t="s">
        <v>16</v>
      </c>
      <c r="D843" t="s">
        <v>22</v>
      </c>
      <c r="E843">
        <v>3005952.8230489502</v>
      </c>
      <c r="F843">
        <v>10659452.0860832</v>
      </c>
      <c r="G843">
        <v>5575009.1912734797</v>
      </c>
      <c r="H843">
        <v>35729942.752263203</v>
      </c>
      <c r="I843">
        <v>20537611.5711</v>
      </c>
      <c r="J843">
        <v>9740469.5989961307</v>
      </c>
      <c r="K843">
        <v>11657454.059051299</v>
      </c>
      <c r="L843">
        <v>2746800.85359657</v>
      </c>
      <c r="M843">
        <v>3287388.19363133</v>
      </c>
    </row>
    <row r="844" spans="1:13" x14ac:dyDescent="0.35">
      <c r="A844">
        <v>843</v>
      </c>
      <c r="B844">
        <v>2000</v>
      </c>
      <c r="C844" t="s">
        <v>16</v>
      </c>
      <c r="D844" t="s">
        <v>22</v>
      </c>
      <c r="E844">
        <v>3067068.9250281099</v>
      </c>
      <c r="F844">
        <v>11160809.6353529</v>
      </c>
      <c r="G844">
        <v>5766239.9604206998</v>
      </c>
      <c r="H844">
        <v>38339984.887952797</v>
      </c>
      <c r="I844">
        <v>22104023.081900001</v>
      </c>
      <c r="J844">
        <v>10210588.5235595</v>
      </c>
      <c r="K844">
        <v>12193293.8591948</v>
      </c>
      <c r="L844">
        <v>2805941.48543309</v>
      </c>
      <c r="M844">
        <v>3350802.8459523199</v>
      </c>
    </row>
    <row r="845" spans="1:13" x14ac:dyDescent="0.35">
      <c r="A845">
        <v>844</v>
      </c>
      <c r="B845">
        <v>2001</v>
      </c>
      <c r="C845" t="s">
        <v>16</v>
      </c>
      <c r="D845" t="s">
        <v>22</v>
      </c>
      <c r="E845">
        <v>3026614.5179303498</v>
      </c>
      <c r="F845">
        <v>11301828.6631961</v>
      </c>
      <c r="G845">
        <v>5761745.1211916003</v>
      </c>
      <c r="H845">
        <v>39791584.251591802</v>
      </c>
      <c r="I845">
        <v>18617287.6943</v>
      </c>
      <c r="J845">
        <v>10328986.0090375</v>
      </c>
      <c r="K845">
        <v>12360574.321615299</v>
      </c>
      <c r="L845">
        <v>2766088.5633716099</v>
      </c>
      <c r="M845">
        <v>3310145.1815124401</v>
      </c>
    </row>
    <row r="846" spans="1:13" x14ac:dyDescent="0.35">
      <c r="A846">
        <v>845</v>
      </c>
      <c r="B846">
        <v>2002</v>
      </c>
      <c r="C846" t="s">
        <v>16</v>
      </c>
      <c r="D846" t="s">
        <v>22</v>
      </c>
      <c r="E846">
        <v>3085208.5711017102</v>
      </c>
      <c r="F846">
        <v>11822125.9153919</v>
      </c>
      <c r="G846">
        <v>5946590.7842517998</v>
      </c>
      <c r="H846">
        <v>42662776.900415502</v>
      </c>
      <c r="I846">
        <v>19920111.113699999</v>
      </c>
      <c r="J846">
        <v>10802881.1067758</v>
      </c>
      <c r="K846">
        <v>12941126.587221701</v>
      </c>
      <c r="L846">
        <v>2819217.2559949001</v>
      </c>
      <c r="M846">
        <v>3377233.07570482</v>
      </c>
    </row>
    <row r="847" spans="1:13" x14ac:dyDescent="0.35">
      <c r="A847">
        <v>846</v>
      </c>
      <c r="B847">
        <v>2003</v>
      </c>
      <c r="C847" t="s">
        <v>16</v>
      </c>
      <c r="D847" t="s">
        <v>22</v>
      </c>
      <c r="E847">
        <v>3273590.47388579</v>
      </c>
      <c r="F847">
        <v>12872261.1763118</v>
      </c>
      <c r="G847">
        <v>6389824.7062511202</v>
      </c>
      <c r="H847">
        <v>47612254.943746902</v>
      </c>
      <c r="I847">
        <v>15711207.6042</v>
      </c>
      <c r="J847">
        <v>11770941.399480499</v>
      </c>
      <c r="K847">
        <v>14094209.740235601</v>
      </c>
      <c r="L847">
        <v>2993509.9285367299</v>
      </c>
      <c r="M847">
        <v>3584348.5546649802</v>
      </c>
    </row>
    <row r="848" spans="1:13" x14ac:dyDescent="0.35">
      <c r="A848">
        <v>847</v>
      </c>
      <c r="B848">
        <v>2004</v>
      </c>
      <c r="C848" t="s">
        <v>16</v>
      </c>
      <c r="D848" t="s">
        <v>22</v>
      </c>
      <c r="E848">
        <v>3174140.7802919098</v>
      </c>
      <c r="F848">
        <v>12807846.759505101</v>
      </c>
      <c r="G848">
        <v>6272548.5464826897</v>
      </c>
      <c r="H848">
        <v>48554514.938284799</v>
      </c>
      <c r="I848">
        <v>21214039.603399999</v>
      </c>
      <c r="J848">
        <v>11695668.1182872</v>
      </c>
      <c r="K848">
        <v>14044205.8984855</v>
      </c>
      <c r="L848">
        <v>2898511.96880263</v>
      </c>
      <c r="M848">
        <v>3480544.9742062399</v>
      </c>
    </row>
    <row r="849" spans="1:13" x14ac:dyDescent="0.35">
      <c r="A849">
        <v>848</v>
      </c>
      <c r="B849">
        <v>2005</v>
      </c>
      <c r="C849" t="s">
        <v>16</v>
      </c>
      <c r="D849" t="s">
        <v>22</v>
      </c>
      <c r="E849">
        <v>3065873.0548501001</v>
      </c>
      <c r="F849">
        <v>12694732.3796589</v>
      </c>
      <c r="G849">
        <v>6135349.9632315803</v>
      </c>
      <c r="H849">
        <v>49324692.8032405</v>
      </c>
      <c r="I849">
        <v>20417234.868799999</v>
      </c>
      <c r="J849">
        <v>11586867.5084821</v>
      </c>
      <c r="K849">
        <v>13930016.2898436</v>
      </c>
      <c r="L849">
        <v>2798315.3816849398</v>
      </c>
      <c r="M849">
        <v>3364203.3813242302</v>
      </c>
    </row>
    <row r="850" spans="1:13" x14ac:dyDescent="0.35">
      <c r="A850">
        <v>849</v>
      </c>
      <c r="B850">
        <v>2006</v>
      </c>
      <c r="C850" t="s">
        <v>16</v>
      </c>
      <c r="D850" t="s">
        <v>22</v>
      </c>
      <c r="E850">
        <v>3254214.4546936601</v>
      </c>
      <c r="F850">
        <v>13827223.8717792</v>
      </c>
      <c r="G850">
        <v>6609005.7484335098</v>
      </c>
      <c r="H850">
        <v>55057421.186892197</v>
      </c>
      <c r="I850">
        <v>17476607.0691</v>
      </c>
      <c r="J850">
        <v>12669293.147777401</v>
      </c>
      <c r="K850">
        <v>15116262.7713261</v>
      </c>
      <c r="L850">
        <v>2981697.3583825799</v>
      </c>
      <c r="M850">
        <v>3557587.6450366098</v>
      </c>
    </row>
    <row r="851" spans="1:13" x14ac:dyDescent="0.35">
      <c r="A851">
        <v>850</v>
      </c>
      <c r="B851">
        <v>2007</v>
      </c>
      <c r="C851" t="s">
        <v>16</v>
      </c>
      <c r="D851" t="s">
        <v>22</v>
      </c>
      <c r="E851">
        <v>3253743.37910417</v>
      </c>
      <c r="F851">
        <v>14187032.554225201</v>
      </c>
      <c r="G851">
        <v>6698287.6211237004</v>
      </c>
      <c r="H851">
        <v>57894840.689396597</v>
      </c>
      <c r="I851">
        <v>17420311.217099998</v>
      </c>
      <c r="J851">
        <v>13010043.3145137</v>
      </c>
      <c r="K851">
        <v>15496369.735213701</v>
      </c>
      <c r="L851">
        <v>2983805.2555853301</v>
      </c>
      <c r="M851">
        <v>3554035.01284596</v>
      </c>
    </row>
    <row r="852" spans="1:13" x14ac:dyDescent="0.35">
      <c r="A852">
        <v>851</v>
      </c>
      <c r="B852">
        <v>2008</v>
      </c>
      <c r="C852" t="s">
        <v>16</v>
      </c>
      <c r="D852" t="s">
        <v>22</v>
      </c>
      <c r="E852">
        <v>3221011.2458949201</v>
      </c>
      <c r="F852">
        <v>14411857.268266801</v>
      </c>
      <c r="G852">
        <v>6717143.1942261802</v>
      </c>
      <c r="H852">
        <v>60276785.300326802</v>
      </c>
      <c r="I852">
        <v>17535136.120900001</v>
      </c>
      <c r="J852">
        <v>13214066.498571901</v>
      </c>
      <c r="K852">
        <v>15745190.339353999</v>
      </c>
      <c r="L852">
        <v>2953308.23804517</v>
      </c>
      <c r="M852">
        <v>3519007.5926913801</v>
      </c>
    </row>
    <row r="853" spans="1:13" x14ac:dyDescent="0.35">
      <c r="A853">
        <v>852</v>
      </c>
      <c r="B853">
        <v>2009</v>
      </c>
      <c r="C853" t="s">
        <v>16</v>
      </c>
      <c r="D853" t="s">
        <v>22</v>
      </c>
      <c r="E853">
        <v>3400726.6378785199</v>
      </c>
      <c r="F853">
        <v>15614169.075401001</v>
      </c>
      <c r="G853">
        <v>7192817.0970417904</v>
      </c>
      <c r="H853">
        <v>66928511.475732699</v>
      </c>
      <c r="I853">
        <v>16634722.614800001</v>
      </c>
      <c r="J853">
        <v>14350967.7837411</v>
      </c>
      <c r="K853">
        <v>17019049.6385541</v>
      </c>
      <c r="L853">
        <v>3125604.5829804498</v>
      </c>
      <c r="M853">
        <v>3706706.0807218398</v>
      </c>
    </row>
    <row r="854" spans="1:13" x14ac:dyDescent="0.35">
      <c r="A854">
        <v>853</v>
      </c>
      <c r="B854">
        <v>2010</v>
      </c>
      <c r="C854" t="s">
        <v>16</v>
      </c>
      <c r="D854" t="s">
        <v>22</v>
      </c>
      <c r="E854">
        <v>3347952.7503108699</v>
      </c>
      <c r="F854">
        <v>15774148.243248601</v>
      </c>
      <c r="G854">
        <v>7178277.6583347404</v>
      </c>
      <c r="H854">
        <v>69295591.932773098</v>
      </c>
      <c r="I854">
        <v>12029521.697899999</v>
      </c>
      <c r="J854">
        <v>14501526.1433727</v>
      </c>
      <c r="K854">
        <v>17183459.717537899</v>
      </c>
      <c r="L854">
        <v>3077847.6014506398</v>
      </c>
      <c r="M854">
        <v>3647069.2638386898</v>
      </c>
    </row>
    <row r="855" spans="1:13" x14ac:dyDescent="0.35">
      <c r="A855">
        <v>854</v>
      </c>
      <c r="B855">
        <v>2011</v>
      </c>
      <c r="C855" t="s">
        <v>16</v>
      </c>
      <c r="D855" t="s">
        <v>22</v>
      </c>
      <c r="E855">
        <v>3365657.3786332002</v>
      </c>
      <c r="F855">
        <v>16272562.3448484</v>
      </c>
      <c r="G855">
        <v>7316205.2736636102</v>
      </c>
      <c r="H855">
        <v>73263344.355577603</v>
      </c>
      <c r="I855">
        <v>17292113.544300001</v>
      </c>
      <c r="J855">
        <v>14981412.370085901</v>
      </c>
      <c r="K855">
        <v>17698793.603010699</v>
      </c>
      <c r="L855">
        <v>3098608.5668117902</v>
      </c>
      <c r="M855">
        <v>3660645.0797674898</v>
      </c>
    </row>
    <row r="856" spans="1:13" x14ac:dyDescent="0.35">
      <c r="A856">
        <v>855</v>
      </c>
      <c r="B856">
        <v>2012</v>
      </c>
      <c r="C856" t="s">
        <v>16</v>
      </c>
      <c r="D856" t="s">
        <v>22</v>
      </c>
      <c r="E856">
        <v>3417951.1238319399</v>
      </c>
      <c r="F856">
        <v>16957871.204569399</v>
      </c>
      <c r="G856">
        <v>7532183.4948324701</v>
      </c>
      <c r="H856">
        <v>78249226.129738793</v>
      </c>
      <c r="I856">
        <v>12630156.663000001</v>
      </c>
      <c r="J856">
        <v>15637099.930855</v>
      </c>
      <c r="K856">
        <v>18416539.6417634</v>
      </c>
      <c r="L856">
        <v>3151742.4939361699</v>
      </c>
      <c r="M856">
        <v>3711953.6766324299</v>
      </c>
    </row>
    <row r="857" spans="1:13" x14ac:dyDescent="0.35">
      <c r="A857">
        <v>856</v>
      </c>
      <c r="B857">
        <v>2013</v>
      </c>
      <c r="C857" t="s">
        <v>16</v>
      </c>
      <c r="D857" t="s">
        <v>22</v>
      </c>
      <c r="E857">
        <v>3145848.5519693298</v>
      </c>
      <c r="F857">
        <v>16016320.048622301</v>
      </c>
      <c r="G857">
        <v>7032512.58155197</v>
      </c>
      <c r="H857">
        <v>75747198.542730302</v>
      </c>
      <c r="I857">
        <v>12844310.335200001</v>
      </c>
      <c r="J857">
        <v>14859854.423382699</v>
      </c>
      <c r="K857">
        <v>17314416.207347501</v>
      </c>
      <c r="L857">
        <v>2918701.1359887598</v>
      </c>
      <c r="M857">
        <v>3400814.35615191</v>
      </c>
    </row>
    <row r="858" spans="1:13" x14ac:dyDescent="0.35">
      <c r="A858">
        <v>857</v>
      </c>
      <c r="B858">
        <v>2014</v>
      </c>
      <c r="C858" t="s">
        <v>16</v>
      </c>
      <c r="D858" t="s">
        <v>22</v>
      </c>
      <c r="E858">
        <v>3204540.1227979702</v>
      </c>
      <c r="F858">
        <v>16742105.895504</v>
      </c>
      <c r="G858">
        <v>7262786.2989214901</v>
      </c>
      <c r="H858">
        <v>81150506.731474802</v>
      </c>
      <c r="I858">
        <v>10526544.110099999</v>
      </c>
      <c r="J858">
        <v>15550146.482042</v>
      </c>
      <c r="K858">
        <v>18076407.794968199</v>
      </c>
      <c r="L858">
        <v>2976391.8964621602</v>
      </c>
      <c r="M858">
        <v>3459933.5601257598</v>
      </c>
    </row>
    <row r="859" spans="1:13" x14ac:dyDescent="0.35">
      <c r="A859">
        <v>858</v>
      </c>
      <c r="B859">
        <v>2015</v>
      </c>
      <c r="C859" t="s">
        <v>16</v>
      </c>
      <c r="D859" t="s">
        <v>22</v>
      </c>
      <c r="E859">
        <v>3264490.59141749</v>
      </c>
      <c r="F859">
        <v>17501659.712457199</v>
      </c>
      <c r="G859">
        <v>7505565.0605006795</v>
      </c>
      <c r="H859">
        <v>86941834.072547302</v>
      </c>
      <c r="I859">
        <v>11458004.840399999</v>
      </c>
      <c r="J859">
        <v>16287221.5110581</v>
      </c>
      <c r="K859">
        <v>18851698.319236498</v>
      </c>
      <c r="L859">
        <v>3037967.9559954498</v>
      </c>
      <c r="M859">
        <v>3516306.0421969602</v>
      </c>
    </row>
    <row r="860" spans="1:13" x14ac:dyDescent="0.35">
      <c r="A860">
        <v>859</v>
      </c>
      <c r="B860">
        <v>1950</v>
      </c>
      <c r="C860" t="s">
        <v>17</v>
      </c>
      <c r="D860" t="s">
        <v>22</v>
      </c>
      <c r="E860">
        <v>1104884.19998335</v>
      </c>
      <c r="F860">
        <v>1104884.19998335</v>
      </c>
      <c r="G860">
        <v>783843.34946111904</v>
      </c>
      <c r="H860">
        <v>1425254.88406467</v>
      </c>
      <c r="I860">
        <v>3948897.2840999998</v>
      </c>
      <c r="J860">
        <v>783843.34946111904</v>
      </c>
      <c r="K860">
        <v>1425254.88406467</v>
      </c>
      <c r="L860">
        <v>783843.34946111904</v>
      </c>
      <c r="M860">
        <v>1425254.88406467</v>
      </c>
    </row>
    <row r="861" spans="1:13" x14ac:dyDescent="0.35">
      <c r="A861">
        <v>860</v>
      </c>
      <c r="B861">
        <v>1951</v>
      </c>
      <c r="C861" t="s">
        <v>17</v>
      </c>
      <c r="D861" t="s">
        <v>22</v>
      </c>
      <c r="E861">
        <v>1087554.3767800799</v>
      </c>
      <c r="F861">
        <v>1116016.0072314099</v>
      </c>
      <c r="G861">
        <v>796144.39393515803</v>
      </c>
      <c r="H861">
        <v>1436424.40736514</v>
      </c>
      <c r="I861">
        <v>3690648.2407999998</v>
      </c>
      <c r="J861">
        <v>796561.46176867106</v>
      </c>
      <c r="K861">
        <v>1434775.5417601501</v>
      </c>
      <c r="L861">
        <v>776246.844586008</v>
      </c>
      <c r="M861">
        <v>1398184.6228256701</v>
      </c>
    </row>
    <row r="862" spans="1:13" x14ac:dyDescent="0.35">
      <c r="A862">
        <v>861</v>
      </c>
      <c r="B862">
        <v>1952</v>
      </c>
      <c r="C862" t="s">
        <v>17</v>
      </c>
      <c r="D862" t="s">
        <v>22</v>
      </c>
      <c r="E862">
        <v>1068443.3414265199</v>
      </c>
      <c r="F862">
        <v>1125098.07976491</v>
      </c>
      <c r="G862">
        <v>803215.35359904706</v>
      </c>
      <c r="H862">
        <v>1451319.60955525</v>
      </c>
      <c r="I862">
        <v>3617481.5438999999</v>
      </c>
      <c r="J862">
        <v>804873.16537089704</v>
      </c>
      <c r="K862">
        <v>1444734.6786521799</v>
      </c>
      <c r="L862">
        <v>764343.47342687601</v>
      </c>
      <c r="M862">
        <v>1371984.5187687499</v>
      </c>
    </row>
    <row r="863" spans="1:13" x14ac:dyDescent="0.35">
      <c r="A863">
        <v>862</v>
      </c>
      <c r="B863">
        <v>1953</v>
      </c>
      <c r="C863" t="s">
        <v>17</v>
      </c>
      <c r="D863" t="s">
        <v>22</v>
      </c>
      <c r="E863">
        <v>1034833.09978112</v>
      </c>
      <c r="F863">
        <v>1118223.5680038501</v>
      </c>
      <c r="G863">
        <v>799128.23748721997</v>
      </c>
      <c r="H863">
        <v>1447617.9331626699</v>
      </c>
      <c r="I863">
        <v>3689675.3369999998</v>
      </c>
      <c r="J863">
        <v>802791.78322298196</v>
      </c>
      <c r="K863">
        <v>1433081.2731604101</v>
      </c>
      <c r="L863">
        <v>742924.34293300204</v>
      </c>
      <c r="M863">
        <v>1326210.58845163</v>
      </c>
    </row>
    <row r="864" spans="1:13" x14ac:dyDescent="0.35">
      <c r="A864">
        <v>863</v>
      </c>
      <c r="B864">
        <v>1954</v>
      </c>
      <c r="C864" t="s">
        <v>17</v>
      </c>
      <c r="D864" t="s">
        <v>22</v>
      </c>
      <c r="E864">
        <v>1103163.2111171901</v>
      </c>
      <c r="F864">
        <v>1223256.53201322</v>
      </c>
      <c r="G864">
        <v>871407.44171824399</v>
      </c>
      <c r="H864">
        <v>1595344.91957243</v>
      </c>
      <c r="I864">
        <v>3957002.2546000001</v>
      </c>
      <c r="J864">
        <v>878351.95286380895</v>
      </c>
      <c r="K864">
        <v>1567604.4282560099</v>
      </c>
      <c r="L864">
        <v>792119.67028501199</v>
      </c>
      <c r="M864">
        <v>1413704.7214375599</v>
      </c>
    </row>
    <row r="865" spans="1:13" x14ac:dyDescent="0.35">
      <c r="A865">
        <v>864</v>
      </c>
      <c r="B865">
        <v>1955</v>
      </c>
      <c r="C865" t="s">
        <v>17</v>
      </c>
      <c r="D865" t="s">
        <v>22</v>
      </c>
      <c r="E865">
        <v>1156847.37579799</v>
      </c>
      <c r="F865">
        <v>1316355.77247955</v>
      </c>
      <c r="G865">
        <v>932167.82365372498</v>
      </c>
      <c r="H865">
        <v>1733895.83050703</v>
      </c>
      <c r="I865">
        <v>3847951.3242000001</v>
      </c>
      <c r="J865">
        <v>943191.08135541203</v>
      </c>
      <c r="K865">
        <v>1689005.3338103299</v>
      </c>
      <c r="L865">
        <v>828900.62865510106</v>
      </c>
      <c r="M865">
        <v>1484341.4136033901</v>
      </c>
    </row>
    <row r="866" spans="1:13" x14ac:dyDescent="0.35">
      <c r="A866">
        <v>865</v>
      </c>
      <c r="B866">
        <v>1956</v>
      </c>
      <c r="C866" t="s">
        <v>17</v>
      </c>
      <c r="D866" t="s">
        <v>22</v>
      </c>
      <c r="E866">
        <v>1104660.8075842999</v>
      </c>
      <c r="F866">
        <v>1289869.001125</v>
      </c>
      <c r="G866">
        <v>891960.26929596695</v>
      </c>
      <c r="H866">
        <v>1732487.1140068599</v>
      </c>
      <c r="I866">
        <v>4137776.906</v>
      </c>
      <c r="J866">
        <v>906243.29254092195</v>
      </c>
      <c r="K866">
        <v>1673094.1415241</v>
      </c>
      <c r="L866">
        <v>776118.69618773402</v>
      </c>
      <c r="M866">
        <v>1432859.8671094601</v>
      </c>
    </row>
    <row r="867" spans="1:13" x14ac:dyDescent="0.35">
      <c r="A867">
        <v>866</v>
      </c>
      <c r="B867">
        <v>1957</v>
      </c>
      <c r="C867" t="s">
        <v>17</v>
      </c>
      <c r="D867" t="s">
        <v>22</v>
      </c>
      <c r="E867">
        <v>1166039.3865327199</v>
      </c>
      <c r="F867">
        <v>1397170.2298934599</v>
      </c>
      <c r="G867">
        <v>968748.198419358</v>
      </c>
      <c r="H867">
        <v>1892466.68728323</v>
      </c>
      <c r="I867">
        <v>3798858.1682000002</v>
      </c>
      <c r="J867">
        <v>989998.23354900104</v>
      </c>
      <c r="K867">
        <v>1803556.1567597301</v>
      </c>
      <c r="L867">
        <v>826224.97117189295</v>
      </c>
      <c r="M867">
        <v>1505197.7701856601</v>
      </c>
    </row>
    <row r="868" spans="1:13" x14ac:dyDescent="0.35">
      <c r="A868">
        <v>867</v>
      </c>
      <c r="B868">
        <v>1958</v>
      </c>
      <c r="C868" t="s">
        <v>17</v>
      </c>
      <c r="D868" t="s">
        <v>22</v>
      </c>
      <c r="E868">
        <v>1172143.5085086699</v>
      </c>
      <c r="F868">
        <v>1441240.08665403</v>
      </c>
      <c r="G868">
        <v>1002087.37088172</v>
      </c>
      <c r="H868">
        <v>1971189.3703651801</v>
      </c>
      <c r="I868">
        <v>3767240.3694000002</v>
      </c>
      <c r="J868">
        <v>1030778.39182482</v>
      </c>
      <c r="K868">
        <v>1850995.6001000199</v>
      </c>
      <c r="L868">
        <v>838319.86903268902</v>
      </c>
      <c r="M868">
        <v>1505392.8190218101</v>
      </c>
    </row>
    <row r="869" spans="1:13" x14ac:dyDescent="0.35">
      <c r="A869">
        <v>868</v>
      </c>
      <c r="B869">
        <v>1959</v>
      </c>
      <c r="C869" t="s">
        <v>17</v>
      </c>
      <c r="D869" t="s">
        <v>22</v>
      </c>
      <c r="E869">
        <v>1228046.8813885699</v>
      </c>
      <c r="F869">
        <v>1549494.13321921</v>
      </c>
      <c r="G869">
        <v>1065045.1447508701</v>
      </c>
      <c r="H869">
        <v>2154302.1645126599</v>
      </c>
      <c r="I869">
        <v>4036498.9994000001</v>
      </c>
      <c r="J869">
        <v>1102004.7885322</v>
      </c>
      <c r="K869">
        <v>1996260.9763831301</v>
      </c>
      <c r="L869">
        <v>873390.55683974095</v>
      </c>
      <c r="M869">
        <v>1582130.58954395</v>
      </c>
    </row>
    <row r="870" spans="1:13" x14ac:dyDescent="0.35">
      <c r="A870">
        <v>869</v>
      </c>
      <c r="B870">
        <v>1960</v>
      </c>
      <c r="C870" t="s">
        <v>17</v>
      </c>
      <c r="D870" t="s">
        <v>22</v>
      </c>
      <c r="E870">
        <v>1235418.3494387299</v>
      </c>
      <c r="F870">
        <v>1599589.2636389299</v>
      </c>
      <c r="G870">
        <v>1093474.4623503401</v>
      </c>
      <c r="H870">
        <v>2257608.80719354</v>
      </c>
      <c r="I870">
        <v>2739282.5186000001</v>
      </c>
      <c r="J870">
        <v>1139574.22753617</v>
      </c>
      <c r="K870">
        <v>2058934.77486877</v>
      </c>
      <c r="L870">
        <v>880132.75860761595</v>
      </c>
      <c r="M870">
        <v>1590186.8429548</v>
      </c>
    </row>
    <row r="871" spans="1:13" x14ac:dyDescent="0.35">
      <c r="A871">
        <v>870</v>
      </c>
      <c r="B871">
        <v>1961</v>
      </c>
      <c r="C871" t="s">
        <v>17</v>
      </c>
      <c r="D871" t="s">
        <v>22</v>
      </c>
      <c r="E871">
        <v>1248161.27133863</v>
      </c>
      <c r="F871">
        <v>1658382.0148072101</v>
      </c>
      <c r="G871">
        <v>1124871.2328965501</v>
      </c>
      <c r="H871">
        <v>2381236.9349780702</v>
      </c>
      <c r="I871">
        <v>2927164.8354000002</v>
      </c>
      <c r="J871">
        <v>1180837.8603787699</v>
      </c>
      <c r="K871">
        <v>2135309.6912481599</v>
      </c>
      <c r="L871">
        <v>888743.40887403698</v>
      </c>
      <c r="M871">
        <v>1607115.14906282</v>
      </c>
    </row>
    <row r="872" spans="1:13" x14ac:dyDescent="0.35">
      <c r="A872">
        <v>871</v>
      </c>
      <c r="B872">
        <v>1962</v>
      </c>
      <c r="C872" t="s">
        <v>17</v>
      </c>
      <c r="D872" t="s">
        <v>22</v>
      </c>
      <c r="E872">
        <v>1229387.8071022001</v>
      </c>
      <c r="F872">
        <v>1676186.0467468</v>
      </c>
      <c r="G872">
        <v>1136445.57133363</v>
      </c>
      <c r="H872">
        <v>2443486.5660713301</v>
      </c>
      <c r="I872">
        <v>3043473.0644999999</v>
      </c>
      <c r="J872">
        <v>1203916.4748940601</v>
      </c>
      <c r="K872">
        <v>2148010.6572875502</v>
      </c>
      <c r="L872">
        <v>883004.74632682605</v>
      </c>
      <c r="M872">
        <v>1575444.5138832501</v>
      </c>
    </row>
    <row r="873" spans="1:13" x14ac:dyDescent="0.35">
      <c r="A873">
        <v>872</v>
      </c>
      <c r="B873">
        <v>1963</v>
      </c>
      <c r="C873" t="s">
        <v>17</v>
      </c>
      <c r="D873" t="s">
        <v>22</v>
      </c>
      <c r="E873">
        <v>1261268.18960162</v>
      </c>
      <c r="F873">
        <v>1764656.6025330799</v>
      </c>
      <c r="G873">
        <v>1184311.7504115701</v>
      </c>
      <c r="H873">
        <v>2620717.1003311002</v>
      </c>
      <c r="I873">
        <v>4025141.7936</v>
      </c>
      <c r="J873">
        <v>1263355.82425455</v>
      </c>
      <c r="K873">
        <v>2265453.8935632501</v>
      </c>
      <c r="L873">
        <v>902969.17314842297</v>
      </c>
      <c r="M873">
        <v>1619207.3442838001</v>
      </c>
    </row>
    <row r="874" spans="1:13" x14ac:dyDescent="0.35">
      <c r="A874">
        <v>873</v>
      </c>
      <c r="B874">
        <v>1964</v>
      </c>
      <c r="C874" t="s">
        <v>17</v>
      </c>
      <c r="D874" t="s">
        <v>22</v>
      </c>
      <c r="E874">
        <v>1325669.5225927499</v>
      </c>
      <c r="F874">
        <v>1903301.00985375</v>
      </c>
      <c r="G874">
        <v>1285491.50635461</v>
      </c>
      <c r="H874">
        <v>2868979.0404277998</v>
      </c>
      <c r="I874">
        <v>3918599.48969999</v>
      </c>
      <c r="J874">
        <v>1388312.9102394199</v>
      </c>
      <c r="K874">
        <v>2417908.49540484</v>
      </c>
      <c r="L874">
        <v>966974.79978107696</v>
      </c>
      <c r="M874">
        <v>1684099.1436360299</v>
      </c>
    </row>
    <row r="875" spans="1:13" x14ac:dyDescent="0.35">
      <c r="A875">
        <v>874</v>
      </c>
      <c r="B875">
        <v>1965</v>
      </c>
      <c r="C875" t="s">
        <v>17</v>
      </c>
      <c r="D875" t="s">
        <v>22</v>
      </c>
      <c r="E875">
        <v>1393562.8071376299</v>
      </c>
      <c r="F875">
        <v>2053138.2612303901</v>
      </c>
      <c r="G875">
        <v>1374011.1702351901</v>
      </c>
      <c r="H875">
        <v>3155675.89202483</v>
      </c>
      <c r="I875">
        <v>3958812.3832999999</v>
      </c>
      <c r="J875">
        <v>1496874.5808131299</v>
      </c>
      <c r="K875">
        <v>2608963.8948939298</v>
      </c>
      <c r="L875">
        <v>1016000.13119469</v>
      </c>
      <c r="M875">
        <v>1770828.15986796</v>
      </c>
    </row>
    <row r="876" spans="1:13" x14ac:dyDescent="0.35">
      <c r="A876">
        <v>875</v>
      </c>
      <c r="B876">
        <v>1966</v>
      </c>
      <c r="C876" t="s">
        <v>17</v>
      </c>
      <c r="D876" t="s">
        <v>22</v>
      </c>
      <c r="E876">
        <v>1447065.86281129</v>
      </c>
      <c r="F876">
        <v>2187758.5566521399</v>
      </c>
      <c r="G876">
        <v>1440793.32028964</v>
      </c>
      <c r="H876">
        <v>3436870.4370178101</v>
      </c>
      <c r="I876">
        <v>3930515.9704999998</v>
      </c>
      <c r="J876">
        <v>1581313.09859112</v>
      </c>
      <c r="K876">
        <v>2793659.5100518102</v>
      </c>
      <c r="L876">
        <v>1045940.0085214199</v>
      </c>
      <c r="M876">
        <v>1847831.5612214301</v>
      </c>
    </row>
    <row r="877" spans="1:13" x14ac:dyDescent="0.35">
      <c r="A877">
        <v>876</v>
      </c>
      <c r="B877">
        <v>1967</v>
      </c>
      <c r="C877" t="s">
        <v>17</v>
      </c>
      <c r="D877" t="s">
        <v>22</v>
      </c>
      <c r="E877">
        <v>1504456.80414424</v>
      </c>
      <c r="F877">
        <v>2334050.5567859798</v>
      </c>
      <c r="G877">
        <v>1520708.65268178</v>
      </c>
      <c r="H877">
        <v>3742520.2520180498</v>
      </c>
      <c r="I877">
        <v>3711908.8</v>
      </c>
      <c r="J877">
        <v>1684633.7868721201</v>
      </c>
      <c r="K877">
        <v>2983265.0430888501</v>
      </c>
      <c r="L877">
        <v>1085862.83865291</v>
      </c>
      <c r="M877">
        <v>1922920.38387591</v>
      </c>
    </row>
    <row r="878" spans="1:13" x14ac:dyDescent="0.35">
      <c r="A878">
        <v>877</v>
      </c>
      <c r="B878">
        <v>1968</v>
      </c>
      <c r="C878" t="s">
        <v>17</v>
      </c>
      <c r="D878" t="s">
        <v>22</v>
      </c>
      <c r="E878">
        <v>1573691.7042894601</v>
      </c>
      <c r="F878">
        <v>2505357.0895373798</v>
      </c>
      <c r="G878">
        <v>1622500.08047565</v>
      </c>
      <c r="H878">
        <v>4097909.81361038</v>
      </c>
      <c r="I878">
        <v>4044034.3602999998</v>
      </c>
      <c r="J878">
        <v>1814673.0388066201</v>
      </c>
      <c r="K878">
        <v>3195869.6399009302</v>
      </c>
      <c r="L878">
        <v>1139851.8475045201</v>
      </c>
      <c r="M878">
        <v>2007423.8364285801</v>
      </c>
    </row>
    <row r="879" spans="1:13" x14ac:dyDescent="0.35">
      <c r="A879">
        <v>878</v>
      </c>
      <c r="B879">
        <v>1969</v>
      </c>
      <c r="C879" t="s">
        <v>17</v>
      </c>
      <c r="D879" t="s">
        <v>22</v>
      </c>
      <c r="E879">
        <v>1502160.2265451499</v>
      </c>
      <c r="F879">
        <v>2454062.8518226901</v>
      </c>
      <c r="G879">
        <v>1577351.3114197301</v>
      </c>
      <c r="H879">
        <v>4097610.8875986701</v>
      </c>
      <c r="I879">
        <v>3958309.0617</v>
      </c>
      <c r="J879">
        <v>1784492.9911386101</v>
      </c>
      <c r="K879">
        <v>3123005.8981588702</v>
      </c>
      <c r="L879">
        <v>1092308.7784186399</v>
      </c>
      <c r="M879">
        <v>1911627.9943669101</v>
      </c>
    </row>
    <row r="880" spans="1:13" x14ac:dyDescent="0.35">
      <c r="A880">
        <v>879</v>
      </c>
      <c r="B880">
        <v>1970</v>
      </c>
      <c r="C880" t="s">
        <v>17</v>
      </c>
      <c r="D880" t="s">
        <v>22</v>
      </c>
      <c r="E880">
        <v>1619641.95326843</v>
      </c>
      <c r="F880">
        <v>2715237.8787674299</v>
      </c>
      <c r="G880">
        <v>1721333.1660853201</v>
      </c>
      <c r="H880">
        <v>4635253.8875758601</v>
      </c>
      <c r="I880">
        <v>4461153.0494999997</v>
      </c>
      <c r="J880">
        <v>1964979.1562087401</v>
      </c>
      <c r="K880">
        <v>3464672.1077794801</v>
      </c>
      <c r="L880">
        <v>1172111.91828923</v>
      </c>
      <c r="M880">
        <v>2066680.1770701399</v>
      </c>
    </row>
    <row r="881" spans="1:13" x14ac:dyDescent="0.35">
      <c r="A881">
        <v>880</v>
      </c>
      <c r="B881">
        <v>1971</v>
      </c>
      <c r="C881" t="s">
        <v>17</v>
      </c>
      <c r="D881" t="s">
        <v>22</v>
      </c>
      <c r="E881">
        <v>1702702.2256378699</v>
      </c>
      <c r="F881">
        <v>2929186.4260271499</v>
      </c>
      <c r="G881">
        <v>1839902.4991629501</v>
      </c>
      <c r="H881">
        <v>5109106.8498989204</v>
      </c>
      <c r="I881">
        <v>4474707.0109000001</v>
      </c>
      <c r="J881">
        <v>2121037.03397536</v>
      </c>
      <c r="K881">
        <v>3736458.9401996201</v>
      </c>
      <c r="L881">
        <v>1232934.3213939599</v>
      </c>
      <c r="M881">
        <v>2171960.41090198</v>
      </c>
    </row>
    <row r="882" spans="1:13" x14ac:dyDescent="0.35">
      <c r="A882">
        <v>881</v>
      </c>
      <c r="B882">
        <v>1972</v>
      </c>
      <c r="C882" t="s">
        <v>17</v>
      </c>
      <c r="D882" t="s">
        <v>22</v>
      </c>
      <c r="E882">
        <v>1810908.2667546901</v>
      </c>
      <c r="F882">
        <v>3196864.3147446299</v>
      </c>
      <c r="G882">
        <v>1988635.77338744</v>
      </c>
      <c r="H882">
        <v>5697044.7868226403</v>
      </c>
      <c r="I882">
        <v>4063654.1077000001</v>
      </c>
      <c r="J882">
        <v>2314924.4778561001</v>
      </c>
      <c r="K882">
        <v>4078806.0919012702</v>
      </c>
      <c r="L882">
        <v>1311321.1763563</v>
      </c>
      <c r="M882">
        <v>2310496.4562449399</v>
      </c>
    </row>
    <row r="883" spans="1:13" x14ac:dyDescent="0.35">
      <c r="A883">
        <v>882</v>
      </c>
      <c r="B883">
        <v>1973</v>
      </c>
      <c r="C883" t="s">
        <v>17</v>
      </c>
      <c r="D883" t="s">
        <v>22</v>
      </c>
      <c r="E883">
        <v>1928531.71358105</v>
      </c>
      <c r="F883">
        <v>3493606.4506210098</v>
      </c>
      <c r="G883">
        <v>2108374.8345406</v>
      </c>
      <c r="H883">
        <v>6384633.6311961599</v>
      </c>
      <c r="I883">
        <v>4183521.5552000101</v>
      </c>
      <c r="J883">
        <v>2476031.1178608802</v>
      </c>
      <c r="K883">
        <v>4512837.2535156198</v>
      </c>
      <c r="L883">
        <v>1366812.3762936899</v>
      </c>
      <c r="M883">
        <v>2491164.8992655901</v>
      </c>
    </row>
    <row r="884" spans="1:13" x14ac:dyDescent="0.35">
      <c r="A884">
        <v>883</v>
      </c>
      <c r="B884">
        <v>1974</v>
      </c>
      <c r="C884" t="s">
        <v>17</v>
      </c>
      <c r="D884" t="s">
        <v>22</v>
      </c>
      <c r="E884">
        <v>2074817.9131922</v>
      </c>
      <c r="F884">
        <v>3856973.26025608</v>
      </c>
      <c r="G884">
        <v>2305978.4149257899</v>
      </c>
      <c r="H884">
        <v>7204926.5407707496</v>
      </c>
      <c r="I884">
        <v>4081080.3223000001</v>
      </c>
      <c r="J884">
        <v>2735122.1509195799</v>
      </c>
      <c r="K884">
        <v>4981619.4428063203</v>
      </c>
      <c r="L884">
        <v>1471329.9913103201</v>
      </c>
      <c r="M884">
        <v>2679809.4151046402</v>
      </c>
    </row>
    <row r="885" spans="1:13" x14ac:dyDescent="0.35">
      <c r="A885">
        <v>884</v>
      </c>
      <c r="B885">
        <v>1975</v>
      </c>
      <c r="C885" t="s">
        <v>17</v>
      </c>
      <c r="D885" t="s">
        <v>22</v>
      </c>
      <c r="E885">
        <v>2144682.9713646299</v>
      </c>
      <c r="F885">
        <v>4091185.6364589599</v>
      </c>
      <c r="G885">
        <v>2424569.30165633</v>
      </c>
      <c r="H885">
        <v>7812770.0329340901</v>
      </c>
      <c r="I885">
        <v>4095107.4002</v>
      </c>
      <c r="J885">
        <v>2906667.17743961</v>
      </c>
      <c r="K885">
        <v>5281023.7650162904</v>
      </c>
      <c r="L885">
        <v>1523734.23081208</v>
      </c>
      <c r="M885">
        <v>2768420.39121097</v>
      </c>
    </row>
    <row r="886" spans="1:13" x14ac:dyDescent="0.35">
      <c r="A886">
        <v>885</v>
      </c>
      <c r="B886">
        <v>1976</v>
      </c>
      <c r="C886" t="s">
        <v>17</v>
      </c>
      <c r="D886" t="s">
        <v>22</v>
      </c>
      <c r="E886">
        <v>2222500.8795195501</v>
      </c>
      <c r="F886">
        <v>4350583.0873111701</v>
      </c>
      <c r="G886">
        <v>2548904.7424225998</v>
      </c>
      <c r="H886">
        <v>8500388.0752507504</v>
      </c>
      <c r="I886">
        <v>4539661.8340999903</v>
      </c>
      <c r="J886">
        <v>3088319.4092585002</v>
      </c>
      <c r="K886">
        <v>5620081.2458690898</v>
      </c>
      <c r="L886">
        <v>1577671.8811170701</v>
      </c>
      <c r="M886">
        <v>2871025.6214495301</v>
      </c>
    </row>
    <row r="887" spans="1:13" x14ac:dyDescent="0.35">
      <c r="A887">
        <v>886</v>
      </c>
      <c r="B887">
        <v>1977</v>
      </c>
      <c r="C887" t="s">
        <v>17</v>
      </c>
      <c r="D887" t="s">
        <v>22</v>
      </c>
      <c r="E887">
        <v>2348489.0911630299</v>
      </c>
      <c r="F887">
        <v>4717517.4600371802</v>
      </c>
      <c r="G887">
        <v>2708212.05249563</v>
      </c>
      <c r="H887">
        <v>9446036.1216488108</v>
      </c>
      <c r="I887">
        <v>4497196.8547</v>
      </c>
      <c r="J887">
        <v>3310478.1765485201</v>
      </c>
      <c r="K887">
        <v>6134157.1613710597</v>
      </c>
      <c r="L887">
        <v>1648032.45563318</v>
      </c>
      <c r="M887">
        <v>3053725.03631305</v>
      </c>
    </row>
    <row r="888" spans="1:13" x14ac:dyDescent="0.35">
      <c r="A888">
        <v>887</v>
      </c>
      <c r="B888">
        <v>1978</v>
      </c>
      <c r="C888" t="s">
        <v>17</v>
      </c>
      <c r="D888" t="s">
        <v>22</v>
      </c>
      <c r="E888">
        <v>2607727.3921856899</v>
      </c>
      <c r="F888">
        <v>5375348.1922789197</v>
      </c>
      <c r="G888">
        <v>3042194.5572703201</v>
      </c>
      <c r="H888">
        <v>11018222.7191945</v>
      </c>
      <c r="I888">
        <v>5196234.9867000096</v>
      </c>
      <c r="J888">
        <v>3752015.24942117</v>
      </c>
      <c r="K888">
        <v>7007025.7256323304</v>
      </c>
      <c r="L888">
        <v>1820204.49500703</v>
      </c>
      <c r="M888">
        <v>3399298.4768368001</v>
      </c>
    </row>
    <row r="889" spans="1:13" x14ac:dyDescent="0.35">
      <c r="A889">
        <v>888</v>
      </c>
      <c r="B889">
        <v>1979</v>
      </c>
      <c r="C889" t="s">
        <v>17</v>
      </c>
      <c r="D889" t="s">
        <v>22</v>
      </c>
      <c r="E889">
        <v>2731506.8341129799</v>
      </c>
      <c r="F889">
        <v>5777848.4592929697</v>
      </c>
      <c r="G889">
        <v>3213135.2115333099</v>
      </c>
      <c r="H889">
        <v>12141962.0999474</v>
      </c>
      <c r="I889">
        <v>5442655.2760999901</v>
      </c>
      <c r="J889">
        <v>3998200.32028013</v>
      </c>
      <c r="K889">
        <v>7563190.19848797</v>
      </c>
      <c r="L889">
        <v>1890169.25174501</v>
      </c>
      <c r="M889">
        <v>3575536.09451955</v>
      </c>
    </row>
    <row r="890" spans="1:13" x14ac:dyDescent="0.35">
      <c r="A890">
        <v>889</v>
      </c>
      <c r="B890">
        <v>1980</v>
      </c>
      <c r="C890" t="s">
        <v>17</v>
      </c>
      <c r="D890" t="s">
        <v>22</v>
      </c>
      <c r="E890">
        <v>2836623.1410130002</v>
      </c>
      <c r="F890">
        <v>6157223.81414798</v>
      </c>
      <c r="G890">
        <v>3392499.7874528202</v>
      </c>
      <c r="H890">
        <v>13238421.9142545</v>
      </c>
      <c r="I890">
        <v>5419261.64569999</v>
      </c>
      <c r="J890">
        <v>4267020.1754474696</v>
      </c>
      <c r="K890">
        <v>8055958.8785635</v>
      </c>
      <c r="L890">
        <v>1965809.35470161</v>
      </c>
      <c r="M890">
        <v>3711367.3414752302</v>
      </c>
    </row>
    <row r="891" spans="1:13" x14ac:dyDescent="0.35">
      <c r="A891">
        <v>890</v>
      </c>
      <c r="B891">
        <v>1981</v>
      </c>
      <c r="C891" t="s">
        <v>17</v>
      </c>
      <c r="D891" t="s">
        <v>22</v>
      </c>
      <c r="E891">
        <v>2929382.2380522899</v>
      </c>
      <c r="F891">
        <v>6524974.0096904999</v>
      </c>
      <c r="G891">
        <v>3551752.8365080599</v>
      </c>
      <c r="H891">
        <v>14358827.3285056</v>
      </c>
      <c r="I891">
        <v>5654996.7248</v>
      </c>
      <c r="J891">
        <v>4516014.7242426705</v>
      </c>
      <c r="K891">
        <v>8542747.3947725296</v>
      </c>
      <c r="L891">
        <v>2027461.45813485</v>
      </c>
      <c r="M891">
        <v>3835260.1014576498</v>
      </c>
    </row>
    <row r="892" spans="1:13" x14ac:dyDescent="0.35">
      <c r="A892">
        <v>891</v>
      </c>
      <c r="B892">
        <v>1982</v>
      </c>
      <c r="C892" t="s">
        <v>17</v>
      </c>
      <c r="D892" t="s">
        <v>22</v>
      </c>
      <c r="E892">
        <v>3075016.2810492301</v>
      </c>
      <c r="F892">
        <v>7028612.5725819599</v>
      </c>
      <c r="G892">
        <v>3786773.0173055599</v>
      </c>
      <c r="H892">
        <v>15826577.6629149</v>
      </c>
      <c r="I892">
        <v>5830512.4835000001</v>
      </c>
      <c r="J892">
        <v>4866020.3114622999</v>
      </c>
      <c r="K892">
        <v>9202288.0998753794</v>
      </c>
      <c r="L892">
        <v>2128882.6958584399</v>
      </c>
      <c r="M892">
        <v>4025998.7924796701</v>
      </c>
    </row>
    <row r="893" spans="1:13" x14ac:dyDescent="0.35">
      <c r="A893">
        <v>892</v>
      </c>
      <c r="B893">
        <v>1983</v>
      </c>
      <c r="C893" t="s">
        <v>17</v>
      </c>
      <c r="D893" t="s">
        <v>22</v>
      </c>
      <c r="E893">
        <v>3144528.5205998202</v>
      </c>
      <c r="F893">
        <v>7375596.7941701999</v>
      </c>
      <c r="G893">
        <v>3930119.9321239698</v>
      </c>
      <c r="H893">
        <v>16995879.104982998</v>
      </c>
      <c r="I893">
        <v>6132194.9315000102</v>
      </c>
      <c r="J893">
        <v>5108382.7664602399</v>
      </c>
      <c r="K893">
        <v>9653343.1118370797</v>
      </c>
      <c r="L893">
        <v>2177919.39439689</v>
      </c>
      <c r="M893">
        <v>4115628.0069838902</v>
      </c>
    </row>
    <row r="894" spans="1:13" x14ac:dyDescent="0.35">
      <c r="A894">
        <v>893</v>
      </c>
      <c r="B894">
        <v>1984</v>
      </c>
      <c r="C894" t="s">
        <v>17</v>
      </c>
      <c r="D894" t="s">
        <v>22</v>
      </c>
      <c r="E894">
        <v>3542908.04506084</v>
      </c>
      <c r="F894">
        <v>8527484.7731833309</v>
      </c>
      <c r="G894">
        <v>4440909.8785083201</v>
      </c>
      <c r="H894">
        <v>20140302.681707799</v>
      </c>
      <c r="I894">
        <v>6402448.1844000099</v>
      </c>
      <c r="J894">
        <v>5824282.8754164297</v>
      </c>
      <c r="K894">
        <v>11242652.5495458</v>
      </c>
      <c r="L894">
        <v>2419810.6715961802</v>
      </c>
      <c r="M894">
        <v>4670976.8736110497</v>
      </c>
    </row>
    <row r="895" spans="1:13" x14ac:dyDescent="0.35">
      <c r="A895">
        <v>894</v>
      </c>
      <c r="B895">
        <v>1985</v>
      </c>
      <c r="C895" t="s">
        <v>17</v>
      </c>
      <c r="D895" t="s">
        <v>22</v>
      </c>
      <c r="E895">
        <v>3685164.8295445698</v>
      </c>
      <c r="F895">
        <v>9102012.6146648508</v>
      </c>
      <c r="G895">
        <v>4678928.6188663496</v>
      </c>
      <c r="H895">
        <v>22007718.008533299</v>
      </c>
      <c r="I895">
        <v>6554925.8464999897</v>
      </c>
      <c r="J895">
        <v>6205182.7029641597</v>
      </c>
      <c r="K895">
        <v>12014811.5552999</v>
      </c>
      <c r="L895">
        <v>2512314.8061802499</v>
      </c>
      <c r="M895">
        <v>4864480.29151926</v>
      </c>
    </row>
    <row r="896" spans="1:13" x14ac:dyDescent="0.35">
      <c r="A896">
        <v>895</v>
      </c>
      <c r="B896">
        <v>1986</v>
      </c>
      <c r="C896" t="s">
        <v>17</v>
      </c>
      <c r="D896" t="s">
        <v>22</v>
      </c>
      <c r="E896">
        <v>4114005.7273762999</v>
      </c>
      <c r="F896">
        <v>10427131.5008115</v>
      </c>
      <c r="G896">
        <v>5289421.4328836398</v>
      </c>
      <c r="H896">
        <v>25813458.134288002</v>
      </c>
      <c r="I896">
        <v>6756658.9730000002</v>
      </c>
      <c r="J896">
        <v>7091152.8530633003</v>
      </c>
      <c r="K896">
        <v>13783387.8006062</v>
      </c>
      <c r="L896">
        <v>2797801.43263108</v>
      </c>
      <c r="M896">
        <v>5438210.5327749401</v>
      </c>
    </row>
    <row r="897" spans="1:13" x14ac:dyDescent="0.35">
      <c r="A897">
        <v>896</v>
      </c>
      <c r="B897">
        <v>1987</v>
      </c>
      <c r="C897" t="s">
        <v>17</v>
      </c>
      <c r="D897" t="s">
        <v>22</v>
      </c>
      <c r="E897">
        <v>3480163.5287910402</v>
      </c>
      <c r="F897">
        <v>9051468.6878789198</v>
      </c>
      <c r="G897">
        <v>4558732.0382346101</v>
      </c>
      <c r="H897">
        <v>22923355.776235498</v>
      </c>
      <c r="I897">
        <v>7398503.7609000001</v>
      </c>
      <c r="J897">
        <v>6202529.4104453698</v>
      </c>
      <c r="K897">
        <v>11891261.400265699</v>
      </c>
      <c r="L897">
        <v>2384786.0921611502</v>
      </c>
      <c r="M897">
        <v>4572024.2386678299</v>
      </c>
    </row>
    <row r="898" spans="1:13" x14ac:dyDescent="0.35">
      <c r="A898">
        <v>897</v>
      </c>
      <c r="B898">
        <v>1988</v>
      </c>
      <c r="C898" t="s">
        <v>17</v>
      </c>
      <c r="D898" t="s">
        <v>22</v>
      </c>
      <c r="E898">
        <v>3501889.5071997698</v>
      </c>
      <c r="F898">
        <v>9346333.7274653409</v>
      </c>
      <c r="G898">
        <v>4661582.4004523903</v>
      </c>
      <c r="H898">
        <v>24230841.513282198</v>
      </c>
      <c r="I898">
        <v>7630787.5026000002</v>
      </c>
      <c r="J898">
        <v>6421008.7246909002</v>
      </c>
      <c r="K898">
        <v>12261937.7197912</v>
      </c>
      <c r="L898">
        <v>2405827.1119248001</v>
      </c>
      <c r="M898">
        <v>4594309.6288857805</v>
      </c>
    </row>
    <row r="899" spans="1:13" x14ac:dyDescent="0.35">
      <c r="A899">
        <v>898</v>
      </c>
      <c r="B899">
        <v>1989</v>
      </c>
      <c r="C899" t="s">
        <v>17</v>
      </c>
      <c r="D899" t="s">
        <v>22</v>
      </c>
      <c r="E899">
        <v>4096539.0253758002</v>
      </c>
      <c r="F899">
        <v>11219548.623237301</v>
      </c>
      <c r="G899">
        <v>5503797.88285226</v>
      </c>
      <c r="H899">
        <v>29796097.047086999</v>
      </c>
      <c r="I899">
        <v>7746412.8902000003</v>
      </c>
      <c r="J899">
        <v>7656118.6033114102</v>
      </c>
      <c r="K899">
        <v>14770029.564223601</v>
      </c>
      <c r="L899">
        <v>2795441.21555945</v>
      </c>
      <c r="M899">
        <v>5392908.8012042996</v>
      </c>
    </row>
    <row r="900" spans="1:13" x14ac:dyDescent="0.35">
      <c r="A900">
        <v>899</v>
      </c>
      <c r="B900">
        <v>1990</v>
      </c>
      <c r="C900" t="s">
        <v>17</v>
      </c>
      <c r="D900" t="s">
        <v>22</v>
      </c>
      <c r="E900">
        <v>4702987.6411007196</v>
      </c>
      <c r="F900">
        <v>13217568.4853136</v>
      </c>
      <c r="G900">
        <v>6351417.5840226803</v>
      </c>
      <c r="H900">
        <v>35966661.608018599</v>
      </c>
      <c r="I900">
        <v>7590131.8966999901</v>
      </c>
      <c r="J900">
        <v>8923463.4547668602</v>
      </c>
      <c r="K900">
        <v>17496525.2693974</v>
      </c>
      <c r="L900">
        <v>3175087.6411355999</v>
      </c>
      <c r="M900">
        <v>6225497.6923791096</v>
      </c>
    </row>
    <row r="901" spans="1:13" x14ac:dyDescent="0.35">
      <c r="A901">
        <v>900</v>
      </c>
      <c r="B901">
        <v>1991</v>
      </c>
      <c r="C901" t="s">
        <v>17</v>
      </c>
      <c r="D901" t="s">
        <v>22</v>
      </c>
      <c r="E901">
        <v>4739377.6732008997</v>
      </c>
      <c r="F901">
        <v>13668425.608860999</v>
      </c>
      <c r="G901">
        <v>6488048.5583874304</v>
      </c>
      <c r="H901">
        <v>38090882.907844201</v>
      </c>
      <c r="I901">
        <v>7079522.5097000003</v>
      </c>
      <c r="J901">
        <v>9228190.5786819197</v>
      </c>
      <c r="K901">
        <v>18099421.846345998</v>
      </c>
      <c r="L901">
        <v>3199774.5493303002</v>
      </c>
      <c r="M901">
        <v>6275777.3463541297</v>
      </c>
    </row>
    <row r="902" spans="1:13" x14ac:dyDescent="0.35">
      <c r="A902">
        <v>901</v>
      </c>
      <c r="B902">
        <v>1992</v>
      </c>
      <c r="C902" t="s">
        <v>17</v>
      </c>
      <c r="D902" t="s">
        <v>22</v>
      </c>
      <c r="E902">
        <v>4497414.2271478605</v>
      </c>
      <c r="F902">
        <v>13310044.5118974</v>
      </c>
      <c r="G902">
        <v>6240378.8063044399</v>
      </c>
      <c r="H902">
        <v>37987253.733686998</v>
      </c>
      <c r="I902">
        <v>6963292.9967999998</v>
      </c>
      <c r="J902">
        <v>8988607.4612853006</v>
      </c>
      <c r="K902">
        <v>17622681.458207998</v>
      </c>
      <c r="L902">
        <v>3037216.8209127202</v>
      </c>
      <c r="M902">
        <v>5954638.1110742902</v>
      </c>
    </row>
    <row r="903" spans="1:13" x14ac:dyDescent="0.35">
      <c r="A903">
        <v>902</v>
      </c>
      <c r="B903">
        <v>1993</v>
      </c>
      <c r="C903" t="s">
        <v>17</v>
      </c>
      <c r="D903" t="s">
        <v>22</v>
      </c>
      <c r="E903">
        <v>5110961.7185650999</v>
      </c>
      <c r="F903">
        <v>15521678.7199325</v>
      </c>
      <c r="G903">
        <v>7165659.9174261102</v>
      </c>
      <c r="H903">
        <v>45379770.713958003</v>
      </c>
      <c r="I903">
        <v>7108777.9939999999</v>
      </c>
      <c r="J903">
        <v>10431016.1792577</v>
      </c>
      <c r="K903">
        <v>20603262.035539601</v>
      </c>
      <c r="L903">
        <v>3434713.8180006701</v>
      </c>
      <c r="M903">
        <v>6784220.02163863</v>
      </c>
    </row>
    <row r="904" spans="1:13" x14ac:dyDescent="0.35">
      <c r="A904">
        <v>903</v>
      </c>
      <c r="B904">
        <v>1994</v>
      </c>
      <c r="C904" t="s">
        <v>17</v>
      </c>
      <c r="D904" t="s">
        <v>22</v>
      </c>
      <c r="E904">
        <v>4714284.0995591003</v>
      </c>
      <c r="F904">
        <v>14691673.090805599</v>
      </c>
      <c r="G904">
        <v>6696647.9390821503</v>
      </c>
      <c r="H904">
        <v>43996072.853160702</v>
      </c>
      <c r="I904">
        <v>7040073.4638</v>
      </c>
      <c r="J904">
        <v>9872333.72211916</v>
      </c>
      <c r="K904">
        <v>19503552.483526599</v>
      </c>
      <c r="L904">
        <v>3167847.9097696501</v>
      </c>
      <c r="M904">
        <v>6258326.5220860001</v>
      </c>
    </row>
    <row r="905" spans="1:13" x14ac:dyDescent="0.35">
      <c r="A905">
        <v>904</v>
      </c>
      <c r="B905">
        <v>1995</v>
      </c>
      <c r="C905" t="s">
        <v>17</v>
      </c>
      <c r="D905" t="s">
        <v>22</v>
      </c>
      <c r="E905">
        <v>4437070.7148934603</v>
      </c>
      <c r="F905">
        <v>14189637.4290858</v>
      </c>
      <c r="G905">
        <v>6384506.4146252703</v>
      </c>
      <c r="H905">
        <v>43522682.910793103</v>
      </c>
      <c r="I905">
        <v>6555161.7679000003</v>
      </c>
      <c r="J905">
        <v>9536447.6790211909</v>
      </c>
      <c r="K905">
        <v>18837924.835715201</v>
      </c>
      <c r="L905">
        <v>2982027.7601994299</v>
      </c>
      <c r="M905">
        <v>5890580.7167830598</v>
      </c>
    </row>
    <row r="906" spans="1:13" x14ac:dyDescent="0.35">
      <c r="A906">
        <v>905</v>
      </c>
      <c r="B906">
        <v>1996</v>
      </c>
      <c r="C906" t="s">
        <v>17</v>
      </c>
      <c r="D906" t="s">
        <v>22</v>
      </c>
      <c r="E906">
        <v>4061124.08607542</v>
      </c>
      <c r="F906">
        <v>13327253.267983699</v>
      </c>
      <c r="G906">
        <v>5924998.0814458104</v>
      </c>
      <c r="H906">
        <v>41868550.905102298</v>
      </c>
      <c r="I906">
        <v>6256437.2778000003</v>
      </c>
      <c r="J906">
        <v>8968274.3771026209</v>
      </c>
      <c r="K906">
        <v>17681019.500710599</v>
      </c>
      <c r="L906">
        <v>2732841.8205182599</v>
      </c>
      <c r="M906">
        <v>5387817.9334374201</v>
      </c>
    </row>
    <row r="907" spans="1:13" x14ac:dyDescent="0.35">
      <c r="A907">
        <v>906</v>
      </c>
      <c r="B907">
        <v>1997</v>
      </c>
      <c r="C907" t="s">
        <v>17</v>
      </c>
      <c r="D907" t="s">
        <v>22</v>
      </c>
      <c r="E907">
        <v>3906912.8049911102</v>
      </c>
      <c r="F907">
        <v>13156717.6202283</v>
      </c>
      <c r="G907">
        <v>5774151.2271614298</v>
      </c>
      <c r="H907">
        <v>42338428.4998549</v>
      </c>
      <c r="I907">
        <v>6211080.4055000003</v>
      </c>
      <c r="J907">
        <v>8851356.1737305503</v>
      </c>
      <c r="K907">
        <v>17457226.851450201</v>
      </c>
      <c r="L907">
        <v>2628427.3764085602</v>
      </c>
      <c r="M907">
        <v>5183957.3588402197</v>
      </c>
    </row>
    <row r="908" spans="1:13" x14ac:dyDescent="0.35">
      <c r="A908">
        <v>907</v>
      </c>
      <c r="B908">
        <v>1998</v>
      </c>
      <c r="C908" t="s">
        <v>17</v>
      </c>
      <c r="D908" t="s">
        <v>22</v>
      </c>
      <c r="E908">
        <v>3714246.52998531</v>
      </c>
      <c r="F908">
        <v>12835240.318357199</v>
      </c>
      <c r="G908">
        <v>5563688.8385403901</v>
      </c>
      <c r="H908">
        <v>42308596.358410001</v>
      </c>
      <c r="I908">
        <v>6111383.3224999905</v>
      </c>
      <c r="J908">
        <v>8640843.1782807503</v>
      </c>
      <c r="K908">
        <v>17024737.055057898</v>
      </c>
      <c r="L908">
        <v>2500476.8897996098</v>
      </c>
      <c r="M908">
        <v>4926598.0972886402</v>
      </c>
    </row>
    <row r="909" spans="1:13" x14ac:dyDescent="0.35">
      <c r="A909">
        <v>908</v>
      </c>
      <c r="B909">
        <v>1999</v>
      </c>
      <c r="C909" t="s">
        <v>17</v>
      </c>
      <c r="D909" t="s">
        <v>22</v>
      </c>
      <c r="E909">
        <v>3646631.1118963002</v>
      </c>
      <c r="F909">
        <v>12931370.484201999</v>
      </c>
      <c r="G909">
        <v>5526248.9342744797</v>
      </c>
      <c r="H909">
        <v>43667130.419083796</v>
      </c>
      <c r="I909">
        <v>6136159.5959000001</v>
      </c>
      <c r="J909">
        <v>8690560.0471893996</v>
      </c>
      <c r="K909">
        <v>17167578.3865376</v>
      </c>
      <c r="L909">
        <v>2450727.6074566599</v>
      </c>
      <c r="M909">
        <v>4841236.7070256397</v>
      </c>
    </row>
    <row r="910" spans="1:13" x14ac:dyDescent="0.35">
      <c r="A910">
        <v>909</v>
      </c>
      <c r="B910">
        <v>2000</v>
      </c>
      <c r="C910" t="s">
        <v>17</v>
      </c>
      <c r="D910" t="s">
        <v>22</v>
      </c>
      <c r="E910">
        <v>3513335.4974417998</v>
      </c>
      <c r="F910">
        <v>12784736.708098801</v>
      </c>
      <c r="G910">
        <v>5397952.5398236299</v>
      </c>
      <c r="H910">
        <v>44227577.047039002</v>
      </c>
      <c r="I910">
        <v>6139225.7845999999</v>
      </c>
      <c r="J910">
        <v>8605934.9399116095</v>
      </c>
      <c r="K910">
        <v>16959021.600746199</v>
      </c>
      <c r="L910">
        <v>2364971.4032759699</v>
      </c>
      <c r="M910">
        <v>4660458.3224651003</v>
      </c>
    </row>
    <row r="911" spans="1:13" x14ac:dyDescent="0.35">
      <c r="A911">
        <v>910</v>
      </c>
      <c r="B911">
        <v>2001</v>
      </c>
      <c r="C911" t="s">
        <v>17</v>
      </c>
      <c r="D911" t="s">
        <v>22</v>
      </c>
      <c r="E911">
        <v>3388574.5903640701</v>
      </c>
      <c r="F911">
        <v>12653441.396608001</v>
      </c>
      <c r="G911">
        <v>5276490.8159153396</v>
      </c>
      <c r="H911">
        <v>44843230.588328697</v>
      </c>
      <c r="I911">
        <v>6472903.1189999999</v>
      </c>
      <c r="J911">
        <v>8524765.6243260205</v>
      </c>
      <c r="K911">
        <v>16777931.984245799</v>
      </c>
      <c r="L911">
        <v>2282920.7705615899</v>
      </c>
      <c r="M911">
        <v>4493107.62334684</v>
      </c>
    </row>
    <row r="912" spans="1:13" x14ac:dyDescent="0.35">
      <c r="A912">
        <v>911</v>
      </c>
      <c r="B912">
        <v>2002</v>
      </c>
      <c r="C912" t="s">
        <v>17</v>
      </c>
      <c r="D912" t="s">
        <v>22</v>
      </c>
      <c r="E912">
        <v>3291405.0670606601</v>
      </c>
      <c r="F912">
        <v>12612244.6001941</v>
      </c>
      <c r="G912">
        <v>5197864.9139962504</v>
      </c>
      <c r="H912">
        <v>45789777.574320696</v>
      </c>
      <c r="I912">
        <v>6411369.1303000003</v>
      </c>
      <c r="J912">
        <v>8517257.2855794393</v>
      </c>
      <c r="K912">
        <v>16702398.021791499</v>
      </c>
      <c r="L912">
        <v>2222740.2556705899</v>
      </c>
      <c r="M912">
        <v>4358808.3821449401</v>
      </c>
    </row>
    <row r="913" spans="1:13" x14ac:dyDescent="0.35">
      <c r="A913">
        <v>912</v>
      </c>
      <c r="B913">
        <v>2003</v>
      </c>
      <c r="C913" t="s">
        <v>17</v>
      </c>
      <c r="D913" t="s">
        <v>22</v>
      </c>
      <c r="E913">
        <v>3201815.5263774302</v>
      </c>
      <c r="F913">
        <v>12590031.044713501</v>
      </c>
      <c r="G913">
        <v>5125842.27397855</v>
      </c>
      <c r="H913">
        <v>46828765.767937601</v>
      </c>
      <c r="I913">
        <v>6453293.5713000102</v>
      </c>
      <c r="J913">
        <v>8519062.5193519797</v>
      </c>
      <c r="K913">
        <v>16656778.0232126</v>
      </c>
      <c r="L913">
        <v>2166513.0568597298</v>
      </c>
      <c r="M913">
        <v>4236044.3993137097</v>
      </c>
    </row>
    <row r="914" spans="1:13" x14ac:dyDescent="0.35">
      <c r="A914">
        <v>913</v>
      </c>
      <c r="B914">
        <v>2004</v>
      </c>
      <c r="C914" t="s">
        <v>17</v>
      </c>
      <c r="D914" t="s">
        <v>22</v>
      </c>
      <c r="E914">
        <v>3113089.7806162098</v>
      </c>
      <c r="F914">
        <v>12561502.346170999</v>
      </c>
      <c r="G914">
        <v>5049148.3101315396</v>
      </c>
      <c r="H914">
        <v>47870162.532140099</v>
      </c>
      <c r="I914">
        <v>6717523.2024000101</v>
      </c>
      <c r="J914">
        <v>8506501.8743979502</v>
      </c>
      <c r="K914">
        <v>16612661.413443901</v>
      </c>
      <c r="L914">
        <v>2108147.8412534799</v>
      </c>
      <c r="M914">
        <v>4117079.7130642501</v>
      </c>
    </row>
    <row r="915" spans="1:13" x14ac:dyDescent="0.35">
      <c r="A915">
        <v>914</v>
      </c>
      <c r="B915">
        <v>2005</v>
      </c>
      <c r="C915" t="s">
        <v>17</v>
      </c>
      <c r="D915" t="s">
        <v>22</v>
      </c>
      <c r="E915">
        <v>3033624.27431359</v>
      </c>
      <c r="F915">
        <v>12561201.202354001</v>
      </c>
      <c r="G915">
        <v>4982107.1006661402</v>
      </c>
      <c r="H915">
        <v>49046458.3177296</v>
      </c>
      <c r="I915">
        <v>6383219.7605999997</v>
      </c>
      <c r="J915">
        <v>8506613.1188575402</v>
      </c>
      <c r="K915">
        <v>16612854.7491272</v>
      </c>
      <c r="L915">
        <v>2054410.85082887</v>
      </c>
      <c r="M915">
        <v>4012128.9851764799</v>
      </c>
    </row>
    <row r="916" spans="1:13" x14ac:dyDescent="0.35">
      <c r="A916">
        <v>915</v>
      </c>
      <c r="B916">
        <v>2006</v>
      </c>
      <c r="C916" t="s">
        <v>17</v>
      </c>
      <c r="D916" t="s">
        <v>22</v>
      </c>
      <c r="E916">
        <v>2969822.8028027802</v>
      </c>
      <c r="F916">
        <v>12618837.9179007</v>
      </c>
      <c r="G916">
        <v>4941447.0974761704</v>
      </c>
      <c r="H916">
        <v>50482804.401095197</v>
      </c>
      <c r="I916">
        <v>6494913.9517000103</v>
      </c>
      <c r="J916">
        <v>8552554.2938863803</v>
      </c>
      <c r="K916">
        <v>16681939.347339099</v>
      </c>
      <c r="L916">
        <v>2012829.62262013</v>
      </c>
      <c r="M916">
        <v>3926067.05871238</v>
      </c>
    </row>
    <row r="917" spans="1:13" x14ac:dyDescent="0.35">
      <c r="A917">
        <v>916</v>
      </c>
      <c r="B917">
        <v>2007</v>
      </c>
      <c r="C917" t="s">
        <v>17</v>
      </c>
      <c r="D917" t="s">
        <v>22</v>
      </c>
      <c r="E917">
        <v>2905825.1725530098</v>
      </c>
      <c r="F917">
        <v>12670033.102379</v>
      </c>
      <c r="G917">
        <v>4889518.1020437898</v>
      </c>
      <c r="H917">
        <v>51937352.209380999</v>
      </c>
      <c r="I917">
        <v>6323856.9349999996</v>
      </c>
      <c r="J917">
        <v>8572402.10760938</v>
      </c>
      <c r="K917">
        <v>16764576.488870399</v>
      </c>
      <c r="L917">
        <v>1966048.6781885701</v>
      </c>
      <c r="M917">
        <v>3844893.5353927901</v>
      </c>
    </row>
    <row r="918" spans="1:13" x14ac:dyDescent="0.35">
      <c r="A918">
        <v>917</v>
      </c>
      <c r="B918">
        <v>2008</v>
      </c>
      <c r="C918" t="s">
        <v>17</v>
      </c>
      <c r="D918" t="s">
        <v>22</v>
      </c>
      <c r="E918">
        <v>2869148.4069026499</v>
      </c>
      <c r="F918">
        <v>12837507.9020463</v>
      </c>
      <c r="G918">
        <v>4886953.0586755397</v>
      </c>
      <c r="H918">
        <v>53921902.850229003</v>
      </c>
      <c r="I918">
        <v>5815054.7065000003</v>
      </c>
      <c r="J918">
        <v>8686700.0423261207</v>
      </c>
      <c r="K918">
        <v>16985412.3674157</v>
      </c>
      <c r="L918">
        <v>1941454.0406014801</v>
      </c>
      <c r="M918">
        <v>3796193.8723938302</v>
      </c>
    </row>
    <row r="919" spans="1:13" x14ac:dyDescent="0.35">
      <c r="A919">
        <v>918</v>
      </c>
      <c r="B919">
        <v>2009</v>
      </c>
      <c r="C919" t="s">
        <v>17</v>
      </c>
      <c r="D919" t="s">
        <v>22</v>
      </c>
      <c r="E919">
        <v>2828192.3700272199</v>
      </c>
      <c r="F919">
        <v>12985422.9832811</v>
      </c>
      <c r="G919">
        <v>4876417.5840854803</v>
      </c>
      <c r="H919">
        <v>55888325.3196624</v>
      </c>
      <c r="I919">
        <v>5367499.9755999995</v>
      </c>
      <c r="J919">
        <v>8784443.1821945198</v>
      </c>
      <c r="K919">
        <v>17183260.751052499</v>
      </c>
      <c r="L919">
        <v>1913229.5663227399</v>
      </c>
      <c r="M919">
        <v>3742470.8468014402</v>
      </c>
    </row>
    <row r="920" spans="1:13" x14ac:dyDescent="0.35">
      <c r="A920">
        <v>919</v>
      </c>
      <c r="B920">
        <v>2010</v>
      </c>
      <c r="C920" t="s">
        <v>17</v>
      </c>
      <c r="D920" t="s">
        <v>22</v>
      </c>
      <c r="E920">
        <v>2801510.2765984698</v>
      </c>
      <c r="F920">
        <v>13199540.6458306</v>
      </c>
      <c r="G920">
        <v>4889865.4163342901</v>
      </c>
      <c r="H920">
        <v>58212013.174754098</v>
      </c>
      <c r="I920">
        <v>5218324.7326999996</v>
      </c>
      <c r="J920">
        <v>8929690.0875648707</v>
      </c>
      <c r="K920">
        <v>17466354.203511801</v>
      </c>
      <c r="L920">
        <v>1895264.3291457701</v>
      </c>
      <c r="M920">
        <v>3707111.6418966898</v>
      </c>
    </row>
    <row r="921" spans="1:13" x14ac:dyDescent="0.35">
      <c r="A921">
        <v>920</v>
      </c>
      <c r="B921">
        <v>2011</v>
      </c>
      <c r="C921" t="s">
        <v>17</v>
      </c>
      <c r="D921" t="s">
        <v>22</v>
      </c>
      <c r="E921">
        <v>2799061.8243604898</v>
      </c>
      <c r="F921">
        <v>13533138.6769049</v>
      </c>
      <c r="G921">
        <v>4953113.8798805801</v>
      </c>
      <c r="H921">
        <v>61155543.906524204</v>
      </c>
      <c r="I921">
        <v>6237869.6254000003</v>
      </c>
      <c r="J921">
        <v>9177750.1926534902</v>
      </c>
      <c r="K921">
        <v>17885417.236861199</v>
      </c>
      <c r="L921">
        <v>1898235.938542</v>
      </c>
      <c r="M921">
        <v>3699244.4839046798</v>
      </c>
    </row>
    <row r="922" spans="1:13" x14ac:dyDescent="0.35">
      <c r="A922">
        <v>921</v>
      </c>
      <c r="B922">
        <v>2012</v>
      </c>
      <c r="C922" t="s">
        <v>17</v>
      </c>
      <c r="D922" t="s">
        <v>22</v>
      </c>
      <c r="E922">
        <v>2755282.37343702</v>
      </c>
      <c r="F922">
        <v>13670097.063465999</v>
      </c>
      <c r="G922">
        <v>4920212.52311341</v>
      </c>
      <c r="H922">
        <v>63304334.2560151</v>
      </c>
      <c r="I922">
        <v>5992462.0821000002</v>
      </c>
      <c r="J922">
        <v>9227999.0775069799</v>
      </c>
      <c r="K922">
        <v>18109303.767969701</v>
      </c>
      <c r="L922">
        <v>1859953.37723677</v>
      </c>
      <c r="M922">
        <v>3650028.6161430199</v>
      </c>
    </row>
    <row r="923" spans="1:13" x14ac:dyDescent="0.35">
      <c r="A923">
        <v>922</v>
      </c>
      <c r="B923">
        <v>2013</v>
      </c>
      <c r="C923" t="s">
        <v>17</v>
      </c>
      <c r="D923" t="s">
        <v>22</v>
      </c>
      <c r="E923">
        <v>2744875.24304805</v>
      </c>
      <c r="F923">
        <v>13974862.3177287</v>
      </c>
      <c r="G923">
        <v>4957173.9609251004</v>
      </c>
      <c r="H923">
        <v>66316078.704631299</v>
      </c>
      <c r="I923">
        <v>6396260.7533999998</v>
      </c>
      <c r="J923">
        <v>9424237.8465869296</v>
      </c>
      <c r="K923">
        <v>18521431.201214802</v>
      </c>
      <c r="L923">
        <v>1851063.4710780601</v>
      </c>
      <c r="M923">
        <v>3637890.43599643</v>
      </c>
    </row>
    <row r="924" spans="1:13" x14ac:dyDescent="0.35">
      <c r="A924">
        <v>923</v>
      </c>
      <c r="B924">
        <v>2014</v>
      </c>
      <c r="C924" t="s">
        <v>17</v>
      </c>
      <c r="D924" t="s">
        <v>22</v>
      </c>
      <c r="E924">
        <v>2734184.1309883702</v>
      </c>
      <c r="F924">
        <v>14284733.067671999</v>
      </c>
      <c r="G924">
        <v>4996728.2686469797</v>
      </c>
      <c r="H924">
        <v>69463424.684688598</v>
      </c>
      <c r="I924">
        <v>6073869.1365999999</v>
      </c>
      <c r="J924">
        <v>9631014.2198597491</v>
      </c>
      <c r="K924">
        <v>18933321.9911438</v>
      </c>
      <c r="L924">
        <v>1843434.2539349501</v>
      </c>
      <c r="M924">
        <v>3623952.1095591001</v>
      </c>
    </row>
    <row r="925" spans="1:13" x14ac:dyDescent="0.35">
      <c r="A925">
        <v>924</v>
      </c>
      <c r="B925">
        <v>2015</v>
      </c>
      <c r="C925" t="s">
        <v>17</v>
      </c>
      <c r="D925" t="s">
        <v>22</v>
      </c>
      <c r="E925">
        <v>2713276.0287508001</v>
      </c>
      <c r="F925">
        <v>14546475.914499201</v>
      </c>
      <c r="G925">
        <v>5012608.2210971499</v>
      </c>
      <c r="H925">
        <v>72487998.472152799</v>
      </c>
      <c r="I925">
        <v>6144150.1086999904</v>
      </c>
      <c r="J925">
        <v>9790202.5339985006</v>
      </c>
      <c r="K925">
        <v>19297903.983802501</v>
      </c>
      <c r="L925">
        <v>1826113.8992184601</v>
      </c>
      <c r="M925">
        <v>3599534.3884078199</v>
      </c>
    </row>
    <row r="926" spans="1:13" x14ac:dyDescent="0.35">
      <c r="A926">
        <v>925</v>
      </c>
      <c r="B926">
        <v>1950</v>
      </c>
      <c r="C926" t="s">
        <v>18</v>
      </c>
      <c r="D926" t="s">
        <v>22</v>
      </c>
      <c r="E926">
        <v>1248999.8105096701</v>
      </c>
      <c r="F926">
        <v>1248999.8105096701</v>
      </c>
      <c r="G926">
        <v>971748.62632605003</v>
      </c>
      <c r="H926">
        <v>1661018.6980947</v>
      </c>
      <c r="I926">
        <v>3812262.2349999999</v>
      </c>
      <c r="J926">
        <v>971748.62632605003</v>
      </c>
      <c r="K926">
        <v>1661018.6980947</v>
      </c>
      <c r="L926">
        <v>971748.62632605003</v>
      </c>
      <c r="M926">
        <v>1661018.6980947</v>
      </c>
    </row>
    <row r="927" spans="1:13" x14ac:dyDescent="0.35">
      <c r="A927">
        <v>926</v>
      </c>
      <c r="B927">
        <v>1951</v>
      </c>
      <c r="C927" t="s">
        <v>18</v>
      </c>
      <c r="D927" t="s">
        <v>22</v>
      </c>
      <c r="E927">
        <v>1253652.9680352099</v>
      </c>
      <c r="F927">
        <v>1286461.4493877201</v>
      </c>
      <c r="G927">
        <v>999583.71562808403</v>
      </c>
      <c r="H927">
        <v>1716267.7347881501</v>
      </c>
      <c r="I927">
        <v>4610189.3205000004</v>
      </c>
      <c r="J927">
        <v>1000712.520131</v>
      </c>
      <c r="K927">
        <v>1712644.1819460299</v>
      </c>
      <c r="L927">
        <v>975191.46151586203</v>
      </c>
      <c r="M927">
        <v>1668966.8103982001</v>
      </c>
    </row>
    <row r="928" spans="1:13" x14ac:dyDescent="0.35">
      <c r="A928">
        <v>927</v>
      </c>
      <c r="B928">
        <v>1952</v>
      </c>
      <c r="C928" t="s">
        <v>18</v>
      </c>
      <c r="D928" t="s">
        <v>22</v>
      </c>
      <c r="E928">
        <v>1230415.05342043</v>
      </c>
      <c r="F928">
        <v>1295658.4221572999</v>
      </c>
      <c r="G928">
        <v>1015595.53024659</v>
      </c>
      <c r="H928">
        <v>1710953.1085610399</v>
      </c>
      <c r="I928">
        <v>5724504.9145999998</v>
      </c>
      <c r="J928">
        <v>1019788.28606851</v>
      </c>
      <c r="K928">
        <v>1698251.89864558</v>
      </c>
      <c r="L928">
        <v>968436.46212811198</v>
      </c>
      <c r="M928">
        <v>1612735.7834900499</v>
      </c>
    </row>
    <row r="929" spans="1:13" x14ac:dyDescent="0.35">
      <c r="A929">
        <v>928</v>
      </c>
      <c r="B929">
        <v>1953</v>
      </c>
      <c r="C929" t="s">
        <v>18</v>
      </c>
      <c r="D929" t="s">
        <v>22</v>
      </c>
      <c r="E929">
        <v>1298124.5156014999</v>
      </c>
      <c r="F929">
        <v>1402731.92639103</v>
      </c>
      <c r="G929">
        <v>1104760.3716944701</v>
      </c>
      <c r="H929">
        <v>1846321.45678703</v>
      </c>
      <c r="I929">
        <v>5542151.5330999997</v>
      </c>
      <c r="J929">
        <v>1114231.8983034601</v>
      </c>
      <c r="K929">
        <v>1817981.2560483799</v>
      </c>
      <c r="L929">
        <v>1031139.10508495</v>
      </c>
      <c r="M929">
        <v>1682407.01803385</v>
      </c>
    </row>
    <row r="930" spans="1:13" x14ac:dyDescent="0.35">
      <c r="A930">
        <v>929</v>
      </c>
      <c r="B930">
        <v>1954</v>
      </c>
      <c r="C930" t="s">
        <v>18</v>
      </c>
      <c r="D930" t="s">
        <v>22</v>
      </c>
      <c r="E930">
        <v>1515270.0994732</v>
      </c>
      <c r="F930">
        <v>1680226.48712857</v>
      </c>
      <c r="G930">
        <v>1310520.82565855</v>
      </c>
      <c r="H930">
        <v>2270608.6879363698</v>
      </c>
      <c r="I930">
        <v>5748586.0267000003</v>
      </c>
      <c r="J930">
        <v>1328812.2426684001</v>
      </c>
      <c r="K930">
        <v>2216350.7883860799</v>
      </c>
      <c r="L930">
        <v>1198355.9803121299</v>
      </c>
      <c r="M930">
        <v>1998760.3488649901</v>
      </c>
    </row>
    <row r="931" spans="1:13" x14ac:dyDescent="0.35">
      <c r="A931">
        <v>930</v>
      </c>
      <c r="B931">
        <v>1955</v>
      </c>
      <c r="C931" t="s">
        <v>18</v>
      </c>
      <c r="D931" t="s">
        <v>22</v>
      </c>
      <c r="E931">
        <v>1613075.52766248</v>
      </c>
      <c r="F931">
        <v>1835489.56129093</v>
      </c>
      <c r="G931">
        <v>1429365.296632</v>
      </c>
      <c r="H931">
        <v>2504737.4969516499</v>
      </c>
      <c r="I931">
        <v>6307882.5590000004</v>
      </c>
      <c r="J931">
        <v>1458792.18663085</v>
      </c>
      <c r="K931">
        <v>2417382.3190181698</v>
      </c>
      <c r="L931">
        <v>1282024.1671897301</v>
      </c>
      <c r="M931">
        <v>2124457.8787305402</v>
      </c>
    </row>
    <row r="932" spans="1:13" x14ac:dyDescent="0.35">
      <c r="A932">
        <v>931</v>
      </c>
      <c r="B932">
        <v>1956</v>
      </c>
      <c r="C932" t="s">
        <v>18</v>
      </c>
      <c r="D932" t="s">
        <v>22</v>
      </c>
      <c r="E932">
        <v>1745892.82621289</v>
      </c>
      <c r="F932">
        <v>2038610.4226357001</v>
      </c>
      <c r="G932">
        <v>1583108.1099880999</v>
      </c>
      <c r="H932">
        <v>2811552.5792648001</v>
      </c>
      <c r="I932">
        <v>6412821.4546999997</v>
      </c>
      <c r="J932">
        <v>1627391.6607218301</v>
      </c>
      <c r="K932">
        <v>2679080.8275735802</v>
      </c>
      <c r="L932">
        <v>1393719.6603848899</v>
      </c>
      <c r="M932">
        <v>2294400.1196942101</v>
      </c>
    </row>
    <row r="933" spans="1:13" x14ac:dyDescent="0.35">
      <c r="A933">
        <v>932</v>
      </c>
      <c r="B933">
        <v>1957</v>
      </c>
      <c r="C933" t="s">
        <v>18</v>
      </c>
      <c r="D933" t="s">
        <v>22</v>
      </c>
      <c r="E933">
        <v>1771416.3583007001</v>
      </c>
      <c r="F933">
        <v>2122544.2546357601</v>
      </c>
      <c r="G933">
        <v>1640633.54087087</v>
      </c>
      <c r="H933">
        <v>2955749.61912324</v>
      </c>
      <c r="I933">
        <v>7050484.0405000001</v>
      </c>
      <c r="J933">
        <v>1698949.70653466</v>
      </c>
      <c r="K933">
        <v>2778563.1188993501</v>
      </c>
      <c r="L933">
        <v>1417896.1383314601</v>
      </c>
      <c r="M933">
        <v>2318911.4434902398</v>
      </c>
    </row>
    <row r="934" spans="1:13" x14ac:dyDescent="0.35">
      <c r="A934">
        <v>933</v>
      </c>
      <c r="B934">
        <v>1958</v>
      </c>
      <c r="C934" t="s">
        <v>18</v>
      </c>
      <c r="D934" t="s">
        <v>22</v>
      </c>
      <c r="E934">
        <v>1992277.1717853299</v>
      </c>
      <c r="F934">
        <v>2449657.14766102</v>
      </c>
      <c r="G934">
        <v>1862521.97232518</v>
      </c>
      <c r="H934">
        <v>3533214.7116038902</v>
      </c>
      <c r="I934">
        <v>7181759.0195000004</v>
      </c>
      <c r="J934">
        <v>1943027.81819359</v>
      </c>
      <c r="K934">
        <v>3288183.0794826802</v>
      </c>
      <c r="L934">
        <v>1580241.53299456</v>
      </c>
      <c r="M934">
        <v>2674240.38999053</v>
      </c>
    </row>
    <row r="935" spans="1:13" x14ac:dyDescent="0.35">
      <c r="A935">
        <v>934</v>
      </c>
      <c r="B935">
        <v>1959</v>
      </c>
      <c r="C935" t="s">
        <v>18</v>
      </c>
      <c r="D935" t="s">
        <v>22</v>
      </c>
      <c r="E935">
        <v>1903745.59416346</v>
      </c>
      <c r="F935">
        <v>2402060.27473704</v>
      </c>
      <c r="G935">
        <v>2002182.3783204199</v>
      </c>
      <c r="H935">
        <v>3315301.8975718399</v>
      </c>
      <c r="I935">
        <v>7753968.4287</v>
      </c>
      <c r="J935">
        <v>2199217.4846662902</v>
      </c>
      <c r="K935">
        <v>2845078.4244140401</v>
      </c>
      <c r="L935">
        <v>1742983.1553660801</v>
      </c>
      <c r="M935">
        <v>2254858.2866517198</v>
      </c>
    </row>
    <row r="936" spans="1:13" x14ac:dyDescent="0.35">
      <c r="A936">
        <v>935</v>
      </c>
      <c r="B936">
        <v>1960</v>
      </c>
      <c r="C936" t="s">
        <v>18</v>
      </c>
      <c r="D936" t="s">
        <v>22</v>
      </c>
      <c r="E936">
        <v>2073453.5688141901</v>
      </c>
      <c r="F936">
        <v>2684656.6337919598</v>
      </c>
      <c r="G936">
        <v>2238567.9165028799</v>
      </c>
      <c r="H936">
        <v>3704228.4982604599</v>
      </c>
      <c r="I936">
        <v>8108330.2302999999</v>
      </c>
      <c r="J936">
        <v>2492775.4210775401</v>
      </c>
      <c r="K936">
        <v>3088321.0637786202</v>
      </c>
      <c r="L936">
        <v>1925257.0433132099</v>
      </c>
      <c r="M936">
        <v>2385217.6292247698</v>
      </c>
    </row>
    <row r="937" spans="1:13" x14ac:dyDescent="0.35">
      <c r="A937">
        <v>936</v>
      </c>
      <c r="B937">
        <v>1961</v>
      </c>
      <c r="C937" t="s">
        <v>18</v>
      </c>
      <c r="D937" t="s">
        <v>22</v>
      </c>
      <c r="E937">
        <v>2296631.55303592</v>
      </c>
      <c r="F937">
        <v>3051442.5897134002</v>
      </c>
      <c r="G937">
        <v>2517501.6835437901</v>
      </c>
      <c r="H937">
        <v>4263071.9566304199</v>
      </c>
      <c r="I937">
        <v>8764584.9208000004</v>
      </c>
      <c r="J937">
        <v>2835711.8278445201</v>
      </c>
      <c r="K937">
        <v>3474428.9566827998</v>
      </c>
      <c r="L937">
        <v>2134264.39058667</v>
      </c>
      <c r="M937">
        <v>2614987.1531578898</v>
      </c>
    </row>
    <row r="938" spans="1:13" x14ac:dyDescent="0.35">
      <c r="A938">
        <v>937</v>
      </c>
      <c r="B938">
        <v>1962</v>
      </c>
      <c r="C938" t="s">
        <v>18</v>
      </c>
      <c r="D938" t="s">
        <v>22</v>
      </c>
      <c r="E938">
        <v>2484955.3662795001</v>
      </c>
      <c r="F938">
        <v>3388066.3918118798</v>
      </c>
      <c r="G938">
        <v>2731623.8234856301</v>
      </c>
      <c r="H938">
        <v>4931288.6358788097</v>
      </c>
      <c r="I938">
        <v>8896473.4254000001</v>
      </c>
      <c r="J938">
        <v>3105420.5207796702</v>
      </c>
      <c r="K938">
        <v>3989491.1932536</v>
      </c>
      <c r="L938">
        <v>2277650.58155755</v>
      </c>
      <c r="M938">
        <v>2926066.4942574101</v>
      </c>
    </row>
    <row r="939" spans="1:13" x14ac:dyDescent="0.35">
      <c r="A939">
        <v>938</v>
      </c>
      <c r="B939">
        <v>1963</v>
      </c>
      <c r="C939" t="s">
        <v>18</v>
      </c>
      <c r="D939" t="s">
        <v>22</v>
      </c>
      <c r="E939">
        <v>2600059.5018580202</v>
      </c>
      <c r="F939">
        <v>3637776.80651872</v>
      </c>
      <c r="G939">
        <v>2908676.4864515001</v>
      </c>
      <c r="H939">
        <v>5380522.3863097001</v>
      </c>
      <c r="I939">
        <v>8812332.0461999997</v>
      </c>
      <c r="J939">
        <v>3348205.9944888302</v>
      </c>
      <c r="K939">
        <v>4252056.6014453098</v>
      </c>
      <c r="L939">
        <v>2393092.0650625802</v>
      </c>
      <c r="M939">
        <v>3039108.9825013098</v>
      </c>
    </row>
    <row r="940" spans="1:13" x14ac:dyDescent="0.35">
      <c r="A940">
        <v>939</v>
      </c>
      <c r="B940">
        <v>1964</v>
      </c>
      <c r="C940" t="s">
        <v>18</v>
      </c>
      <c r="D940" t="s">
        <v>22</v>
      </c>
      <c r="E940">
        <v>2797872.07413468</v>
      </c>
      <c r="F940">
        <v>4016983.60970621</v>
      </c>
      <c r="G940">
        <v>3181493.0685055801</v>
      </c>
      <c r="H940">
        <v>6049001.21920144</v>
      </c>
      <c r="I940">
        <v>8514860.7211000007</v>
      </c>
      <c r="J940">
        <v>3707532.4026647401</v>
      </c>
      <c r="K940">
        <v>4671965.67007202</v>
      </c>
      <c r="L940">
        <v>2582335.9966668701</v>
      </c>
      <c r="M940">
        <v>3254074.0888326499</v>
      </c>
    </row>
    <row r="941" spans="1:13" x14ac:dyDescent="0.35">
      <c r="A941">
        <v>940</v>
      </c>
      <c r="B941">
        <v>1965</v>
      </c>
      <c r="C941" t="s">
        <v>18</v>
      </c>
      <c r="D941" t="s">
        <v>22</v>
      </c>
      <c r="E941">
        <v>2976645.79574006</v>
      </c>
      <c r="F941">
        <v>4385496.9019425903</v>
      </c>
      <c r="G941">
        <v>3420325.0147857</v>
      </c>
      <c r="H941">
        <v>6767721.9937575003</v>
      </c>
      <c r="I941">
        <v>9199130.1611000001</v>
      </c>
      <c r="J941">
        <v>4027281.2331684199</v>
      </c>
      <c r="K941">
        <v>5143953.7339145299</v>
      </c>
      <c r="L941">
        <v>2733507.7458756198</v>
      </c>
      <c r="M941">
        <v>3491446.6018105298</v>
      </c>
    </row>
    <row r="942" spans="1:13" x14ac:dyDescent="0.35">
      <c r="A942">
        <v>941</v>
      </c>
      <c r="B942">
        <v>1966</v>
      </c>
      <c r="C942" t="s">
        <v>18</v>
      </c>
      <c r="D942" t="s">
        <v>22</v>
      </c>
      <c r="E942">
        <v>3254143.8452662299</v>
      </c>
      <c r="F942">
        <v>4919804.4297908498</v>
      </c>
      <c r="G942">
        <v>3785456.88082154</v>
      </c>
      <c r="H942">
        <v>7766275.0017357096</v>
      </c>
      <c r="I942">
        <v>9430512.28690001</v>
      </c>
      <c r="J942">
        <v>4504332.8441956397</v>
      </c>
      <c r="K942">
        <v>5798264.6185111701</v>
      </c>
      <c r="L942">
        <v>2979335.2990238499</v>
      </c>
      <c r="M942">
        <v>3835190.4818206802</v>
      </c>
    </row>
    <row r="943" spans="1:13" x14ac:dyDescent="0.35">
      <c r="A943">
        <v>942</v>
      </c>
      <c r="B943">
        <v>1967</v>
      </c>
      <c r="C943" t="s">
        <v>18</v>
      </c>
      <c r="D943" t="s">
        <v>22</v>
      </c>
      <c r="E943">
        <v>3641434.1205135202</v>
      </c>
      <c r="F943">
        <v>5649408.6856276495</v>
      </c>
      <c r="G943">
        <v>4282151.88711215</v>
      </c>
      <c r="H943">
        <v>9135528.0466229599</v>
      </c>
      <c r="I943">
        <v>10242492.729900001</v>
      </c>
      <c r="J943">
        <v>5148406.1233255602</v>
      </c>
      <c r="K943">
        <v>6710047.3928041896</v>
      </c>
      <c r="L943">
        <v>3318503.36326935</v>
      </c>
      <c r="M943">
        <v>4325089.0289777899</v>
      </c>
    </row>
    <row r="944" spans="1:13" x14ac:dyDescent="0.35">
      <c r="A944">
        <v>943</v>
      </c>
      <c r="B944">
        <v>1968</v>
      </c>
      <c r="C944" t="s">
        <v>18</v>
      </c>
      <c r="D944" t="s">
        <v>22</v>
      </c>
      <c r="E944">
        <v>3911755.9058335898</v>
      </c>
      <c r="F944">
        <v>6227614.5731128603</v>
      </c>
      <c r="G944">
        <v>4679788.0502910204</v>
      </c>
      <c r="H944">
        <v>10252172.0899032</v>
      </c>
      <c r="I944">
        <v>11263300.745200001</v>
      </c>
      <c r="J944">
        <v>5696621.5199282104</v>
      </c>
      <c r="K944">
        <v>7342789.5195185803</v>
      </c>
      <c r="L944">
        <v>3578222.86724135</v>
      </c>
      <c r="M944">
        <v>4612231.5263824305</v>
      </c>
    </row>
    <row r="945" spans="1:13" x14ac:dyDescent="0.35">
      <c r="A945">
        <v>944</v>
      </c>
      <c r="B945">
        <v>1969</v>
      </c>
      <c r="C945" t="s">
        <v>18</v>
      </c>
      <c r="D945" t="s">
        <v>22</v>
      </c>
      <c r="E945">
        <v>4202470.1014477499</v>
      </c>
      <c r="F945">
        <v>6865529.7747949501</v>
      </c>
      <c r="G945">
        <v>5095228.4836033499</v>
      </c>
      <c r="H945">
        <v>11551483.157071101</v>
      </c>
      <c r="I945">
        <v>11447044.5667</v>
      </c>
      <c r="J945">
        <v>6271799.6269935798</v>
      </c>
      <c r="K945">
        <v>8108215.0511042802</v>
      </c>
      <c r="L945">
        <v>3839041.0178504898</v>
      </c>
      <c r="M945">
        <v>4963132.1174179902</v>
      </c>
    </row>
    <row r="946" spans="1:13" x14ac:dyDescent="0.35">
      <c r="A946">
        <v>945</v>
      </c>
      <c r="B946">
        <v>1970</v>
      </c>
      <c r="C946" t="s">
        <v>18</v>
      </c>
      <c r="D946" t="s">
        <v>22</v>
      </c>
      <c r="E946">
        <v>4203672.9575834395</v>
      </c>
      <c r="F946">
        <v>7047219.3075435897</v>
      </c>
      <c r="G946">
        <v>5179111.2277437299</v>
      </c>
      <c r="H946">
        <v>12093527.7648378</v>
      </c>
      <c r="I946">
        <v>12368763.664000001</v>
      </c>
      <c r="J946">
        <v>6453290.6982359998</v>
      </c>
      <c r="K946">
        <v>8282370.5329295304</v>
      </c>
      <c r="L946">
        <v>3849393.9824692602</v>
      </c>
      <c r="M946">
        <v>4940441.8274159804</v>
      </c>
    </row>
    <row r="947" spans="1:13" x14ac:dyDescent="0.35">
      <c r="A947">
        <v>946</v>
      </c>
      <c r="B947">
        <v>1971</v>
      </c>
      <c r="C947" t="s">
        <v>18</v>
      </c>
      <c r="D947" t="s">
        <v>22</v>
      </c>
      <c r="E947">
        <v>4345471.7397457603</v>
      </c>
      <c r="F947">
        <v>7475585.9498447403</v>
      </c>
      <c r="G947">
        <v>5431829.4365553297</v>
      </c>
      <c r="H947">
        <v>13100703.4065817</v>
      </c>
      <c r="I947">
        <v>13313345.006999999</v>
      </c>
      <c r="J947">
        <v>6849713.0566237196</v>
      </c>
      <c r="K947">
        <v>8768872.9244896807</v>
      </c>
      <c r="L947">
        <v>3981659.0582500198</v>
      </c>
      <c r="M947">
        <v>5097244.5154727995</v>
      </c>
    </row>
    <row r="948" spans="1:13" x14ac:dyDescent="0.35">
      <c r="A948">
        <v>947</v>
      </c>
      <c r="B948">
        <v>1972</v>
      </c>
      <c r="C948" t="s">
        <v>18</v>
      </c>
      <c r="D948" t="s">
        <v>22</v>
      </c>
      <c r="E948">
        <v>4577993.2387563596</v>
      </c>
      <c r="F948">
        <v>8081703.2462665997</v>
      </c>
      <c r="G948">
        <v>5821395.3512847396</v>
      </c>
      <c r="H948">
        <v>14439289.647040101</v>
      </c>
      <c r="I948">
        <v>14300734.4212</v>
      </c>
      <c r="J948">
        <v>7439932.8586004497</v>
      </c>
      <c r="K948">
        <v>9398109.9518956393</v>
      </c>
      <c r="L948">
        <v>4214453.4741743198</v>
      </c>
      <c r="M948">
        <v>5323690.1313770199</v>
      </c>
    </row>
    <row r="949" spans="1:13" x14ac:dyDescent="0.35">
      <c r="A949">
        <v>948</v>
      </c>
      <c r="B949">
        <v>1973</v>
      </c>
      <c r="C949" t="s">
        <v>18</v>
      </c>
      <c r="D949" t="s">
        <v>22</v>
      </c>
      <c r="E949">
        <v>5278314.4405907802</v>
      </c>
      <c r="F949">
        <v>9561861.6215610299</v>
      </c>
      <c r="G949">
        <v>6754208.1991130402</v>
      </c>
      <c r="H949">
        <v>17572795.175255202</v>
      </c>
      <c r="I949">
        <v>15220721.813999999</v>
      </c>
      <c r="J949">
        <v>8704865.7428127099</v>
      </c>
      <c r="K949">
        <v>11340439.1046807</v>
      </c>
      <c r="L949">
        <v>4805237.76354245</v>
      </c>
      <c r="M949">
        <v>6260120.2420564098</v>
      </c>
    </row>
    <row r="950" spans="1:13" x14ac:dyDescent="0.35">
      <c r="A950">
        <v>949</v>
      </c>
      <c r="B950">
        <v>1974</v>
      </c>
      <c r="C950" t="s">
        <v>18</v>
      </c>
      <c r="D950" t="s">
        <v>22</v>
      </c>
      <c r="E950">
        <v>5685593.7435580296</v>
      </c>
      <c r="F950">
        <v>10569208.4583189</v>
      </c>
      <c r="G950">
        <v>7370535.1317966301</v>
      </c>
      <c r="H950">
        <v>19863705.578115899</v>
      </c>
      <c r="I950">
        <v>15569488.846799999</v>
      </c>
      <c r="J950">
        <v>9603095.8564655501</v>
      </c>
      <c r="K950">
        <v>12555792.906439099</v>
      </c>
      <c r="L950">
        <v>5165883.7022307096</v>
      </c>
      <c r="M950">
        <v>6754255.8059844496</v>
      </c>
    </row>
    <row r="951" spans="1:13" x14ac:dyDescent="0.35">
      <c r="A951">
        <v>950</v>
      </c>
      <c r="B951">
        <v>1975</v>
      </c>
      <c r="C951" t="s">
        <v>18</v>
      </c>
      <c r="D951" t="s">
        <v>22</v>
      </c>
      <c r="E951">
        <v>5617904.0970818102</v>
      </c>
      <c r="F951">
        <v>10716683.4706394</v>
      </c>
      <c r="G951">
        <v>7369135.3260688297</v>
      </c>
      <c r="H951">
        <v>20631487.620212499</v>
      </c>
      <c r="I951">
        <v>15535943.976600001</v>
      </c>
      <c r="J951">
        <v>9706939.0388344098</v>
      </c>
      <c r="K951">
        <v>12813246.626484999</v>
      </c>
      <c r="L951">
        <v>5088575.4670085199</v>
      </c>
      <c r="M951">
        <v>6716965.2735442203</v>
      </c>
    </row>
    <row r="952" spans="1:13" x14ac:dyDescent="0.35">
      <c r="A952">
        <v>951</v>
      </c>
      <c r="B952">
        <v>1976</v>
      </c>
      <c r="C952" t="s">
        <v>18</v>
      </c>
      <c r="D952" t="s">
        <v>22</v>
      </c>
      <c r="E952">
        <v>5728059.12193882</v>
      </c>
      <c r="F952">
        <v>11212772.678143</v>
      </c>
      <c r="G952">
        <v>7592226.12790561</v>
      </c>
      <c r="H952">
        <v>22117501.577279501</v>
      </c>
      <c r="I952">
        <v>15772472.265799999</v>
      </c>
      <c r="J952">
        <v>10106699.186920101</v>
      </c>
      <c r="K952">
        <v>13514736.8445464</v>
      </c>
      <c r="L952">
        <v>5163020.0782700097</v>
      </c>
      <c r="M952">
        <v>6904020.4314413797</v>
      </c>
    </row>
    <row r="953" spans="1:13" x14ac:dyDescent="0.35">
      <c r="A953">
        <v>952</v>
      </c>
      <c r="B953">
        <v>1977</v>
      </c>
      <c r="C953" t="s">
        <v>18</v>
      </c>
      <c r="D953" t="s">
        <v>22</v>
      </c>
      <c r="E953">
        <v>5947269.7377033299</v>
      </c>
      <c r="F953">
        <v>11946552.757148201</v>
      </c>
      <c r="G953">
        <v>7978802.8144215997</v>
      </c>
      <c r="H953">
        <v>24119293.4682469</v>
      </c>
      <c r="I953">
        <v>15550329.8509</v>
      </c>
      <c r="J953">
        <v>10741697.779112101</v>
      </c>
      <c r="K953">
        <v>14454077.0528019</v>
      </c>
      <c r="L953">
        <v>5347465.1166666998</v>
      </c>
      <c r="M953">
        <v>7195573.2159743998</v>
      </c>
    </row>
    <row r="954" spans="1:13" x14ac:dyDescent="0.35">
      <c r="A954">
        <v>953</v>
      </c>
      <c r="B954">
        <v>1978</v>
      </c>
      <c r="C954" t="s">
        <v>18</v>
      </c>
      <c r="D954" t="s">
        <v>22</v>
      </c>
      <c r="E954">
        <v>6176024.36622559</v>
      </c>
      <c r="F954">
        <v>12730733.094242601</v>
      </c>
      <c r="G954">
        <v>8384883.0168813001</v>
      </c>
      <c r="H954">
        <v>26301834.738329899</v>
      </c>
      <c r="I954">
        <v>15793033.9288</v>
      </c>
      <c r="J954">
        <v>11413713.8893355</v>
      </c>
      <c r="K954">
        <v>15457987.8030432</v>
      </c>
      <c r="L954">
        <v>5537102.5822183499</v>
      </c>
      <c r="M954">
        <v>7499089.6924536098</v>
      </c>
    </row>
    <row r="955" spans="1:13" x14ac:dyDescent="0.35">
      <c r="A955">
        <v>954</v>
      </c>
      <c r="B955">
        <v>1979</v>
      </c>
      <c r="C955" t="s">
        <v>18</v>
      </c>
      <c r="D955" t="s">
        <v>22</v>
      </c>
      <c r="E955">
        <v>6725955.7445583697</v>
      </c>
      <c r="F955">
        <v>14227148.382218501</v>
      </c>
      <c r="G955">
        <v>9235320.1491147093</v>
      </c>
      <c r="H955">
        <v>30088956.426990099</v>
      </c>
      <c r="I955">
        <v>15411788.2674</v>
      </c>
      <c r="J955">
        <v>12705263.9869352</v>
      </c>
      <c r="K955">
        <v>17358196.185140699</v>
      </c>
      <c r="L955">
        <v>6006477.2646823199</v>
      </c>
      <c r="M955">
        <v>8206174.2950917603</v>
      </c>
    </row>
    <row r="956" spans="1:13" x14ac:dyDescent="0.35">
      <c r="A956">
        <v>955</v>
      </c>
      <c r="B956">
        <v>1980</v>
      </c>
      <c r="C956" t="s">
        <v>18</v>
      </c>
      <c r="D956" t="s">
        <v>22</v>
      </c>
      <c r="E956">
        <v>7097398.2396222698</v>
      </c>
      <c r="F956">
        <v>15405736.781759501</v>
      </c>
      <c r="G956">
        <v>9833071.9462649208</v>
      </c>
      <c r="H956">
        <v>33391126.048550099</v>
      </c>
      <c r="I956">
        <v>16040539.0682</v>
      </c>
      <c r="J956">
        <v>13658335.504664</v>
      </c>
      <c r="K956">
        <v>18996219.2036306</v>
      </c>
      <c r="L956">
        <v>6292373.2723869802</v>
      </c>
      <c r="M956">
        <v>8751527.7357560992</v>
      </c>
    </row>
    <row r="957" spans="1:13" x14ac:dyDescent="0.35">
      <c r="A957">
        <v>956</v>
      </c>
      <c r="B957">
        <v>1981</v>
      </c>
      <c r="C957" t="s">
        <v>18</v>
      </c>
      <c r="D957" t="s">
        <v>22</v>
      </c>
      <c r="E957">
        <v>7191590.9701569099</v>
      </c>
      <c r="F957">
        <v>16018716.697005199</v>
      </c>
      <c r="G957">
        <v>10077936.007606899</v>
      </c>
      <c r="H957">
        <v>35544225.902926497</v>
      </c>
      <c r="I957">
        <v>16623364.7074</v>
      </c>
      <c r="J957">
        <v>14151552.489013899</v>
      </c>
      <c r="K957">
        <v>19842835.017088801</v>
      </c>
      <c r="L957">
        <v>6353328.9850066695</v>
      </c>
      <c r="M957">
        <v>8908426.0512508806</v>
      </c>
    </row>
    <row r="958" spans="1:13" x14ac:dyDescent="0.35">
      <c r="A958">
        <v>957</v>
      </c>
      <c r="B958">
        <v>1982</v>
      </c>
      <c r="C958" t="s">
        <v>18</v>
      </c>
      <c r="D958" t="s">
        <v>22</v>
      </c>
      <c r="E958">
        <v>7364179.3541595601</v>
      </c>
      <c r="F958">
        <v>16832419.364535298</v>
      </c>
      <c r="G958">
        <v>10452600.521049701</v>
      </c>
      <c r="H958">
        <v>38216135.586760297</v>
      </c>
      <c r="I958">
        <v>16995507.087699998</v>
      </c>
      <c r="J958">
        <v>14843609.651040601</v>
      </c>
      <c r="K958">
        <v>20882620.57745</v>
      </c>
      <c r="L958">
        <v>6494075.5910411403</v>
      </c>
      <c r="M958">
        <v>9136141.3939825594</v>
      </c>
    </row>
    <row r="959" spans="1:13" x14ac:dyDescent="0.35">
      <c r="A959">
        <v>958</v>
      </c>
      <c r="B959">
        <v>1983</v>
      </c>
      <c r="C959" t="s">
        <v>18</v>
      </c>
      <c r="D959" t="s">
        <v>22</v>
      </c>
      <c r="E959">
        <v>7509976.3932069903</v>
      </c>
      <c r="F959">
        <v>17614900.7544907</v>
      </c>
      <c r="G959">
        <v>10784171.906222999</v>
      </c>
      <c r="H959">
        <v>40923812.372666597</v>
      </c>
      <c r="I959">
        <v>17710494.202300001</v>
      </c>
      <c r="J959">
        <v>15482985.8629071</v>
      </c>
      <c r="K959">
        <v>21903801.118657202</v>
      </c>
      <c r="L959">
        <v>6601051.0049082497</v>
      </c>
      <c r="M959">
        <v>9338515.8176766708</v>
      </c>
    </row>
    <row r="960" spans="1:13" x14ac:dyDescent="0.35">
      <c r="A960">
        <v>959</v>
      </c>
      <c r="B960">
        <v>1984</v>
      </c>
      <c r="C960" t="s">
        <v>18</v>
      </c>
      <c r="D960" t="s">
        <v>22</v>
      </c>
      <c r="E960">
        <v>7718433.5923727704</v>
      </c>
      <c r="F960">
        <v>18577627.218844499</v>
      </c>
      <c r="G960">
        <v>11245806.356143299</v>
      </c>
      <c r="H960">
        <v>44146072.083639197</v>
      </c>
      <c r="I960">
        <v>18903843.511700001</v>
      </c>
      <c r="J960">
        <v>16354858.434663899</v>
      </c>
      <c r="K960">
        <v>23046387.590684202</v>
      </c>
      <c r="L960">
        <v>6794941.4235508004</v>
      </c>
      <c r="M960">
        <v>9575066.2916921396</v>
      </c>
    </row>
    <row r="961" spans="1:13" x14ac:dyDescent="0.35">
      <c r="A961">
        <v>960</v>
      </c>
      <c r="B961">
        <v>1985</v>
      </c>
      <c r="C961" t="s">
        <v>18</v>
      </c>
      <c r="D961" t="s">
        <v>22</v>
      </c>
      <c r="E961">
        <v>7914386.6678012703</v>
      </c>
      <c r="F961">
        <v>19547795.178693499</v>
      </c>
      <c r="G961">
        <v>11631321.426864</v>
      </c>
      <c r="H961">
        <v>47628181.948374502</v>
      </c>
      <c r="I961">
        <v>18487976.323899999</v>
      </c>
      <c r="J961">
        <v>17072234.894703899</v>
      </c>
      <c r="K961">
        <v>24543629.058985699</v>
      </c>
      <c r="L961">
        <v>6912097.6051298501</v>
      </c>
      <c r="M961">
        <v>9937068.0339243393</v>
      </c>
    </row>
    <row r="962" spans="1:13" x14ac:dyDescent="0.35">
      <c r="A962">
        <v>961</v>
      </c>
      <c r="B962">
        <v>1986</v>
      </c>
      <c r="C962" t="s">
        <v>18</v>
      </c>
      <c r="D962" t="s">
        <v>22</v>
      </c>
      <c r="E962">
        <v>7950616.5625310503</v>
      </c>
      <c r="F962">
        <v>20151193.241753802</v>
      </c>
      <c r="G962">
        <v>11914453.614150001</v>
      </c>
      <c r="H962">
        <v>50123274.479448199</v>
      </c>
      <c r="I962">
        <v>19658159.168000001</v>
      </c>
      <c r="J962">
        <v>17741657.321393002</v>
      </c>
      <c r="K962">
        <v>24904790.447780401</v>
      </c>
      <c r="L962">
        <v>6999938.55718398</v>
      </c>
      <c r="M962">
        <v>9826139.6754515395</v>
      </c>
    </row>
    <row r="963" spans="1:13" x14ac:dyDescent="0.35">
      <c r="A963">
        <v>962</v>
      </c>
      <c r="B963">
        <v>1987</v>
      </c>
      <c r="C963" t="s">
        <v>18</v>
      </c>
      <c r="D963" t="s">
        <v>22</v>
      </c>
      <c r="E963">
        <v>8303993.95344136</v>
      </c>
      <c r="F963">
        <v>21597646.384169001</v>
      </c>
      <c r="G963">
        <v>12643877.306837499</v>
      </c>
      <c r="H963">
        <v>54937447.388615698</v>
      </c>
      <c r="I963">
        <v>19810356.2029</v>
      </c>
      <c r="J963">
        <v>19076057.121521499</v>
      </c>
      <c r="K963">
        <v>26512275.922963802</v>
      </c>
      <c r="L963">
        <v>7334478.0340847196</v>
      </c>
      <c r="M963">
        <v>10193600.4988782</v>
      </c>
    </row>
    <row r="964" spans="1:13" x14ac:dyDescent="0.35">
      <c r="A964">
        <v>963</v>
      </c>
      <c r="B964">
        <v>1988</v>
      </c>
      <c r="C964" t="s">
        <v>18</v>
      </c>
      <c r="D964" t="s">
        <v>22</v>
      </c>
      <c r="E964">
        <v>8662459.4588106796</v>
      </c>
      <c r="F964">
        <v>23119586.393638998</v>
      </c>
      <c r="G964">
        <v>13388552.1982277</v>
      </c>
      <c r="H964">
        <v>60161588.478982203</v>
      </c>
      <c r="I964">
        <v>20398854.614999998</v>
      </c>
      <c r="J964">
        <v>20456975.965899602</v>
      </c>
      <c r="K964">
        <v>28244857.363728099</v>
      </c>
      <c r="L964">
        <v>7664831.1062876601</v>
      </c>
      <c r="M964">
        <v>10582798.8298485</v>
      </c>
    </row>
    <row r="965" spans="1:13" x14ac:dyDescent="0.35">
      <c r="A965">
        <v>964</v>
      </c>
      <c r="B965">
        <v>1989</v>
      </c>
      <c r="C965" t="s">
        <v>18</v>
      </c>
      <c r="D965" t="s">
        <v>22</v>
      </c>
      <c r="E965">
        <v>9046636.6932540499</v>
      </c>
      <c r="F965">
        <v>24776812.726058599</v>
      </c>
      <c r="G965">
        <v>14209246.0743559</v>
      </c>
      <c r="H965">
        <v>65949276.697482601</v>
      </c>
      <c r="I965">
        <v>21145661.050000001</v>
      </c>
      <c r="J965">
        <v>22009683.680758301</v>
      </c>
      <c r="K965">
        <v>30044649.730253302</v>
      </c>
      <c r="L965">
        <v>8036288.3715001997</v>
      </c>
      <c r="M965">
        <v>10970056.3059029</v>
      </c>
    </row>
    <row r="966" spans="1:13" x14ac:dyDescent="0.35">
      <c r="A966">
        <v>965</v>
      </c>
      <c r="B966">
        <v>1990</v>
      </c>
      <c r="C966" t="s">
        <v>18</v>
      </c>
      <c r="D966" t="s">
        <v>22</v>
      </c>
      <c r="E966">
        <v>9136529.7103141304</v>
      </c>
      <c r="F966">
        <v>25677870.404931601</v>
      </c>
      <c r="G966">
        <v>14554063.777178399</v>
      </c>
      <c r="H966">
        <v>69962069.824622899</v>
      </c>
      <c r="I966">
        <v>19886800.4318</v>
      </c>
      <c r="J966">
        <v>22829417.782841198</v>
      </c>
      <c r="K966">
        <v>31071810.0407</v>
      </c>
      <c r="L966">
        <v>8123012.1716808304</v>
      </c>
      <c r="M966">
        <v>11055765.5721936</v>
      </c>
    </row>
    <row r="967" spans="1:13" x14ac:dyDescent="0.35">
      <c r="A967">
        <v>966</v>
      </c>
      <c r="B967">
        <v>1991</v>
      </c>
      <c r="C967" t="s">
        <v>18</v>
      </c>
      <c r="D967" t="s">
        <v>22</v>
      </c>
      <c r="E967">
        <v>9200449.6744681299</v>
      </c>
      <c r="F967">
        <v>26534214.1130956</v>
      </c>
      <c r="G967">
        <v>14863525.9568014</v>
      </c>
      <c r="H967">
        <v>74012232.604584798</v>
      </c>
      <c r="I967">
        <v>19020887.786400001</v>
      </c>
      <c r="J967">
        <v>23620185.073070399</v>
      </c>
      <c r="K967">
        <v>32025458.181279302</v>
      </c>
      <c r="L967">
        <v>8190041.8508778904</v>
      </c>
      <c r="M967">
        <v>11104478.732355701</v>
      </c>
    </row>
    <row r="968" spans="1:13" x14ac:dyDescent="0.35">
      <c r="A968">
        <v>967</v>
      </c>
      <c r="B968">
        <v>1992</v>
      </c>
      <c r="C968" t="s">
        <v>18</v>
      </c>
      <c r="D968" t="s">
        <v>22</v>
      </c>
      <c r="E968">
        <v>9640026.0059818607</v>
      </c>
      <c r="F968">
        <v>28529543.589947999</v>
      </c>
      <c r="G968">
        <v>15809833.557025401</v>
      </c>
      <c r="H968">
        <v>81476073.215632007</v>
      </c>
      <c r="I968">
        <v>19063865.548900001</v>
      </c>
      <c r="J968">
        <v>25454574.814291999</v>
      </c>
      <c r="K968">
        <v>34299734.0669889</v>
      </c>
      <c r="L968">
        <v>8601005.5648925006</v>
      </c>
      <c r="M968">
        <v>11589751.7729844</v>
      </c>
    </row>
    <row r="969" spans="1:13" x14ac:dyDescent="0.35">
      <c r="A969">
        <v>968</v>
      </c>
      <c r="B969">
        <v>1993</v>
      </c>
      <c r="C969" t="s">
        <v>18</v>
      </c>
      <c r="D969" t="s">
        <v>22</v>
      </c>
      <c r="E969">
        <v>9418469.7004857305</v>
      </c>
      <c r="F969">
        <v>28603317.4917619</v>
      </c>
      <c r="G969">
        <v>15654990.911934201</v>
      </c>
      <c r="H969">
        <v>83690787.465325296</v>
      </c>
      <c r="I969">
        <v>19849323.838</v>
      </c>
      <c r="J969">
        <v>25525786.394504599</v>
      </c>
      <c r="K969">
        <v>34457403.734457701</v>
      </c>
      <c r="L969">
        <v>8405103.5620939694</v>
      </c>
      <c r="M969">
        <v>11346096.9387157</v>
      </c>
    </row>
    <row r="970" spans="1:13" x14ac:dyDescent="0.35">
      <c r="A970">
        <v>969</v>
      </c>
      <c r="B970">
        <v>1994</v>
      </c>
      <c r="C970" t="s">
        <v>18</v>
      </c>
      <c r="D970" t="s">
        <v>22</v>
      </c>
      <c r="E970">
        <v>9437443.8154095095</v>
      </c>
      <c r="F970">
        <v>29411006.299304001</v>
      </c>
      <c r="G970">
        <v>15933464.891788799</v>
      </c>
      <c r="H970">
        <v>88070056.583625406</v>
      </c>
      <c r="I970">
        <v>20217339.089400001</v>
      </c>
      <c r="J970">
        <v>26333477.542500101</v>
      </c>
      <c r="K970">
        <v>35137627.423110597</v>
      </c>
      <c r="L970">
        <v>8449922.1904411502</v>
      </c>
      <c r="M970">
        <v>11275009.8122364</v>
      </c>
    </row>
    <row r="971" spans="1:13" x14ac:dyDescent="0.35">
      <c r="A971">
        <v>970</v>
      </c>
      <c r="B971">
        <v>1995</v>
      </c>
      <c r="C971" t="s">
        <v>18</v>
      </c>
      <c r="D971" t="s">
        <v>22</v>
      </c>
      <c r="E971">
        <v>10115810.0635201</v>
      </c>
      <c r="F971">
        <v>32350099.046436701</v>
      </c>
      <c r="G971">
        <v>17349827.0689332</v>
      </c>
      <c r="H971">
        <v>99184155.922810897</v>
      </c>
      <c r="I971">
        <v>20784907.839499999</v>
      </c>
      <c r="J971">
        <v>29080401.123797599</v>
      </c>
      <c r="K971">
        <v>38415860.948498897</v>
      </c>
      <c r="L971">
        <v>9093382.1846123505</v>
      </c>
      <c r="M971">
        <v>12012561.4522475</v>
      </c>
    </row>
    <row r="972" spans="1:13" x14ac:dyDescent="0.35">
      <c r="A972">
        <v>971</v>
      </c>
      <c r="B972">
        <v>1996</v>
      </c>
      <c r="C972" t="s">
        <v>18</v>
      </c>
      <c r="D972" t="s">
        <v>22</v>
      </c>
      <c r="E972">
        <v>10203368.0907316</v>
      </c>
      <c r="F972">
        <v>33484047.236550599</v>
      </c>
      <c r="G972">
        <v>17706293.177926101</v>
      </c>
      <c r="H972">
        <v>105190220.585977</v>
      </c>
      <c r="I972">
        <v>22319955.332800001</v>
      </c>
      <c r="J972">
        <v>30029269.622891199</v>
      </c>
      <c r="K972">
        <v>39944539.718842603</v>
      </c>
      <c r="L972">
        <v>9150616.9876537994</v>
      </c>
      <c r="M972">
        <v>12172030.432489101</v>
      </c>
    </row>
    <row r="973" spans="1:13" x14ac:dyDescent="0.35">
      <c r="A973">
        <v>972</v>
      </c>
      <c r="B973">
        <v>1997</v>
      </c>
      <c r="C973" t="s">
        <v>18</v>
      </c>
      <c r="D973" t="s">
        <v>22</v>
      </c>
      <c r="E973">
        <v>10423455.514543399</v>
      </c>
      <c r="F973">
        <v>35101490.019604199</v>
      </c>
      <c r="G973">
        <v>18362925.614692599</v>
      </c>
      <c r="H973">
        <v>112913484.377921</v>
      </c>
      <c r="I973">
        <v>22332739.962299999</v>
      </c>
      <c r="J973">
        <v>31566586.494867399</v>
      </c>
      <c r="K973">
        <v>41671742.808101803</v>
      </c>
      <c r="L973">
        <v>9373759.0595576409</v>
      </c>
      <c r="M973">
        <v>12374504.8182043</v>
      </c>
    </row>
    <row r="974" spans="1:13" x14ac:dyDescent="0.35">
      <c r="A974">
        <v>973</v>
      </c>
      <c r="B974">
        <v>1998</v>
      </c>
      <c r="C974" t="s">
        <v>18</v>
      </c>
      <c r="D974" t="s">
        <v>22</v>
      </c>
      <c r="E974">
        <v>10363194.855699999</v>
      </c>
      <c r="F974">
        <v>35811865.304320499</v>
      </c>
      <c r="G974">
        <v>18505578.8594166</v>
      </c>
      <c r="H974">
        <v>117999930.850159</v>
      </c>
      <c r="I974">
        <v>22258540.346900001</v>
      </c>
      <c r="J974">
        <v>32224770.9164766</v>
      </c>
      <c r="K974">
        <v>42465691.476435103</v>
      </c>
      <c r="L974">
        <v>9325165.7614006791</v>
      </c>
      <c r="M974">
        <v>12288671.1349058</v>
      </c>
    </row>
    <row r="975" spans="1:13" x14ac:dyDescent="0.35">
      <c r="A975">
        <v>974</v>
      </c>
      <c r="B975">
        <v>1999</v>
      </c>
      <c r="C975" t="s">
        <v>18</v>
      </c>
      <c r="D975" t="s">
        <v>22</v>
      </c>
      <c r="E975">
        <v>10456038.231931999</v>
      </c>
      <c r="F975">
        <v>37078305.983020402</v>
      </c>
      <c r="G975">
        <v>18941992.803835802</v>
      </c>
      <c r="H975">
        <v>125128762.838321</v>
      </c>
      <c r="I975">
        <v>21742940.0209</v>
      </c>
      <c r="J975">
        <v>33421248.256586801</v>
      </c>
      <c r="K975">
        <v>43803194.925024897</v>
      </c>
      <c r="L975">
        <v>9424752.2982789706</v>
      </c>
      <c r="M975">
        <v>12352448.923275201</v>
      </c>
    </row>
    <row r="976" spans="1:13" x14ac:dyDescent="0.35">
      <c r="A976">
        <v>975</v>
      </c>
      <c r="B976">
        <v>2000</v>
      </c>
      <c r="C976" t="s">
        <v>18</v>
      </c>
      <c r="D976" t="s">
        <v>22</v>
      </c>
      <c r="E976">
        <v>10210947.9611328</v>
      </c>
      <c r="F976">
        <v>37156793.399957098</v>
      </c>
      <c r="G976">
        <v>18810689.221905101</v>
      </c>
      <c r="H976">
        <v>128379219.613236</v>
      </c>
      <c r="I976">
        <v>20984700.044599999</v>
      </c>
      <c r="J976">
        <v>33702221.6192578</v>
      </c>
      <c r="K976">
        <v>43421905.242660999</v>
      </c>
      <c r="L976">
        <v>9261607.3573561609</v>
      </c>
      <c r="M976">
        <v>11932644.7261879</v>
      </c>
    </row>
    <row r="977" spans="1:13" x14ac:dyDescent="0.35">
      <c r="A977">
        <v>976</v>
      </c>
      <c r="B977">
        <v>2001</v>
      </c>
      <c r="C977" t="s">
        <v>18</v>
      </c>
      <c r="D977" t="s">
        <v>22</v>
      </c>
      <c r="E977">
        <v>9761811.7349574603</v>
      </c>
      <c r="F977">
        <v>36452056.585755602</v>
      </c>
      <c r="G977">
        <v>18233803.044124201</v>
      </c>
      <c r="H977">
        <v>129029249.745801</v>
      </c>
      <c r="I977">
        <v>20500315.436799999</v>
      </c>
      <c r="J977">
        <v>33138762.892676901</v>
      </c>
      <c r="K977">
        <v>42497252.236240998</v>
      </c>
      <c r="L977">
        <v>8874516.1394849494</v>
      </c>
      <c r="M977">
        <v>11380707.000913</v>
      </c>
    </row>
    <row r="978" spans="1:13" x14ac:dyDescent="0.35">
      <c r="A978">
        <v>977</v>
      </c>
      <c r="B978">
        <v>2002</v>
      </c>
      <c r="C978" t="s">
        <v>18</v>
      </c>
      <c r="D978" t="s">
        <v>22</v>
      </c>
      <c r="E978">
        <v>9708523.0543149207</v>
      </c>
      <c r="F978">
        <v>37201822.617655501</v>
      </c>
      <c r="G978">
        <v>18441026.636593599</v>
      </c>
      <c r="H978">
        <v>134850902.112674</v>
      </c>
      <c r="I978">
        <v>19808280.660700001</v>
      </c>
      <c r="J978">
        <v>34032760.516039103</v>
      </c>
      <c r="K978">
        <v>42920480.4644036</v>
      </c>
      <c r="L978">
        <v>8881496.0349586904</v>
      </c>
      <c r="M978">
        <v>11200915.567324299</v>
      </c>
    </row>
    <row r="979" spans="1:13" x14ac:dyDescent="0.35">
      <c r="A979">
        <v>978</v>
      </c>
      <c r="B979">
        <v>2003</v>
      </c>
      <c r="C979" t="s">
        <v>18</v>
      </c>
      <c r="D979" t="s">
        <v>22</v>
      </c>
      <c r="E979">
        <v>10800996.2992444</v>
      </c>
      <c r="F979">
        <v>42471178.492652804</v>
      </c>
      <c r="G979">
        <v>20920158.607871201</v>
      </c>
      <c r="H979">
        <v>157607149.00442299</v>
      </c>
      <c r="I979">
        <v>18877150.611000001</v>
      </c>
      <c r="J979">
        <v>39381302.251018703</v>
      </c>
      <c r="K979">
        <v>48005462.360108197</v>
      </c>
      <c r="L979">
        <v>10015198.8941456</v>
      </c>
      <c r="M979">
        <v>12208439.692454999</v>
      </c>
    </row>
    <row r="980" spans="1:13" x14ac:dyDescent="0.35">
      <c r="A980">
        <v>979</v>
      </c>
      <c r="B980">
        <v>2004</v>
      </c>
      <c r="C980" t="s">
        <v>18</v>
      </c>
      <c r="D980" t="s">
        <v>22</v>
      </c>
      <c r="E980">
        <v>10802491.7765691</v>
      </c>
      <c r="F980">
        <v>43588696.555036701</v>
      </c>
      <c r="G980">
        <v>21247301.635458201</v>
      </c>
      <c r="H980">
        <v>165700616.601693</v>
      </c>
      <c r="I980">
        <v>18526385.416099999</v>
      </c>
      <c r="J980">
        <v>40582716.347887397</v>
      </c>
      <c r="K980">
        <v>48947875.2490848</v>
      </c>
      <c r="L980">
        <v>10057526.245717401</v>
      </c>
      <c r="M980">
        <v>12130645.36562</v>
      </c>
    </row>
    <row r="981" spans="1:13" x14ac:dyDescent="0.35">
      <c r="A981">
        <v>980</v>
      </c>
      <c r="B981">
        <v>2005</v>
      </c>
      <c r="C981" t="s">
        <v>18</v>
      </c>
      <c r="D981" t="s">
        <v>22</v>
      </c>
      <c r="E981">
        <v>10687235.436841199</v>
      </c>
      <c r="F981">
        <v>44252188.959512897</v>
      </c>
      <c r="G981">
        <v>21310785.923361599</v>
      </c>
      <c r="H981">
        <v>172376293.21701899</v>
      </c>
      <c r="I981">
        <v>18530434.4027</v>
      </c>
      <c r="J981">
        <v>41253761.029053196</v>
      </c>
      <c r="K981">
        <v>49601531.846433997</v>
      </c>
      <c r="L981">
        <v>9963092.6094086003</v>
      </c>
      <c r="M981">
        <v>11979141.8534305</v>
      </c>
    </row>
    <row r="982" spans="1:13" x14ac:dyDescent="0.35">
      <c r="A982">
        <v>981</v>
      </c>
      <c r="B982">
        <v>2006</v>
      </c>
      <c r="C982" t="s">
        <v>18</v>
      </c>
      <c r="D982" t="s">
        <v>22</v>
      </c>
      <c r="E982">
        <v>10828328.225884199</v>
      </c>
      <c r="F982">
        <v>46009788.420812801</v>
      </c>
      <c r="G982">
        <v>21901609.826064698</v>
      </c>
      <c r="H982">
        <v>183635248.09969601</v>
      </c>
      <c r="I982">
        <v>18895007.451000001</v>
      </c>
      <c r="J982">
        <v>42979560.0632127</v>
      </c>
      <c r="K982">
        <v>51420999.8449369</v>
      </c>
      <c r="L982">
        <v>10115168.9530058</v>
      </c>
      <c r="M982">
        <v>12101847.9574716</v>
      </c>
    </row>
    <row r="983" spans="1:13" x14ac:dyDescent="0.35">
      <c r="A983">
        <v>982</v>
      </c>
      <c r="B983">
        <v>2007</v>
      </c>
      <c r="C983" t="s">
        <v>18</v>
      </c>
      <c r="D983" t="s">
        <v>22</v>
      </c>
      <c r="E983">
        <v>10761863.3051547</v>
      </c>
      <c r="F983">
        <v>46924077.059939198</v>
      </c>
      <c r="G983">
        <v>22054374.5262485</v>
      </c>
      <c r="H983">
        <v>191915436.40249801</v>
      </c>
      <c r="I983">
        <v>19040554.8532</v>
      </c>
      <c r="J983">
        <v>43834793.188618898</v>
      </c>
      <c r="K983">
        <v>52405901.814637601</v>
      </c>
      <c r="L983">
        <v>10053347.489457401</v>
      </c>
      <c r="M983">
        <v>12019099.5124331</v>
      </c>
    </row>
    <row r="984" spans="1:13" x14ac:dyDescent="0.35">
      <c r="A984">
        <v>983</v>
      </c>
      <c r="B984">
        <v>2008</v>
      </c>
      <c r="C984" t="s">
        <v>18</v>
      </c>
      <c r="D984" t="s">
        <v>22</v>
      </c>
      <c r="E984">
        <v>10900919.227714401</v>
      </c>
      <c r="F984">
        <v>48774276.154094897</v>
      </c>
      <c r="G984">
        <v>22692115.1153345</v>
      </c>
      <c r="H984">
        <v>204372164.308265</v>
      </c>
      <c r="I984">
        <v>19001735.372299999</v>
      </c>
      <c r="J984">
        <v>45768225.089012697</v>
      </c>
      <c r="K984">
        <v>54036749.388653502</v>
      </c>
      <c r="L984">
        <v>10229074.9188144</v>
      </c>
      <c r="M984">
        <v>12077067.8083042</v>
      </c>
    </row>
    <row r="985" spans="1:13" x14ac:dyDescent="0.35">
      <c r="A985">
        <v>984</v>
      </c>
      <c r="B985">
        <v>2009</v>
      </c>
      <c r="C985" t="s">
        <v>18</v>
      </c>
      <c r="D985" t="s">
        <v>22</v>
      </c>
      <c r="E985">
        <v>10811466.1646029</v>
      </c>
      <c r="F985">
        <v>49639997.160252802</v>
      </c>
      <c r="G985">
        <v>22838558.869094498</v>
      </c>
      <c r="H985">
        <v>213130035.34449199</v>
      </c>
      <c r="I985">
        <v>18225673.149599999</v>
      </c>
      <c r="J985">
        <v>46708004.188031703</v>
      </c>
      <c r="K985">
        <v>54737258.763124198</v>
      </c>
      <c r="L985">
        <v>10172885.4912058</v>
      </c>
      <c r="M985">
        <v>11921636.883865099</v>
      </c>
    </row>
    <row r="986" spans="1:13" x14ac:dyDescent="0.35">
      <c r="A986">
        <v>985</v>
      </c>
      <c r="B986">
        <v>2010</v>
      </c>
      <c r="C986" t="s">
        <v>18</v>
      </c>
      <c r="D986" t="s">
        <v>22</v>
      </c>
      <c r="E986">
        <v>10784314.707980201</v>
      </c>
      <c r="F986">
        <v>50811164.790103599</v>
      </c>
      <c r="G986">
        <v>23082530.960364699</v>
      </c>
      <c r="H986">
        <v>223578997.29866999</v>
      </c>
      <c r="I986">
        <v>18655642.613400001</v>
      </c>
      <c r="J986">
        <v>47827338.890042096</v>
      </c>
      <c r="K986">
        <v>56029385.047036499</v>
      </c>
      <c r="L986">
        <v>10151018.508749001</v>
      </c>
      <c r="M986">
        <v>11891845.4976952</v>
      </c>
    </row>
    <row r="987" spans="1:13" x14ac:dyDescent="0.35">
      <c r="A987">
        <v>986</v>
      </c>
      <c r="B987">
        <v>2011</v>
      </c>
      <c r="C987" t="s">
        <v>18</v>
      </c>
      <c r="D987" t="s">
        <v>22</v>
      </c>
      <c r="E987">
        <v>10851660.8040308</v>
      </c>
      <c r="F987">
        <v>52466519.052052297</v>
      </c>
      <c r="G987">
        <v>23531840.727107301</v>
      </c>
      <c r="H987">
        <v>236599732.30776101</v>
      </c>
      <c r="I987">
        <v>18979556.350499999</v>
      </c>
      <c r="J987">
        <v>49387214.8660096</v>
      </c>
      <c r="K987">
        <v>57864493.293244399</v>
      </c>
      <c r="L987">
        <v>10214767.6930886</v>
      </c>
      <c r="M987">
        <v>11968124.9139558</v>
      </c>
    </row>
    <row r="988" spans="1:13" x14ac:dyDescent="0.35">
      <c r="A988">
        <v>987</v>
      </c>
      <c r="B988">
        <v>2012</v>
      </c>
      <c r="C988" t="s">
        <v>18</v>
      </c>
      <c r="D988" t="s">
        <v>22</v>
      </c>
      <c r="E988">
        <v>10957737.713353099</v>
      </c>
      <c r="F988">
        <v>54365875.375119098</v>
      </c>
      <c r="G988">
        <v>24078013.330711599</v>
      </c>
      <c r="H988">
        <v>251255084.963507</v>
      </c>
      <c r="I988">
        <v>19182399.424600001</v>
      </c>
      <c r="J988">
        <v>51204226.106088698</v>
      </c>
      <c r="K988">
        <v>59948073.093799502</v>
      </c>
      <c r="L988">
        <v>10320490.116536099</v>
      </c>
      <c r="M988">
        <v>12082860.008236101</v>
      </c>
    </row>
    <row r="989" spans="1:13" x14ac:dyDescent="0.35">
      <c r="A989">
        <v>988</v>
      </c>
      <c r="B989">
        <v>2013</v>
      </c>
      <c r="C989" t="s">
        <v>18</v>
      </c>
      <c r="D989" t="s">
        <v>22</v>
      </c>
      <c r="E989">
        <v>10967008.8527251</v>
      </c>
      <c r="F989">
        <v>55835848.693784401</v>
      </c>
      <c r="G989">
        <v>24105366.2343373</v>
      </c>
      <c r="H989">
        <v>264529772.40562999</v>
      </c>
      <c r="I989">
        <v>19188074.613299999</v>
      </c>
      <c r="J989">
        <v>51039057.564316504</v>
      </c>
      <c r="K989">
        <v>63201347.0322529</v>
      </c>
      <c r="L989">
        <v>10024846.2096882</v>
      </c>
      <c r="M989">
        <v>12413704.6113177</v>
      </c>
    </row>
    <row r="990" spans="1:13" x14ac:dyDescent="0.35">
      <c r="A990">
        <v>989</v>
      </c>
      <c r="B990">
        <v>2014</v>
      </c>
      <c r="C990" t="s">
        <v>18</v>
      </c>
      <c r="D990" t="s">
        <v>22</v>
      </c>
      <c r="E990">
        <v>11129637.767673999</v>
      </c>
      <c r="F990">
        <v>58146743.977199897</v>
      </c>
      <c r="G990">
        <v>24801260.999718901</v>
      </c>
      <c r="H990">
        <v>282311216.18372899</v>
      </c>
      <c r="I990">
        <v>20443093.931000002</v>
      </c>
      <c r="J990">
        <v>53216825.748728201</v>
      </c>
      <c r="K990">
        <v>65720617.646161698</v>
      </c>
      <c r="L990">
        <v>10186021.6620386</v>
      </c>
      <c r="M990">
        <v>12579322.903383801</v>
      </c>
    </row>
    <row r="991" spans="1:13" x14ac:dyDescent="0.35">
      <c r="A991">
        <v>990</v>
      </c>
      <c r="B991">
        <v>2015</v>
      </c>
      <c r="C991" t="s">
        <v>18</v>
      </c>
      <c r="D991" t="s">
        <v>22</v>
      </c>
      <c r="E991">
        <v>11283138.5661224</v>
      </c>
      <c r="F991">
        <v>60491413.941257998</v>
      </c>
      <c r="G991">
        <v>25489616.068722501</v>
      </c>
      <c r="H991">
        <v>300993187.59181601</v>
      </c>
      <c r="I991">
        <v>20636601.549400002</v>
      </c>
      <c r="J991">
        <v>55449342.0795324</v>
      </c>
      <c r="K991">
        <v>68294965.795958102</v>
      </c>
      <c r="L991">
        <v>10342667.980802</v>
      </c>
      <c r="M991">
        <v>12738693.183675401</v>
      </c>
    </row>
    <row r="992" spans="1:13" x14ac:dyDescent="0.35">
      <c r="A992">
        <v>991</v>
      </c>
      <c r="B992">
        <v>1950</v>
      </c>
      <c r="C992" t="s">
        <v>19</v>
      </c>
      <c r="D992" t="s">
        <v>22</v>
      </c>
      <c r="E992">
        <v>448761.05545986799</v>
      </c>
      <c r="F992">
        <v>448761.05545986799</v>
      </c>
      <c r="G992">
        <v>424081.55007784202</v>
      </c>
      <c r="H992">
        <v>473440.56084189302</v>
      </c>
      <c r="I992">
        <v>62700.472999999998</v>
      </c>
      <c r="J992">
        <v>424081.55007784202</v>
      </c>
      <c r="K992">
        <v>473440.56084189302</v>
      </c>
      <c r="L992">
        <v>424081.55007784202</v>
      </c>
      <c r="M992">
        <v>473440.56084189302</v>
      </c>
    </row>
    <row r="993" spans="1:13" x14ac:dyDescent="0.35">
      <c r="A993">
        <v>992</v>
      </c>
      <c r="B993">
        <v>1951</v>
      </c>
      <c r="C993" t="s">
        <v>19</v>
      </c>
      <c r="D993" t="s">
        <v>22</v>
      </c>
      <c r="E993">
        <v>451119.76092768001</v>
      </c>
      <c r="F993">
        <v>462925.70295591198</v>
      </c>
      <c r="G993">
        <v>436724.97856561298</v>
      </c>
      <c r="H993">
        <v>491203.59172107599</v>
      </c>
      <c r="I993">
        <v>64483.733500000002</v>
      </c>
      <c r="J993">
        <v>437564.49799522501</v>
      </c>
      <c r="K993">
        <v>488286.9079166</v>
      </c>
      <c r="L993">
        <v>426405.33991875802</v>
      </c>
      <c r="M993">
        <v>475834.18193660199</v>
      </c>
    </row>
    <row r="994" spans="1:13" x14ac:dyDescent="0.35">
      <c r="A994">
        <v>993</v>
      </c>
      <c r="B994">
        <v>1952</v>
      </c>
      <c r="C994" t="s">
        <v>19</v>
      </c>
      <c r="D994" t="s">
        <v>22</v>
      </c>
      <c r="E994">
        <v>464342.165784023</v>
      </c>
      <c r="F994">
        <v>488964.139530288</v>
      </c>
      <c r="G994">
        <v>459160.91469728202</v>
      </c>
      <c r="H994">
        <v>526099.56938130094</v>
      </c>
      <c r="I994">
        <v>70650.619100000098</v>
      </c>
      <c r="J994">
        <v>462263.23166639102</v>
      </c>
      <c r="K994">
        <v>515665.04739418498</v>
      </c>
      <c r="L994">
        <v>438985.792210632</v>
      </c>
      <c r="M994">
        <v>489698.539357414</v>
      </c>
    </row>
    <row r="995" spans="1:13" x14ac:dyDescent="0.35">
      <c r="A995">
        <v>994</v>
      </c>
      <c r="B995">
        <v>1953</v>
      </c>
      <c r="C995" t="s">
        <v>19</v>
      </c>
      <c r="D995" t="s">
        <v>22</v>
      </c>
      <c r="E995">
        <v>479117.37018813699</v>
      </c>
      <c r="F995">
        <v>517726.32253231597</v>
      </c>
      <c r="G995">
        <v>482799.40387391002</v>
      </c>
      <c r="H995">
        <v>567418.03920166905</v>
      </c>
      <c r="I995">
        <v>77638.442299999893</v>
      </c>
      <c r="J995">
        <v>489421.87953117501</v>
      </c>
      <c r="K995">
        <v>546030.76553345798</v>
      </c>
      <c r="L995">
        <v>452923.70433584601</v>
      </c>
      <c r="M995">
        <v>505311.03604042798</v>
      </c>
    </row>
    <row r="996" spans="1:13" x14ac:dyDescent="0.35">
      <c r="A996">
        <v>995</v>
      </c>
      <c r="B996">
        <v>1954</v>
      </c>
      <c r="C996" t="s">
        <v>19</v>
      </c>
      <c r="D996" t="s">
        <v>22</v>
      </c>
      <c r="E996">
        <v>494363.57333616499</v>
      </c>
      <c r="F996">
        <v>548181.324557074</v>
      </c>
      <c r="G996">
        <v>507004.21905155497</v>
      </c>
      <c r="H996">
        <v>613291.80958342203</v>
      </c>
      <c r="I996">
        <v>80392.359899999996</v>
      </c>
      <c r="J996">
        <v>518288.64957277197</v>
      </c>
      <c r="K996">
        <v>578073.99954137497</v>
      </c>
      <c r="L996">
        <v>467405.61442766601</v>
      </c>
      <c r="M996">
        <v>521321.53224466299</v>
      </c>
    </row>
    <row r="997" spans="1:13" x14ac:dyDescent="0.35">
      <c r="A997">
        <v>996</v>
      </c>
      <c r="B997">
        <v>1955</v>
      </c>
      <c r="C997" t="s">
        <v>19</v>
      </c>
      <c r="D997" t="s">
        <v>22</v>
      </c>
      <c r="E997">
        <v>514888.34105232602</v>
      </c>
      <c r="F997">
        <v>585882.16052192997</v>
      </c>
      <c r="G997">
        <v>536775.43089558103</v>
      </c>
      <c r="H997">
        <v>670029.42916038202</v>
      </c>
      <c r="I997">
        <v>85931.208700000003</v>
      </c>
      <c r="J997">
        <v>553921.00498227798</v>
      </c>
      <c r="K997">
        <v>617843.316061583</v>
      </c>
      <c r="L997">
        <v>486800.05391406198</v>
      </c>
      <c r="M997">
        <v>542976.628190591</v>
      </c>
    </row>
    <row r="998" spans="1:13" x14ac:dyDescent="0.35">
      <c r="A998">
        <v>997</v>
      </c>
      <c r="B998">
        <v>1956</v>
      </c>
      <c r="C998" t="s">
        <v>19</v>
      </c>
      <c r="D998" t="s">
        <v>22</v>
      </c>
      <c r="E998">
        <v>524022.67365218699</v>
      </c>
      <c r="F998">
        <v>611880.67684660398</v>
      </c>
      <c r="G998">
        <v>555095.01955432899</v>
      </c>
      <c r="H998">
        <v>715731.69502586196</v>
      </c>
      <c r="I998">
        <v>85349.632400000002</v>
      </c>
      <c r="J998">
        <v>578689.05877896596</v>
      </c>
      <c r="K998">
        <v>645072.29491424095</v>
      </c>
      <c r="L998">
        <v>495596.93461384397</v>
      </c>
      <c r="M998">
        <v>552448.41269052902</v>
      </c>
    </row>
    <row r="999" spans="1:13" x14ac:dyDescent="0.35">
      <c r="A999">
        <v>998</v>
      </c>
      <c r="B999">
        <v>1957</v>
      </c>
      <c r="C999" t="s">
        <v>19</v>
      </c>
      <c r="D999" t="s">
        <v>22</v>
      </c>
      <c r="E999">
        <v>524127.24518710998</v>
      </c>
      <c r="F999">
        <v>628019.08075251302</v>
      </c>
      <c r="G999">
        <v>563732.73531596002</v>
      </c>
      <c r="H999">
        <v>751839.29548385704</v>
      </c>
      <c r="I999">
        <v>90925.679400000095</v>
      </c>
      <c r="J999">
        <v>594056.30237682594</v>
      </c>
      <c r="K999">
        <v>661981.85912819998</v>
      </c>
      <c r="L999">
        <v>495782.85563827702</v>
      </c>
      <c r="M999">
        <v>552471.63473594398</v>
      </c>
    </row>
    <row r="1000" spans="1:13" x14ac:dyDescent="0.35">
      <c r="A1000">
        <v>999</v>
      </c>
      <c r="B1000">
        <v>1958</v>
      </c>
      <c r="C1000" t="s">
        <v>19</v>
      </c>
      <c r="D1000" t="s">
        <v>22</v>
      </c>
      <c r="E1000">
        <v>544215.34478003904</v>
      </c>
      <c r="F1000">
        <v>669154.38679276197</v>
      </c>
      <c r="G1000">
        <v>594031.55658848304</v>
      </c>
      <c r="H1000">
        <v>820184.00017343496</v>
      </c>
      <c r="I1000">
        <v>92728.449300000095</v>
      </c>
      <c r="J1000">
        <v>632937.21634782199</v>
      </c>
      <c r="K1000">
        <v>705371.557237703</v>
      </c>
      <c r="L1000">
        <v>514760.34860924497</v>
      </c>
      <c r="M1000">
        <v>573670.34095083305</v>
      </c>
    </row>
    <row r="1001" spans="1:13" x14ac:dyDescent="0.35">
      <c r="A1001">
        <v>1000</v>
      </c>
      <c r="B1001">
        <v>1959</v>
      </c>
      <c r="C1001" t="s">
        <v>19</v>
      </c>
      <c r="D1001" t="s">
        <v>22</v>
      </c>
      <c r="E1001">
        <v>559673.39567111002</v>
      </c>
      <c r="F1001">
        <v>706170.63261517498</v>
      </c>
      <c r="G1001">
        <v>619894.61083710403</v>
      </c>
      <c r="H1001">
        <v>886340.34026518394</v>
      </c>
      <c r="I1001">
        <v>102524.117</v>
      </c>
      <c r="J1001">
        <v>668065.95909400296</v>
      </c>
      <c r="K1001">
        <v>744275.30613634805</v>
      </c>
      <c r="L1001">
        <v>529473.65210268204</v>
      </c>
      <c r="M1001">
        <v>589873.13923953904</v>
      </c>
    </row>
    <row r="1002" spans="1:13" x14ac:dyDescent="0.35">
      <c r="A1002">
        <v>1001</v>
      </c>
      <c r="B1002">
        <v>1960</v>
      </c>
      <c r="C1002" t="s">
        <v>19</v>
      </c>
      <c r="D1002" t="s">
        <v>22</v>
      </c>
      <c r="E1002">
        <v>551609.58338948304</v>
      </c>
      <c r="F1002">
        <v>714210.50829544605</v>
      </c>
      <c r="G1002">
        <v>619760.68047648505</v>
      </c>
      <c r="H1002">
        <v>918155.46583643695</v>
      </c>
      <c r="I1002">
        <v>117437.2007</v>
      </c>
      <c r="J1002">
        <v>675838.389723817</v>
      </c>
      <c r="K1002">
        <v>752582.62686707696</v>
      </c>
      <c r="L1002">
        <v>521973.46337553201</v>
      </c>
      <c r="M1002">
        <v>581245.70340343402</v>
      </c>
    </row>
    <row r="1003" spans="1:13" x14ac:dyDescent="0.35">
      <c r="A1003">
        <v>1002</v>
      </c>
      <c r="B1003">
        <v>1961</v>
      </c>
      <c r="C1003" t="s">
        <v>19</v>
      </c>
      <c r="D1003" t="s">
        <v>22</v>
      </c>
      <c r="E1003">
        <v>563377.33114125405</v>
      </c>
      <c r="F1003">
        <v>748536.95188982098</v>
      </c>
      <c r="G1003">
        <v>642015.16168561601</v>
      </c>
      <c r="H1003">
        <v>985709.46970977599</v>
      </c>
      <c r="I1003">
        <v>115218.6992</v>
      </c>
      <c r="J1003">
        <v>708375.81360156601</v>
      </c>
      <c r="K1003">
        <v>788698.09017807595</v>
      </c>
      <c r="L1003">
        <v>533150.53358996601</v>
      </c>
      <c r="M1003">
        <v>593604.12869254197</v>
      </c>
    </row>
    <row r="1004" spans="1:13" x14ac:dyDescent="0.35">
      <c r="A1004">
        <v>1003</v>
      </c>
      <c r="B1004">
        <v>1962</v>
      </c>
      <c r="C1004" t="s">
        <v>19</v>
      </c>
      <c r="D1004" t="s">
        <v>22</v>
      </c>
      <c r="E1004">
        <v>580097.65824006998</v>
      </c>
      <c r="F1004">
        <v>790923.41316157603</v>
      </c>
      <c r="G1004">
        <v>670388.03495175997</v>
      </c>
      <c r="H1004">
        <v>1066998.80677012</v>
      </c>
      <c r="I1004">
        <v>125265.1817</v>
      </c>
      <c r="J1004">
        <v>748551.03470386798</v>
      </c>
      <c r="K1004">
        <v>833295.79161928396</v>
      </c>
      <c r="L1004">
        <v>549019.91150966997</v>
      </c>
      <c r="M1004">
        <v>611175.40497046895</v>
      </c>
    </row>
    <row r="1005" spans="1:13" x14ac:dyDescent="0.35">
      <c r="A1005">
        <v>1004</v>
      </c>
      <c r="B1005">
        <v>1963</v>
      </c>
      <c r="C1005" t="s">
        <v>19</v>
      </c>
      <c r="D1005" t="s">
        <v>22</v>
      </c>
      <c r="E1005">
        <v>594105.05185882503</v>
      </c>
      <c r="F1005">
        <v>831220.04582710902</v>
      </c>
      <c r="G1005">
        <v>696183.70016409503</v>
      </c>
      <c r="H1005">
        <v>1148871.63083264</v>
      </c>
      <c r="I1005">
        <v>134965.0079</v>
      </c>
      <c r="J1005">
        <v>786782.32308294403</v>
      </c>
      <c r="K1005">
        <v>875657.76857127401</v>
      </c>
      <c r="L1005">
        <v>562343.69611680799</v>
      </c>
      <c r="M1005">
        <v>625866.40760084195</v>
      </c>
    </row>
    <row r="1006" spans="1:13" x14ac:dyDescent="0.35">
      <c r="A1006">
        <v>1005</v>
      </c>
      <c r="B1006">
        <v>1964</v>
      </c>
      <c r="C1006" t="s">
        <v>19</v>
      </c>
      <c r="D1006" t="s">
        <v>22</v>
      </c>
      <c r="E1006">
        <v>613047.90931887797</v>
      </c>
      <c r="F1006">
        <v>880170.12159507605</v>
      </c>
      <c r="G1006">
        <v>728357.801011567</v>
      </c>
      <c r="H1006">
        <v>1246455.02891327</v>
      </c>
      <c r="I1006">
        <v>130369.5822</v>
      </c>
      <c r="J1006">
        <v>833186.95340755605</v>
      </c>
      <c r="K1006">
        <v>927153.28978259698</v>
      </c>
      <c r="L1006">
        <v>580323.62985988101</v>
      </c>
      <c r="M1006">
        <v>645772.18877787597</v>
      </c>
    </row>
    <row r="1007" spans="1:13" x14ac:dyDescent="0.35">
      <c r="A1007">
        <v>1006</v>
      </c>
      <c r="B1007">
        <v>1965</v>
      </c>
      <c r="C1007" t="s">
        <v>19</v>
      </c>
      <c r="D1007" t="s">
        <v>22</v>
      </c>
      <c r="E1007">
        <v>637754.99086253298</v>
      </c>
      <c r="F1007">
        <v>939605.42454487598</v>
      </c>
      <c r="G1007">
        <v>768038.47257630399</v>
      </c>
      <c r="H1007">
        <v>1363485.84165212</v>
      </c>
      <c r="I1007">
        <v>155702.31630000001</v>
      </c>
      <c r="J1007">
        <v>889351.36439070199</v>
      </c>
      <c r="K1007">
        <v>989859.48469904996</v>
      </c>
      <c r="L1007">
        <v>603645.16471933597</v>
      </c>
      <c r="M1007">
        <v>671864.81700572895</v>
      </c>
    </row>
    <row r="1008" spans="1:13" x14ac:dyDescent="0.35">
      <c r="A1008">
        <v>1007</v>
      </c>
      <c r="B1008">
        <v>1966</v>
      </c>
      <c r="C1008" t="s">
        <v>19</v>
      </c>
      <c r="D1008" t="s">
        <v>22</v>
      </c>
      <c r="E1008">
        <v>645395.09992189705</v>
      </c>
      <c r="F1008">
        <v>975745.94810245198</v>
      </c>
      <c r="G1008">
        <v>788049.68268994696</v>
      </c>
      <c r="H1008">
        <v>1450836.2488893501</v>
      </c>
      <c r="I1008">
        <v>178713.3316</v>
      </c>
      <c r="J1008">
        <v>923819.76212857198</v>
      </c>
      <c r="K1008">
        <v>1027672.13407633</v>
      </c>
      <c r="L1008">
        <v>611049.16586975101</v>
      </c>
      <c r="M1008">
        <v>679741.03397404205</v>
      </c>
    </row>
    <row r="1009" spans="1:13" x14ac:dyDescent="0.35">
      <c r="A1009">
        <v>1008</v>
      </c>
      <c r="B1009">
        <v>1967</v>
      </c>
      <c r="C1009" t="s">
        <v>19</v>
      </c>
      <c r="D1009" t="s">
        <v>22</v>
      </c>
      <c r="E1009">
        <v>661340.57260465203</v>
      </c>
      <c r="F1009">
        <v>1026019.70854928</v>
      </c>
      <c r="G1009">
        <v>818570.28905025998</v>
      </c>
      <c r="H1009">
        <v>1563313.5074557699</v>
      </c>
      <c r="I1009">
        <v>188913.0344</v>
      </c>
      <c r="J1009">
        <v>971516.94018933806</v>
      </c>
      <c r="K1009">
        <v>1080522.47690921</v>
      </c>
      <c r="L1009">
        <v>626209.773717109</v>
      </c>
      <c r="M1009">
        <v>696471.37149219494</v>
      </c>
    </row>
    <row r="1010" spans="1:13" x14ac:dyDescent="0.35">
      <c r="A1010">
        <v>1009</v>
      </c>
      <c r="B1010">
        <v>1968</v>
      </c>
      <c r="C1010" t="s">
        <v>19</v>
      </c>
      <c r="D1010" t="s">
        <v>22</v>
      </c>
      <c r="E1010">
        <v>681726.064157321</v>
      </c>
      <c r="F1010">
        <v>1085325.17729076</v>
      </c>
      <c r="G1010">
        <v>855304.96813450498</v>
      </c>
      <c r="H1010">
        <v>1694617.07878726</v>
      </c>
      <c r="I1010">
        <v>197338.75270000001</v>
      </c>
      <c r="J1010">
        <v>1027749.75363947</v>
      </c>
      <c r="K1010">
        <v>1142900.6009420401</v>
      </c>
      <c r="L1010">
        <v>645561.17295304395</v>
      </c>
      <c r="M1010">
        <v>717890.95536159701</v>
      </c>
    </row>
    <row r="1011" spans="1:13" x14ac:dyDescent="0.35">
      <c r="A1011">
        <v>1010</v>
      </c>
      <c r="B1011">
        <v>1969</v>
      </c>
      <c r="C1011" t="s">
        <v>19</v>
      </c>
      <c r="D1011" t="s">
        <v>22</v>
      </c>
      <c r="E1011">
        <v>735036.51355394896</v>
      </c>
      <c r="F1011">
        <v>1200821.1712505999</v>
      </c>
      <c r="G1011">
        <v>934328.03196714097</v>
      </c>
      <c r="H1011">
        <v>1921569.6985984</v>
      </c>
      <c r="I1011">
        <v>173525.89139999999</v>
      </c>
      <c r="J1011">
        <v>1136342.3349329401</v>
      </c>
      <c r="K1011">
        <v>1265300.00756827</v>
      </c>
      <c r="L1011">
        <v>695568.27283697994</v>
      </c>
      <c r="M1011">
        <v>774504.75427091902</v>
      </c>
    </row>
    <row r="1012" spans="1:13" x14ac:dyDescent="0.35">
      <c r="A1012">
        <v>1011</v>
      </c>
      <c r="B1012">
        <v>1970</v>
      </c>
      <c r="C1012" t="s">
        <v>19</v>
      </c>
      <c r="D1012" t="s">
        <v>22</v>
      </c>
      <c r="E1012">
        <v>729108.63918850804</v>
      </c>
      <c r="F1012">
        <v>1222309.2831512401</v>
      </c>
      <c r="G1012">
        <v>939679.15427853097</v>
      </c>
      <c r="H1012">
        <v>2004336.1878420301</v>
      </c>
      <c r="I1012">
        <v>209213.82620000001</v>
      </c>
      <c r="J1012">
        <v>1157420.46276379</v>
      </c>
      <c r="K1012">
        <v>1287198.1035386999</v>
      </c>
      <c r="L1012">
        <v>690402.396682297</v>
      </c>
      <c r="M1012">
        <v>767814.88169471803</v>
      </c>
    </row>
    <row r="1013" spans="1:13" x14ac:dyDescent="0.35">
      <c r="A1013">
        <v>1012</v>
      </c>
      <c r="B1013">
        <v>1971</v>
      </c>
      <c r="C1013" t="s">
        <v>19</v>
      </c>
      <c r="D1013" t="s">
        <v>22</v>
      </c>
      <c r="E1013">
        <v>744066.10085577797</v>
      </c>
      <c r="F1013">
        <v>1280029.0560947601</v>
      </c>
      <c r="G1013">
        <v>972050.85557904898</v>
      </c>
      <c r="H1013">
        <v>2151032.9714583401</v>
      </c>
      <c r="I1013">
        <v>248723.67819999999</v>
      </c>
      <c r="J1013">
        <v>1212519.27925542</v>
      </c>
      <c r="K1013">
        <v>1347538.83293411</v>
      </c>
      <c r="L1013">
        <v>704823.44758683804</v>
      </c>
      <c r="M1013">
        <v>783308.75412471802</v>
      </c>
    </row>
    <row r="1014" spans="1:13" x14ac:dyDescent="0.35">
      <c r="A1014">
        <v>1013</v>
      </c>
      <c r="B1014">
        <v>1972</v>
      </c>
      <c r="C1014" t="s">
        <v>19</v>
      </c>
      <c r="D1014" t="s">
        <v>22</v>
      </c>
      <c r="E1014">
        <v>766936.40413219202</v>
      </c>
      <c r="F1014">
        <v>1353901.6122791199</v>
      </c>
      <c r="G1014">
        <v>1015393.84225059</v>
      </c>
      <c r="H1014">
        <v>2331698.2515297998</v>
      </c>
      <c r="I1014">
        <v>243523.1508</v>
      </c>
      <c r="J1014">
        <v>1282411.30612114</v>
      </c>
      <c r="K1014">
        <v>1425391.91843711</v>
      </c>
      <c r="L1014">
        <v>726439.725615929</v>
      </c>
      <c r="M1014">
        <v>807433.08264845505</v>
      </c>
    </row>
    <row r="1015" spans="1:13" x14ac:dyDescent="0.35">
      <c r="A1015">
        <v>1014</v>
      </c>
      <c r="B1015">
        <v>1973</v>
      </c>
      <c r="C1015" t="s">
        <v>19</v>
      </c>
      <c r="D1015" t="s">
        <v>22</v>
      </c>
      <c r="E1015">
        <v>776482.58684746001</v>
      </c>
      <c r="F1015">
        <v>1406626.8939741601</v>
      </c>
      <c r="G1015">
        <v>1041880.98312904</v>
      </c>
      <c r="H1015">
        <v>2482696.8960793102</v>
      </c>
      <c r="I1015">
        <v>264935.8811</v>
      </c>
      <c r="J1015">
        <v>1332474.6508917001</v>
      </c>
      <c r="K1015">
        <v>1480779.1370566101</v>
      </c>
      <c r="L1015">
        <v>735549.25493416702</v>
      </c>
      <c r="M1015">
        <v>817415.91876075196</v>
      </c>
    </row>
    <row r="1016" spans="1:13" x14ac:dyDescent="0.35">
      <c r="A1016">
        <v>1015</v>
      </c>
      <c r="B1016">
        <v>1974</v>
      </c>
      <c r="C1016" t="s">
        <v>19</v>
      </c>
      <c r="D1016" t="s">
        <v>22</v>
      </c>
      <c r="E1016">
        <v>791278.83744017698</v>
      </c>
      <c r="F1016">
        <v>1470944.17202025</v>
      </c>
      <c r="G1016">
        <v>1076011.8208351701</v>
      </c>
      <c r="H1016">
        <v>2660758.2055508299</v>
      </c>
      <c r="I1016">
        <v>295875.96730000002</v>
      </c>
      <c r="J1016">
        <v>1393504.69539935</v>
      </c>
      <c r="K1016">
        <v>1548383.64864115</v>
      </c>
      <c r="L1016">
        <v>749621.09121286497</v>
      </c>
      <c r="M1016">
        <v>832936.58366749005</v>
      </c>
    </row>
    <row r="1017" spans="1:13" x14ac:dyDescent="0.35">
      <c r="A1017">
        <v>1016</v>
      </c>
      <c r="B1017">
        <v>1975</v>
      </c>
      <c r="C1017" t="s">
        <v>19</v>
      </c>
      <c r="D1017" t="s">
        <v>22</v>
      </c>
      <c r="E1017">
        <v>809945.24910161097</v>
      </c>
      <c r="F1017">
        <v>1545047.17652244</v>
      </c>
      <c r="G1017">
        <v>1116154.1086154699</v>
      </c>
      <c r="H1017">
        <v>2864316.74215726</v>
      </c>
      <c r="I1017">
        <v>227832.7242</v>
      </c>
      <c r="J1017">
        <v>1463559.8387140499</v>
      </c>
      <c r="K1017">
        <v>1626534.51433083</v>
      </c>
      <c r="L1017">
        <v>767227.92426989099</v>
      </c>
      <c r="M1017">
        <v>852662.57393333002</v>
      </c>
    </row>
    <row r="1018" spans="1:13" x14ac:dyDescent="0.35">
      <c r="A1018">
        <v>1017</v>
      </c>
      <c r="B1018">
        <v>1976</v>
      </c>
      <c r="C1018" t="s">
        <v>19</v>
      </c>
      <c r="D1018" t="s">
        <v>22</v>
      </c>
      <c r="E1018">
        <v>832442.481332022</v>
      </c>
      <c r="F1018">
        <v>1629520.2462306099</v>
      </c>
      <c r="G1018">
        <v>1162583.36790616</v>
      </c>
      <c r="H1018">
        <v>3096059.38444881</v>
      </c>
      <c r="I1018">
        <v>258972.98749999999</v>
      </c>
      <c r="J1018">
        <v>1543956.1137902699</v>
      </c>
      <c r="K1018">
        <v>1715084.37867096</v>
      </c>
      <c r="L1018">
        <v>788731.93592062104</v>
      </c>
      <c r="M1018">
        <v>876153.02674342599</v>
      </c>
    </row>
    <row r="1019" spans="1:13" x14ac:dyDescent="0.35">
      <c r="A1019">
        <v>1018</v>
      </c>
      <c r="B1019">
        <v>1977</v>
      </c>
      <c r="C1019" t="s">
        <v>19</v>
      </c>
      <c r="D1019" t="s">
        <v>22</v>
      </c>
      <c r="E1019">
        <v>846399.95516264404</v>
      </c>
      <c r="F1019">
        <v>1700202.3052519599</v>
      </c>
      <c r="G1019">
        <v>1197902.1455856401</v>
      </c>
      <c r="H1019">
        <v>3310746.46732353</v>
      </c>
      <c r="I1019">
        <v>267044.0735</v>
      </c>
      <c r="J1019">
        <v>1611034.2937866601</v>
      </c>
      <c r="K1019">
        <v>1789370.3167172601</v>
      </c>
      <c r="L1019">
        <v>802010.06069359405</v>
      </c>
      <c r="M1019">
        <v>890789.84963169496</v>
      </c>
    </row>
    <row r="1020" spans="1:13" x14ac:dyDescent="0.35">
      <c r="A1020">
        <v>1019</v>
      </c>
      <c r="B1020">
        <v>1978</v>
      </c>
      <c r="C1020" t="s">
        <v>19</v>
      </c>
      <c r="D1020" t="s">
        <v>22</v>
      </c>
      <c r="E1020">
        <v>866657.76974786504</v>
      </c>
      <c r="F1020">
        <v>1786454.86100218</v>
      </c>
      <c r="G1020">
        <v>1242973.12187883</v>
      </c>
      <c r="H1020">
        <v>3565300.1401255601</v>
      </c>
      <c r="I1020">
        <v>314843.26980000001</v>
      </c>
      <c r="J1020">
        <v>1692681.3882264099</v>
      </c>
      <c r="K1020">
        <v>1880228.3337779599</v>
      </c>
      <c r="L1020">
        <v>821165.71139729896</v>
      </c>
      <c r="M1020">
        <v>912149.82809843204</v>
      </c>
    </row>
    <row r="1021" spans="1:13" x14ac:dyDescent="0.35">
      <c r="A1021">
        <v>1020</v>
      </c>
      <c r="B1021">
        <v>1979</v>
      </c>
      <c r="C1021" t="s">
        <v>19</v>
      </c>
      <c r="D1021" t="s">
        <v>22</v>
      </c>
      <c r="E1021">
        <v>882736.99885731097</v>
      </c>
      <c r="F1021">
        <v>1867218.6886418201</v>
      </c>
      <c r="G1021">
        <v>1282831.8830450999</v>
      </c>
      <c r="H1021">
        <v>3819306.2760568401</v>
      </c>
      <c r="I1021">
        <v>358625.08370000002</v>
      </c>
      <c r="J1021">
        <v>1768929.8399950799</v>
      </c>
      <c r="K1021">
        <v>1965507.5372885701</v>
      </c>
      <c r="L1021">
        <v>836270.45275676798</v>
      </c>
      <c r="M1021">
        <v>929203.54495785304</v>
      </c>
    </row>
    <row r="1022" spans="1:13" x14ac:dyDescent="0.35">
      <c r="A1022">
        <v>1021</v>
      </c>
      <c r="B1022">
        <v>1980</v>
      </c>
      <c r="C1022" t="s">
        <v>19</v>
      </c>
      <c r="D1022" t="s">
        <v>22</v>
      </c>
      <c r="E1022">
        <v>904740.46201882896</v>
      </c>
      <c r="F1022">
        <v>1963845.47450889</v>
      </c>
      <c r="G1022">
        <v>1332408.5077933201</v>
      </c>
      <c r="H1022">
        <v>4116974.1190595999</v>
      </c>
      <c r="I1022">
        <v>421331.93449999997</v>
      </c>
      <c r="J1022">
        <v>1860782.67937438</v>
      </c>
      <c r="K1022">
        <v>2066908.2696434101</v>
      </c>
      <c r="L1022">
        <v>857259.59751228103</v>
      </c>
      <c r="M1022">
        <v>952221.32652537699</v>
      </c>
    </row>
    <row r="1023" spans="1:13" x14ac:dyDescent="0.35">
      <c r="A1023">
        <v>1022</v>
      </c>
      <c r="B1023">
        <v>1981</v>
      </c>
      <c r="C1023" t="s">
        <v>19</v>
      </c>
      <c r="D1023" t="s">
        <v>22</v>
      </c>
      <c r="E1023">
        <v>930479.80747819506</v>
      </c>
      <c r="F1023">
        <v>2072572.3265031499</v>
      </c>
      <c r="G1023">
        <v>1388584.5172414901</v>
      </c>
      <c r="H1023">
        <v>4453135.4101183899</v>
      </c>
      <c r="I1023">
        <v>462438.7341</v>
      </c>
      <c r="J1023">
        <v>1963929.1957701</v>
      </c>
      <c r="K1023">
        <v>2181215.4572362201</v>
      </c>
      <c r="L1023">
        <v>881704.55458321702</v>
      </c>
      <c r="M1023">
        <v>979255.06037317496</v>
      </c>
    </row>
    <row r="1024" spans="1:13" x14ac:dyDescent="0.35">
      <c r="A1024">
        <v>1023</v>
      </c>
      <c r="B1024">
        <v>1982</v>
      </c>
      <c r="C1024" t="s">
        <v>19</v>
      </c>
      <c r="D1024" t="s">
        <v>22</v>
      </c>
      <c r="E1024">
        <v>943982.12968881195</v>
      </c>
      <c r="F1024">
        <v>2157674.6457939399</v>
      </c>
      <c r="G1024">
        <v>1427525.8212016099</v>
      </c>
      <c r="H1024">
        <v>4751477.4322207104</v>
      </c>
      <c r="I1024">
        <v>473734.5454</v>
      </c>
      <c r="J1024">
        <v>2044759.8536689</v>
      </c>
      <c r="K1024">
        <v>2270589.4379189699</v>
      </c>
      <c r="L1024">
        <v>894581.93575719197</v>
      </c>
      <c r="M1024">
        <v>993382.32362043206</v>
      </c>
    </row>
    <row r="1025" spans="1:13" x14ac:dyDescent="0.35">
      <c r="A1025">
        <v>1024</v>
      </c>
      <c r="B1025">
        <v>1983</v>
      </c>
      <c r="C1025" t="s">
        <v>19</v>
      </c>
      <c r="D1025" t="s">
        <v>22</v>
      </c>
      <c r="E1025">
        <v>965691.66635147901</v>
      </c>
      <c r="F1025">
        <v>2265062.0949496799</v>
      </c>
      <c r="G1025">
        <v>1479805.898978</v>
      </c>
      <c r="H1025">
        <v>5112241.2965747695</v>
      </c>
      <c r="I1025">
        <v>524772.27469999995</v>
      </c>
      <c r="J1025">
        <v>2146492.3496302799</v>
      </c>
      <c r="K1025">
        <v>2383631.8402690701</v>
      </c>
      <c r="L1025">
        <v>915140.37453848403</v>
      </c>
      <c r="M1025">
        <v>1016242.95816447</v>
      </c>
    </row>
    <row r="1026" spans="1:13" x14ac:dyDescent="0.35">
      <c r="A1026">
        <v>1025</v>
      </c>
      <c r="B1026">
        <v>1984</v>
      </c>
      <c r="C1026" t="s">
        <v>19</v>
      </c>
      <c r="D1026" t="s">
        <v>22</v>
      </c>
      <c r="E1026">
        <v>970182.11877041799</v>
      </c>
      <c r="F1026">
        <v>2335147.6075037098</v>
      </c>
      <c r="G1026">
        <v>1506600.73802792</v>
      </c>
      <c r="H1026">
        <v>5401728.4081134005</v>
      </c>
      <c r="I1026">
        <v>554965.19720000005</v>
      </c>
      <c r="J1026">
        <v>2213420.7559260698</v>
      </c>
      <c r="K1026">
        <v>2456874.4590813401</v>
      </c>
      <c r="L1026">
        <v>919608.35015923704</v>
      </c>
      <c r="M1026">
        <v>1020755.8873816</v>
      </c>
    </row>
    <row r="1027" spans="1:13" x14ac:dyDescent="0.35">
      <c r="A1027">
        <v>1026</v>
      </c>
      <c r="B1027">
        <v>1985</v>
      </c>
      <c r="C1027" t="s">
        <v>19</v>
      </c>
      <c r="D1027" t="s">
        <v>22</v>
      </c>
      <c r="E1027">
        <v>1004060.22868978</v>
      </c>
      <c r="F1027">
        <v>2479934.8984742798</v>
      </c>
      <c r="G1027">
        <v>1579780.01203769</v>
      </c>
      <c r="H1027">
        <v>5879677.6461845702</v>
      </c>
      <c r="I1027">
        <v>520610.141</v>
      </c>
      <c r="J1027">
        <v>2350197.18296309</v>
      </c>
      <c r="K1027">
        <v>2609672.6139854798</v>
      </c>
      <c r="L1027">
        <v>951532.84969043499</v>
      </c>
      <c r="M1027">
        <v>1056587.6076891201</v>
      </c>
    </row>
    <row r="1028" spans="1:13" x14ac:dyDescent="0.35">
      <c r="A1028">
        <v>1027</v>
      </c>
      <c r="B1028">
        <v>1986</v>
      </c>
      <c r="C1028" t="s">
        <v>19</v>
      </c>
      <c r="D1028" t="s">
        <v>22</v>
      </c>
      <c r="E1028">
        <v>1032297.6467618</v>
      </c>
      <c r="F1028">
        <v>2616404.5516845402</v>
      </c>
      <c r="G1028">
        <v>1645671.5739482101</v>
      </c>
      <c r="H1028">
        <v>6357887.7811154099</v>
      </c>
      <c r="I1028">
        <v>555402.83479999995</v>
      </c>
      <c r="J1028">
        <v>2479042.1330277598</v>
      </c>
      <c r="K1028">
        <v>2753766.9703413299</v>
      </c>
      <c r="L1028">
        <v>978101.554860948</v>
      </c>
      <c r="M1028">
        <v>1086493.7386626599</v>
      </c>
    </row>
    <row r="1029" spans="1:13" x14ac:dyDescent="0.35">
      <c r="A1029">
        <v>1028</v>
      </c>
      <c r="B1029">
        <v>1987</v>
      </c>
      <c r="C1029" t="s">
        <v>19</v>
      </c>
      <c r="D1029" t="s">
        <v>22</v>
      </c>
      <c r="E1029">
        <v>1021470.92729575</v>
      </c>
      <c r="F1029">
        <v>2656717.7195859998</v>
      </c>
      <c r="G1029">
        <v>1650394.1954630299</v>
      </c>
      <c r="H1029">
        <v>6616690.4410990803</v>
      </c>
      <c r="I1029">
        <v>598261.28150000004</v>
      </c>
      <c r="J1029">
        <v>2518359.2738450202</v>
      </c>
      <c r="K1029">
        <v>2795076.1653269799</v>
      </c>
      <c r="L1029">
        <v>968274.03368965397</v>
      </c>
      <c r="M1029">
        <v>1074667.82090184</v>
      </c>
    </row>
    <row r="1030" spans="1:13" x14ac:dyDescent="0.35">
      <c r="A1030">
        <v>1029</v>
      </c>
      <c r="B1030">
        <v>1988</v>
      </c>
      <c r="C1030" t="s">
        <v>19</v>
      </c>
      <c r="D1030" t="s">
        <v>22</v>
      </c>
      <c r="E1030">
        <v>1082335.0344698001</v>
      </c>
      <c r="F1030">
        <v>2888687.4975022902</v>
      </c>
      <c r="G1030">
        <v>1771545.06924407</v>
      </c>
      <c r="H1030">
        <v>7373891.2408625605</v>
      </c>
      <c r="I1030">
        <v>652126.32960000099</v>
      </c>
      <c r="J1030">
        <v>2736935.8656657101</v>
      </c>
      <c r="K1030">
        <v>3040439.1293388698</v>
      </c>
      <c r="L1030">
        <v>1025476.64884771</v>
      </c>
      <c r="M1030">
        <v>1139193.42009189</v>
      </c>
    </row>
    <row r="1031" spans="1:13" x14ac:dyDescent="0.35">
      <c r="A1031">
        <v>1030</v>
      </c>
      <c r="B1031">
        <v>1989</v>
      </c>
      <c r="C1031" t="s">
        <v>19</v>
      </c>
      <c r="D1031" t="s">
        <v>22</v>
      </c>
      <c r="E1031">
        <v>1088121.02948572</v>
      </c>
      <c r="F1031">
        <v>2980131.9412945602</v>
      </c>
      <c r="G1031">
        <v>1804880.0691671399</v>
      </c>
      <c r="H1031">
        <v>7796930.92297519</v>
      </c>
      <c r="I1031">
        <v>674503.24479999999</v>
      </c>
      <c r="J1031">
        <v>2824564.27555469</v>
      </c>
      <c r="K1031">
        <v>3135699.6070344299</v>
      </c>
      <c r="L1031">
        <v>1031319.36703113</v>
      </c>
      <c r="M1031">
        <v>1144922.6919403099</v>
      </c>
    </row>
    <row r="1032" spans="1:13" x14ac:dyDescent="0.35">
      <c r="A1032">
        <v>1031</v>
      </c>
      <c r="B1032">
        <v>1990</v>
      </c>
      <c r="C1032" t="s">
        <v>19</v>
      </c>
      <c r="D1032" t="s">
        <v>22</v>
      </c>
      <c r="E1032">
        <v>1113227.86412416</v>
      </c>
      <c r="F1032">
        <v>3128684.71208158</v>
      </c>
      <c r="G1032">
        <v>1870694.26175746</v>
      </c>
      <c r="H1032">
        <v>8389774.7149348091</v>
      </c>
      <c r="I1032">
        <v>703392.86869999999</v>
      </c>
      <c r="J1032">
        <v>2964079.2361308602</v>
      </c>
      <c r="K1032">
        <v>3293290.1880323002</v>
      </c>
      <c r="L1032">
        <v>1054659.0343190499</v>
      </c>
      <c r="M1032">
        <v>1171796.6939292699</v>
      </c>
    </row>
    <row r="1033" spans="1:13" x14ac:dyDescent="0.35">
      <c r="A1033">
        <v>1032</v>
      </c>
      <c r="B1033">
        <v>1991</v>
      </c>
      <c r="C1033" t="s">
        <v>19</v>
      </c>
      <c r="D1033" t="s">
        <v>22</v>
      </c>
      <c r="E1033">
        <v>1108031.0265313101</v>
      </c>
      <c r="F1033">
        <v>3195575.6014321698</v>
      </c>
      <c r="G1033">
        <v>1886547.7668763499</v>
      </c>
      <c r="H1033">
        <v>8782850.1507604793</v>
      </c>
      <c r="I1033">
        <v>800260.61880000005</v>
      </c>
      <c r="J1033">
        <v>3027167.93371512</v>
      </c>
      <c r="K1033">
        <v>3363983.2691492299</v>
      </c>
      <c r="L1033">
        <v>1049637.50241858</v>
      </c>
      <c r="M1033">
        <v>1166424.5506440401</v>
      </c>
    </row>
    <row r="1034" spans="1:13" x14ac:dyDescent="0.35">
      <c r="A1034">
        <v>1033</v>
      </c>
      <c r="B1034">
        <v>1992</v>
      </c>
      <c r="C1034" t="s">
        <v>19</v>
      </c>
      <c r="D1034" t="s">
        <v>22</v>
      </c>
      <c r="E1034">
        <v>1094513.06553631</v>
      </c>
      <c r="F1034">
        <v>3239198.5450671301</v>
      </c>
      <c r="G1034">
        <v>1888227.0214925399</v>
      </c>
      <c r="H1034">
        <v>9124756.0108483098</v>
      </c>
      <c r="I1034">
        <v>883109.76500000001</v>
      </c>
      <c r="J1034">
        <v>3068426.7787776501</v>
      </c>
      <c r="K1034">
        <v>3409970.3113565999</v>
      </c>
      <c r="L1034">
        <v>1036809.92482788</v>
      </c>
      <c r="M1034">
        <v>1152216.2062447299</v>
      </c>
    </row>
    <row r="1035" spans="1:13" x14ac:dyDescent="0.35">
      <c r="A1035">
        <v>1034</v>
      </c>
      <c r="B1035">
        <v>1993</v>
      </c>
      <c r="C1035" t="s">
        <v>19</v>
      </c>
      <c r="D1035" t="s">
        <v>22</v>
      </c>
      <c r="E1035">
        <v>1107276.4248076701</v>
      </c>
      <c r="F1035">
        <v>3362730.9039687701</v>
      </c>
      <c r="G1035">
        <v>1935306.7449447601</v>
      </c>
      <c r="H1035">
        <v>9709038.3299510293</v>
      </c>
      <c r="I1035">
        <v>898437.80929999903</v>
      </c>
      <c r="J1035">
        <v>3184649.8169645802</v>
      </c>
      <c r="K1035">
        <v>3540811.9909729599</v>
      </c>
      <c r="L1035">
        <v>1048638.07550915</v>
      </c>
      <c r="M1035">
        <v>1165914.7741062001</v>
      </c>
    </row>
    <row r="1036" spans="1:13" x14ac:dyDescent="0.35">
      <c r="A1036">
        <v>1035</v>
      </c>
      <c r="B1036">
        <v>1994</v>
      </c>
      <c r="C1036" t="s">
        <v>19</v>
      </c>
      <c r="D1036" t="s">
        <v>22</v>
      </c>
      <c r="E1036">
        <v>1126820.3861163601</v>
      </c>
      <c r="F1036">
        <v>3511641.7244402398</v>
      </c>
      <c r="G1036">
        <v>1995268.17245166</v>
      </c>
      <c r="H1036">
        <v>10391906.3959784</v>
      </c>
      <c r="I1036">
        <v>897316.1997</v>
      </c>
      <c r="J1036">
        <v>3324477.8798877201</v>
      </c>
      <c r="K1036">
        <v>3698805.56899276</v>
      </c>
      <c r="L1036">
        <v>1066762.99640093</v>
      </c>
      <c r="M1036">
        <v>1186877.7758318</v>
      </c>
    </row>
    <row r="1037" spans="1:13" x14ac:dyDescent="0.35">
      <c r="A1037">
        <v>1036</v>
      </c>
      <c r="B1037">
        <v>1995</v>
      </c>
      <c r="C1037" t="s">
        <v>19</v>
      </c>
      <c r="D1037" t="s">
        <v>22</v>
      </c>
      <c r="E1037">
        <v>1122503.22571841</v>
      </c>
      <c r="F1037">
        <v>3589736.29436643</v>
      </c>
      <c r="G1037">
        <v>2013711.4756298501</v>
      </c>
      <c r="H1037">
        <v>10888003.0321064</v>
      </c>
      <c r="I1037">
        <v>980828.68649999995</v>
      </c>
      <c r="J1037">
        <v>3397391.5355012999</v>
      </c>
      <c r="K1037">
        <v>3782081.0532315802</v>
      </c>
      <c r="L1037">
        <v>1062357.4114938499</v>
      </c>
      <c r="M1037">
        <v>1182649.03994298</v>
      </c>
    </row>
    <row r="1038" spans="1:13" x14ac:dyDescent="0.35">
      <c r="A1038">
        <v>1037</v>
      </c>
      <c r="B1038">
        <v>1996</v>
      </c>
      <c r="C1038" t="s">
        <v>19</v>
      </c>
      <c r="D1038" t="s">
        <v>22</v>
      </c>
      <c r="E1038">
        <v>1119146.9481125099</v>
      </c>
      <c r="F1038">
        <v>3672666.6079292698</v>
      </c>
      <c r="G1038">
        <v>2033546.2576601901</v>
      </c>
      <c r="H1038">
        <v>11417527.481593501</v>
      </c>
      <c r="I1038">
        <v>873983.88540000003</v>
      </c>
      <c r="J1038">
        <v>3471308.3348435899</v>
      </c>
      <c r="K1038">
        <v>3874024.8810149599</v>
      </c>
      <c r="L1038">
        <v>1057788.3983561799</v>
      </c>
      <c r="M1038">
        <v>1180505.4978688399</v>
      </c>
    </row>
    <row r="1039" spans="1:13" x14ac:dyDescent="0.35">
      <c r="A1039">
        <v>1038</v>
      </c>
      <c r="B1039">
        <v>1997</v>
      </c>
      <c r="C1039" t="s">
        <v>19</v>
      </c>
      <c r="D1039" t="s">
        <v>22</v>
      </c>
      <c r="E1039">
        <v>961366.65526058804</v>
      </c>
      <c r="F1039">
        <v>3237448.6568035102</v>
      </c>
      <c r="G1039">
        <v>1770241.61306192</v>
      </c>
      <c r="H1039">
        <v>10315496.8756337</v>
      </c>
      <c r="I1039">
        <v>1072396.0305000001</v>
      </c>
      <c r="J1039">
        <v>3062221.9165424998</v>
      </c>
      <c r="K1039">
        <v>3412675.39706452</v>
      </c>
      <c r="L1039">
        <v>909332.73501820001</v>
      </c>
      <c r="M1039">
        <v>1013400.57550298</v>
      </c>
    </row>
    <row r="1040" spans="1:13" x14ac:dyDescent="0.35">
      <c r="A1040">
        <v>1039</v>
      </c>
      <c r="B1040">
        <v>1998</v>
      </c>
      <c r="C1040" t="s">
        <v>19</v>
      </c>
      <c r="D1040" t="s">
        <v>22</v>
      </c>
      <c r="E1040">
        <v>1065727.90923528</v>
      </c>
      <c r="F1040">
        <v>3682812.5754671898</v>
      </c>
      <c r="G1040">
        <v>1989112.97446146</v>
      </c>
      <c r="H1040">
        <v>12027103.872480599</v>
      </c>
      <c r="I1040">
        <v>1257383.9743999999</v>
      </c>
      <c r="J1040">
        <v>3486434.7931267102</v>
      </c>
      <c r="K1040">
        <v>3879190.3578076898</v>
      </c>
      <c r="L1040">
        <v>1008900.34087405</v>
      </c>
      <c r="M1040">
        <v>1122555.47759652</v>
      </c>
    </row>
    <row r="1041" spans="1:13" x14ac:dyDescent="0.35">
      <c r="A1041">
        <v>1040</v>
      </c>
      <c r="B1041">
        <v>1999</v>
      </c>
      <c r="C1041" t="s">
        <v>19</v>
      </c>
      <c r="D1041" t="s">
        <v>22</v>
      </c>
      <c r="E1041">
        <v>1152853.13780567</v>
      </c>
      <c r="F1041">
        <v>4088148.91920547</v>
      </c>
      <c r="G1041">
        <v>2178836.55742379</v>
      </c>
      <c r="H1041">
        <v>13684134.7945583</v>
      </c>
      <c r="I1041">
        <v>1217700.0423999999</v>
      </c>
      <c r="J1041">
        <v>3864917.9947370999</v>
      </c>
      <c r="K1041">
        <v>4311379.8436738402</v>
      </c>
      <c r="L1041">
        <v>1089902.2823415799</v>
      </c>
      <c r="M1041">
        <v>1215803.9932697699</v>
      </c>
    </row>
    <row r="1042" spans="1:13" x14ac:dyDescent="0.35">
      <c r="A1042">
        <v>1041</v>
      </c>
      <c r="B1042">
        <v>2000</v>
      </c>
      <c r="C1042" t="s">
        <v>19</v>
      </c>
      <c r="D1042" t="s">
        <v>22</v>
      </c>
      <c r="E1042">
        <v>1157375.3445166401</v>
      </c>
      <c r="F1042">
        <v>4211592.9614078803</v>
      </c>
      <c r="G1042">
        <v>2217135.8527152101</v>
      </c>
      <c r="H1042">
        <v>14448815.830293</v>
      </c>
      <c r="I1042">
        <v>1168809.0223000001</v>
      </c>
      <c r="J1042">
        <v>3984856.5291254101</v>
      </c>
      <c r="K1042">
        <v>4438329.3936903495</v>
      </c>
      <c r="L1042">
        <v>1095066.57944081</v>
      </c>
      <c r="M1042">
        <v>1219684.1095924701</v>
      </c>
    </row>
    <row r="1043" spans="1:13" x14ac:dyDescent="0.35">
      <c r="A1043">
        <v>1042</v>
      </c>
      <c r="B1043">
        <v>2001</v>
      </c>
      <c r="C1043" t="s">
        <v>19</v>
      </c>
      <c r="D1043" t="s">
        <v>22</v>
      </c>
      <c r="E1043">
        <v>1198945.3631793</v>
      </c>
      <c r="F1043">
        <v>4477040.2675698996</v>
      </c>
      <c r="G1043">
        <v>2327094.9826883501</v>
      </c>
      <c r="H1043">
        <v>15742654.321497001</v>
      </c>
      <c r="I1043">
        <v>1195855.2753999999</v>
      </c>
      <c r="J1043">
        <v>4236465.0154259996</v>
      </c>
      <c r="K1043">
        <v>4717615.5197137902</v>
      </c>
      <c r="L1043">
        <v>1134519.63416744</v>
      </c>
      <c r="M1043">
        <v>1263371.0921911499</v>
      </c>
    </row>
    <row r="1044" spans="1:13" x14ac:dyDescent="0.35">
      <c r="A1044">
        <v>1043</v>
      </c>
      <c r="B1044">
        <v>2002</v>
      </c>
      <c r="C1044" t="s">
        <v>19</v>
      </c>
      <c r="D1044" t="s">
        <v>22</v>
      </c>
      <c r="E1044">
        <v>1216269.17840388</v>
      </c>
      <c r="F1044">
        <v>4660588.4311303999</v>
      </c>
      <c r="G1044">
        <v>2392236.21419799</v>
      </c>
      <c r="H1044">
        <v>16796831.8244486</v>
      </c>
      <c r="I1044">
        <v>1290592.2912999999</v>
      </c>
      <c r="J1044">
        <v>4412263.7462482098</v>
      </c>
      <c r="K1044">
        <v>4908913.1160125798</v>
      </c>
      <c r="L1044">
        <v>1151464.1296590399</v>
      </c>
      <c r="M1044">
        <v>1281074.2271487201</v>
      </c>
    </row>
    <row r="1045" spans="1:13" x14ac:dyDescent="0.35">
      <c r="A1045">
        <v>1044</v>
      </c>
      <c r="B1045">
        <v>2003</v>
      </c>
      <c r="C1045" t="s">
        <v>19</v>
      </c>
      <c r="D1045" t="s">
        <v>22</v>
      </c>
      <c r="E1045">
        <v>1267706.0354815801</v>
      </c>
      <c r="F1045">
        <v>4984815.0871895105</v>
      </c>
      <c r="G1045">
        <v>2528836.8795917998</v>
      </c>
      <c r="H1045">
        <v>18413076.669015601</v>
      </c>
      <c r="I1045">
        <v>1404487.6327</v>
      </c>
      <c r="J1045">
        <v>4730918.1662321296</v>
      </c>
      <c r="K1045">
        <v>5238712.0081468802</v>
      </c>
      <c r="L1045">
        <v>1203136.6074369899</v>
      </c>
      <c r="M1045">
        <v>1332275.46352617</v>
      </c>
    </row>
    <row r="1046" spans="1:13" x14ac:dyDescent="0.35">
      <c r="A1046">
        <v>1045</v>
      </c>
      <c r="B1046">
        <v>2004</v>
      </c>
      <c r="C1046" t="s">
        <v>19</v>
      </c>
      <c r="D1046" t="s">
        <v>22</v>
      </c>
      <c r="E1046">
        <v>1229200.9156589799</v>
      </c>
      <c r="F1046">
        <v>4959898.7739150496</v>
      </c>
      <c r="G1046">
        <v>2482912.6706448202</v>
      </c>
      <c r="H1046">
        <v>18778414.806728899</v>
      </c>
      <c r="I1046">
        <v>1606324.9868999999</v>
      </c>
      <c r="J1046">
        <v>4699305.8542052098</v>
      </c>
      <c r="K1046">
        <v>5220491.6936248802</v>
      </c>
      <c r="L1046">
        <v>1164618.73966656</v>
      </c>
      <c r="M1046">
        <v>1293783.0916514001</v>
      </c>
    </row>
    <row r="1047" spans="1:13" x14ac:dyDescent="0.35">
      <c r="A1047">
        <v>1046</v>
      </c>
      <c r="B1047">
        <v>2005</v>
      </c>
      <c r="C1047" t="s">
        <v>19</v>
      </c>
      <c r="D1047" t="s">
        <v>22</v>
      </c>
      <c r="E1047">
        <v>1234888.44036229</v>
      </c>
      <c r="F1047">
        <v>5113250.9365753997</v>
      </c>
      <c r="G1047">
        <v>2527146.0123385601</v>
      </c>
      <c r="H1047">
        <v>19842039.500152901</v>
      </c>
      <c r="I1047">
        <v>1685332.0714</v>
      </c>
      <c r="J1047">
        <v>4842713.8176952796</v>
      </c>
      <c r="K1047">
        <v>5383788.0554555198</v>
      </c>
      <c r="L1047">
        <v>1169551.69766416</v>
      </c>
      <c r="M1047">
        <v>1300225.18306041</v>
      </c>
    </row>
    <row r="1048" spans="1:13" x14ac:dyDescent="0.35">
      <c r="A1048">
        <v>1047</v>
      </c>
      <c r="B1048">
        <v>2006</v>
      </c>
      <c r="C1048" t="s">
        <v>19</v>
      </c>
      <c r="D1048" t="s">
        <v>22</v>
      </c>
      <c r="E1048">
        <v>1239292.3349041599</v>
      </c>
      <c r="F1048">
        <v>5265778.5145610003</v>
      </c>
      <c r="G1048">
        <v>2568061.1091709202</v>
      </c>
      <c r="H1048">
        <v>20944020.507628601</v>
      </c>
      <c r="I1048">
        <v>1541864.216</v>
      </c>
      <c r="J1048">
        <v>4978825.748625</v>
      </c>
      <c r="K1048">
        <v>5552731.2804969903</v>
      </c>
      <c r="L1048">
        <v>1171758.47218648</v>
      </c>
      <c r="M1048">
        <v>1306826.19762183</v>
      </c>
    </row>
    <row r="1049" spans="1:13" x14ac:dyDescent="0.35">
      <c r="A1049">
        <v>1048</v>
      </c>
      <c r="B1049">
        <v>2007</v>
      </c>
      <c r="C1049" t="s">
        <v>19</v>
      </c>
      <c r="D1049" t="s">
        <v>22</v>
      </c>
      <c r="E1049">
        <v>1249181.8833788401</v>
      </c>
      <c r="F1049">
        <v>5446706.1414422998</v>
      </c>
      <c r="G1049">
        <v>2622401.6023053699</v>
      </c>
      <c r="H1049">
        <v>22204186.243905202</v>
      </c>
      <c r="I1049">
        <v>1522983.0031000001</v>
      </c>
      <c r="J1049">
        <v>5147580.9319472499</v>
      </c>
      <c r="K1049">
        <v>5745831.3509373497</v>
      </c>
      <c r="L1049">
        <v>1180578.62429716</v>
      </c>
      <c r="M1049">
        <v>1317785.1424605099</v>
      </c>
    </row>
    <row r="1050" spans="1:13" x14ac:dyDescent="0.35">
      <c r="A1050">
        <v>1049</v>
      </c>
      <c r="B1050">
        <v>2008</v>
      </c>
      <c r="C1050" t="s">
        <v>19</v>
      </c>
      <c r="D1050" t="s">
        <v>22</v>
      </c>
      <c r="E1050">
        <v>1233333.92218036</v>
      </c>
      <c r="F1050">
        <v>5518339.1468217196</v>
      </c>
      <c r="G1050">
        <v>2624560.3817274198</v>
      </c>
      <c r="H1050">
        <v>23057266.679377101</v>
      </c>
      <c r="I1050">
        <v>1365346.5845999999</v>
      </c>
      <c r="J1050">
        <v>5220372.8846711796</v>
      </c>
      <c r="K1050">
        <v>5816305.4089722699</v>
      </c>
      <c r="L1050">
        <v>1166739.2658901201</v>
      </c>
      <c r="M1050">
        <v>1299928.5784706001</v>
      </c>
    </row>
    <row r="1051" spans="1:13" x14ac:dyDescent="0.35">
      <c r="A1051">
        <v>1050</v>
      </c>
      <c r="B1051">
        <v>2009</v>
      </c>
      <c r="C1051" t="s">
        <v>19</v>
      </c>
      <c r="D1051" t="s">
        <v>22</v>
      </c>
      <c r="E1051">
        <v>1235857.3614944301</v>
      </c>
      <c r="F1051">
        <v>5674341.9422535403</v>
      </c>
      <c r="G1051">
        <v>2664073.7659690799</v>
      </c>
      <c r="H1051">
        <v>24300742.633137599</v>
      </c>
      <c r="I1051">
        <v>1341378.5437</v>
      </c>
      <c r="J1051">
        <v>5365528.7740696501</v>
      </c>
      <c r="K1051">
        <v>5983155.1104374202</v>
      </c>
      <c r="L1051">
        <v>1168598.6324452399</v>
      </c>
      <c r="M1051">
        <v>1303116.0905436201</v>
      </c>
    </row>
    <row r="1052" spans="1:13" x14ac:dyDescent="0.35">
      <c r="A1052">
        <v>1051</v>
      </c>
      <c r="B1052">
        <v>2010</v>
      </c>
      <c r="C1052" t="s">
        <v>19</v>
      </c>
      <c r="D1052" t="s">
        <v>22</v>
      </c>
      <c r="E1052">
        <v>1242345.0968981299</v>
      </c>
      <c r="F1052">
        <v>5853408.6916025197</v>
      </c>
      <c r="G1052">
        <v>2713135.9354112502</v>
      </c>
      <c r="H1052">
        <v>25693105.6599259</v>
      </c>
      <c r="I1052">
        <v>1333498.4247000001</v>
      </c>
      <c r="J1052">
        <v>5533537.8363006404</v>
      </c>
      <c r="K1052">
        <v>6173279.5469043897</v>
      </c>
      <c r="L1052">
        <v>1174454.7428049699</v>
      </c>
      <c r="M1052">
        <v>1310235.4509912999</v>
      </c>
    </row>
    <row r="1053" spans="1:13" x14ac:dyDescent="0.35">
      <c r="A1053">
        <v>1052</v>
      </c>
      <c r="B1053">
        <v>2011</v>
      </c>
      <c r="C1053" t="s">
        <v>19</v>
      </c>
      <c r="D1053" t="s">
        <v>22</v>
      </c>
      <c r="E1053">
        <v>1267220.52562998</v>
      </c>
      <c r="F1053">
        <v>6126863.9936129302</v>
      </c>
      <c r="G1053">
        <v>2805157.0941946302</v>
      </c>
      <c r="H1053">
        <v>27564248.915591601</v>
      </c>
      <c r="I1053">
        <v>1282349.1098</v>
      </c>
      <c r="J1053">
        <v>5796221.4976495197</v>
      </c>
      <c r="K1053">
        <v>6457506.4895763304</v>
      </c>
      <c r="L1053">
        <v>1198833.6709573199</v>
      </c>
      <c r="M1053">
        <v>1335607.3803026399</v>
      </c>
    </row>
    <row r="1054" spans="1:13" x14ac:dyDescent="0.35">
      <c r="A1054">
        <v>1053</v>
      </c>
      <c r="B1054">
        <v>2012</v>
      </c>
      <c r="C1054" t="s">
        <v>19</v>
      </c>
      <c r="D1054" t="s">
        <v>22</v>
      </c>
      <c r="E1054">
        <v>1289855.6642976301</v>
      </c>
      <c r="F1054">
        <v>6399508.19516721</v>
      </c>
      <c r="G1054">
        <v>2893438.2630129498</v>
      </c>
      <c r="H1054">
        <v>29509158.593488801</v>
      </c>
      <c r="I1054">
        <v>1389293.8868</v>
      </c>
      <c r="J1054">
        <v>6059196.7504757801</v>
      </c>
      <c r="K1054">
        <v>6739819.6398586398</v>
      </c>
      <c r="L1054">
        <v>1221264.0426958201</v>
      </c>
      <c r="M1054">
        <v>1358447.28589943</v>
      </c>
    </row>
    <row r="1055" spans="1:13" x14ac:dyDescent="0.35">
      <c r="A1055">
        <v>1054</v>
      </c>
      <c r="B1055">
        <v>2013</v>
      </c>
      <c r="C1055" t="s">
        <v>19</v>
      </c>
      <c r="D1055" t="s">
        <v>22</v>
      </c>
      <c r="E1055">
        <v>1295895.3732793301</v>
      </c>
      <c r="F1055">
        <v>6597734.9847237598</v>
      </c>
      <c r="G1055">
        <v>2945508.6263689301</v>
      </c>
      <c r="H1055">
        <v>31182316.514430899</v>
      </c>
      <c r="I1055">
        <v>1343794.6017</v>
      </c>
      <c r="J1055">
        <v>6251082.8489882797</v>
      </c>
      <c r="K1055">
        <v>6944387.1204592604</v>
      </c>
      <c r="L1055">
        <v>1227807.6280338599</v>
      </c>
      <c r="M1055">
        <v>1363983.1185248001</v>
      </c>
    </row>
    <row r="1056" spans="1:13" x14ac:dyDescent="0.35">
      <c r="A1056">
        <v>1055</v>
      </c>
      <c r="B1056">
        <v>2014</v>
      </c>
      <c r="C1056" t="s">
        <v>19</v>
      </c>
      <c r="D1056" t="s">
        <v>22</v>
      </c>
      <c r="E1056">
        <v>1327873.1760196299</v>
      </c>
      <c r="F1056">
        <v>6937467.6168226805</v>
      </c>
      <c r="G1056">
        <v>3058200.3651751201</v>
      </c>
      <c r="H1056">
        <v>33606082.706384003</v>
      </c>
      <c r="I1056">
        <v>1480114.1880000001</v>
      </c>
      <c r="J1056">
        <v>6576448.12398679</v>
      </c>
      <c r="K1056">
        <v>7298487.1096585803</v>
      </c>
      <c r="L1056">
        <v>1258771.8659977301</v>
      </c>
      <c r="M1056">
        <v>1396974.48604154</v>
      </c>
    </row>
    <row r="1057" spans="1:13" x14ac:dyDescent="0.35">
      <c r="A1057">
        <v>1056</v>
      </c>
      <c r="B1057">
        <v>2015</v>
      </c>
      <c r="C1057" t="s">
        <v>19</v>
      </c>
      <c r="D1057" t="s">
        <v>22</v>
      </c>
      <c r="E1057">
        <v>1348075.2397909199</v>
      </c>
      <c r="F1057">
        <v>7227331.01931383</v>
      </c>
      <c r="G1057">
        <v>3145770.5604848601</v>
      </c>
      <c r="H1057">
        <v>35883816.017356798</v>
      </c>
      <c r="I1057">
        <v>1514316.2784</v>
      </c>
      <c r="J1057">
        <v>6851294.8365684403</v>
      </c>
      <c r="K1057">
        <v>7603367.2020592103</v>
      </c>
      <c r="L1057">
        <v>1277935.23017051</v>
      </c>
      <c r="M1057">
        <v>1418215.2494113201</v>
      </c>
    </row>
    <row r="1058" spans="1:13" x14ac:dyDescent="0.35">
      <c r="A1058">
        <v>1057</v>
      </c>
      <c r="B1058">
        <v>1950</v>
      </c>
      <c r="C1058" t="s">
        <v>20</v>
      </c>
      <c r="D1058" t="s">
        <v>22</v>
      </c>
      <c r="E1058">
        <v>84523.739819402806</v>
      </c>
      <c r="F1058">
        <v>84523.739819402806</v>
      </c>
      <c r="G1058">
        <v>76566.0061692647</v>
      </c>
      <c r="H1058">
        <v>92707.2834888449</v>
      </c>
      <c r="I1058">
        <v>478852.83270000003</v>
      </c>
      <c r="J1058">
        <v>76566.0061692647</v>
      </c>
      <c r="K1058">
        <v>92707.2834888449</v>
      </c>
      <c r="L1058">
        <v>76566.0061692647</v>
      </c>
      <c r="M1058">
        <v>92707.2834888449</v>
      </c>
    </row>
    <row r="1059" spans="1:13" x14ac:dyDescent="0.35">
      <c r="A1059">
        <v>1058</v>
      </c>
      <c r="B1059">
        <v>1951</v>
      </c>
      <c r="C1059" t="s">
        <v>20</v>
      </c>
      <c r="D1059" t="s">
        <v>22</v>
      </c>
      <c r="E1059">
        <v>104731.557909369</v>
      </c>
      <c r="F1059">
        <v>107472.41479105801</v>
      </c>
      <c r="G1059">
        <v>96630.219199640007</v>
      </c>
      <c r="H1059">
        <v>118973.93607315399</v>
      </c>
      <c r="I1059">
        <v>779350.92020000005</v>
      </c>
      <c r="J1059">
        <v>96882.444808283602</v>
      </c>
      <c r="K1059">
        <v>118311.75794988</v>
      </c>
      <c r="L1059">
        <v>94411.662737517996</v>
      </c>
      <c r="M1059">
        <v>115294.466521265</v>
      </c>
    </row>
    <row r="1060" spans="1:13" x14ac:dyDescent="0.35">
      <c r="A1060">
        <v>1059</v>
      </c>
      <c r="B1060">
        <v>1952</v>
      </c>
      <c r="C1060" t="s">
        <v>20</v>
      </c>
      <c r="D1060" t="s">
        <v>22</v>
      </c>
      <c r="E1060">
        <v>113788.629667067</v>
      </c>
      <c r="F1060">
        <v>119822.328216833</v>
      </c>
      <c r="G1060">
        <v>107155.68306863301</v>
      </c>
      <c r="H1060">
        <v>134061.164208</v>
      </c>
      <c r="I1060">
        <v>820508.52589999896</v>
      </c>
      <c r="J1060">
        <v>107890.25011396399</v>
      </c>
      <c r="K1060">
        <v>132031.58139985401</v>
      </c>
      <c r="L1060">
        <v>102457.39585938401</v>
      </c>
      <c r="M1060">
        <v>125383.08129915599</v>
      </c>
    </row>
    <row r="1061" spans="1:13" x14ac:dyDescent="0.35">
      <c r="A1061">
        <v>1060</v>
      </c>
      <c r="B1061">
        <v>1953</v>
      </c>
      <c r="C1061" t="s">
        <v>20</v>
      </c>
      <c r="D1061" t="s">
        <v>22</v>
      </c>
      <c r="E1061">
        <v>108237.490311018</v>
      </c>
      <c r="F1061">
        <v>116959.645601757</v>
      </c>
      <c r="G1061">
        <v>104029.253178561</v>
      </c>
      <c r="H1061">
        <v>132621.18736371899</v>
      </c>
      <c r="I1061">
        <v>841868.95889999997</v>
      </c>
      <c r="J1061">
        <v>105349.65494530099</v>
      </c>
      <c r="K1061">
        <v>128839.892946598</v>
      </c>
      <c r="L1061">
        <v>97493.303760829804</v>
      </c>
      <c r="M1061">
        <v>119231.779411877</v>
      </c>
    </row>
    <row r="1062" spans="1:13" x14ac:dyDescent="0.35">
      <c r="A1062">
        <v>1061</v>
      </c>
      <c r="B1062">
        <v>1954</v>
      </c>
      <c r="C1062" t="s">
        <v>20</v>
      </c>
      <c r="D1062" t="s">
        <v>22</v>
      </c>
      <c r="E1062">
        <v>121797.503245425</v>
      </c>
      <c r="F1062">
        <v>135056.70777126701</v>
      </c>
      <c r="G1062">
        <v>119069.662059248</v>
      </c>
      <c r="H1062">
        <v>155737.942519417</v>
      </c>
      <c r="I1062">
        <v>1004668.4157</v>
      </c>
      <c r="J1062">
        <v>121255.07331887601</v>
      </c>
      <c r="K1062">
        <v>149158.03241422499</v>
      </c>
      <c r="L1062">
        <v>109350.84550626201</v>
      </c>
      <c r="M1062">
        <v>134514.42906353599</v>
      </c>
    </row>
    <row r="1063" spans="1:13" x14ac:dyDescent="0.35">
      <c r="A1063">
        <v>1062</v>
      </c>
      <c r="B1063">
        <v>1955</v>
      </c>
      <c r="C1063" t="s">
        <v>20</v>
      </c>
      <c r="D1063" t="s">
        <v>22</v>
      </c>
      <c r="E1063">
        <v>116981.47691518501</v>
      </c>
      <c r="F1063">
        <v>133111.11355918201</v>
      </c>
      <c r="G1063">
        <v>116598.893208473</v>
      </c>
      <c r="H1063">
        <v>156174.85411904601</v>
      </c>
      <c r="I1063">
        <v>1067048.1958000001</v>
      </c>
      <c r="J1063">
        <v>119626.479604999</v>
      </c>
      <c r="K1063">
        <v>146909.46845004201</v>
      </c>
      <c r="L1063">
        <v>105130.833092574</v>
      </c>
      <c r="M1063">
        <v>129107.82678164401</v>
      </c>
    </row>
    <row r="1064" spans="1:13" x14ac:dyDescent="0.35">
      <c r="A1064">
        <v>1063</v>
      </c>
      <c r="B1064">
        <v>1956</v>
      </c>
      <c r="C1064" t="s">
        <v>20</v>
      </c>
      <c r="D1064" t="s">
        <v>22</v>
      </c>
      <c r="E1064">
        <v>135136.92813744899</v>
      </c>
      <c r="F1064">
        <v>157794.07879323099</v>
      </c>
      <c r="G1064">
        <v>137605.67891963499</v>
      </c>
      <c r="H1064">
        <v>188332.53298684399</v>
      </c>
      <c r="I1064">
        <v>1132013.3263999999</v>
      </c>
      <c r="J1064">
        <v>142441.25888218899</v>
      </c>
      <c r="K1064">
        <v>173539.61011323999</v>
      </c>
      <c r="L1064">
        <v>121988.57088036599</v>
      </c>
      <c r="M1064">
        <v>148621.60861944701</v>
      </c>
    </row>
    <row r="1065" spans="1:13" x14ac:dyDescent="0.35">
      <c r="A1065">
        <v>1064</v>
      </c>
      <c r="B1065">
        <v>1957</v>
      </c>
      <c r="C1065" t="s">
        <v>20</v>
      </c>
      <c r="D1065" t="s">
        <v>22</v>
      </c>
      <c r="E1065">
        <v>158615.091799852</v>
      </c>
      <c r="F1065">
        <v>190055.573451551</v>
      </c>
      <c r="G1065">
        <v>164754.85406256901</v>
      </c>
      <c r="H1065">
        <v>231120.243042352</v>
      </c>
      <c r="I1065">
        <v>1148794.3370000001</v>
      </c>
      <c r="J1065">
        <v>172127.65297234801</v>
      </c>
      <c r="K1065">
        <v>208485.47563742899</v>
      </c>
      <c r="L1065">
        <v>143652.948354402</v>
      </c>
      <c r="M1065">
        <v>173996.17520607199</v>
      </c>
    </row>
    <row r="1066" spans="1:13" x14ac:dyDescent="0.35">
      <c r="A1066">
        <v>1065</v>
      </c>
      <c r="B1066">
        <v>1958</v>
      </c>
      <c r="C1066" t="s">
        <v>20</v>
      </c>
      <c r="D1066" t="s">
        <v>22</v>
      </c>
      <c r="E1066">
        <v>179696.51796590001</v>
      </c>
      <c r="F1066">
        <v>220950.61163125999</v>
      </c>
      <c r="G1066">
        <v>188907.589841448</v>
      </c>
      <c r="H1066">
        <v>275247.74965375802</v>
      </c>
      <c r="I1066">
        <v>1223146.8711000001</v>
      </c>
      <c r="J1066">
        <v>198803.615572824</v>
      </c>
      <c r="K1066">
        <v>243953.03257606801</v>
      </c>
      <c r="L1066">
        <v>161684.62813349199</v>
      </c>
      <c r="M1066">
        <v>198404.11473628701</v>
      </c>
    </row>
    <row r="1067" spans="1:13" x14ac:dyDescent="0.35">
      <c r="A1067">
        <v>1066</v>
      </c>
      <c r="B1067">
        <v>1959</v>
      </c>
      <c r="C1067" t="s">
        <v>20</v>
      </c>
      <c r="D1067" t="s">
        <v>22</v>
      </c>
      <c r="E1067">
        <v>266869.54836133902</v>
      </c>
      <c r="F1067">
        <v>336723.952308067</v>
      </c>
      <c r="G1067">
        <v>284211.34892526799</v>
      </c>
      <c r="H1067">
        <v>428986.93736979301</v>
      </c>
      <c r="I1067">
        <v>1264665.6340999999</v>
      </c>
      <c r="J1067">
        <v>301394.41907266702</v>
      </c>
      <c r="K1067">
        <v>372948.17934569402</v>
      </c>
      <c r="L1067">
        <v>238869.233819646</v>
      </c>
      <c r="M1067">
        <v>295578.94976568501</v>
      </c>
    </row>
    <row r="1068" spans="1:13" x14ac:dyDescent="0.35">
      <c r="A1068">
        <v>1067</v>
      </c>
      <c r="B1068">
        <v>1960</v>
      </c>
      <c r="C1068" t="s">
        <v>20</v>
      </c>
      <c r="D1068" t="s">
        <v>22</v>
      </c>
      <c r="E1068">
        <v>270726.09740659001</v>
      </c>
      <c r="F1068">
        <v>350529.48581765097</v>
      </c>
      <c r="G1068">
        <v>295109.80767075001</v>
      </c>
      <c r="H1068">
        <v>455375.89100150199</v>
      </c>
      <c r="I1068">
        <v>1465222.9510999999</v>
      </c>
      <c r="J1068">
        <v>317294.44410493301</v>
      </c>
      <c r="K1068">
        <v>385009.61102775199</v>
      </c>
      <c r="L1068">
        <v>245057.52028520699</v>
      </c>
      <c r="M1068">
        <v>297356.29576051002</v>
      </c>
    </row>
    <row r="1069" spans="1:13" x14ac:dyDescent="0.35">
      <c r="A1069">
        <v>1068</v>
      </c>
      <c r="B1069">
        <v>1961</v>
      </c>
      <c r="C1069" t="s">
        <v>20</v>
      </c>
      <c r="D1069" t="s">
        <v>22</v>
      </c>
      <c r="E1069">
        <v>311550.24631425302</v>
      </c>
      <c r="F1069">
        <v>413944.36525193101</v>
      </c>
      <c r="G1069">
        <v>345230.06448938901</v>
      </c>
      <c r="H1069">
        <v>549924.08741832897</v>
      </c>
      <c r="I1069">
        <v>1682809.4661999999</v>
      </c>
      <c r="J1069">
        <v>375312.39764334401</v>
      </c>
      <c r="K1069">
        <v>454004.63709036098</v>
      </c>
      <c r="L1069">
        <v>282474.36067746102</v>
      </c>
      <c r="M1069">
        <v>341701.12794561102</v>
      </c>
    </row>
    <row r="1070" spans="1:13" x14ac:dyDescent="0.35">
      <c r="A1070">
        <v>1069</v>
      </c>
      <c r="B1070">
        <v>1962</v>
      </c>
      <c r="C1070" t="s">
        <v>20</v>
      </c>
      <c r="D1070" t="s">
        <v>22</v>
      </c>
      <c r="E1070">
        <v>346101.25110103399</v>
      </c>
      <c r="F1070">
        <v>471885.34366921301</v>
      </c>
      <c r="G1070">
        <v>389371.82823100698</v>
      </c>
      <c r="H1070">
        <v>641577.16437759402</v>
      </c>
      <c r="I1070">
        <v>1878824.5484</v>
      </c>
      <c r="J1070">
        <v>427881.672629515</v>
      </c>
      <c r="K1070">
        <v>517423.16900825698</v>
      </c>
      <c r="L1070">
        <v>313827.04338469199</v>
      </c>
      <c r="M1070">
        <v>379500.67435862898</v>
      </c>
    </row>
    <row r="1071" spans="1:13" x14ac:dyDescent="0.35">
      <c r="A1071">
        <v>1070</v>
      </c>
      <c r="B1071">
        <v>1963</v>
      </c>
      <c r="C1071" t="s">
        <v>20</v>
      </c>
      <c r="D1071" t="s">
        <v>22</v>
      </c>
      <c r="E1071">
        <v>362206.35400578502</v>
      </c>
      <c r="F1071">
        <v>506767.58467810898</v>
      </c>
      <c r="G1071">
        <v>413330.03039759799</v>
      </c>
      <c r="H1071">
        <v>705504.37971523404</v>
      </c>
      <c r="I1071">
        <v>2086080.7135000001</v>
      </c>
      <c r="J1071">
        <v>458952.416886119</v>
      </c>
      <c r="K1071">
        <v>556188.82207729598</v>
      </c>
      <c r="L1071">
        <v>328031.00791865902</v>
      </c>
      <c r="M1071">
        <v>397529.620035486</v>
      </c>
    </row>
    <row r="1072" spans="1:13" x14ac:dyDescent="0.35">
      <c r="A1072">
        <v>1071</v>
      </c>
      <c r="B1072">
        <v>1964</v>
      </c>
      <c r="C1072" t="s">
        <v>20</v>
      </c>
      <c r="D1072" t="s">
        <v>22</v>
      </c>
      <c r="E1072">
        <v>373811.223655465</v>
      </c>
      <c r="F1072">
        <v>536691.28493397299</v>
      </c>
      <c r="G1072">
        <v>433055.30309254897</v>
      </c>
      <c r="H1072">
        <v>764917.56439157901</v>
      </c>
      <c r="I1072">
        <v>2391926.7769999998</v>
      </c>
      <c r="J1072">
        <v>486330.85937653499</v>
      </c>
      <c r="K1072">
        <v>588774.60276760801</v>
      </c>
      <c r="L1072">
        <v>338734.64829473</v>
      </c>
      <c r="M1072">
        <v>410087.81192505598</v>
      </c>
    </row>
    <row r="1073" spans="1:13" x14ac:dyDescent="0.35">
      <c r="A1073">
        <v>1072</v>
      </c>
      <c r="B1073">
        <v>1965</v>
      </c>
      <c r="C1073" t="s">
        <v>20</v>
      </c>
      <c r="D1073" t="s">
        <v>22</v>
      </c>
      <c r="E1073">
        <v>431940.28114536102</v>
      </c>
      <c r="F1073">
        <v>636378.29112826404</v>
      </c>
      <c r="G1073">
        <v>507042.12196484802</v>
      </c>
      <c r="H1073">
        <v>928970.33713768097</v>
      </c>
      <c r="I1073">
        <v>2608828.9953999999</v>
      </c>
      <c r="J1073">
        <v>574963.07560663996</v>
      </c>
      <c r="K1073">
        <v>699099.384395484</v>
      </c>
      <c r="L1073">
        <v>390254.84682298498</v>
      </c>
      <c r="M1073">
        <v>474512.07694240898</v>
      </c>
    </row>
    <row r="1074" spans="1:13" x14ac:dyDescent="0.35">
      <c r="A1074">
        <v>1073</v>
      </c>
      <c r="B1074">
        <v>1966</v>
      </c>
      <c r="C1074" t="s">
        <v>20</v>
      </c>
      <c r="D1074" t="s">
        <v>22</v>
      </c>
      <c r="E1074">
        <v>459408.89575540798</v>
      </c>
      <c r="F1074">
        <v>694561.15890840895</v>
      </c>
      <c r="G1074">
        <v>547605.28565525205</v>
      </c>
      <c r="H1074">
        <v>1038184.50436642</v>
      </c>
      <c r="I1074">
        <v>2856540.5301000001</v>
      </c>
      <c r="J1074">
        <v>628781.273943668</v>
      </c>
      <c r="K1074">
        <v>761766.14899944398</v>
      </c>
      <c r="L1074">
        <v>415899.60369815602</v>
      </c>
      <c r="M1074">
        <v>503860.80598819198</v>
      </c>
    </row>
    <row r="1075" spans="1:13" x14ac:dyDescent="0.35">
      <c r="A1075">
        <v>1074</v>
      </c>
      <c r="B1075">
        <v>1967</v>
      </c>
      <c r="C1075" t="s">
        <v>20</v>
      </c>
      <c r="D1075" t="s">
        <v>22</v>
      </c>
      <c r="E1075">
        <v>465947.06107644702</v>
      </c>
      <c r="F1075">
        <v>722881.50403686101</v>
      </c>
      <c r="G1075">
        <v>563991.01066576596</v>
      </c>
      <c r="H1075">
        <v>1106454.12095187</v>
      </c>
      <c r="I1075">
        <v>3063820.0899</v>
      </c>
      <c r="J1075">
        <v>655588.13261666603</v>
      </c>
      <c r="K1075">
        <v>791656.82975324697</v>
      </c>
      <c r="L1075">
        <v>422571.835028934</v>
      </c>
      <c r="M1075">
        <v>510277.50903115299</v>
      </c>
    </row>
    <row r="1076" spans="1:13" x14ac:dyDescent="0.35">
      <c r="A1076">
        <v>1075</v>
      </c>
      <c r="B1076">
        <v>1968</v>
      </c>
      <c r="C1076" t="s">
        <v>20</v>
      </c>
      <c r="D1076" t="s">
        <v>22</v>
      </c>
      <c r="E1076">
        <v>581755.51740676397</v>
      </c>
      <c r="F1076">
        <v>926169.53240571194</v>
      </c>
      <c r="G1076">
        <v>711979.83051144995</v>
      </c>
      <c r="H1076">
        <v>1452972.6076690899</v>
      </c>
      <c r="I1076">
        <v>3538374.8461000002</v>
      </c>
      <c r="J1076">
        <v>834523.42759064003</v>
      </c>
      <c r="K1076">
        <v>1019121.23091804</v>
      </c>
      <c r="L1076">
        <v>524189.78536792198</v>
      </c>
      <c r="M1076">
        <v>640141.33292956196</v>
      </c>
    </row>
    <row r="1077" spans="1:13" x14ac:dyDescent="0.35">
      <c r="A1077">
        <v>1076</v>
      </c>
      <c r="B1077">
        <v>1969</v>
      </c>
      <c r="C1077" t="s">
        <v>20</v>
      </c>
      <c r="D1077" t="s">
        <v>22</v>
      </c>
      <c r="E1077">
        <v>607258.08627426403</v>
      </c>
      <c r="F1077">
        <v>992070.94200734398</v>
      </c>
      <c r="G1077">
        <v>753464.82534302399</v>
      </c>
      <c r="H1077">
        <v>1594486.6511687201</v>
      </c>
      <c r="I1077">
        <v>3801302.4076999999</v>
      </c>
      <c r="J1077">
        <v>893213.89766649401</v>
      </c>
      <c r="K1077">
        <v>1092259.0005189299</v>
      </c>
      <c r="L1077">
        <v>546746.54721064901</v>
      </c>
      <c r="M1077">
        <v>668584.35449070402</v>
      </c>
    </row>
    <row r="1078" spans="1:13" x14ac:dyDescent="0.35">
      <c r="A1078">
        <v>1077</v>
      </c>
      <c r="B1078">
        <v>1970</v>
      </c>
      <c r="C1078" t="s">
        <v>20</v>
      </c>
      <c r="D1078" t="s">
        <v>22</v>
      </c>
      <c r="E1078">
        <v>687220.98499826796</v>
      </c>
      <c r="F1078">
        <v>1152087.0065051401</v>
      </c>
      <c r="G1078">
        <v>866992.40238789597</v>
      </c>
      <c r="H1078">
        <v>1896157.2737100499</v>
      </c>
      <c r="I1078">
        <v>4658135.0914000003</v>
      </c>
      <c r="J1078">
        <v>1042675.11321183</v>
      </c>
      <c r="K1078">
        <v>1264770.5640595099</v>
      </c>
      <c r="L1078">
        <v>621956.68754937605</v>
      </c>
      <c r="M1078">
        <v>754436.83326178999</v>
      </c>
    </row>
    <row r="1079" spans="1:13" x14ac:dyDescent="0.35">
      <c r="A1079">
        <v>1078</v>
      </c>
      <c r="B1079">
        <v>1971</v>
      </c>
      <c r="C1079" t="s">
        <v>20</v>
      </c>
      <c r="D1079" t="s">
        <v>22</v>
      </c>
      <c r="E1079">
        <v>571216.40451527003</v>
      </c>
      <c r="F1079">
        <v>982672.90265821002</v>
      </c>
      <c r="G1079">
        <v>730441.24160400196</v>
      </c>
      <c r="H1079">
        <v>1657252.5600636699</v>
      </c>
      <c r="I1079">
        <v>5524328.9457</v>
      </c>
      <c r="J1079">
        <v>887971.11097530799</v>
      </c>
      <c r="K1079">
        <v>1079950.3705368401</v>
      </c>
      <c r="L1079">
        <v>516167.34719423298</v>
      </c>
      <c r="M1079">
        <v>627762.67264952697</v>
      </c>
    </row>
    <row r="1080" spans="1:13" x14ac:dyDescent="0.35">
      <c r="A1080">
        <v>1079</v>
      </c>
      <c r="B1080">
        <v>1972</v>
      </c>
      <c r="C1080" t="s">
        <v>20</v>
      </c>
      <c r="D1080" t="s">
        <v>22</v>
      </c>
      <c r="E1080">
        <v>679687.11574096</v>
      </c>
      <c r="F1080">
        <v>1199877.1695917801</v>
      </c>
      <c r="G1080">
        <v>882072.87783116498</v>
      </c>
      <c r="H1080">
        <v>2072842.4784781099</v>
      </c>
      <c r="I1080">
        <v>5293892.1999000004</v>
      </c>
      <c r="J1080">
        <v>1086106.05917017</v>
      </c>
      <c r="K1080">
        <v>1316702.0285934501</v>
      </c>
      <c r="L1080">
        <v>615239.88742723095</v>
      </c>
      <c r="M1080">
        <v>745864.18242246099</v>
      </c>
    </row>
    <row r="1081" spans="1:13" x14ac:dyDescent="0.35">
      <c r="A1081">
        <v>1080</v>
      </c>
      <c r="B1081">
        <v>1973</v>
      </c>
      <c r="C1081" t="s">
        <v>20</v>
      </c>
      <c r="D1081" t="s">
        <v>22</v>
      </c>
      <c r="E1081">
        <v>851054.00525745202</v>
      </c>
      <c r="F1081">
        <v>1541715.77353702</v>
      </c>
      <c r="G1081">
        <v>1121863.83438505</v>
      </c>
      <c r="H1081">
        <v>2727868.8207838899</v>
      </c>
      <c r="I1081">
        <v>5298247.7094999999</v>
      </c>
      <c r="J1081">
        <v>1401078.19462523</v>
      </c>
      <c r="K1081">
        <v>1686150.52002008</v>
      </c>
      <c r="L1081">
        <v>773419.60799887497</v>
      </c>
      <c r="M1081">
        <v>930784.50526443496</v>
      </c>
    </row>
    <row r="1082" spans="1:13" x14ac:dyDescent="0.35">
      <c r="A1082">
        <v>1081</v>
      </c>
      <c r="B1082">
        <v>1974</v>
      </c>
      <c r="C1082" t="s">
        <v>20</v>
      </c>
      <c r="D1082" t="s">
        <v>22</v>
      </c>
      <c r="E1082">
        <v>790715.79921007901</v>
      </c>
      <c r="F1082">
        <v>1469897.5146802501</v>
      </c>
      <c r="G1082">
        <v>1057238.5386406099</v>
      </c>
      <c r="H1082">
        <v>2664852.1132526798</v>
      </c>
      <c r="I1082">
        <v>5110298.5536000002</v>
      </c>
      <c r="J1082">
        <v>1336376.97107995</v>
      </c>
      <c r="K1082">
        <v>1606781.9731006401</v>
      </c>
      <c r="L1082">
        <v>718889.83699879795</v>
      </c>
      <c r="M1082">
        <v>864351.34376902005</v>
      </c>
    </row>
    <row r="1083" spans="1:13" x14ac:dyDescent="0.35">
      <c r="A1083">
        <v>1082</v>
      </c>
      <c r="B1083">
        <v>1975</v>
      </c>
      <c r="C1083" t="s">
        <v>20</v>
      </c>
      <c r="D1083" t="s">
        <v>22</v>
      </c>
      <c r="E1083">
        <v>792968.00804671703</v>
      </c>
      <c r="F1083">
        <v>1512661.4833091099</v>
      </c>
      <c r="G1083">
        <v>1075310.2129450201</v>
      </c>
      <c r="H1083">
        <v>2809942.79869152</v>
      </c>
      <c r="I1083">
        <v>5259139.7938999999</v>
      </c>
      <c r="J1083">
        <v>1376268.8676243899</v>
      </c>
      <c r="K1083">
        <v>1652373.5938882099</v>
      </c>
      <c r="L1083">
        <v>721468.21647723205</v>
      </c>
      <c r="M1083">
        <v>866207.94655798003</v>
      </c>
    </row>
    <row r="1084" spans="1:13" x14ac:dyDescent="0.35">
      <c r="A1084">
        <v>1083</v>
      </c>
      <c r="B1084">
        <v>1976</v>
      </c>
      <c r="C1084" t="s">
        <v>20</v>
      </c>
      <c r="D1084" t="s">
        <v>22</v>
      </c>
      <c r="E1084">
        <v>972237.765198429</v>
      </c>
      <c r="F1084">
        <v>1903171.8804232299</v>
      </c>
      <c r="G1084">
        <v>1337252.5980847201</v>
      </c>
      <c r="H1084">
        <v>3622468.10581588</v>
      </c>
      <c r="I1084">
        <v>5409673.1427999996</v>
      </c>
      <c r="J1084">
        <v>1733052.6291117</v>
      </c>
      <c r="K1084">
        <v>2077748.3707614699</v>
      </c>
      <c r="L1084">
        <v>885332.13023520005</v>
      </c>
      <c r="M1084">
        <v>1061420.38636289</v>
      </c>
    </row>
    <row r="1085" spans="1:13" x14ac:dyDescent="0.35">
      <c r="A1085">
        <v>1084</v>
      </c>
      <c r="B1085">
        <v>1977</v>
      </c>
      <c r="C1085" t="s">
        <v>20</v>
      </c>
      <c r="D1085" t="s">
        <v>22</v>
      </c>
      <c r="E1085">
        <v>973014.27699335804</v>
      </c>
      <c r="F1085">
        <v>1954538.2849994099</v>
      </c>
      <c r="G1085">
        <v>1357157.0843801</v>
      </c>
      <c r="H1085">
        <v>3812124.8356124498</v>
      </c>
      <c r="I1085">
        <v>6320497.6496000001</v>
      </c>
      <c r="J1085">
        <v>1781523.7827808501</v>
      </c>
      <c r="K1085">
        <v>2132173.2063310598</v>
      </c>
      <c r="L1085">
        <v>886883.66390812199</v>
      </c>
      <c r="M1085">
        <v>1061445.04137121</v>
      </c>
    </row>
    <row r="1086" spans="1:13" x14ac:dyDescent="0.35">
      <c r="A1086">
        <v>1085</v>
      </c>
      <c r="B1086">
        <v>1978</v>
      </c>
      <c r="C1086" t="s">
        <v>20</v>
      </c>
      <c r="D1086" t="s">
        <v>22</v>
      </c>
      <c r="E1086">
        <v>1128267.3765470199</v>
      </c>
      <c r="F1086">
        <v>2325714.7281204201</v>
      </c>
      <c r="G1086">
        <v>1596296.4681917899</v>
      </c>
      <c r="H1086">
        <v>4647996.8307600096</v>
      </c>
      <c r="I1086">
        <v>6269221.9992000004</v>
      </c>
      <c r="J1086">
        <v>2124618.8232550798</v>
      </c>
      <c r="K1086">
        <v>2532343.9450760102</v>
      </c>
      <c r="L1086">
        <v>1030710.29171911</v>
      </c>
      <c r="M1086">
        <v>1228508.8213440201</v>
      </c>
    </row>
    <row r="1087" spans="1:13" x14ac:dyDescent="0.35">
      <c r="A1087">
        <v>1086</v>
      </c>
      <c r="B1087">
        <v>1979</v>
      </c>
      <c r="C1087" t="s">
        <v>20</v>
      </c>
      <c r="D1087" t="s">
        <v>22</v>
      </c>
      <c r="E1087">
        <v>1330865.8410493601</v>
      </c>
      <c r="F1087">
        <v>2815127.9188469602</v>
      </c>
      <c r="G1087">
        <v>1907530.09894366</v>
      </c>
      <c r="H1087">
        <v>5765808.1132217599</v>
      </c>
      <c r="I1087">
        <v>6191657.7241000002</v>
      </c>
      <c r="J1087">
        <v>2567625.82241198</v>
      </c>
      <c r="K1087">
        <v>3069457.5342604802</v>
      </c>
      <c r="L1087">
        <v>1213857.9837764599</v>
      </c>
      <c r="M1087">
        <v>1451101.44215829</v>
      </c>
    </row>
    <row r="1088" spans="1:13" x14ac:dyDescent="0.35">
      <c r="A1088">
        <v>1087</v>
      </c>
      <c r="B1088">
        <v>1980</v>
      </c>
      <c r="C1088" t="s">
        <v>20</v>
      </c>
      <c r="D1088" t="s">
        <v>22</v>
      </c>
      <c r="E1088">
        <v>1453611.35343844</v>
      </c>
      <c r="F1088">
        <v>3155234.2334452001</v>
      </c>
      <c r="G1088">
        <v>2111924.54616985</v>
      </c>
      <c r="H1088">
        <v>6622522.7934892802</v>
      </c>
      <c r="I1088">
        <v>6239699.9950999999</v>
      </c>
      <c r="J1088">
        <v>2879878.4372446202</v>
      </c>
      <c r="K1088">
        <v>3438693.9741884298</v>
      </c>
      <c r="L1088">
        <v>1326755.3795302201</v>
      </c>
      <c r="M1088">
        <v>1584200.80160666</v>
      </c>
    </row>
    <row r="1089" spans="1:13" x14ac:dyDescent="0.35">
      <c r="A1089">
        <v>1088</v>
      </c>
      <c r="B1089">
        <v>1981</v>
      </c>
      <c r="C1089" t="s">
        <v>20</v>
      </c>
      <c r="D1089" t="s">
        <v>22</v>
      </c>
      <c r="E1089">
        <v>1339394.85669688</v>
      </c>
      <c r="F1089">
        <v>2983399.2010790301</v>
      </c>
      <c r="G1089">
        <v>1975738.9307397699</v>
      </c>
      <c r="H1089">
        <v>6416591.9058417296</v>
      </c>
      <c r="I1089">
        <v>6791756.1023000004</v>
      </c>
      <c r="J1089">
        <v>2734439.2907030899</v>
      </c>
      <c r="K1089">
        <v>3239397.2722493699</v>
      </c>
      <c r="L1089">
        <v>1227624.48974074</v>
      </c>
      <c r="M1089">
        <v>1454325.00071712</v>
      </c>
    </row>
    <row r="1090" spans="1:13" x14ac:dyDescent="0.35">
      <c r="A1090">
        <v>1089</v>
      </c>
      <c r="B1090">
        <v>1982</v>
      </c>
      <c r="C1090" t="s">
        <v>20</v>
      </c>
      <c r="D1090" t="s">
        <v>22</v>
      </c>
      <c r="E1090">
        <v>1639387.49901308</v>
      </c>
      <c r="F1090">
        <v>3747173.5216196598</v>
      </c>
      <c r="G1090">
        <v>2450432.9524683799</v>
      </c>
      <c r="H1090">
        <v>8259338.1241684798</v>
      </c>
      <c r="I1090">
        <v>7318221.54400001</v>
      </c>
      <c r="J1090">
        <v>3434847.8895633901</v>
      </c>
      <c r="K1090">
        <v>4067457.2215354601</v>
      </c>
      <c r="L1090">
        <v>1502745.1113947199</v>
      </c>
      <c r="M1090">
        <v>1779511.5393731501</v>
      </c>
    </row>
    <row r="1091" spans="1:13" x14ac:dyDescent="0.35">
      <c r="A1091">
        <v>1090</v>
      </c>
      <c r="B1091">
        <v>1983</v>
      </c>
      <c r="C1091" t="s">
        <v>20</v>
      </c>
      <c r="D1091" t="s">
        <v>22</v>
      </c>
      <c r="E1091">
        <v>1602992.86205292</v>
      </c>
      <c r="F1091">
        <v>3759873.3600228201</v>
      </c>
      <c r="G1091">
        <v>2429291.4763033101</v>
      </c>
      <c r="H1091">
        <v>8493348.2610279508</v>
      </c>
      <c r="I1091">
        <v>7487468.4907999998</v>
      </c>
      <c r="J1091">
        <v>3449029.42186331</v>
      </c>
      <c r="K1091">
        <v>4080216.0283293701</v>
      </c>
      <c r="L1091">
        <v>1470466.9585530499</v>
      </c>
      <c r="M1091">
        <v>1739568.47552073</v>
      </c>
    </row>
    <row r="1092" spans="1:13" x14ac:dyDescent="0.35">
      <c r="A1092">
        <v>1091</v>
      </c>
      <c r="B1092">
        <v>1984</v>
      </c>
      <c r="C1092" t="s">
        <v>20</v>
      </c>
      <c r="D1092" t="s">
        <v>22</v>
      </c>
      <c r="E1092">
        <v>1648341.7417465399</v>
      </c>
      <c r="F1092">
        <v>3967421.3739026599</v>
      </c>
      <c r="G1092">
        <v>2529785.5016342201</v>
      </c>
      <c r="H1092">
        <v>9184983.6192272902</v>
      </c>
      <c r="I1092">
        <v>7712244.0664000101</v>
      </c>
      <c r="J1092">
        <v>3636512.5290793502</v>
      </c>
      <c r="K1092">
        <v>4304438.33551942</v>
      </c>
      <c r="L1092">
        <v>1510859.2788996899</v>
      </c>
      <c r="M1092">
        <v>1788361.93954142</v>
      </c>
    </row>
    <row r="1093" spans="1:13" x14ac:dyDescent="0.35">
      <c r="A1093">
        <v>1092</v>
      </c>
      <c r="B1093">
        <v>1985</v>
      </c>
      <c r="C1093" t="s">
        <v>20</v>
      </c>
      <c r="D1093" t="s">
        <v>22</v>
      </c>
      <c r="E1093">
        <v>1655824.2939889999</v>
      </c>
      <c r="F1093">
        <v>4089731.2084189602</v>
      </c>
      <c r="G1093">
        <v>2573978.4660370899</v>
      </c>
      <c r="H1093">
        <v>9703506.6353286691</v>
      </c>
      <c r="I1093">
        <v>7870403.3517000005</v>
      </c>
      <c r="J1093">
        <v>3747470.5825736802</v>
      </c>
      <c r="K1093">
        <v>4433764.3500872198</v>
      </c>
      <c r="L1093">
        <v>1517251.9941801899</v>
      </c>
      <c r="M1093">
        <v>1795114.2387019901</v>
      </c>
    </row>
    <row r="1094" spans="1:13" x14ac:dyDescent="0.35">
      <c r="A1094">
        <v>1093</v>
      </c>
      <c r="B1094">
        <v>1986</v>
      </c>
      <c r="C1094" t="s">
        <v>20</v>
      </c>
      <c r="D1094" t="s">
        <v>22</v>
      </c>
      <c r="E1094">
        <v>1728847.42938327</v>
      </c>
      <c r="F1094">
        <v>4381841.12653533</v>
      </c>
      <c r="G1094">
        <v>2724435.1592776598</v>
      </c>
      <c r="H1094">
        <v>10655230.071818899</v>
      </c>
      <c r="I1094">
        <v>8264510.5674000001</v>
      </c>
      <c r="J1094">
        <v>4016299.0083453702</v>
      </c>
      <c r="K1094">
        <v>4750068.0891526602</v>
      </c>
      <c r="L1094">
        <v>1584623.4529508499</v>
      </c>
      <c r="M1094">
        <v>1874130.7062906499</v>
      </c>
    </row>
    <row r="1095" spans="1:13" x14ac:dyDescent="0.35">
      <c r="A1095">
        <v>1094</v>
      </c>
      <c r="B1095">
        <v>1987</v>
      </c>
      <c r="C1095" t="s">
        <v>20</v>
      </c>
      <c r="D1095" t="s">
        <v>22</v>
      </c>
      <c r="E1095">
        <v>1747616.9379863399</v>
      </c>
      <c r="F1095">
        <v>4545332.3850231003</v>
      </c>
      <c r="G1095">
        <v>2791690.9146535099</v>
      </c>
      <c r="H1095">
        <v>11328109.713169999</v>
      </c>
      <c r="I1095">
        <v>8905340.0556000005</v>
      </c>
      <c r="J1095">
        <v>4169807.0461154599</v>
      </c>
      <c r="K1095">
        <v>4928564.4792303797</v>
      </c>
      <c r="L1095">
        <v>1603232.6801748499</v>
      </c>
      <c r="M1095">
        <v>1894964.33577476</v>
      </c>
    </row>
    <row r="1096" spans="1:13" x14ac:dyDescent="0.35">
      <c r="A1096">
        <v>1095</v>
      </c>
      <c r="B1096">
        <v>1988</v>
      </c>
      <c r="C1096" t="s">
        <v>20</v>
      </c>
      <c r="D1096" t="s">
        <v>22</v>
      </c>
      <c r="E1096">
        <v>2057496.66802718</v>
      </c>
      <c r="F1096">
        <v>5491335.5955387903</v>
      </c>
      <c r="G1096">
        <v>3331855.0135676898</v>
      </c>
      <c r="H1096">
        <v>14026476.116447899</v>
      </c>
      <c r="I1096">
        <v>8806299.0145000108</v>
      </c>
      <c r="J1096">
        <v>5038654.5876285797</v>
      </c>
      <c r="K1096">
        <v>5955358.7959355004</v>
      </c>
      <c r="L1096">
        <v>1887885.8967949301</v>
      </c>
      <c r="M1096">
        <v>2231357.1382339401</v>
      </c>
    </row>
    <row r="1097" spans="1:13" x14ac:dyDescent="0.35">
      <c r="A1097">
        <v>1096</v>
      </c>
      <c r="B1097">
        <v>1989</v>
      </c>
      <c r="C1097" t="s">
        <v>20</v>
      </c>
      <c r="D1097" t="s">
        <v>22</v>
      </c>
      <c r="E1097">
        <v>2532325.7548818602</v>
      </c>
      <c r="F1097">
        <v>6935501.3490117704</v>
      </c>
      <c r="G1097">
        <v>4158515.3086529099</v>
      </c>
      <c r="H1097">
        <v>18156376.886926699</v>
      </c>
      <c r="I1097">
        <v>9687641.8303000107</v>
      </c>
      <c r="J1097">
        <v>6382825.70432615</v>
      </c>
      <c r="K1097">
        <v>7513332.12788649</v>
      </c>
      <c r="L1097">
        <v>2330529.9943875298</v>
      </c>
      <c r="M1097">
        <v>2743306.2867386402</v>
      </c>
    </row>
    <row r="1098" spans="1:13" x14ac:dyDescent="0.35">
      <c r="A1098">
        <v>1097</v>
      </c>
      <c r="B1098">
        <v>1990</v>
      </c>
      <c r="C1098" t="s">
        <v>20</v>
      </c>
      <c r="D1098" t="s">
        <v>22</v>
      </c>
      <c r="E1098">
        <v>2624789.00615319</v>
      </c>
      <c r="F1098">
        <v>7376870.0017693602</v>
      </c>
      <c r="G1098">
        <v>4368408.3588528903</v>
      </c>
      <c r="H1098">
        <v>19794509.342871901</v>
      </c>
      <c r="I1098">
        <v>9700123.8552999906</v>
      </c>
      <c r="J1098">
        <v>6786809.0402244097</v>
      </c>
      <c r="K1098">
        <v>8013014.0926395999</v>
      </c>
      <c r="L1098">
        <v>2414837.4244590802</v>
      </c>
      <c r="M1098">
        <v>2851137.5815849202</v>
      </c>
    </row>
    <row r="1099" spans="1:13" x14ac:dyDescent="0.35">
      <c r="A1099">
        <v>1098</v>
      </c>
      <c r="B1099">
        <v>1991</v>
      </c>
      <c r="C1099" t="s">
        <v>20</v>
      </c>
      <c r="D1099" t="s">
        <v>22</v>
      </c>
      <c r="E1099">
        <v>2746103.5764078801</v>
      </c>
      <c r="F1099">
        <v>7919797.7111218302</v>
      </c>
      <c r="G1099">
        <v>4630762.1364597203</v>
      </c>
      <c r="H1099">
        <v>21778732.864986502</v>
      </c>
      <c r="I1099">
        <v>10050350.647399999</v>
      </c>
      <c r="J1099">
        <v>7283011.8368983101</v>
      </c>
      <c r="K1099">
        <v>8587615.9561150596</v>
      </c>
      <c r="L1099">
        <v>2525305.0117986398</v>
      </c>
      <c r="M1099">
        <v>2977662.2775084102</v>
      </c>
    </row>
    <row r="1100" spans="1:13" x14ac:dyDescent="0.35">
      <c r="A1100">
        <v>1099</v>
      </c>
      <c r="B1100">
        <v>1992</v>
      </c>
      <c r="C1100" t="s">
        <v>20</v>
      </c>
      <c r="D1100" t="s">
        <v>22</v>
      </c>
      <c r="E1100">
        <v>2887911.2619274901</v>
      </c>
      <c r="F1100">
        <v>8546739.4154265393</v>
      </c>
      <c r="G1100">
        <v>4931265.6202216502</v>
      </c>
      <c r="H1100">
        <v>24089328.350338899</v>
      </c>
      <c r="I1100">
        <v>10656695.9465</v>
      </c>
      <c r="J1100">
        <v>7842572.0937460801</v>
      </c>
      <c r="K1100">
        <v>9287796.4329480808</v>
      </c>
      <c r="L1100">
        <v>2649975.7593085798</v>
      </c>
      <c r="M1100">
        <v>3138311.6547098001</v>
      </c>
    </row>
    <row r="1101" spans="1:13" x14ac:dyDescent="0.35">
      <c r="A1101">
        <v>1100</v>
      </c>
      <c r="B1101">
        <v>1993</v>
      </c>
      <c r="C1101" t="s">
        <v>20</v>
      </c>
      <c r="D1101" t="s">
        <v>22</v>
      </c>
      <c r="E1101">
        <v>3182581.96235803</v>
      </c>
      <c r="F1101">
        <v>9665307.1260808408</v>
      </c>
      <c r="G1101">
        <v>5499534.4363836199</v>
      </c>
      <c r="H1101">
        <v>27921739.368439499</v>
      </c>
      <c r="I1101">
        <v>10857876.500800001</v>
      </c>
      <c r="J1101">
        <v>8838285.9890797492</v>
      </c>
      <c r="K1101">
        <v>10529237.684613399</v>
      </c>
      <c r="L1101">
        <v>2910261.3295241101</v>
      </c>
      <c r="M1101">
        <v>3467056.0899205599</v>
      </c>
    </row>
    <row r="1102" spans="1:13" x14ac:dyDescent="0.35">
      <c r="A1102">
        <v>1101</v>
      </c>
      <c r="B1102">
        <v>1994</v>
      </c>
      <c r="C1102" t="s">
        <v>20</v>
      </c>
      <c r="D1102" t="s">
        <v>22</v>
      </c>
      <c r="E1102">
        <v>3392211.8101149001</v>
      </c>
      <c r="F1102">
        <v>10571545.0992101</v>
      </c>
      <c r="G1102">
        <v>5936028.33327414</v>
      </c>
      <c r="H1102">
        <v>31300995.685582299</v>
      </c>
      <c r="I1102">
        <v>11343273.935900001</v>
      </c>
      <c r="J1102">
        <v>9651203.8227754794</v>
      </c>
      <c r="K1102">
        <v>11527641.787092799</v>
      </c>
      <c r="L1102">
        <v>3096891.4460660401</v>
      </c>
      <c r="M1102">
        <v>3699005.4193565701</v>
      </c>
    </row>
    <row r="1103" spans="1:13" x14ac:dyDescent="0.35">
      <c r="A1103">
        <v>1102</v>
      </c>
      <c r="B1103">
        <v>1995</v>
      </c>
      <c r="C1103" t="s">
        <v>20</v>
      </c>
      <c r="D1103" t="s">
        <v>22</v>
      </c>
      <c r="E1103">
        <v>3386272.6460675099</v>
      </c>
      <c r="F1103">
        <v>10829212.3725782</v>
      </c>
      <c r="G1103">
        <v>5995680.3836377803</v>
      </c>
      <c r="H1103">
        <v>32864098.089249101</v>
      </c>
      <c r="I1103">
        <v>11489063.6231</v>
      </c>
      <c r="J1103">
        <v>9851162.2570799608</v>
      </c>
      <c r="K1103">
        <v>11838029.3882252</v>
      </c>
      <c r="L1103">
        <v>3080438.36757635</v>
      </c>
      <c r="M1103">
        <v>3701727.6715523899</v>
      </c>
    </row>
    <row r="1104" spans="1:13" x14ac:dyDescent="0.35">
      <c r="A1104">
        <v>1103</v>
      </c>
      <c r="B1104">
        <v>1996</v>
      </c>
      <c r="C1104" t="s">
        <v>20</v>
      </c>
      <c r="D1104" t="s">
        <v>22</v>
      </c>
      <c r="E1104">
        <v>3790136.59225736</v>
      </c>
      <c r="F1104">
        <v>12437962.794207601</v>
      </c>
      <c r="G1104">
        <v>6795743.8506387901</v>
      </c>
      <c r="H1104">
        <v>38686687.735743299</v>
      </c>
      <c r="I1104">
        <v>11566096.8991</v>
      </c>
      <c r="J1104">
        <v>11294403.183287799</v>
      </c>
      <c r="K1104">
        <v>13604613.874025401</v>
      </c>
      <c r="L1104">
        <v>3441667.3776048501</v>
      </c>
      <c r="M1104">
        <v>4145642.3146311999</v>
      </c>
    </row>
    <row r="1105" spans="1:13" x14ac:dyDescent="0.35">
      <c r="A1105">
        <v>1104</v>
      </c>
      <c r="B1105">
        <v>1997</v>
      </c>
      <c r="C1105" t="s">
        <v>20</v>
      </c>
      <c r="D1105" t="s">
        <v>22</v>
      </c>
      <c r="E1105">
        <v>4088874.0486848201</v>
      </c>
      <c r="F1105">
        <v>13769480.8992156</v>
      </c>
      <c r="G1105">
        <v>7424841.2281050999</v>
      </c>
      <c r="H1105">
        <v>43895464.961606704</v>
      </c>
      <c r="I1105">
        <v>11845555.9023</v>
      </c>
      <c r="J1105">
        <v>12482993.212058</v>
      </c>
      <c r="K1105">
        <v>15074210.280402999</v>
      </c>
      <c r="L1105">
        <v>3706849.0357977501</v>
      </c>
      <c r="M1105">
        <v>4476315.96798026</v>
      </c>
    </row>
    <row r="1106" spans="1:13" x14ac:dyDescent="0.35">
      <c r="A1106">
        <v>1105</v>
      </c>
      <c r="B1106">
        <v>1998</v>
      </c>
      <c r="C1106" t="s">
        <v>20</v>
      </c>
      <c r="D1106" t="s">
        <v>22</v>
      </c>
      <c r="E1106">
        <v>4820788.1028692899</v>
      </c>
      <c r="F1106">
        <v>16659091.7766704</v>
      </c>
      <c r="G1106">
        <v>8863726.8230876103</v>
      </c>
      <c r="H1106">
        <v>54429909.8070499</v>
      </c>
      <c r="I1106">
        <v>12147768.009199999</v>
      </c>
      <c r="J1106">
        <v>15069806.583742499</v>
      </c>
      <c r="K1106">
        <v>18237311.5625517</v>
      </c>
      <c r="L1106">
        <v>4360882.6498683998</v>
      </c>
      <c r="M1106">
        <v>5277491.4615808297</v>
      </c>
    </row>
    <row r="1107" spans="1:13" x14ac:dyDescent="0.35">
      <c r="A1107">
        <v>1106</v>
      </c>
      <c r="B1107">
        <v>1999</v>
      </c>
      <c r="C1107" t="s">
        <v>20</v>
      </c>
      <c r="D1107" t="s">
        <v>22</v>
      </c>
      <c r="E1107">
        <v>5017791.1917168498</v>
      </c>
      <c r="F1107">
        <v>17793660.757398002</v>
      </c>
      <c r="G1107">
        <v>9340928.2738189101</v>
      </c>
      <c r="H1107">
        <v>59585580.838495202</v>
      </c>
      <c r="I1107">
        <v>12340660.7874</v>
      </c>
      <c r="J1107">
        <v>16071194.2284979</v>
      </c>
      <c r="K1107">
        <v>19467014.5251811</v>
      </c>
      <c r="L1107">
        <v>4532057.6771477005</v>
      </c>
      <c r="M1107">
        <v>5489674.9660052499</v>
      </c>
    </row>
    <row r="1108" spans="1:13" x14ac:dyDescent="0.35">
      <c r="A1108">
        <v>1107</v>
      </c>
      <c r="B1108">
        <v>2000</v>
      </c>
      <c r="C1108" t="s">
        <v>20</v>
      </c>
      <c r="D1108" t="s">
        <v>22</v>
      </c>
      <c r="E1108">
        <v>5391405.6842547003</v>
      </c>
      <c r="F1108">
        <v>19618878.473158099</v>
      </c>
      <c r="G1108">
        <v>10157110.245894101</v>
      </c>
      <c r="H1108">
        <v>67338845.473071307</v>
      </c>
      <c r="I1108">
        <v>13074034.747500001</v>
      </c>
      <c r="J1108">
        <v>17658815.7330494</v>
      </c>
      <c r="K1108">
        <v>21558088.6480892</v>
      </c>
      <c r="L1108">
        <v>4852766.6681164401</v>
      </c>
      <c r="M1108">
        <v>5924314.2689320603</v>
      </c>
    </row>
    <row r="1109" spans="1:13" x14ac:dyDescent="0.35">
      <c r="A1109">
        <v>1108</v>
      </c>
      <c r="B1109">
        <v>2001</v>
      </c>
      <c r="C1109" t="s">
        <v>20</v>
      </c>
      <c r="D1109" t="s">
        <v>22</v>
      </c>
      <c r="E1109">
        <v>5707657.17527657</v>
      </c>
      <c r="F1109">
        <v>21313240.612930302</v>
      </c>
      <c r="G1109">
        <v>10907972.649884701</v>
      </c>
      <c r="H1109">
        <v>74982439.904498994</v>
      </c>
      <c r="I1109">
        <v>13003813.411900001</v>
      </c>
      <c r="J1109">
        <v>19220757.881310102</v>
      </c>
      <c r="K1109">
        <v>23517566.381462399</v>
      </c>
      <c r="L1109">
        <v>5147293.1136036096</v>
      </c>
      <c r="M1109">
        <v>6297972.6518341899</v>
      </c>
    </row>
    <row r="1110" spans="1:13" x14ac:dyDescent="0.35">
      <c r="A1110">
        <v>1109</v>
      </c>
      <c r="B1110">
        <v>2002</v>
      </c>
      <c r="C1110" t="s">
        <v>20</v>
      </c>
      <c r="D1110" t="s">
        <v>22</v>
      </c>
      <c r="E1110">
        <v>6564979.5690315804</v>
      </c>
      <c r="F1110">
        <v>25156164.748158999</v>
      </c>
      <c r="G1110">
        <v>12693986.027159801</v>
      </c>
      <c r="H1110">
        <v>90708062.137185901</v>
      </c>
      <c r="I1110">
        <v>13306056.6831</v>
      </c>
      <c r="J1110">
        <v>22610356.368180498</v>
      </c>
      <c r="K1110">
        <v>27794493.439996999</v>
      </c>
      <c r="L1110">
        <v>5900602.4603369404</v>
      </c>
      <c r="M1110">
        <v>7253501.6125030098</v>
      </c>
    </row>
    <row r="1111" spans="1:13" x14ac:dyDescent="0.35">
      <c r="A1111">
        <v>1110</v>
      </c>
      <c r="B1111">
        <v>2003</v>
      </c>
      <c r="C1111" t="s">
        <v>20</v>
      </c>
      <c r="D1111" t="s">
        <v>22</v>
      </c>
      <c r="E1111">
        <v>6975231.0149362702</v>
      </c>
      <c r="F1111">
        <v>27427681.044902399</v>
      </c>
      <c r="G1111">
        <v>13677611.553419299</v>
      </c>
      <c r="H1111">
        <v>101365868.549539</v>
      </c>
      <c r="I1111">
        <v>13843874.799799999</v>
      </c>
      <c r="J1111">
        <v>24715471.908330299</v>
      </c>
      <c r="K1111">
        <v>30328241.7918192</v>
      </c>
      <c r="L1111">
        <v>6285479.4731475404</v>
      </c>
      <c r="M1111">
        <v>7712882.9239503397</v>
      </c>
    </row>
    <row r="1112" spans="1:13" x14ac:dyDescent="0.35">
      <c r="A1112">
        <v>1111</v>
      </c>
      <c r="B1112">
        <v>2004</v>
      </c>
      <c r="C1112" t="s">
        <v>20</v>
      </c>
      <c r="D1112" t="s">
        <v>22</v>
      </c>
      <c r="E1112">
        <v>6657841.4836255098</v>
      </c>
      <c r="F1112">
        <v>26864786.212635901</v>
      </c>
      <c r="G1112">
        <v>13214736.789661599</v>
      </c>
      <c r="H1112">
        <v>101767897.76345301</v>
      </c>
      <c r="I1112">
        <v>14203890.0134</v>
      </c>
      <c r="J1112">
        <v>24157240.168364201</v>
      </c>
      <c r="K1112">
        <v>29849825.040858801</v>
      </c>
      <c r="L1112">
        <v>5986836.2416817099</v>
      </c>
      <c r="M1112">
        <v>7397617.1581264101</v>
      </c>
    </row>
    <row r="1113" spans="1:13" x14ac:dyDescent="0.35">
      <c r="A1113">
        <v>1112</v>
      </c>
      <c r="B1113">
        <v>2005</v>
      </c>
      <c r="C1113" t="s">
        <v>20</v>
      </c>
      <c r="D1113" t="s">
        <v>22</v>
      </c>
      <c r="E1113">
        <v>7174403.5019454798</v>
      </c>
      <c r="F1113">
        <v>29706752.631784402</v>
      </c>
      <c r="G1113">
        <v>14425873.3047073</v>
      </c>
      <c r="H1113">
        <v>115345691.317918</v>
      </c>
      <c r="I1113">
        <v>14000415.665999999</v>
      </c>
      <c r="J1113">
        <v>26700484.770461801</v>
      </c>
      <c r="K1113">
        <v>33126890.048432902</v>
      </c>
      <c r="L1113">
        <v>6448367.2724256301</v>
      </c>
      <c r="M1113">
        <v>8000392.3322723601</v>
      </c>
    </row>
    <row r="1114" spans="1:13" x14ac:dyDescent="0.35">
      <c r="A1114">
        <v>1113</v>
      </c>
      <c r="B1114">
        <v>2006</v>
      </c>
      <c r="C1114" t="s">
        <v>20</v>
      </c>
      <c r="D1114" t="s">
        <v>22</v>
      </c>
      <c r="E1114">
        <v>7733765.3378639501</v>
      </c>
      <c r="F1114">
        <v>32860927.3258598</v>
      </c>
      <c r="G1114">
        <v>15738686.6459509</v>
      </c>
      <c r="H1114">
        <v>130783866.474402</v>
      </c>
      <c r="I1114">
        <v>13952260.4256</v>
      </c>
      <c r="J1114">
        <v>29457430.025507901</v>
      </c>
      <c r="K1114">
        <v>36845038.385341696</v>
      </c>
      <c r="L1114">
        <v>6932757.8316557696</v>
      </c>
      <c r="M1114">
        <v>8671419.3397877999</v>
      </c>
    </row>
    <row r="1115" spans="1:13" x14ac:dyDescent="0.35">
      <c r="A1115">
        <v>1114</v>
      </c>
      <c r="B1115">
        <v>2007</v>
      </c>
      <c r="C1115" t="s">
        <v>20</v>
      </c>
      <c r="D1115" t="s">
        <v>22</v>
      </c>
      <c r="E1115">
        <v>7838742.7945713596</v>
      </c>
      <c r="F1115">
        <v>34178632.502173603</v>
      </c>
      <c r="G1115">
        <v>16149534.5208536</v>
      </c>
      <c r="H1115">
        <v>139432334.46339801</v>
      </c>
      <c r="I1115">
        <v>14188543.4595</v>
      </c>
      <c r="J1115">
        <v>30585141.311289899</v>
      </c>
      <c r="K1115">
        <v>38561105.260564297</v>
      </c>
      <c r="L1115">
        <v>7014588.8973051701</v>
      </c>
      <c r="M1115">
        <v>8843846.6926005092</v>
      </c>
    </row>
    <row r="1116" spans="1:13" x14ac:dyDescent="0.35">
      <c r="A1116">
        <v>1115</v>
      </c>
      <c r="B1116">
        <v>2008</v>
      </c>
      <c r="C1116" t="s">
        <v>20</v>
      </c>
      <c r="D1116" t="s">
        <v>22</v>
      </c>
      <c r="E1116">
        <v>8571197.6363953706</v>
      </c>
      <c r="F1116">
        <v>38350340.1645265</v>
      </c>
      <c r="G1116">
        <v>17880293.254700501</v>
      </c>
      <c r="H1116">
        <v>160354759.84080899</v>
      </c>
      <c r="I1116">
        <v>13530356.275699999</v>
      </c>
      <c r="J1116">
        <v>34251926.977439702</v>
      </c>
      <c r="K1116">
        <v>43375475.833639197</v>
      </c>
      <c r="L1116">
        <v>7655213.3381746504</v>
      </c>
      <c r="M1116">
        <v>9694301.9109568093</v>
      </c>
    </row>
    <row r="1117" spans="1:13" x14ac:dyDescent="0.35">
      <c r="A1117">
        <v>1116</v>
      </c>
      <c r="B1117">
        <v>2009</v>
      </c>
      <c r="C1117" t="s">
        <v>20</v>
      </c>
      <c r="D1117" t="s">
        <v>22</v>
      </c>
      <c r="E1117">
        <v>8997135.4488812294</v>
      </c>
      <c r="F1117">
        <v>41309640.277570903</v>
      </c>
      <c r="G1117">
        <v>19022258.427742701</v>
      </c>
      <c r="H1117">
        <v>177044205.25228101</v>
      </c>
      <c r="I1117">
        <v>13843420.947799999</v>
      </c>
      <c r="J1117">
        <v>36927534.329170503</v>
      </c>
      <c r="K1117">
        <v>46909553.848053798</v>
      </c>
      <c r="L1117">
        <v>8042723.8271825304</v>
      </c>
      <c r="M1117">
        <v>10216782.498749601</v>
      </c>
    </row>
    <row r="1118" spans="1:13" x14ac:dyDescent="0.35">
      <c r="A1118">
        <v>1117</v>
      </c>
      <c r="B1118">
        <v>2010</v>
      </c>
      <c r="C1118" t="s">
        <v>20</v>
      </c>
      <c r="D1118" t="s">
        <v>22</v>
      </c>
      <c r="E1118">
        <v>9295368.6287782807</v>
      </c>
      <c r="F1118">
        <v>43795875.766877599</v>
      </c>
      <c r="G1118">
        <v>19912030.840418801</v>
      </c>
      <c r="H1118">
        <v>192390024.99784601</v>
      </c>
      <c r="I1118">
        <v>14256931.942399999</v>
      </c>
      <c r="J1118">
        <v>39166525.5759997</v>
      </c>
      <c r="K1118">
        <v>49965013.137204602</v>
      </c>
      <c r="L1118">
        <v>8312821.3961354401</v>
      </c>
      <c r="M1118">
        <v>10604724.9317325</v>
      </c>
    </row>
    <row r="1119" spans="1:13" x14ac:dyDescent="0.35">
      <c r="A1119">
        <v>1118</v>
      </c>
      <c r="B1119">
        <v>2011</v>
      </c>
      <c r="C1119" t="s">
        <v>20</v>
      </c>
      <c r="D1119" t="s">
        <v>22</v>
      </c>
      <c r="E1119">
        <v>10144792.1487535</v>
      </c>
      <c r="F1119">
        <v>49048891.240129702</v>
      </c>
      <c r="G1119">
        <v>22030309.919772498</v>
      </c>
      <c r="H1119">
        <v>220823081.29642901</v>
      </c>
      <c r="I1119">
        <v>14139296.437799999</v>
      </c>
      <c r="J1119">
        <v>43899946.2112303</v>
      </c>
      <c r="K1119">
        <v>55814378.416654497</v>
      </c>
      <c r="L1119">
        <v>9079834.8014443498</v>
      </c>
      <c r="M1119">
        <v>11544099.237162201</v>
      </c>
    </row>
    <row r="1120" spans="1:13" x14ac:dyDescent="0.35">
      <c r="A1120">
        <v>1119</v>
      </c>
      <c r="B1120">
        <v>2012</v>
      </c>
      <c r="C1120" t="s">
        <v>20</v>
      </c>
      <c r="D1120" t="s">
        <v>22</v>
      </c>
      <c r="E1120">
        <v>9958864.5570368599</v>
      </c>
      <c r="F1120">
        <v>49410051.923927501</v>
      </c>
      <c r="G1120">
        <v>21891449.625706501</v>
      </c>
      <c r="H1120">
        <v>228005058.63368201</v>
      </c>
      <c r="I1120">
        <v>14341851.520199999</v>
      </c>
      <c r="J1120">
        <v>44142665.339410499</v>
      </c>
      <c r="K1120">
        <v>56375225.855241098</v>
      </c>
      <c r="L1120">
        <v>8897194.1575496905</v>
      </c>
      <c r="M1120">
        <v>11362733.2253992</v>
      </c>
    </row>
    <row r="1121" spans="1:13" x14ac:dyDescent="0.35">
      <c r="A1121">
        <v>1120</v>
      </c>
      <c r="B1121">
        <v>2013</v>
      </c>
      <c r="C1121" t="s">
        <v>20</v>
      </c>
      <c r="D1121" t="s">
        <v>22</v>
      </c>
      <c r="E1121">
        <v>10101215.3199447</v>
      </c>
      <c r="F1121">
        <v>51427872.248650901</v>
      </c>
      <c r="G1121">
        <v>22511929.231015898</v>
      </c>
      <c r="H1121">
        <v>243222292.58485699</v>
      </c>
      <c r="I1121">
        <v>14641303.000800001</v>
      </c>
      <c r="J1121">
        <v>46026473.426224999</v>
      </c>
      <c r="K1121">
        <v>58618912.686311796</v>
      </c>
      <c r="L1121">
        <v>9040298.5417739097</v>
      </c>
      <c r="M1121">
        <v>11513644.8967322</v>
      </c>
    </row>
    <row r="1122" spans="1:13" x14ac:dyDescent="0.35">
      <c r="A1122">
        <v>1121</v>
      </c>
      <c r="B1122">
        <v>2014</v>
      </c>
      <c r="C1122" t="s">
        <v>20</v>
      </c>
      <c r="D1122" t="s">
        <v>22</v>
      </c>
      <c r="E1122">
        <v>10340932.333893901</v>
      </c>
      <c r="F1122">
        <v>54026155.878219798</v>
      </c>
      <c r="G1122">
        <v>23352096.473885398</v>
      </c>
      <c r="H1122">
        <v>261882656.73941401</v>
      </c>
      <c r="I1122">
        <v>14921241.5088</v>
      </c>
      <c r="J1122">
        <v>48407580.633434303</v>
      </c>
      <c r="K1122">
        <v>61683994.594483502</v>
      </c>
      <c r="L1122">
        <v>9265503.1186414808</v>
      </c>
      <c r="M1122">
        <v>11806688.886465499</v>
      </c>
    </row>
    <row r="1123" spans="1:13" x14ac:dyDescent="0.35">
      <c r="A1123">
        <v>1122</v>
      </c>
      <c r="B1123">
        <v>2015</v>
      </c>
      <c r="C1123" t="s">
        <v>20</v>
      </c>
      <c r="D1123" t="s">
        <v>22</v>
      </c>
      <c r="E1123">
        <v>10203887.499037599</v>
      </c>
      <c r="F1123">
        <v>54705309.067779601</v>
      </c>
      <c r="G1123">
        <v>23367671.834271301</v>
      </c>
      <c r="H1123">
        <v>271791127.77857202</v>
      </c>
      <c r="I1123">
        <v>15096369.554500001</v>
      </c>
      <c r="J1123">
        <v>49122421.793904401</v>
      </c>
      <c r="K1123">
        <v>62633925.974005498</v>
      </c>
      <c r="L1123">
        <v>9162541.5194024593</v>
      </c>
      <c r="M1123">
        <v>11682769.828974901</v>
      </c>
    </row>
    <row r="1124" spans="1:13" x14ac:dyDescent="0.35">
      <c r="A1124">
        <v>1123</v>
      </c>
      <c r="B1124">
        <v>1950</v>
      </c>
      <c r="C1124" t="s">
        <v>21</v>
      </c>
      <c r="D1124" t="s">
        <v>22</v>
      </c>
      <c r="E1124">
        <v>88611.774169893601</v>
      </c>
      <c r="F1124">
        <v>88611.774169893601</v>
      </c>
      <c r="G1124">
        <v>86514.039360530107</v>
      </c>
      <c r="H1124">
        <v>90709.508979256905</v>
      </c>
      <c r="I1124">
        <v>569438.25090000103</v>
      </c>
      <c r="J1124">
        <v>86514.039360530107</v>
      </c>
      <c r="K1124">
        <v>90709.508979256905</v>
      </c>
      <c r="L1124">
        <v>86514.039360530107</v>
      </c>
      <c r="M1124">
        <v>90709.508979256905</v>
      </c>
    </row>
    <row r="1125" spans="1:13" x14ac:dyDescent="0.35">
      <c r="A1125">
        <v>1124</v>
      </c>
      <c r="B1125">
        <v>1951</v>
      </c>
      <c r="C1125" t="s">
        <v>21</v>
      </c>
      <c r="D1125" t="s">
        <v>22</v>
      </c>
      <c r="E1125">
        <v>109141.53065319599</v>
      </c>
      <c r="F1125">
        <v>111997.797869499</v>
      </c>
      <c r="G1125">
        <v>108130.203146657</v>
      </c>
      <c r="H1125">
        <v>116789.697685249</v>
      </c>
      <c r="I1125">
        <v>810604.18730000104</v>
      </c>
      <c r="J1125">
        <v>108904.41213200901</v>
      </c>
      <c r="K1125">
        <v>115091.183606989</v>
      </c>
      <c r="L1125">
        <v>106127.035183527</v>
      </c>
      <c r="M1125">
        <v>112156.026122864</v>
      </c>
    </row>
    <row r="1126" spans="1:13" x14ac:dyDescent="0.35">
      <c r="A1126">
        <v>1125</v>
      </c>
      <c r="B1126">
        <v>1952</v>
      </c>
      <c r="C1126" t="s">
        <v>21</v>
      </c>
      <c r="D1126" t="s">
        <v>22</v>
      </c>
      <c r="E1126">
        <v>134460.46030681999</v>
      </c>
      <c r="F1126">
        <v>141590.29293357601</v>
      </c>
      <c r="G1126">
        <v>135064.631372862</v>
      </c>
      <c r="H1126">
        <v>150817.434657712</v>
      </c>
      <c r="I1126">
        <v>1014536.9945</v>
      </c>
      <c r="J1126">
        <v>136975.68318367499</v>
      </c>
      <c r="K1126">
        <v>146204.90268347599</v>
      </c>
      <c r="L1126">
        <v>130078.2209721</v>
      </c>
      <c r="M1126">
        <v>138842.69964154001</v>
      </c>
    </row>
    <row r="1127" spans="1:13" x14ac:dyDescent="0.35">
      <c r="A1127">
        <v>1126</v>
      </c>
      <c r="B1127">
        <v>1953</v>
      </c>
      <c r="C1127" t="s">
        <v>21</v>
      </c>
      <c r="D1127" t="s">
        <v>22</v>
      </c>
      <c r="E1127">
        <v>126715.614880343</v>
      </c>
      <c r="F1127">
        <v>136926.802035292</v>
      </c>
      <c r="G1127">
        <v>129563.996276374</v>
      </c>
      <c r="H1127">
        <v>148829.802861467</v>
      </c>
      <c r="I1127">
        <v>1087406.3132</v>
      </c>
      <c r="J1127">
        <v>132681.378384991</v>
      </c>
      <c r="K1127">
        <v>141172.22568559501</v>
      </c>
      <c r="L1127">
        <v>122786.78969579699</v>
      </c>
      <c r="M1127">
        <v>130644.440064888</v>
      </c>
    </row>
    <row r="1128" spans="1:13" x14ac:dyDescent="0.35">
      <c r="A1128">
        <v>1127</v>
      </c>
      <c r="B1128">
        <v>1954</v>
      </c>
      <c r="C1128" t="s">
        <v>21</v>
      </c>
      <c r="D1128" t="s">
        <v>22</v>
      </c>
      <c r="E1128">
        <v>140548.28790310901</v>
      </c>
      <c r="F1128">
        <v>155848.753392201</v>
      </c>
      <c r="G1128">
        <v>146067.45861895601</v>
      </c>
      <c r="H1128">
        <v>173155.448337624</v>
      </c>
      <c r="I1128">
        <v>1120639.9088999999</v>
      </c>
      <c r="J1128">
        <v>151015.82563869699</v>
      </c>
      <c r="K1128">
        <v>160681.68114570601</v>
      </c>
      <c r="L1128">
        <v>136189.83326982101</v>
      </c>
      <c r="M1128">
        <v>144906.74253639701</v>
      </c>
    </row>
    <row r="1129" spans="1:13" x14ac:dyDescent="0.35">
      <c r="A1129">
        <v>1128</v>
      </c>
      <c r="B1129">
        <v>1955</v>
      </c>
      <c r="C1129" t="s">
        <v>21</v>
      </c>
      <c r="D1129" t="s">
        <v>22</v>
      </c>
      <c r="E1129">
        <v>164609.75984046201</v>
      </c>
      <c r="F1129">
        <v>187306.47802437801</v>
      </c>
      <c r="G1129">
        <v>173484.48002208999</v>
      </c>
      <c r="H1129">
        <v>213108.321283164</v>
      </c>
      <c r="I1129">
        <v>1141247.2568000001</v>
      </c>
      <c r="J1129">
        <v>181203.740676388</v>
      </c>
      <c r="K1129">
        <v>193409.21537236901</v>
      </c>
      <c r="L1129">
        <v>159246.51698939901</v>
      </c>
      <c r="M1129">
        <v>169973.002691526</v>
      </c>
    </row>
    <row r="1130" spans="1:13" x14ac:dyDescent="0.35">
      <c r="A1130">
        <v>1129</v>
      </c>
      <c r="B1130">
        <v>1956</v>
      </c>
      <c r="C1130" t="s">
        <v>21</v>
      </c>
      <c r="D1130" t="s">
        <v>22</v>
      </c>
      <c r="E1130">
        <v>190317.11786183401</v>
      </c>
      <c r="F1130">
        <v>222225.817217381</v>
      </c>
      <c r="G1130">
        <v>203101.97914454399</v>
      </c>
      <c r="H1130">
        <v>259122.71132559</v>
      </c>
      <c r="I1130">
        <v>1227202.5159</v>
      </c>
      <c r="J1130">
        <v>214179.65414594201</v>
      </c>
      <c r="K1130">
        <v>230271.98028881999</v>
      </c>
      <c r="L1130">
        <v>183426.277793038</v>
      </c>
      <c r="M1130">
        <v>197207.957930631</v>
      </c>
    </row>
    <row r="1131" spans="1:13" x14ac:dyDescent="0.35">
      <c r="A1131">
        <v>1130</v>
      </c>
      <c r="B1131">
        <v>1957</v>
      </c>
      <c r="C1131" t="s">
        <v>21</v>
      </c>
      <c r="D1131" t="s">
        <v>22</v>
      </c>
      <c r="E1131">
        <v>216545.47166576501</v>
      </c>
      <c r="F1131">
        <v>259468.83949546199</v>
      </c>
      <c r="G1131">
        <v>233817.21886706</v>
      </c>
      <c r="H1131">
        <v>310160.37116623903</v>
      </c>
      <c r="I1131">
        <v>1280941.5778000001</v>
      </c>
      <c r="J1131">
        <v>248674.01037153101</v>
      </c>
      <c r="K1131">
        <v>270263.66861939302</v>
      </c>
      <c r="L1131">
        <v>207536.40773061899</v>
      </c>
      <c r="M1131">
        <v>225554.535600912</v>
      </c>
    </row>
    <row r="1132" spans="1:13" x14ac:dyDescent="0.35">
      <c r="A1132">
        <v>1131</v>
      </c>
      <c r="B1132">
        <v>1958</v>
      </c>
      <c r="C1132" t="s">
        <v>21</v>
      </c>
      <c r="D1132" t="s">
        <v>22</v>
      </c>
      <c r="E1132">
        <v>240503.281769889</v>
      </c>
      <c r="F1132">
        <v>295717.17809504899</v>
      </c>
      <c r="G1132">
        <v>263169.00360711198</v>
      </c>
      <c r="H1132">
        <v>362148.07911250798</v>
      </c>
      <c r="I1132">
        <v>1264966.9092999999</v>
      </c>
      <c r="J1132">
        <v>282877.09725066001</v>
      </c>
      <c r="K1132">
        <v>308557.25893943798</v>
      </c>
      <c r="L1132">
        <v>230060.59595380299</v>
      </c>
      <c r="M1132">
        <v>250945.967585976</v>
      </c>
    </row>
    <row r="1133" spans="1:13" x14ac:dyDescent="0.35">
      <c r="A1133">
        <v>1132</v>
      </c>
      <c r="B1133">
        <v>1959</v>
      </c>
      <c r="C1133" t="s">
        <v>21</v>
      </c>
      <c r="D1133" t="s">
        <v>22</v>
      </c>
      <c r="E1133">
        <v>267886.616719777</v>
      </c>
      <c r="F1133">
        <v>338007.243262481</v>
      </c>
      <c r="G1133">
        <v>296804.554815043</v>
      </c>
      <c r="H1133">
        <v>424222.16741101502</v>
      </c>
      <c r="I1133">
        <v>1357458.1483</v>
      </c>
      <c r="J1133">
        <v>322029.79366987798</v>
      </c>
      <c r="K1133">
        <v>353984.69285508402</v>
      </c>
      <c r="L1133">
        <v>255223.73744576899</v>
      </c>
      <c r="M1133">
        <v>280549.49599378603</v>
      </c>
    </row>
    <row r="1134" spans="1:13" x14ac:dyDescent="0.35">
      <c r="A1134">
        <v>1133</v>
      </c>
      <c r="B1134">
        <v>1960</v>
      </c>
      <c r="C1134" t="s">
        <v>21</v>
      </c>
      <c r="D1134" t="s">
        <v>22</v>
      </c>
      <c r="E1134">
        <v>269997.85307745403</v>
      </c>
      <c r="F1134">
        <v>349586.57298919797</v>
      </c>
      <c r="G1134">
        <v>303101.84930717299</v>
      </c>
      <c r="H1134">
        <v>449564.39999536698</v>
      </c>
      <c r="I1134">
        <v>1510606.9591000001</v>
      </c>
      <c r="J1134">
        <v>333058.45927140297</v>
      </c>
      <c r="K1134">
        <v>366114.68670699297</v>
      </c>
      <c r="L1134">
        <v>257232.61675539901</v>
      </c>
      <c r="M1134">
        <v>282763.08939951001</v>
      </c>
    </row>
    <row r="1135" spans="1:13" x14ac:dyDescent="0.35">
      <c r="A1135">
        <v>1134</v>
      </c>
      <c r="B1135">
        <v>1961</v>
      </c>
      <c r="C1135" t="s">
        <v>21</v>
      </c>
      <c r="D1135" t="s">
        <v>22</v>
      </c>
      <c r="E1135">
        <v>283154.95130020002</v>
      </c>
      <c r="F1135">
        <v>376216.67121288599</v>
      </c>
      <c r="G1135">
        <v>322052.30979317799</v>
      </c>
      <c r="H1135">
        <v>495737.92733382701</v>
      </c>
      <c r="I1135">
        <v>1705911.6531</v>
      </c>
      <c r="J1135">
        <v>357521.163871895</v>
      </c>
      <c r="K1135">
        <v>394912.17855387798</v>
      </c>
      <c r="L1135">
        <v>269084.00262691401</v>
      </c>
      <c r="M1135">
        <v>297225.89997348603</v>
      </c>
    </row>
    <row r="1136" spans="1:13" x14ac:dyDescent="0.35">
      <c r="A1136">
        <v>1135</v>
      </c>
      <c r="B1136">
        <v>1962</v>
      </c>
      <c r="C1136" t="s">
        <v>21</v>
      </c>
      <c r="D1136" t="s">
        <v>22</v>
      </c>
      <c r="E1136">
        <v>298324.51694260602</v>
      </c>
      <c r="F1136">
        <v>406745.03994011402</v>
      </c>
      <c r="G1136">
        <v>344116.298176335</v>
      </c>
      <c r="H1136">
        <v>549030.42750906304</v>
      </c>
      <c r="I1136">
        <v>1818112.3828</v>
      </c>
      <c r="J1136">
        <v>386291.91526241001</v>
      </c>
      <c r="K1136">
        <v>427198.16461781901</v>
      </c>
      <c r="L1136">
        <v>283323.30502778699</v>
      </c>
      <c r="M1136">
        <v>313325.72885742399</v>
      </c>
    </row>
    <row r="1137" spans="1:13" x14ac:dyDescent="0.35">
      <c r="A1137">
        <v>1136</v>
      </c>
      <c r="B1137">
        <v>1963</v>
      </c>
      <c r="C1137" t="s">
        <v>21</v>
      </c>
      <c r="D1137" t="s">
        <v>22</v>
      </c>
      <c r="E1137">
        <v>281584.72326912603</v>
      </c>
      <c r="F1137">
        <v>393968.82057753601</v>
      </c>
      <c r="G1137">
        <v>329130.79066401703</v>
      </c>
      <c r="H1137">
        <v>544914.10140308901</v>
      </c>
      <c r="I1137">
        <v>1937369.851</v>
      </c>
      <c r="J1137">
        <v>374314.45455549</v>
      </c>
      <c r="K1137">
        <v>413623.18659958203</v>
      </c>
      <c r="L1137">
        <v>267536.98921434698</v>
      </c>
      <c r="M1137">
        <v>295632.45732390397</v>
      </c>
    </row>
    <row r="1138" spans="1:13" x14ac:dyDescent="0.35">
      <c r="A1138">
        <v>1137</v>
      </c>
      <c r="B1138">
        <v>1964</v>
      </c>
      <c r="C1138" t="s">
        <v>21</v>
      </c>
      <c r="D1138" t="s">
        <v>22</v>
      </c>
      <c r="E1138">
        <v>273957.77253099298</v>
      </c>
      <c r="F1138">
        <v>393328.87739300099</v>
      </c>
      <c r="G1138">
        <v>324740.88730612397</v>
      </c>
      <c r="H1138">
        <v>557352.52614543203</v>
      </c>
      <c r="I1138">
        <v>2191364.7870999998</v>
      </c>
      <c r="J1138">
        <v>374064.536855035</v>
      </c>
      <c r="K1138">
        <v>412593.21793096501</v>
      </c>
      <c r="L1138">
        <v>260539.95317829301</v>
      </c>
      <c r="M1138">
        <v>287375.59188369202</v>
      </c>
    </row>
    <row r="1139" spans="1:13" x14ac:dyDescent="0.35">
      <c r="A1139">
        <v>1138</v>
      </c>
      <c r="B1139">
        <v>1965</v>
      </c>
      <c r="C1139" t="s">
        <v>21</v>
      </c>
      <c r="D1139" t="s">
        <v>22</v>
      </c>
      <c r="E1139">
        <v>283526.46441519202</v>
      </c>
      <c r="F1139">
        <v>417719.98303964298</v>
      </c>
      <c r="G1139">
        <v>341271.01085713302</v>
      </c>
      <c r="H1139">
        <v>606251.56519949005</v>
      </c>
      <c r="I1139">
        <v>2186436.0592999998</v>
      </c>
      <c r="J1139">
        <v>398654.33042785001</v>
      </c>
      <c r="K1139">
        <v>436785.63565143599</v>
      </c>
      <c r="L1139">
        <v>270585.69716375601</v>
      </c>
      <c r="M1139">
        <v>296467.23166662903</v>
      </c>
    </row>
    <row r="1140" spans="1:13" x14ac:dyDescent="0.35">
      <c r="A1140">
        <v>1139</v>
      </c>
      <c r="B1140">
        <v>1966</v>
      </c>
      <c r="C1140" t="s">
        <v>21</v>
      </c>
      <c r="D1140" t="s">
        <v>22</v>
      </c>
      <c r="E1140">
        <v>376264.09035827097</v>
      </c>
      <c r="F1140">
        <v>568857.99354219995</v>
      </c>
      <c r="G1140">
        <v>457381.063409389</v>
      </c>
      <c r="H1140">
        <v>846685.66286556702</v>
      </c>
      <c r="I1140">
        <v>2289013.8843999999</v>
      </c>
      <c r="J1140">
        <v>537167.64154596103</v>
      </c>
      <c r="K1140">
        <v>600548.34553844004</v>
      </c>
      <c r="L1140">
        <v>355302.89863316301</v>
      </c>
      <c r="M1140">
        <v>397225.28208337899</v>
      </c>
    </row>
    <row r="1141" spans="1:13" x14ac:dyDescent="0.35">
      <c r="A1141">
        <v>1140</v>
      </c>
      <c r="B1141">
        <v>1967</v>
      </c>
      <c r="C1141" t="s">
        <v>21</v>
      </c>
      <c r="D1141" t="s">
        <v>22</v>
      </c>
      <c r="E1141">
        <v>422245.90137211798</v>
      </c>
      <c r="F1141">
        <v>655082.47128357296</v>
      </c>
      <c r="G1141">
        <v>520572.20457102999</v>
      </c>
      <c r="H1141">
        <v>998961.93143333797</v>
      </c>
      <c r="I1141">
        <v>2702244.6836999999</v>
      </c>
      <c r="J1141">
        <v>619312.01805796695</v>
      </c>
      <c r="K1141">
        <v>690852.92450917896</v>
      </c>
      <c r="L1141">
        <v>399189.37348923902</v>
      </c>
      <c r="M1141">
        <v>445302.42925499799</v>
      </c>
    </row>
    <row r="1142" spans="1:13" x14ac:dyDescent="0.35">
      <c r="A1142">
        <v>1141</v>
      </c>
      <c r="B1142">
        <v>1968</v>
      </c>
      <c r="C1142" t="s">
        <v>21</v>
      </c>
      <c r="D1142" t="s">
        <v>22</v>
      </c>
      <c r="E1142">
        <v>387074.25831027603</v>
      </c>
      <c r="F1142">
        <v>616232.03235536499</v>
      </c>
      <c r="G1142">
        <v>484413.18296414602</v>
      </c>
      <c r="H1142">
        <v>962665.78674244601</v>
      </c>
      <c r="I1142">
        <v>3269773.9314000001</v>
      </c>
      <c r="J1142">
        <v>585306.48355048301</v>
      </c>
      <c r="K1142">
        <v>647157.58116024802</v>
      </c>
      <c r="L1142">
        <v>367648.97166827199</v>
      </c>
      <c r="M1142">
        <v>406499.54495228198</v>
      </c>
    </row>
    <row r="1143" spans="1:13" x14ac:dyDescent="0.35">
      <c r="A1143">
        <v>1142</v>
      </c>
      <c r="B1143">
        <v>1969</v>
      </c>
      <c r="C1143" t="s">
        <v>21</v>
      </c>
      <c r="D1143" t="s">
        <v>22</v>
      </c>
      <c r="E1143">
        <v>374166.24982948101</v>
      </c>
      <c r="F1143">
        <v>611271.33969202999</v>
      </c>
      <c r="G1143">
        <v>475643.91650172998</v>
      </c>
      <c r="H1143">
        <v>978163.58898334904</v>
      </c>
      <c r="I1143">
        <v>3153774.3007999999</v>
      </c>
      <c r="J1143">
        <v>584183.92650604702</v>
      </c>
      <c r="K1143">
        <v>638358.75287801295</v>
      </c>
      <c r="L1143">
        <v>357585.73124261701</v>
      </c>
      <c r="M1143">
        <v>390746.76841634401</v>
      </c>
    </row>
    <row r="1144" spans="1:13" x14ac:dyDescent="0.35">
      <c r="A1144">
        <v>1143</v>
      </c>
      <c r="B1144">
        <v>1970</v>
      </c>
      <c r="C1144" t="s">
        <v>21</v>
      </c>
      <c r="D1144" t="s">
        <v>22</v>
      </c>
      <c r="E1144">
        <v>383983.403136843</v>
      </c>
      <c r="F1144">
        <v>643726.39823956601</v>
      </c>
      <c r="G1144">
        <v>494629.54230064998</v>
      </c>
      <c r="H1144">
        <v>1055682.78954631</v>
      </c>
      <c r="I1144">
        <v>2337155.6065000002</v>
      </c>
      <c r="J1144">
        <v>615065.30003573</v>
      </c>
      <c r="K1144">
        <v>672387.49644340097</v>
      </c>
      <c r="L1144">
        <v>366887.031050744</v>
      </c>
      <c r="M1144">
        <v>401079.775222942</v>
      </c>
    </row>
    <row r="1145" spans="1:13" x14ac:dyDescent="0.35">
      <c r="A1145">
        <v>1144</v>
      </c>
      <c r="B1145">
        <v>1971</v>
      </c>
      <c r="C1145" t="s">
        <v>21</v>
      </c>
      <c r="D1145" t="s">
        <v>22</v>
      </c>
      <c r="E1145">
        <v>390683.61463752302</v>
      </c>
      <c r="F1145">
        <v>672099.39802524401</v>
      </c>
      <c r="G1145">
        <v>510074.59771789401</v>
      </c>
      <c r="H1145">
        <v>1129559.8625075801</v>
      </c>
      <c r="I1145">
        <v>2364060.8182999999</v>
      </c>
      <c r="J1145">
        <v>642658.78137755499</v>
      </c>
      <c r="K1145">
        <v>701540.01467293303</v>
      </c>
      <c r="L1145">
        <v>373570.12433702301</v>
      </c>
      <c r="M1145">
        <v>407797.10493802303</v>
      </c>
    </row>
    <row r="1146" spans="1:13" x14ac:dyDescent="0.35">
      <c r="A1146">
        <v>1145</v>
      </c>
      <c r="B1146">
        <v>1972</v>
      </c>
      <c r="C1146" t="s">
        <v>21</v>
      </c>
      <c r="D1146" t="s">
        <v>22</v>
      </c>
      <c r="E1146">
        <v>400142.29313688399</v>
      </c>
      <c r="F1146">
        <v>706386.20477548102</v>
      </c>
      <c r="G1146">
        <v>529339.45445695298</v>
      </c>
      <c r="H1146">
        <v>1216707.9292631799</v>
      </c>
      <c r="I1146">
        <v>2775163.3668</v>
      </c>
      <c r="J1146">
        <v>675253.47739906295</v>
      </c>
      <c r="K1146">
        <v>737518.93215189897</v>
      </c>
      <c r="L1146">
        <v>382506.72658732999</v>
      </c>
      <c r="M1146">
        <v>417777.85968643898</v>
      </c>
    </row>
    <row r="1147" spans="1:13" x14ac:dyDescent="0.35">
      <c r="A1147">
        <v>1146</v>
      </c>
      <c r="B1147">
        <v>1973</v>
      </c>
      <c r="C1147" t="s">
        <v>21</v>
      </c>
      <c r="D1147" t="s">
        <v>22</v>
      </c>
      <c r="E1147">
        <v>467235.33768055798</v>
      </c>
      <c r="F1147">
        <v>846414.07666966994</v>
      </c>
      <c r="G1147">
        <v>625092.59970770695</v>
      </c>
      <c r="H1147">
        <v>1494569.68037424</v>
      </c>
      <c r="I1147">
        <v>2786946.4249999998</v>
      </c>
      <c r="J1147">
        <v>803455.90842465102</v>
      </c>
      <c r="K1147">
        <v>889372.24491468805</v>
      </c>
      <c r="L1147">
        <v>443521.67931954202</v>
      </c>
      <c r="M1147">
        <v>490948.99604157399</v>
      </c>
    </row>
    <row r="1148" spans="1:13" x14ac:dyDescent="0.35">
      <c r="A1148">
        <v>1147</v>
      </c>
      <c r="B1148">
        <v>1974</v>
      </c>
      <c r="C1148" t="s">
        <v>21</v>
      </c>
      <c r="D1148" t="s">
        <v>22</v>
      </c>
      <c r="E1148">
        <v>453058.26891073899</v>
      </c>
      <c r="F1148">
        <v>842210.59468207695</v>
      </c>
      <c r="G1148">
        <v>614834.49422844301</v>
      </c>
      <c r="H1148">
        <v>1523890.8296264401</v>
      </c>
      <c r="I1148">
        <v>2842005.5614</v>
      </c>
      <c r="J1148">
        <v>802177.11390678398</v>
      </c>
      <c r="K1148">
        <v>882244.07545736898</v>
      </c>
      <c r="L1148">
        <v>431522.68195297598</v>
      </c>
      <c r="M1148">
        <v>474593.855868502</v>
      </c>
    </row>
    <row r="1149" spans="1:13" x14ac:dyDescent="0.35">
      <c r="A1149">
        <v>1148</v>
      </c>
      <c r="B1149">
        <v>1975</v>
      </c>
      <c r="C1149" t="s">
        <v>21</v>
      </c>
      <c r="D1149" t="s">
        <v>22</v>
      </c>
      <c r="E1149">
        <v>416804.457763338</v>
      </c>
      <c r="F1149">
        <v>795093.92930388497</v>
      </c>
      <c r="G1149">
        <v>574034.05073759996</v>
      </c>
      <c r="H1149">
        <v>1474126.91109057</v>
      </c>
      <c r="I1149">
        <v>728050.48080000002</v>
      </c>
      <c r="J1149">
        <v>761518.60354511905</v>
      </c>
      <c r="K1149">
        <v>828669.25506265101</v>
      </c>
      <c r="L1149">
        <v>399203.58705946797</v>
      </c>
      <c r="M1149">
        <v>434405.32846720901</v>
      </c>
    </row>
    <row r="1150" spans="1:13" x14ac:dyDescent="0.35">
      <c r="A1150">
        <v>1149</v>
      </c>
      <c r="B1150">
        <v>1976</v>
      </c>
      <c r="C1150" t="s">
        <v>21</v>
      </c>
      <c r="D1150" t="s">
        <v>22</v>
      </c>
      <c r="E1150">
        <v>422427.65153561201</v>
      </c>
      <c r="F1150">
        <v>826909.27743556304</v>
      </c>
      <c r="G1150">
        <v>589693.46677860105</v>
      </c>
      <c r="H1150">
        <v>1571209.8078495101</v>
      </c>
      <c r="I1150">
        <v>853042.55449999997</v>
      </c>
      <c r="J1150">
        <v>792902.570230718</v>
      </c>
      <c r="K1150">
        <v>860915.98464040901</v>
      </c>
      <c r="L1150">
        <v>405055.28209557902</v>
      </c>
      <c r="M1150">
        <v>439800.02097564598</v>
      </c>
    </row>
    <row r="1151" spans="1:13" x14ac:dyDescent="0.35">
      <c r="A1151">
        <v>1150</v>
      </c>
      <c r="B1151">
        <v>1977</v>
      </c>
      <c r="C1151" t="s">
        <v>21</v>
      </c>
      <c r="D1151" t="s">
        <v>22</v>
      </c>
      <c r="E1151">
        <v>436696.576504211</v>
      </c>
      <c r="F1151">
        <v>877212.38823249203</v>
      </c>
      <c r="G1151">
        <v>617721.95980756194</v>
      </c>
      <c r="H1151">
        <v>1708281.3471981699</v>
      </c>
      <c r="I1151">
        <v>910010.67079999996</v>
      </c>
      <c r="J1151">
        <v>841113.89108040696</v>
      </c>
      <c r="K1151">
        <v>913310.88538457802</v>
      </c>
      <c r="L1151">
        <v>418725.91132125998</v>
      </c>
      <c r="M1151">
        <v>454667.24168716202</v>
      </c>
    </row>
    <row r="1152" spans="1:13" x14ac:dyDescent="0.35">
      <c r="A1152">
        <v>1151</v>
      </c>
      <c r="B1152">
        <v>1978</v>
      </c>
      <c r="C1152" t="s">
        <v>21</v>
      </c>
      <c r="D1152" t="s">
        <v>22</v>
      </c>
      <c r="E1152">
        <v>446671.35860192002</v>
      </c>
      <c r="F1152">
        <v>920730.47481821803</v>
      </c>
      <c r="G1152">
        <v>640316.76340863295</v>
      </c>
      <c r="H1152">
        <v>1837644.20017886</v>
      </c>
      <c r="I1152">
        <v>1212887.2981</v>
      </c>
      <c r="J1152">
        <v>883302.28208270296</v>
      </c>
      <c r="K1152">
        <v>958158.66755373403</v>
      </c>
      <c r="L1152">
        <v>428513.92582824401</v>
      </c>
      <c r="M1152">
        <v>464828.79137559701</v>
      </c>
    </row>
    <row r="1153" spans="1:13" x14ac:dyDescent="0.35">
      <c r="A1153">
        <v>1152</v>
      </c>
      <c r="B1153">
        <v>1979</v>
      </c>
      <c r="C1153" t="s">
        <v>21</v>
      </c>
      <c r="D1153" t="s">
        <v>22</v>
      </c>
      <c r="E1153">
        <v>453447.29564847198</v>
      </c>
      <c r="F1153">
        <v>959159.14462058595</v>
      </c>
      <c r="G1153">
        <v>658734.03715457499</v>
      </c>
      <c r="H1153">
        <v>1961995.4754651301</v>
      </c>
      <c r="I1153">
        <v>985028.30709999998</v>
      </c>
      <c r="J1153">
        <v>920693.00246738095</v>
      </c>
      <c r="K1153">
        <v>997625.28677379095</v>
      </c>
      <c r="L1153">
        <v>435262.23404401803</v>
      </c>
      <c r="M1153">
        <v>471632.35725292598</v>
      </c>
    </row>
    <row r="1154" spans="1:13" x14ac:dyDescent="0.35">
      <c r="A1154">
        <v>1153</v>
      </c>
      <c r="B1154">
        <v>1980</v>
      </c>
      <c r="C1154" t="s">
        <v>21</v>
      </c>
      <c r="D1154" t="s">
        <v>22</v>
      </c>
      <c r="E1154">
        <v>462840.57481712301</v>
      </c>
      <c r="F1154">
        <v>1004649.84869306</v>
      </c>
      <c r="G1154">
        <v>681448.87952496205</v>
      </c>
      <c r="H1154">
        <v>2106194.0669086599</v>
      </c>
      <c r="I1154">
        <v>863986.10100000002</v>
      </c>
      <c r="J1154">
        <v>965315.73231403599</v>
      </c>
      <c r="K1154">
        <v>1043983.96507207</v>
      </c>
      <c r="L1154">
        <v>444719.41045476001</v>
      </c>
      <c r="M1154">
        <v>480961.73917948402</v>
      </c>
    </row>
    <row r="1155" spans="1:13" x14ac:dyDescent="0.35">
      <c r="A1155">
        <v>1154</v>
      </c>
      <c r="B1155">
        <v>1981</v>
      </c>
      <c r="C1155" t="s">
        <v>21</v>
      </c>
      <c r="D1155" t="s">
        <v>22</v>
      </c>
      <c r="E1155">
        <v>467403.38866365701</v>
      </c>
      <c r="F1155">
        <v>1041105.15980304</v>
      </c>
      <c r="G1155">
        <v>698044.06318575505</v>
      </c>
      <c r="H1155">
        <v>2236780.5554919802</v>
      </c>
      <c r="I1155">
        <v>981455.96959999995</v>
      </c>
      <c r="J1155">
        <v>1005803.25904405</v>
      </c>
      <c r="K1155">
        <v>1076407.06056204</v>
      </c>
      <c r="L1155">
        <v>451554.62652310199</v>
      </c>
      <c r="M1155">
        <v>483252.15080421203</v>
      </c>
    </row>
    <row r="1156" spans="1:13" x14ac:dyDescent="0.35">
      <c r="A1156">
        <v>1155</v>
      </c>
      <c r="B1156">
        <v>1982</v>
      </c>
      <c r="C1156" t="s">
        <v>21</v>
      </c>
      <c r="D1156" t="s">
        <v>22</v>
      </c>
      <c r="E1156">
        <v>477312.19946138398</v>
      </c>
      <c r="F1156">
        <v>1090999.92310816</v>
      </c>
      <c r="G1156">
        <v>722332.20177880605</v>
      </c>
      <c r="H1156">
        <v>2402384.2657812401</v>
      </c>
      <c r="I1156">
        <v>912572.25190000003</v>
      </c>
      <c r="J1156">
        <v>1054375.07765805</v>
      </c>
      <c r="K1156">
        <v>1127624.7685582601</v>
      </c>
      <c r="L1156">
        <v>461288.83853673801</v>
      </c>
      <c r="M1156">
        <v>493335.56038603</v>
      </c>
    </row>
    <row r="1157" spans="1:13" x14ac:dyDescent="0.35">
      <c r="A1157">
        <v>1156</v>
      </c>
      <c r="B1157">
        <v>1983</v>
      </c>
      <c r="C1157" t="s">
        <v>21</v>
      </c>
      <c r="D1157" t="s">
        <v>22</v>
      </c>
      <c r="E1157">
        <v>522214.09965925198</v>
      </c>
      <c r="F1157">
        <v>1224870.6329375401</v>
      </c>
      <c r="G1157">
        <v>799907.88530763402</v>
      </c>
      <c r="H1157">
        <v>2764631.5018686601</v>
      </c>
      <c r="I1157">
        <v>1077396.3433000001</v>
      </c>
      <c r="J1157">
        <v>1178051.8647308899</v>
      </c>
      <c r="K1157">
        <v>1271689.40114419</v>
      </c>
      <c r="L1157">
        <v>502253.280754195</v>
      </c>
      <c r="M1157">
        <v>542174.91856430995</v>
      </c>
    </row>
    <row r="1158" spans="1:13" x14ac:dyDescent="0.35">
      <c r="A1158">
        <v>1157</v>
      </c>
      <c r="B1158">
        <v>1984</v>
      </c>
      <c r="C1158" t="s">
        <v>21</v>
      </c>
      <c r="D1158" t="s">
        <v>22</v>
      </c>
      <c r="E1158">
        <v>525907.06716147799</v>
      </c>
      <c r="F1158">
        <v>1265814.5371797199</v>
      </c>
      <c r="G1158">
        <v>816107.27656459401</v>
      </c>
      <c r="H1158">
        <v>2928285.2819937202</v>
      </c>
      <c r="I1158">
        <v>975566.54390000005</v>
      </c>
      <c r="J1158">
        <v>1216656.2990721499</v>
      </c>
      <c r="K1158">
        <v>1314972.7752872901</v>
      </c>
      <c r="L1158">
        <v>505483.32887231599</v>
      </c>
      <c r="M1158">
        <v>546330.80545064004</v>
      </c>
    </row>
    <row r="1159" spans="1:13" x14ac:dyDescent="0.35">
      <c r="A1159">
        <v>1158</v>
      </c>
      <c r="B1159">
        <v>1985</v>
      </c>
      <c r="C1159" t="s">
        <v>21</v>
      </c>
      <c r="D1159" t="s">
        <v>22</v>
      </c>
      <c r="E1159">
        <v>554870.16980167001</v>
      </c>
      <c r="F1159">
        <v>1370477.4463670801</v>
      </c>
      <c r="G1159">
        <v>872702.39411757805</v>
      </c>
      <c r="H1159">
        <v>3249362.5212517502</v>
      </c>
      <c r="I1159">
        <v>1100142.1865999999</v>
      </c>
      <c r="J1159">
        <v>1318664.60849673</v>
      </c>
      <c r="K1159">
        <v>1422290.28423742</v>
      </c>
      <c r="L1159">
        <v>533892.51838301006</v>
      </c>
      <c r="M1159">
        <v>575847.82122033101</v>
      </c>
    </row>
    <row r="1160" spans="1:13" x14ac:dyDescent="0.35">
      <c r="A1160">
        <v>1159</v>
      </c>
      <c r="B1160">
        <v>1986</v>
      </c>
      <c r="C1160" t="s">
        <v>21</v>
      </c>
      <c r="D1160" t="s">
        <v>22</v>
      </c>
      <c r="E1160">
        <v>572812.72762433102</v>
      </c>
      <c r="F1160">
        <v>1451819.47524575</v>
      </c>
      <c r="G1160">
        <v>912621.09578712005</v>
      </c>
      <c r="H1160">
        <v>3528088.4325076798</v>
      </c>
      <c r="I1160">
        <v>1121560.8955999999</v>
      </c>
      <c r="J1160">
        <v>1395197.1734714599</v>
      </c>
      <c r="K1160">
        <v>1508441.77702003</v>
      </c>
      <c r="L1160">
        <v>550472.50166875299</v>
      </c>
      <c r="M1160">
        <v>595152.95357990905</v>
      </c>
    </row>
    <row r="1161" spans="1:13" x14ac:dyDescent="0.35">
      <c r="A1161">
        <v>1160</v>
      </c>
      <c r="B1161">
        <v>1987</v>
      </c>
      <c r="C1161" t="s">
        <v>21</v>
      </c>
      <c r="D1161" t="s">
        <v>22</v>
      </c>
      <c r="E1161">
        <v>602401.37131146505</v>
      </c>
      <c r="F1161">
        <v>1566770.38445237</v>
      </c>
      <c r="G1161">
        <v>972310.43728081405</v>
      </c>
      <c r="H1161">
        <v>3902385.8499295199</v>
      </c>
      <c r="I1161">
        <v>1416041.2719000001</v>
      </c>
      <c r="J1161">
        <v>1504174.9547619801</v>
      </c>
      <c r="K1161">
        <v>1629365.8141427599</v>
      </c>
      <c r="L1161">
        <v>578334.30120501597</v>
      </c>
      <c r="M1161">
        <v>626468.441417914</v>
      </c>
    </row>
    <row r="1162" spans="1:13" x14ac:dyDescent="0.35">
      <c r="A1162">
        <v>1161</v>
      </c>
      <c r="B1162">
        <v>1988</v>
      </c>
      <c r="C1162" t="s">
        <v>21</v>
      </c>
      <c r="D1162" t="s">
        <v>22</v>
      </c>
      <c r="E1162">
        <v>631092.15843990596</v>
      </c>
      <c r="F1162">
        <v>1684347.2398083601</v>
      </c>
      <c r="G1162">
        <v>1031872.8805709101</v>
      </c>
      <c r="H1162">
        <v>4299880.2046341803</v>
      </c>
      <c r="I1162">
        <v>1338957.0048</v>
      </c>
      <c r="J1162">
        <v>1615415.7944046201</v>
      </c>
      <c r="K1162">
        <v>1753278.6852120899</v>
      </c>
      <c r="L1162">
        <v>605264.88622662099</v>
      </c>
      <c r="M1162">
        <v>656919.43065319199</v>
      </c>
    </row>
    <row r="1163" spans="1:13" x14ac:dyDescent="0.35">
      <c r="A1163">
        <v>1162</v>
      </c>
      <c r="B1163">
        <v>1989</v>
      </c>
      <c r="C1163" t="s">
        <v>21</v>
      </c>
      <c r="D1163" t="s">
        <v>22</v>
      </c>
      <c r="E1163">
        <v>643816.74543433101</v>
      </c>
      <c r="F1163">
        <v>1763277.05780668</v>
      </c>
      <c r="G1163">
        <v>1067182.20094621</v>
      </c>
      <c r="H1163">
        <v>4613457.1809559204</v>
      </c>
      <c r="I1163">
        <v>1404490.3089999999</v>
      </c>
      <c r="J1163">
        <v>1695228.4330348701</v>
      </c>
      <c r="K1163">
        <v>1831325.6825784999</v>
      </c>
      <c r="L1163">
        <v>618970.48322164896</v>
      </c>
      <c r="M1163">
        <v>668663.00764701399</v>
      </c>
    </row>
    <row r="1164" spans="1:13" x14ac:dyDescent="0.35">
      <c r="A1164">
        <v>1163</v>
      </c>
      <c r="B1164">
        <v>1990</v>
      </c>
      <c r="C1164" t="s">
        <v>21</v>
      </c>
      <c r="D1164" t="s">
        <v>22</v>
      </c>
      <c r="E1164">
        <v>673000.36721999303</v>
      </c>
      <c r="F1164">
        <v>1891442.0200962899</v>
      </c>
      <c r="G1164">
        <v>1130396.1048696099</v>
      </c>
      <c r="H1164">
        <v>5072163.3887091801</v>
      </c>
      <c r="I1164">
        <v>1264261.1022999999</v>
      </c>
      <c r="J1164">
        <v>1818587.0380385499</v>
      </c>
      <c r="K1164">
        <v>1964297.0021540399</v>
      </c>
      <c r="L1164">
        <v>647077.59022883198</v>
      </c>
      <c r="M1164">
        <v>698923.14421115397</v>
      </c>
    </row>
    <row r="1165" spans="1:13" x14ac:dyDescent="0.35">
      <c r="A1165">
        <v>1164</v>
      </c>
      <c r="B1165">
        <v>1991</v>
      </c>
      <c r="C1165" t="s">
        <v>21</v>
      </c>
      <c r="D1165" t="s">
        <v>22</v>
      </c>
      <c r="E1165">
        <v>650351.94876804797</v>
      </c>
      <c r="F1165">
        <v>1875623.3084311699</v>
      </c>
      <c r="G1165">
        <v>1107583.3219739301</v>
      </c>
      <c r="H1165">
        <v>5154980.4192807795</v>
      </c>
      <c r="I1165">
        <v>1226986.7005</v>
      </c>
      <c r="J1165">
        <v>1809433.01916226</v>
      </c>
      <c r="K1165">
        <v>1941813.5977000799</v>
      </c>
      <c r="L1165">
        <v>627401.187054832</v>
      </c>
      <c r="M1165">
        <v>673302.71048126405</v>
      </c>
    </row>
    <row r="1166" spans="1:13" x14ac:dyDescent="0.35">
      <c r="A1166">
        <v>1165</v>
      </c>
      <c r="B1166">
        <v>1992</v>
      </c>
      <c r="C1166" t="s">
        <v>21</v>
      </c>
      <c r="D1166" t="s">
        <v>22</v>
      </c>
      <c r="E1166">
        <v>645543.38104575395</v>
      </c>
      <c r="F1166">
        <v>1910478.04407572</v>
      </c>
      <c r="G1166">
        <v>1113769.5379274699</v>
      </c>
      <c r="H1166">
        <v>5381764.1209753798</v>
      </c>
      <c r="I1166">
        <v>1420294.5991</v>
      </c>
      <c r="J1166">
        <v>1842332.77667094</v>
      </c>
      <c r="K1166">
        <v>1978623.3114805</v>
      </c>
      <c r="L1166">
        <v>622517.35022631497</v>
      </c>
      <c r="M1166">
        <v>668569.41186519305</v>
      </c>
    </row>
    <row r="1167" spans="1:13" x14ac:dyDescent="0.35">
      <c r="A1167">
        <v>1166</v>
      </c>
      <c r="B1167">
        <v>1993</v>
      </c>
      <c r="C1167" t="s">
        <v>21</v>
      </c>
      <c r="D1167" t="s">
        <v>22</v>
      </c>
      <c r="E1167">
        <v>706671.65016242396</v>
      </c>
      <c r="F1167">
        <v>2146118.6599114598</v>
      </c>
      <c r="G1167">
        <v>1233989.3389798801</v>
      </c>
      <c r="H1167">
        <v>6196643.6819478003</v>
      </c>
      <c r="I1167">
        <v>1348740.21</v>
      </c>
      <c r="J1167">
        <v>2060136.4230371199</v>
      </c>
      <c r="K1167">
        <v>2232100.8967857901</v>
      </c>
      <c r="L1167">
        <v>678359.51143885904</v>
      </c>
      <c r="M1167">
        <v>734983.78888598795</v>
      </c>
    </row>
    <row r="1168" spans="1:13" x14ac:dyDescent="0.35">
      <c r="A1168">
        <v>1167</v>
      </c>
      <c r="B1168">
        <v>1994</v>
      </c>
      <c r="C1168" t="s">
        <v>21</v>
      </c>
      <c r="D1168" t="s">
        <v>22</v>
      </c>
      <c r="E1168">
        <v>676339.72322479601</v>
      </c>
      <c r="F1168">
        <v>2107756.3214473901</v>
      </c>
      <c r="G1168">
        <v>1198258.1663129299</v>
      </c>
      <c r="H1168">
        <v>6237287.1543171499</v>
      </c>
      <c r="I1168">
        <v>1250713.175</v>
      </c>
      <c r="J1168">
        <v>2034131.1158851101</v>
      </c>
      <c r="K1168">
        <v>2181381.5270096799</v>
      </c>
      <c r="L1168">
        <v>652714.76684550697</v>
      </c>
      <c r="M1168">
        <v>699964.67960408598</v>
      </c>
    </row>
    <row r="1169" spans="1:13" x14ac:dyDescent="0.35">
      <c r="A1169">
        <v>1168</v>
      </c>
      <c r="B1169">
        <v>1995</v>
      </c>
      <c r="C1169" t="s">
        <v>21</v>
      </c>
      <c r="D1169" t="s">
        <v>22</v>
      </c>
      <c r="E1169">
        <v>657015.53401792399</v>
      </c>
      <c r="F1169">
        <v>2101118.6911442699</v>
      </c>
      <c r="G1169">
        <v>1180667.0501657999</v>
      </c>
      <c r="H1169">
        <v>6372454.4801149797</v>
      </c>
      <c r="I1169">
        <v>1411543.9032999999</v>
      </c>
      <c r="J1169">
        <v>2035586.53497011</v>
      </c>
      <c r="K1169">
        <v>2166650.8473184202</v>
      </c>
      <c r="L1169">
        <v>636523.76229385205</v>
      </c>
      <c r="M1169">
        <v>677507.30574199499</v>
      </c>
    </row>
    <row r="1170" spans="1:13" x14ac:dyDescent="0.35">
      <c r="A1170">
        <v>1169</v>
      </c>
      <c r="B1170">
        <v>1996</v>
      </c>
      <c r="C1170" t="s">
        <v>21</v>
      </c>
      <c r="D1170" t="s">
        <v>22</v>
      </c>
      <c r="E1170">
        <v>718727.64974065498</v>
      </c>
      <c r="F1170">
        <v>2358624.1680325102</v>
      </c>
      <c r="G1170">
        <v>1307020.1328708101</v>
      </c>
      <c r="H1170">
        <v>7332233.7877488099</v>
      </c>
      <c r="I1170">
        <v>1781846.4044999999</v>
      </c>
      <c r="J1170">
        <v>2271605.9504113998</v>
      </c>
      <c r="K1170">
        <v>2445642.3856536099</v>
      </c>
      <c r="L1170">
        <v>692211.17463491205</v>
      </c>
      <c r="M1170">
        <v>745244.12484639895</v>
      </c>
    </row>
    <row r="1171" spans="1:13" x14ac:dyDescent="0.35">
      <c r="A1171">
        <v>1170</v>
      </c>
      <c r="B1171">
        <v>1997</v>
      </c>
      <c r="C1171" t="s">
        <v>21</v>
      </c>
      <c r="D1171" t="s">
        <v>22</v>
      </c>
      <c r="E1171">
        <v>738781.02865761903</v>
      </c>
      <c r="F1171">
        <v>2487880.8057381799</v>
      </c>
      <c r="G1171">
        <v>1361115.28519245</v>
      </c>
      <c r="H1171">
        <v>7926997.8314174796</v>
      </c>
      <c r="I1171">
        <v>1733273.1603999999</v>
      </c>
      <c r="J1171">
        <v>2396095.99468975</v>
      </c>
      <c r="K1171">
        <v>2579665.6167866099</v>
      </c>
      <c r="L1171">
        <v>711525.35106844106</v>
      </c>
      <c r="M1171">
        <v>766036.70624679804</v>
      </c>
    </row>
    <row r="1172" spans="1:13" x14ac:dyDescent="0.35">
      <c r="A1172">
        <v>1171</v>
      </c>
      <c r="B1172">
        <v>1998</v>
      </c>
      <c r="C1172" t="s">
        <v>21</v>
      </c>
      <c r="D1172" t="s">
        <v>22</v>
      </c>
      <c r="E1172">
        <v>772256.81688245002</v>
      </c>
      <c r="F1172">
        <v>2668670.9544331301</v>
      </c>
      <c r="G1172">
        <v>1441957.69773424</v>
      </c>
      <c r="H1172">
        <v>8715068.9173944704</v>
      </c>
      <c r="I1172">
        <v>1675997.9009</v>
      </c>
      <c r="J1172">
        <v>2572346.5956049799</v>
      </c>
      <c r="K1172">
        <v>2764995.3132612901</v>
      </c>
      <c r="L1172">
        <v>744382.58884646697</v>
      </c>
      <c r="M1172">
        <v>800131.04491843295</v>
      </c>
    </row>
    <row r="1173" spans="1:13" x14ac:dyDescent="0.35">
      <c r="A1173">
        <v>1172</v>
      </c>
      <c r="B1173">
        <v>1999</v>
      </c>
      <c r="C1173" t="s">
        <v>21</v>
      </c>
      <c r="D1173" t="s">
        <v>22</v>
      </c>
      <c r="E1173">
        <v>772411.69342694001</v>
      </c>
      <c r="F1173">
        <v>2739060.0989085198</v>
      </c>
      <c r="G1173">
        <v>1460996.9497317199</v>
      </c>
      <c r="H1173">
        <v>9168138.6088925302</v>
      </c>
      <c r="I1173">
        <v>1618759.8995999999</v>
      </c>
      <c r="J1173">
        <v>2638147.1711062002</v>
      </c>
      <c r="K1173">
        <v>2839973.0267108399</v>
      </c>
      <c r="L1173">
        <v>743954.36768826097</v>
      </c>
      <c r="M1173">
        <v>800869.01916561997</v>
      </c>
    </row>
    <row r="1174" spans="1:13" x14ac:dyDescent="0.35">
      <c r="A1174">
        <v>1173</v>
      </c>
      <c r="B1174">
        <v>2000</v>
      </c>
      <c r="C1174" t="s">
        <v>21</v>
      </c>
      <c r="D1174" t="s">
        <v>22</v>
      </c>
      <c r="E1174">
        <v>794313.66141904902</v>
      </c>
      <c r="F1174">
        <v>2890441.5852920301</v>
      </c>
      <c r="G1174">
        <v>1522308.3149630099</v>
      </c>
      <c r="H1174">
        <v>9916182.6230184399</v>
      </c>
      <c r="I1174">
        <v>1617891.0892</v>
      </c>
      <c r="J1174">
        <v>2782454.9279870498</v>
      </c>
      <c r="K1174">
        <v>2998428.2425970002</v>
      </c>
      <c r="L1174">
        <v>764638.16907048097</v>
      </c>
      <c r="M1174">
        <v>823989.15376761695</v>
      </c>
    </row>
    <row r="1175" spans="1:13" x14ac:dyDescent="0.35">
      <c r="A1175">
        <v>1174</v>
      </c>
      <c r="B1175">
        <v>2001</v>
      </c>
      <c r="C1175" t="s">
        <v>21</v>
      </c>
      <c r="D1175" t="s">
        <v>22</v>
      </c>
      <c r="E1175">
        <v>803353.39195257705</v>
      </c>
      <c r="F1175">
        <v>2999841.0230497699</v>
      </c>
      <c r="G1175">
        <v>1559840.00587714</v>
      </c>
      <c r="H1175">
        <v>10548262.5760288</v>
      </c>
      <c r="I1175">
        <v>1616088.7091000001</v>
      </c>
      <c r="J1175">
        <v>2886988.1020728401</v>
      </c>
      <c r="K1175">
        <v>3112693.94402669</v>
      </c>
      <c r="L1175">
        <v>773131.53147331695</v>
      </c>
      <c r="M1175">
        <v>833575.25243183598</v>
      </c>
    </row>
    <row r="1176" spans="1:13" x14ac:dyDescent="0.35">
      <c r="A1176">
        <v>1175</v>
      </c>
      <c r="B1176">
        <v>2002</v>
      </c>
      <c r="C1176" t="s">
        <v>21</v>
      </c>
      <c r="D1176" t="s">
        <v>22</v>
      </c>
      <c r="E1176">
        <v>815503.92437662999</v>
      </c>
      <c r="F1176">
        <v>3124907.0707184002</v>
      </c>
      <c r="G1176">
        <v>1604222.0715962599</v>
      </c>
      <c r="H1176">
        <v>11262173.9060957</v>
      </c>
      <c r="I1176">
        <v>1515276.5612999999</v>
      </c>
      <c r="J1176">
        <v>3005625.6339907702</v>
      </c>
      <c r="K1176">
        <v>3244188.5074460399</v>
      </c>
      <c r="L1176">
        <v>784375.16516706196</v>
      </c>
      <c r="M1176">
        <v>846632.68358619697</v>
      </c>
    </row>
    <row r="1177" spans="1:13" x14ac:dyDescent="0.35">
      <c r="A1177">
        <v>1176</v>
      </c>
      <c r="B1177">
        <v>2003</v>
      </c>
      <c r="C1177" t="s">
        <v>21</v>
      </c>
      <c r="D1177" t="s">
        <v>22</v>
      </c>
      <c r="E1177">
        <v>819311.695050054</v>
      </c>
      <c r="F1177">
        <v>3221659.5837573898</v>
      </c>
      <c r="G1177">
        <v>1633112.63346004</v>
      </c>
      <c r="H1177">
        <v>11900514.1998198</v>
      </c>
      <c r="I1177">
        <v>1697251.8858</v>
      </c>
      <c r="J1177">
        <v>3099047.9527548901</v>
      </c>
      <c r="K1177">
        <v>3344271.2147598802</v>
      </c>
      <c r="L1177">
        <v>788129.895540267</v>
      </c>
      <c r="M1177">
        <v>850493.494559841</v>
      </c>
    </row>
    <row r="1178" spans="1:13" x14ac:dyDescent="0.35">
      <c r="A1178">
        <v>1177</v>
      </c>
      <c r="B1178">
        <v>2004</v>
      </c>
      <c r="C1178" t="s">
        <v>21</v>
      </c>
      <c r="D1178" t="s">
        <v>22</v>
      </c>
      <c r="E1178">
        <v>869018.97224696202</v>
      </c>
      <c r="F1178">
        <v>3506543.2184826098</v>
      </c>
      <c r="G1178">
        <v>1755794.8135597601</v>
      </c>
      <c r="H1178">
        <v>13275866.4085017</v>
      </c>
      <c r="I1178">
        <v>1676105.3251</v>
      </c>
      <c r="J1178">
        <v>3369899.67391503</v>
      </c>
      <c r="K1178">
        <v>3643186.7630501799</v>
      </c>
      <c r="L1178">
        <v>835154.90006373601</v>
      </c>
      <c r="M1178">
        <v>902883.04443018802</v>
      </c>
    </row>
    <row r="1179" spans="1:13" x14ac:dyDescent="0.35">
      <c r="A1179">
        <v>1178</v>
      </c>
      <c r="B1179">
        <v>2005</v>
      </c>
      <c r="C1179" t="s">
        <v>21</v>
      </c>
      <c r="D1179" t="s">
        <v>22</v>
      </c>
      <c r="E1179">
        <v>900787.42171338701</v>
      </c>
      <c r="F1179">
        <v>3729852.8168099402</v>
      </c>
      <c r="G1179">
        <v>1842534.64675136</v>
      </c>
      <c r="H1179">
        <v>14473903.2244743</v>
      </c>
      <c r="I1179">
        <v>1496171.6543000001</v>
      </c>
      <c r="J1179">
        <v>3570932.7476580502</v>
      </c>
      <c r="K1179">
        <v>3888772.8859618399</v>
      </c>
      <c r="L1179">
        <v>862407.03342978598</v>
      </c>
      <c r="M1179">
        <v>939167.80999698804</v>
      </c>
    </row>
    <row r="1180" spans="1:13" x14ac:dyDescent="0.35">
      <c r="A1180">
        <v>1179</v>
      </c>
      <c r="B1180">
        <v>2006</v>
      </c>
      <c r="C1180" t="s">
        <v>21</v>
      </c>
      <c r="D1180" t="s">
        <v>22</v>
      </c>
      <c r="E1180">
        <v>818286.71252755902</v>
      </c>
      <c r="F1180">
        <v>3476917.0019207899</v>
      </c>
      <c r="G1180">
        <v>1695630.9539367601</v>
      </c>
      <c r="H1180">
        <v>13829039.3775049</v>
      </c>
      <c r="I1180">
        <v>1552383.3255</v>
      </c>
      <c r="J1180">
        <v>3337029.77971522</v>
      </c>
      <c r="K1180">
        <v>3616804.2241263599</v>
      </c>
      <c r="L1180">
        <v>785364.48426615004</v>
      </c>
      <c r="M1180">
        <v>851208.940788968</v>
      </c>
    </row>
    <row r="1181" spans="1:13" x14ac:dyDescent="0.35">
      <c r="A1181">
        <v>1180</v>
      </c>
      <c r="B1181">
        <v>2007</v>
      </c>
      <c r="C1181" t="s">
        <v>21</v>
      </c>
      <c r="D1181" t="s">
        <v>22</v>
      </c>
      <c r="E1181">
        <v>846185.84107528802</v>
      </c>
      <c r="F1181">
        <v>3689555.2831104798</v>
      </c>
      <c r="G1181">
        <v>1774600.0227262699</v>
      </c>
      <c r="H1181">
        <v>15041245.2420411</v>
      </c>
      <c r="I1181">
        <v>1482138.7205000001</v>
      </c>
      <c r="J1181">
        <v>3524027.2942107199</v>
      </c>
      <c r="K1181">
        <v>3855083.27201023</v>
      </c>
      <c r="L1181">
        <v>808222.60980190895</v>
      </c>
      <c r="M1181">
        <v>884149.07234866801</v>
      </c>
    </row>
    <row r="1182" spans="1:13" x14ac:dyDescent="0.35">
      <c r="A1182">
        <v>1181</v>
      </c>
      <c r="B1182">
        <v>2008</v>
      </c>
      <c r="C1182" t="s">
        <v>21</v>
      </c>
      <c r="D1182" t="s">
        <v>22</v>
      </c>
      <c r="E1182">
        <v>1000411.43550561</v>
      </c>
      <c r="F1182">
        <v>4476167.7986762002</v>
      </c>
      <c r="G1182">
        <v>2121351.3043245999</v>
      </c>
      <c r="H1182">
        <v>18704023.0895041</v>
      </c>
      <c r="I1182">
        <v>1511717.726</v>
      </c>
      <c r="J1182">
        <v>4238126.0514970599</v>
      </c>
      <c r="K1182">
        <v>4714209.5458553499</v>
      </c>
      <c r="L1182">
        <v>947209.74675833795</v>
      </c>
      <c r="M1182">
        <v>1053613.12425289</v>
      </c>
    </row>
    <row r="1183" spans="1:13" x14ac:dyDescent="0.35">
      <c r="A1183">
        <v>1182</v>
      </c>
      <c r="B1183">
        <v>2009</v>
      </c>
      <c r="C1183" t="s">
        <v>21</v>
      </c>
      <c r="D1183" t="s">
        <v>22</v>
      </c>
      <c r="E1183">
        <v>970347.79231676005</v>
      </c>
      <c r="F1183">
        <v>4455275.6232790696</v>
      </c>
      <c r="G1183">
        <v>2085626.2038515001</v>
      </c>
      <c r="H1183">
        <v>19081007.100000501</v>
      </c>
      <c r="I1183">
        <v>1533640.8176</v>
      </c>
      <c r="J1183">
        <v>4223261.1076218402</v>
      </c>
      <c r="K1183">
        <v>4687290.1389362998</v>
      </c>
      <c r="L1183">
        <v>919815.61606326594</v>
      </c>
      <c r="M1183">
        <v>1020879.96857025</v>
      </c>
    </row>
    <row r="1184" spans="1:13" x14ac:dyDescent="0.35">
      <c r="A1184">
        <v>1183</v>
      </c>
      <c r="B1184">
        <v>2010</v>
      </c>
      <c r="C1184" t="s">
        <v>21</v>
      </c>
      <c r="D1184" t="s">
        <v>22</v>
      </c>
      <c r="E1184">
        <v>1152330.2881278901</v>
      </c>
      <c r="F1184">
        <v>5429296.69136668</v>
      </c>
      <c r="G1184">
        <v>2494310.9803774599</v>
      </c>
      <c r="H1184">
        <v>23835083.953867301</v>
      </c>
      <c r="I1184">
        <v>1597162.8851000001</v>
      </c>
      <c r="J1184">
        <v>5071181.3937250301</v>
      </c>
      <c r="K1184">
        <v>5787411.9890083196</v>
      </c>
      <c r="L1184">
        <v>1076322.81836287</v>
      </c>
      <c r="M1184">
        <v>1228337.7578929199</v>
      </c>
    </row>
    <row r="1185" spans="1:13" x14ac:dyDescent="0.35">
      <c r="A1185">
        <v>1184</v>
      </c>
      <c r="B1185">
        <v>2011</v>
      </c>
      <c r="C1185" t="s">
        <v>21</v>
      </c>
      <c r="D1185" t="s">
        <v>22</v>
      </c>
      <c r="E1185">
        <v>1061884.26426274</v>
      </c>
      <c r="F1185">
        <v>5134087.0294546401</v>
      </c>
      <c r="G1185">
        <v>2342451.4280233001</v>
      </c>
      <c r="H1185">
        <v>23099107.4011604</v>
      </c>
      <c r="I1185">
        <v>1600988.8365</v>
      </c>
      <c r="J1185">
        <v>4864946.6607565796</v>
      </c>
      <c r="K1185">
        <v>5403227.3981526904</v>
      </c>
      <c r="L1185">
        <v>1006217.90707817</v>
      </c>
      <c r="M1185">
        <v>1117550.6214473201</v>
      </c>
    </row>
    <row r="1186" spans="1:13" x14ac:dyDescent="0.35">
      <c r="A1186">
        <v>1185</v>
      </c>
      <c r="B1186">
        <v>2012</v>
      </c>
      <c r="C1186" t="s">
        <v>21</v>
      </c>
      <c r="D1186" t="s">
        <v>22</v>
      </c>
      <c r="E1186">
        <v>1069865.95718561</v>
      </c>
      <c r="F1186">
        <v>5308048.1407723604</v>
      </c>
      <c r="G1186">
        <v>2391494.47646514</v>
      </c>
      <c r="H1186">
        <v>24477557.763317801</v>
      </c>
      <c r="I1186">
        <v>1726923.7830000001</v>
      </c>
      <c r="J1186">
        <v>5031651.06500006</v>
      </c>
      <c r="K1186">
        <v>5584445.2165446496</v>
      </c>
      <c r="L1186">
        <v>1014156.62407632</v>
      </c>
      <c r="M1186">
        <v>1125575.2902948901</v>
      </c>
    </row>
    <row r="1187" spans="1:13" x14ac:dyDescent="0.35">
      <c r="A1187">
        <v>1186</v>
      </c>
      <c r="B1187">
        <v>2013</v>
      </c>
      <c r="C1187" t="s">
        <v>21</v>
      </c>
      <c r="D1187" t="s">
        <v>22</v>
      </c>
      <c r="E1187">
        <v>981933.65200055495</v>
      </c>
      <c r="F1187">
        <v>4999275.5141083403</v>
      </c>
      <c r="G1187">
        <v>2227951.7776823901</v>
      </c>
      <c r="H1187">
        <v>23628245.586235899</v>
      </c>
      <c r="I1187">
        <v>1775525.3528</v>
      </c>
      <c r="J1187">
        <v>4771726.5112465201</v>
      </c>
      <c r="K1187">
        <v>5226824.5169701604</v>
      </c>
      <c r="L1187">
        <v>937239.57127653097</v>
      </c>
      <c r="M1187">
        <v>1026627.73272458</v>
      </c>
    </row>
    <row r="1188" spans="1:13" x14ac:dyDescent="0.35">
      <c r="A1188">
        <v>1187</v>
      </c>
      <c r="B1188">
        <v>2014</v>
      </c>
      <c r="C1188" t="s">
        <v>21</v>
      </c>
      <c r="D1188" t="s">
        <v>22</v>
      </c>
      <c r="E1188">
        <v>990238.36435656005</v>
      </c>
      <c r="F1188">
        <v>5173496.0158254802</v>
      </c>
      <c r="G1188">
        <v>2276450.4199016602</v>
      </c>
      <c r="H1188">
        <v>25061763.7335684</v>
      </c>
      <c r="I1188">
        <v>1766318.6207999999</v>
      </c>
      <c r="J1188">
        <v>4937430.9777042698</v>
      </c>
      <c r="K1188">
        <v>5409561.0539466897</v>
      </c>
      <c r="L1188">
        <v>945054.09118502203</v>
      </c>
      <c r="M1188">
        <v>1035422.6375281001</v>
      </c>
    </row>
    <row r="1189" spans="1:13" x14ac:dyDescent="0.35">
      <c r="A1189">
        <v>1188</v>
      </c>
      <c r="B1189">
        <v>2015</v>
      </c>
      <c r="C1189" t="s">
        <v>21</v>
      </c>
      <c r="D1189" t="s">
        <v>22</v>
      </c>
      <c r="E1189">
        <v>1017195.5682853</v>
      </c>
      <c r="F1189">
        <v>5453411.5503205499</v>
      </c>
      <c r="G1189">
        <v>2368764.1362482798</v>
      </c>
      <c r="H1189">
        <v>27076981.638093598</v>
      </c>
      <c r="I1189">
        <v>1798288.4907</v>
      </c>
      <c r="J1189">
        <v>5199630.6858787304</v>
      </c>
      <c r="K1189">
        <v>5707192.4147623796</v>
      </c>
      <c r="L1189">
        <v>969859.18660131597</v>
      </c>
      <c r="M1189">
        <v>1064531.9499692901</v>
      </c>
    </row>
    <row r="1190" spans="1:13" x14ac:dyDescent="0.35">
      <c r="A1190">
        <v>1189</v>
      </c>
      <c r="B1190">
        <v>1950</v>
      </c>
      <c r="C1190" t="s">
        <v>12</v>
      </c>
      <c r="D1190" t="s">
        <v>23</v>
      </c>
      <c r="E1190">
        <v>85686.867922011195</v>
      </c>
      <c r="F1190">
        <v>85686.867922011195</v>
      </c>
      <c r="G1190">
        <v>42843.433961005598</v>
      </c>
      <c r="H1190">
        <v>128530.301883017</v>
      </c>
      <c r="I1190">
        <v>58954.727056200398</v>
      </c>
      <c r="J1190">
        <v>42843.433961005598</v>
      </c>
      <c r="K1190">
        <v>128530.301883017</v>
      </c>
      <c r="L1190">
        <v>42843.433961005598</v>
      </c>
      <c r="M1190">
        <v>128530.301883017</v>
      </c>
    </row>
    <row r="1191" spans="1:13" x14ac:dyDescent="0.35">
      <c r="A1191">
        <v>1190</v>
      </c>
      <c r="B1191">
        <v>1951</v>
      </c>
      <c r="C1191" t="s">
        <v>12</v>
      </c>
      <c r="D1191" t="s">
        <v>23</v>
      </c>
      <c r="E1191">
        <v>89462.796727192093</v>
      </c>
      <c r="F1191">
        <v>91804.065461846505</v>
      </c>
      <c r="G1191">
        <v>45887.428633624302</v>
      </c>
      <c r="H1191">
        <v>137763.245810091</v>
      </c>
      <c r="I1191">
        <v>63129.842983514201</v>
      </c>
      <c r="J1191">
        <v>45902.032730923303</v>
      </c>
      <c r="K1191">
        <v>137706.09819277</v>
      </c>
      <c r="L1191">
        <v>44731.398363596098</v>
      </c>
      <c r="M1191">
        <v>134194.19509078801</v>
      </c>
    </row>
    <row r="1192" spans="1:13" x14ac:dyDescent="0.35">
      <c r="A1192">
        <v>1191</v>
      </c>
      <c r="B1192">
        <v>1952</v>
      </c>
      <c r="C1192" t="s">
        <v>12</v>
      </c>
      <c r="D1192" t="s">
        <v>23</v>
      </c>
      <c r="E1192">
        <v>91479.298926718198</v>
      </c>
      <c r="F1192">
        <v>96330.034144135498</v>
      </c>
      <c r="G1192">
        <v>48104.519834747101</v>
      </c>
      <c r="H1192">
        <v>144740.462802038</v>
      </c>
      <c r="I1192">
        <v>63051.153764596798</v>
      </c>
      <c r="J1192">
        <v>48165.017072067698</v>
      </c>
      <c r="K1192">
        <v>144495.05121620299</v>
      </c>
      <c r="L1192">
        <v>45739.649463359099</v>
      </c>
      <c r="M1192">
        <v>137218.94839007701</v>
      </c>
    </row>
    <row r="1193" spans="1:13" x14ac:dyDescent="0.35">
      <c r="A1193">
        <v>1192</v>
      </c>
      <c r="B1193">
        <v>1953</v>
      </c>
      <c r="C1193" t="s">
        <v>12</v>
      </c>
      <c r="D1193" t="s">
        <v>23</v>
      </c>
      <c r="E1193">
        <v>93605.107466651098</v>
      </c>
      <c r="F1193">
        <v>101148.134203362</v>
      </c>
      <c r="G1193">
        <v>50433.041466401599</v>
      </c>
      <c r="H1193">
        <v>152314.660204096</v>
      </c>
      <c r="I1193">
        <v>55345.023342951601</v>
      </c>
      <c r="J1193">
        <v>50574.067101680797</v>
      </c>
      <c r="K1193">
        <v>151722.20130504301</v>
      </c>
      <c r="L1193">
        <v>46802.553733325498</v>
      </c>
      <c r="M1193">
        <v>140407.66119997701</v>
      </c>
    </row>
    <row r="1194" spans="1:13" x14ac:dyDescent="0.35">
      <c r="A1194">
        <v>1193</v>
      </c>
      <c r="B1194">
        <v>1954</v>
      </c>
      <c r="C1194" t="s">
        <v>12</v>
      </c>
      <c r="D1194" t="s">
        <v>23</v>
      </c>
      <c r="E1194">
        <v>96005.687253582204</v>
      </c>
      <c r="F1194">
        <v>106457.12516503299</v>
      </c>
      <c r="G1194">
        <v>52968.268170765201</v>
      </c>
      <c r="H1194">
        <v>160816.936667876</v>
      </c>
      <c r="I1194">
        <v>59508.438504576501</v>
      </c>
      <c r="J1194">
        <v>53228.562582516402</v>
      </c>
      <c r="K1194">
        <v>159685.687747549</v>
      </c>
      <c r="L1194">
        <v>48002.843626791102</v>
      </c>
      <c r="M1194">
        <v>144008.530880373</v>
      </c>
    </row>
    <row r="1195" spans="1:13" x14ac:dyDescent="0.35">
      <c r="A1195">
        <v>1194</v>
      </c>
      <c r="B1195">
        <v>1955</v>
      </c>
      <c r="C1195" t="s">
        <v>12</v>
      </c>
      <c r="D1195" t="s">
        <v>23</v>
      </c>
      <c r="E1195">
        <v>99143.494753114603</v>
      </c>
      <c r="F1195">
        <v>112813.595252386</v>
      </c>
      <c r="G1195">
        <v>55981.749077862303</v>
      </c>
      <c r="H1195">
        <v>171129.24533127499</v>
      </c>
      <c r="I1195">
        <v>61434.6089709593</v>
      </c>
      <c r="J1195">
        <v>56406.7976261929</v>
      </c>
      <c r="K1195">
        <v>169220.392878579</v>
      </c>
      <c r="L1195">
        <v>49571.747376557301</v>
      </c>
      <c r="M1195">
        <v>148715.242129672</v>
      </c>
    </row>
    <row r="1196" spans="1:13" x14ac:dyDescent="0.35">
      <c r="A1196">
        <v>1195</v>
      </c>
      <c r="B1196">
        <v>1956</v>
      </c>
      <c r="C1196" t="s">
        <v>12</v>
      </c>
      <c r="D1196" t="s">
        <v>23</v>
      </c>
      <c r="E1196">
        <v>102012.047342199</v>
      </c>
      <c r="F1196">
        <v>119115.457617932</v>
      </c>
      <c r="G1196">
        <v>58920.5297014795</v>
      </c>
      <c r="H1196">
        <v>181626.70083463099</v>
      </c>
      <c r="I1196">
        <v>61322.263436970898</v>
      </c>
      <c r="J1196">
        <v>59557.728808965803</v>
      </c>
      <c r="K1196">
        <v>178673.186426898</v>
      </c>
      <c r="L1196">
        <v>51006.023671099298</v>
      </c>
      <c r="M1196">
        <v>153018.071013298</v>
      </c>
    </row>
    <row r="1197" spans="1:13" x14ac:dyDescent="0.35">
      <c r="A1197">
        <v>1196</v>
      </c>
      <c r="B1197">
        <v>1957</v>
      </c>
      <c r="C1197" t="s">
        <v>12</v>
      </c>
      <c r="D1197" t="s">
        <v>23</v>
      </c>
      <c r="E1197">
        <v>104542.92554606299</v>
      </c>
      <c r="F1197">
        <v>125265.29121221</v>
      </c>
      <c r="G1197">
        <v>61733.551200313603</v>
      </c>
      <c r="H1197">
        <v>192194.08399977599</v>
      </c>
      <c r="I1197">
        <v>62733.402511570901</v>
      </c>
      <c r="J1197">
        <v>62632.645606104998</v>
      </c>
      <c r="K1197">
        <v>187897.93681831501</v>
      </c>
      <c r="L1197">
        <v>52271.462773031497</v>
      </c>
      <c r="M1197">
        <v>156814.388319094</v>
      </c>
    </row>
    <row r="1198" spans="1:13" x14ac:dyDescent="0.35">
      <c r="A1198">
        <v>1197</v>
      </c>
      <c r="B1198">
        <v>1958</v>
      </c>
      <c r="C1198" t="s">
        <v>12</v>
      </c>
      <c r="D1198" t="s">
        <v>23</v>
      </c>
      <c r="E1198">
        <v>107294.643046625</v>
      </c>
      <c r="F1198">
        <v>131926.96928277801</v>
      </c>
      <c r="G1198">
        <v>64744.5556135839</v>
      </c>
      <c r="H1198">
        <v>203887.537179123</v>
      </c>
      <c r="I1198">
        <v>65519.6727825501</v>
      </c>
      <c r="J1198">
        <v>65963.484641389005</v>
      </c>
      <c r="K1198">
        <v>197890.453924167</v>
      </c>
      <c r="L1198">
        <v>53647.321523312399</v>
      </c>
      <c r="M1198">
        <v>160941.964569937</v>
      </c>
    </row>
    <row r="1199" spans="1:13" x14ac:dyDescent="0.35">
      <c r="A1199">
        <v>1198</v>
      </c>
      <c r="B1199">
        <v>1959</v>
      </c>
      <c r="C1199" t="s">
        <v>12</v>
      </c>
      <c r="D1199" t="s">
        <v>23</v>
      </c>
      <c r="E1199">
        <v>109261.93423312801</v>
      </c>
      <c r="F1199">
        <v>137861.77762772699</v>
      </c>
      <c r="G1199">
        <v>67342.347343672503</v>
      </c>
      <c r="H1199">
        <v>214830.36107738799</v>
      </c>
      <c r="I1199">
        <v>59046.8566709847</v>
      </c>
      <c r="J1199">
        <v>68930.888813863596</v>
      </c>
      <c r="K1199">
        <v>206792.66644159099</v>
      </c>
      <c r="L1199">
        <v>54630.967116564003</v>
      </c>
      <c r="M1199">
        <v>163892.90134969199</v>
      </c>
    </row>
    <row r="1200" spans="1:13" x14ac:dyDescent="0.35">
      <c r="A1200">
        <v>1199</v>
      </c>
      <c r="B1200">
        <v>1960</v>
      </c>
      <c r="C1200" t="s">
        <v>12</v>
      </c>
      <c r="D1200" t="s">
        <v>23</v>
      </c>
      <c r="E1200">
        <v>115570.65666058401</v>
      </c>
      <c r="F1200">
        <v>149638.040968032</v>
      </c>
      <c r="G1200">
        <v>72721.816131855099</v>
      </c>
      <c r="H1200">
        <v>235357.423850038</v>
      </c>
      <c r="I1200">
        <v>52349.933979752699</v>
      </c>
      <c r="J1200">
        <v>74819.020484016</v>
      </c>
      <c r="K1200">
        <v>224457.06145204799</v>
      </c>
      <c r="L1200">
        <v>57785.328330292097</v>
      </c>
      <c r="M1200">
        <v>173355.98499087599</v>
      </c>
    </row>
    <row r="1201" spans="1:13" x14ac:dyDescent="0.35">
      <c r="A1201">
        <v>1200</v>
      </c>
      <c r="B1201">
        <v>1961</v>
      </c>
      <c r="C1201" t="s">
        <v>12</v>
      </c>
      <c r="D1201" t="s">
        <v>23</v>
      </c>
      <c r="E1201">
        <v>118208.85151563599</v>
      </c>
      <c r="F1201">
        <v>157059.37834003</v>
      </c>
      <c r="G1201">
        <v>75906.032046041699</v>
      </c>
      <c r="H1201">
        <v>249581.36046739799</v>
      </c>
      <c r="I1201">
        <v>59533.979986485901</v>
      </c>
      <c r="J1201">
        <v>78529.689170014899</v>
      </c>
      <c r="K1201">
        <v>235589.067510044</v>
      </c>
      <c r="L1201">
        <v>59104.425757817902</v>
      </c>
      <c r="M1201">
        <v>177313.27727345299</v>
      </c>
    </row>
    <row r="1202" spans="1:13" x14ac:dyDescent="0.35">
      <c r="A1202">
        <v>1201</v>
      </c>
      <c r="B1202">
        <v>1962</v>
      </c>
      <c r="C1202" t="s">
        <v>12</v>
      </c>
      <c r="D1202" t="s">
        <v>23</v>
      </c>
      <c r="E1202">
        <v>122255.15528855201</v>
      </c>
      <c r="F1202">
        <v>166686.528249013</v>
      </c>
      <c r="G1202">
        <v>80079.523959238402</v>
      </c>
      <c r="H1202">
        <v>267870.69116107898</v>
      </c>
      <c r="I1202">
        <v>60517.492187379001</v>
      </c>
      <c r="J1202">
        <v>83343.264124506706</v>
      </c>
      <c r="K1202">
        <v>250029.79237352</v>
      </c>
      <c r="L1202">
        <v>61127.577644276003</v>
      </c>
      <c r="M1202">
        <v>183382.73293282799</v>
      </c>
    </row>
    <row r="1203" spans="1:13" x14ac:dyDescent="0.35">
      <c r="A1203">
        <v>1202</v>
      </c>
      <c r="B1203">
        <v>1963</v>
      </c>
      <c r="C1203" t="s">
        <v>12</v>
      </c>
      <c r="D1203" t="s">
        <v>23</v>
      </c>
      <c r="E1203">
        <v>121778.657158235</v>
      </c>
      <c r="F1203">
        <v>170382.090957015</v>
      </c>
      <c r="G1203">
        <v>81335.382099152499</v>
      </c>
      <c r="H1203">
        <v>277154.77595404402</v>
      </c>
      <c r="I1203">
        <v>58869.486600505203</v>
      </c>
      <c r="J1203">
        <v>85191.045478507498</v>
      </c>
      <c r="K1203">
        <v>255573.136435522</v>
      </c>
      <c r="L1203">
        <v>60889.328579117697</v>
      </c>
      <c r="M1203">
        <v>182667.98573735301</v>
      </c>
    </row>
    <row r="1204" spans="1:13" x14ac:dyDescent="0.35">
      <c r="A1204">
        <v>1203</v>
      </c>
      <c r="B1204">
        <v>1964</v>
      </c>
      <c r="C1204" t="s">
        <v>12</v>
      </c>
      <c r="D1204" t="s">
        <v>23</v>
      </c>
      <c r="E1204">
        <v>123941.678330925</v>
      </c>
      <c r="F1204">
        <v>177946.55267388801</v>
      </c>
      <c r="G1204">
        <v>84374.773761189004</v>
      </c>
      <c r="H1204">
        <v>293251.62795650499</v>
      </c>
      <c r="I1204">
        <v>48787.582565539698</v>
      </c>
      <c r="J1204">
        <v>88973.276336943803</v>
      </c>
      <c r="K1204">
        <v>266919.82901083102</v>
      </c>
      <c r="L1204">
        <v>61970.839165462698</v>
      </c>
      <c r="M1204">
        <v>185912.517496388</v>
      </c>
    </row>
    <row r="1205" spans="1:13" x14ac:dyDescent="0.35">
      <c r="A1205">
        <v>1204</v>
      </c>
      <c r="B1205">
        <v>1965</v>
      </c>
      <c r="C1205" t="s">
        <v>12</v>
      </c>
      <c r="D1205" t="s">
        <v>23</v>
      </c>
      <c r="E1205">
        <v>130922.20135764399</v>
      </c>
      <c r="F1205">
        <v>192887.883829222</v>
      </c>
      <c r="G1205">
        <v>90810.262289644903</v>
      </c>
      <c r="H1205">
        <v>322305.01937339199</v>
      </c>
      <c r="I1205">
        <v>49210.862257104498</v>
      </c>
      <c r="J1205">
        <v>96443.941914611103</v>
      </c>
      <c r="K1205">
        <v>289331.82574383297</v>
      </c>
      <c r="L1205">
        <v>65461.100678821997</v>
      </c>
      <c r="M1205">
        <v>196383.30203646599</v>
      </c>
    </row>
    <row r="1206" spans="1:13" x14ac:dyDescent="0.35">
      <c r="A1206">
        <v>1205</v>
      </c>
      <c r="B1206">
        <v>1966</v>
      </c>
      <c r="C1206" t="s">
        <v>12</v>
      </c>
      <c r="D1206" t="s">
        <v>23</v>
      </c>
      <c r="E1206">
        <v>131220.134755721</v>
      </c>
      <c r="F1206">
        <v>198386.25179033299</v>
      </c>
      <c r="G1206">
        <v>92703.097039455795</v>
      </c>
      <c r="H1206">
        <v>336374.60983558203</v>
      </c>
      <c r="I1206">
        <v>49954.142312056101</v>
      </c>
      <c r="J1206">
        <v>99193.125895166304</v>
      </c>
      <c r="K1206">
        <v>297579.37768549903</v>
      </c>
      <c r="L1206">
        <v>65610.067377860396</v>
      </c>
      <c r="M1206">
        <v>196830.20213358101</v>
      </c>
    </row>
    <row r="1207" spans="1:13" x14ac:dyDescent="0.35">
      <c r="A1207">
        <v>1206</v>
      </c>
      <c r="B1207">
        <v>1967</v>
      </c>
      <c r="C1207" t="s">
        <v>12</v>
      </c>
      <c r="D1207" t="s">
        <v>23</v>
      </c>
      <c r="E1207">
        <v>135134.15092724899</v>
      </c>
      <c r="F1207">
        <v>209650.379687676</v>
      </c>
      <c r="G1207">
        <v>97203.693334920696</v>
      </c>
      <c r="H1207">
        <v>360972.57002370298</v>
      </c>
      <c r="I1207">
        <v>59536.538041411302</v>
      </c>
      <c r="J1207">
        <v>104825.189843838</v>
      </c>
      <c r="K1207">
        <v>314475.56953151501</v>
      </c>
      <c r="L1207">
        <v>67567.075463624598</v>
      </c>
      <c r="M1207">
        <v>202701.22639087401</v>
      </c>
    </row>
    <row r="1208" spans="1:13" x14ac:dyDescent="0.35">
      <c r="A1208">
        <v>1207</v>
      </c>
      <c r="B1208">
        <v>1968</v>
      </c>
      <c r="C1208" t="s">
        <v>12</v>
      </c>
      <c r="D1208" t="s">
        <v>23</v>
      </c>
      <c r="E1208">
        <v>138424.96634490401</v>
      </c>
      <c r="F1208">
        <v>220376.05577755999</v>
      </c>
      <c r="G1208">
        <v>101347.592792663</v>
      </c>
      <c r="H1208">
        <v>385572.94547874399</v>
      </c>
      <c r="I1208">
        <v>63074.416897975498</v>
      </c>
      <c r="J1208">
        <v>110188.02788877999</v>
      </c>
      <c r="K1208">
        <v>330564.08366634097</v>
      </c>
      <c r="L1208">
        <v>69212.483172452194</v>
      </c>
      <c r="M1208">
        <v>207637.44951735699</v>
      </c>
    </row>
    <row r="1209" spans="1:13" x14ac:dyDescent="0.35">
      <c r="A1209">
        <v>1208</v>
      </c>
      <c r="B1209">
        <v>1969</v>
      </c>
      <c r="C1209" t="s">
        <v>12</v>
      </c>
      <c r="D1209" t="s">
        <v>23</v>
      </c>
      <c r="E1209">
        <v>142704.97140264799</v>
      </c>
      <c r="F1209">
        <v>233135.56230622999</v>
      </c>
      <c r="G1209">
        <v>106312.028378327</v>
      </c>
      <c r="H1209">
        <v>414754.10154286103</v>
      </c>
      <c r="I1209">
        <v>66738.320082185193</v>
      </c>
      <c r="J1209">
        <v>116567.78115311499</v>
      </c>
      <c r="K1209">
        <v>349703.34345934499</v>
      </c>
      <c r="L1209">
        <v>71352.485701323807</v>
      </c>
      <c r="M1209">
        <v>214057.45710397101</v>
      </c>
    </row>
    <row r="1210" spans="1:13" x14ac:dyDescent="0.35">
      <c r="A1210">
        <v>1209</v>
      </c>
      <c r="B1210">
        <v>1970</v>
      </c>
      <c r="C1210" t="s">
        <v>12</v>
      </c>
      <c r="D1210" t="s">
        <v>23</v>
      </c>
      <c r="E1210">
        <v>145462.87959708399</v>
      </c>
      <c r="F1210">
        <v>243860.267906464</v>
      </c>
      <c r="G1210">
        <v>110232.05105279099</v>
      </c>
      <c r="H1210">
        <v>441387.53128406301</v>
      </c>
      <c r="I1210">
        <v>45404.373613663403</v>
      </c>
      <c r="J1210">
        <v>121930.133953232</v>
      </c>
      <c r="K1210">
        <v>365790.40185969602</v>
      </c>
      <c r="L1210">
        <v>72731.439798541905</v>
      </c>
      <c r="M1210">
        <v>218194.31939562599</v>
      </c>
    </row>
    <row r="1211" spans="1:13" x14ac:dyDescent="0.35">
      <c r="A1211">
        <v>1210</v>
      </c>
      <c r="B1211">
        <v>1971</v>
      </c>
      <c r="C1211" t="s">
        <v>12</v>
      </c>
      <c r="D1211" t="s">
        <v>23</v>
      </c>
      <c r="E1211">
        <v>146215.36623614599</v>
      </c>
      <c r="F1211">
        <v>251536.680698857</v>
      </c>
      <c r="G1211">
        <v>112676.714770351</v>
      </c>
      <c r="H1211">
        <v>463463.23942319298</v>
      </c>
      <c r="I1211">
        <v>45573.102367465202</v>
      </c>
      <c r="J1211">
        <v>125768.340349429</v>
      </c>
      <c r="K1211">
        <v>377305.021048286</v>
      </c>
      <c r="L1211">
        <v>73107.683118072906</v>
      </c>
      <c r="M1211">
        <v>219323.04935421899</v>
      </c>
    </row>
    <row r="1212" spans="1:13" x14ac:dyDescent="0.35">
      <c r="A1212">
        <v>1211</v>
      </c>
      <c r="B1212">
        <v>1972</v>
      </c>
      <c r="C1212" t="s">
        <v>12</v>
      </c>
      <c r="D1212" t="s">
        <v>23</v>
      </c>
      <c r="E1212">
        <v>144783.075620157</v>
      </c>
      <c r="F1212">
        <v>255590.99614610901</v>
      </c>
      <c r="G1212">
        <v>113428.486293604</v>
      </c>
      <c r="H1212">
        <v>479639.35781437001</v>
      </c>
      <c r="I1212">
        <v>40804.8819697933</v>
      </c>
      <c r="J1212">
        <v>127795.498073054</v>
      </c>
      <c r="K1212">
        <v>383386.49421916303</v>
      </c>
      <c r="L1212">
        <v>72391.537810078706</v>
      </c>
      <c r="M1212">
        <v>217174.613430236</v>
      </c>
    </row>
    <row r="1213" spans="1:13" x14ac:dyDescent="0.35">
      <c r="A1213">
        <v>1212</v>
      </c>
      <c r="B1213">
        <v>1973</v>
      </c>
      <c r="C1213" t="s">
        <v>12</v>
      </c>
      <c r="D1213" t="s">
        <v>23</v>
      </c>
      <c r="E1213">
        <v>147001.22813503901</v>
      </c>
      <c r="F1213">
        <v>266298.15586913802</v>
      </c>
      <c r="G1213">
        <v>117049.79189963901</v>
      </c>
      <c r="H1213">
        <v>509209.30766241101</v>
      </c>
      <c r="I1213">
        <v>39363.358602531996</v>
      </c>
      <c r="J1213">
        <v>133149.07793456901</v>
      </c>
      <c r="K1213">
        <v>399447.233803707</v>
      </c>
      <c r="L1213">
        <v>73500.614067519506</v>
      </c>
      <c r="M1213">
        <v>220501.84220255801</v>
      </c>
    </row>
    <row r="1214" spans="1:13" x14ac:dyDescent="0.35">
      <c r="A1214">
        <v>1213</v>
      </c>
      <c r="B1214">
        <v>1974</v>
      </c>
      <c r="C1214" t="s">
        <v>12</v>
      </c>
      <c r="D1214" t="s">
        <v>23</v>
      </c>
      <c r="E1214">
        <v>143506.97112891701</v>
      </c>
      <c r="F1214">
        <v>266771.62693905301</v>
      </c>
      <c r="G1214">
        <v>116105.92887955801</v>
      </c>
      <c r="H1214">
        <v>520013.57777403702</v>
      </c>
      <c r="I1214">
        <v>86991.608961168196</v>
      </c>
      <c r="J1214">
        <v>133385.813469527</v>
      </c>
      <c r="K1214">
        <v>400157.44040857902</v>
      </c>
      <c r="L1214">
        <v>71753.485564458504</v>
      </c>
      <c r="M1214">
        <v>215260.45669337499</v>
      </c>
    </row>
    <row r="1215" spans="1:13" x14ac:dyDescent="0.35">
      <c r="A1215">
        <v>1214</v>
      </c>
      <c r="B1215">
        <v>1975</v>
      </c>
      <c r="C1215" t="s">
        <v>12</v>
      </c>
      <c r="D1215" t="s">
        <v>23</v>
      </c>
      <c r="E1215">
        <v>140863.385627907</v>
      </c>
      <c r="F1215">
        <v>268710.23255114601</v>
      </c>
      <c r="G1215">
        <v>115771.481414451</v>
      </c>
      <c r="H1215">
        <v>534169.99774883303</v>
      </c>
      <c r="I1215">
        <v>93959.156218018907</v>
      </c>
      <c r="J1215">
        <v>134355.116275573</v>
      </c>
      <c r="K1215">
        <v>403065.34882671799</v>
      </c>
      <c r="L1215">
        <v>70431.692813953501</v>
      </c>
      <c r="M1215">
        <v>211295.07844186001</v>
      </c>
    </row>
    <row r="1216" spans="1:13" x14ac:dyDescent="0.35">
      <c r="A1216">
        <v>1215</v>
      </c>
      <c r="B1216">
        <v>1976</v>
      </c>
      <c r="C1216" t="s">
        <v>12</v>
      </c>
      <c r="D1216" t="s">
        <v>23</v>
      </c>
      <c r="E1216">
        <v>142417.871343198</v>
      </c>
      <c r="F1216">
        <v>278785.39356552297</v>
      </c>
      <c r="G1216">
        <v>118873.252412211</v>
      </c>
      <c r="H1216">
        <v>565386.41697589995</v>
      </c>
      <c r="I1216">
        <v>93641.670970674997</v>
      </c>
      <c r="J1216">
        <v>139392.69678276099</v>
      </c>
      <c r="K1216">
        <v>418178.090348283</v>
      </c>
      <c r="L1216">
        <v>71208.935671599203</v>
      </c>
      <c r="M1216">
        <v>213626.807014797</v>
      </c>
    </row>
    <row r="1217" spans="1:13" x14ac:dyDescent="0.35">
      <c r="A1217">
        <v>1216</v>
      </c>
      <c r="B1217">
        <v>1977</v>
      </c>
      <c r="C1217" t="s">
        <v>12</v>
      </c>
      <c r="D1217" t="s">
        <v>23</v>
      </c>
      <c r="E1217">
        <v>138140.58060044199</v>
      </c>
      <c r="F1217">
        <v>277489.302962669</v>
      </c>
      <c r="G1217">
        <v>117072.47321893201</v>
      </c>
      <c r="H1217">
        <v>574313.41892904905</v>
      </c>
      <c r="I1217">
        <v>103444.75300306499</v>
      </c>
      <c r="J1217">
        <v>138744.651481334</v>
      </c>
      <c r="K1217">
        <v>416233.954444003</v>
      </c>
      <c r="L1217">
        <v>69070.290300221095</v>
      </c>
      <c r="M1217">
        <v>207210.87090066299</v>
      </c>
    </row>
    <row r="1218" spans="1:13" x14ac:dyDescent="0.35">
      <c r="A1218">
        <v>1217</v>
      </c>
      <c r="B1218">
        <v>1978</v>
      </c>
      <c r="C1218" t="s">
        <v>12</v>
      </c>
      <c r="D1218" t="s">
        <v>23</v>
      </c>
      <c r="E1218">
        <v>135500.09230179701</v>
      </c>
      <c r="F1218">
        <v>279308.40408805502</v>
      </c>
      <c r="G1218">
        <v>116570.322875543</v>
      </c>
      <c r="H1218">
        <v>590132.88016321103</v>
      </c>
      <c r="I1218">
        <v>78841.719450300603</v>
      </c>
      <c r="J1218">
        <v>139654.20204402701</v>
      </c>
      <c r="K1218">
        <v>418962.606132082</v>
      </c>
      <c r="L1218">
        <v>67750.046150898299</v>
      </c>
      <c r="M1218">
        <v>203250.13845269501</v>
      </c>
    </row>
    <row r="1219" spans="1:13" x14ac:dyDescent="0.35">
      <c r="A1219">
        <v>1218</v>
      </c>
      <c r="B1219">
        <v>1979</v>
      </c>
      <c r="C1219" t="s">
        <v>12</v>
      </c>
      <c r="D1219" t="s">
        <v>23</v>
      </c>
      <c r="E1219">
        <v>132475.47951040301</v>
      </c>
      <c r="F1219">
        <v>280220.14648623002</v>
      </c>
      <c r="G1219">
        <v>115665.275557399</v>
      </c>
      <c r="H1219">
        <v>604579.37804418302</v>
      </c>
      <c r="I1219">
        <v>53180.896820345901</v>
      </c>
      <c r="J1219">
        <v>140110.07324311501</v>
      </c>
      <c r="K1219">
        <v>420330.21972934599</v>
      </c>
      <c r="L1219">
        <v>66237.739755201401</v>
      </c>
      <c r="M1219">
        <v>198713.21926560401</v>
      </c>
    </row>
    <row r="1220" spans="1:13" x14ac:dyDescent="0.35">
      <c r="A1220">
        <v>1219</v>
      </c>
      <c r="B1220">
        <v>1980</v>
      </c>
      <c r="C1220" t="s">
        <v>12</v>
      </c>
      <c r="D1220" t="s">
        <v>23</v>
      </c>
      <c r="E1220">
        <v>130448.532275832</v>
      </c>
      <c r="F1220">
        <v>283153.866242018</v>
      </c>
      <c r="G1220">
        <v>115566.765844906</v>
      </c>
      <c r="H1220">
        <v>623993.26946361898</v>
      </c>
      <c r="I1220">
        <v>51447.132831786097</v>
      </c>
      <c r="J1220">
        <v>141576.933121009</v>
      </c>
      <c r="K1220">
        <v>424730.79936302698</v>
      </c>
      <c r="L1220">
        <v>65224.266137916202</v>
      </c>
      <c r="M1220">
        <v>195672.798413749</v>
      </c>
    </row>
    <row r="1221" spans="1:13" x14ac:dyDescent="0.35">
      <c r="A1221">
        <v>1220</v>
      </c>
      <c r="B1221">
        <v>1981</v>
      </c>
      <c r="C1221" t="s">
        <v>12</v>
      </c>
      <c r="D1221" t="s">
        <v>23</v>
      </c>
      <c r="E1221">
        <v>128772.367646574</v>
      </c>
      <c r="F1221">
        <v>286830.56145614799</v>
      </c>
      <c r="G1221">
        <v>115731.79590342801</v>
      </c>
      <c r="H1221">
        <v>645791.81109907501</v>
      </c>
      <c r="I1221">
        <v>56546.3181973151</v>
      </c>
      <c r="J1221">
        <v>143415.28072807399</v>
      </c>
      <c r="K1221">
        <v>430245.84218422201</v>
      </c>
      <c r="L1221">
        <v>64386.183823286898</v>
      </c>
      <c r="M1221">
        <v>193158.55146986101</v>
      </c>
    </row>
    <row r="1222" spans="1:13" x14ac:dyDescent="0.35">
      <c r="A1222">
        <v>1221</v>
      </c>
      <c r="B1222">
        <v>1982</v>
      </c>
      <c r="C1222" t="s">
        <v>12</v>
      </c>
      <c r="D1222" t="s">
        <v>23</v>
      </c>
      <c r="E1222">
        <v>124310.531898302</v>
      </c>
      <c r="F1222">
        <v>284138.51750620099</v>
      </c>
      <c r="G1222">
        <v>113314.844136664</v>
      </c>
      <c r="H1222">
        <v>653739.79163093294</v>
      </c>
      <c r="I1222">
        <v>57004.576360476603</v>
      </c>
      <c r="J1222">
        <v>142069.2587531</v>
      </c>
      <c r="K1222">
        <v>426207.77625930199</v>
      </c>
      <c r="L1222">
        <v>62155.265949150998</v>
      </c>
      <c r="M1222">
        <v>186465.79784745301</v>
      </c>
    </row>
    <row r="1223" spans="1:13" x14ac:dyDescent="0.35">
      <c r="A1223">
        <v>1222</v>
      </c>
      <c r="B1223">
        <v>1983</v>
      </c>
      <c r="C1223" t="s">
        <v>12</v>
      </c>
      <c r="D1223" t="s">
        <v>23</v>
      </c>
      <c r="E1223">
        <v>121793.233323579</v>
      </c>
      <c r="F1223">
        <v>285670.101373946</v>
      </c>
      <c r="G1223">
        <v>112581.234648834</v>
      </c>
      <c r="H1223">
        <v>671796.45932768798</v>
      </c>
      <c r="I1223">
        <v>84040.086137560502</v>
      </c>
      <c r="J1223">
        <v>142835.050686973</v>
      </c>
      <c r="K1223">
        <v>428505.15206091898</v>
      </c>
      <c r="L1223">
        <v>60896.616661789703</v>
      </c>
      <c r="M1223">
        <v>182689.84998536899</v>
      </c>
    </row>
    <row r="1224" spans="1:13" x14ac:dyDescent="0.35">
      <c r="A1224">
        <v>1223</v>
      </c>
      <c r="B1224">
        <v>1984</v>
      </c>
      <c r="C1224" t="s">
        <v>12</v>
      </c>
      <c r="D1224" t="s">
        <v>23</v>
      </c>
      <c r="E1224">
        <v>117968.93916033101</v>
      </c>
      <c r="F1224">
        <v>283941.41750326898</v>
      </c>
      <c r="G1224">
        <v>110558.440969167</v>
      </c>
      <c r="H1224">
        <v>682626.64063857205</v>
      </c>
      <c r="I1224">
        <v>81586.929484613895</v>
      </c>
      <c r="J1224">
        <v>141970.708751634</v>
      </c>
      <c r="K1224">
        <v>425912.12625490298</v>
      </c>
      <c r="L1224">
        <v>58984.469580165503</v>
      </c>
      <c r="M1224">
        <v>176953.408740496</v>
      </c>
    </row>
    <row r="1225" spans="1:13" x14ac:dyDescent="0.35">
      <c r="A1225">
        <v>1224</v>
      </c>
      <c r="B1225">
        <v>1985</v>
      </c>
      <c r="C1225" t="s">
        <v>12</v>
      </c>
      <c r="D1225" t="s">
        <v>23</v>
      </c>
      <c r="E1225">
        <v>118585.63970011</v>
      </c>
      <c r="F1225">
        <v>292895.44386591</v>
      </c>
      <c r="G1225">
        <v>112656.774175506</v>
      </c>
      <c r="H1225">
        <v>719988.80065365997</v>
      </c>
      <c r="I1225">
        <v>93188.674087839405</v>
      </c>
      <c r="J1225">
        <v>146447.721932955</v>
      </c>
      <c r="K1225">
        <v>439343.16579886398</v>
      </c>
      <c r="L1225">
        <v>59292.819850054802</v>
      </c>
      <c r="M1225">
        <v>177878.459550164</v>
      </c>
    </row>
    <row r="1226" spans="1:13" x14ac:dyDescent="0.35">
      <c r="A1226">
        <v>1225</v>
      </c>
      <c r="B1226">
        <v>1986</v>
      </c>
      <c r="C1226" t="s">
        <v>12</v>
      </c>
      <c r="D1226" t="s">
        <v>23</v>
      </c>
      <c r="E1226">
        <v>117778.987753746</v>
      </c>
      <c r="F1226">
        <v>298516.11172257701</v>
      </c>
      <c r="G1226">
        <v>113400.67395582399</v>
      </c>
      <c r="H1226">
        <v>750430.98573632003</v>
      </c>
      <c r="I1226">
        <v>94795.644928395195</v>
      </c>
      <c r="J1226">
        <v>149258.055861289</v>
      </c>
      <c r="K1226">
        <v>447774.16758386599</v>
      </c>
      <c r="L1226">
        <v>58889.493876873101</v>
      </c>
      <c r="M1226">
        <v>176668.481630619</v>
      </c>
    </row>
    <row r="1227" spans="1:13" x14ac:dyDescent="0.35">
      <c r="A1227">
        <v>1226</v>
      </c>
      <c r="B1227">
        <v>1987</v>
      </c>
      <c r="C1227" t="s">
        <v>12</v>
      </c>
      <c r="D1227" t="s">
        <v>23</v>
      </c>
      <c r="E1227">
        <v>115526.99712455001</v>
      </c>
      <c r="F1227">
        <v>300471.22453489999</v>
      </c>
      <c r="G1227">
        <v>112713.89016223401</v>
      </c>
      <c r="H1227">
        <v>772576.64527165995</v>
      </c>
      <c r="I1227">
        <v>94657.029387497198</v>
      </c>
      <c r="J1227">
        <v>150235.61226744999</v>
      </c>
      <c r="K1227">
        <v>450706.83680235001</v>
      </c>
      <c r="L1227">
        <v>57763.498562274799</v>
      </c>
      <c r="M1227">
        <v>173290.49568682499</v>
      </c>
    </row>
    <row r="1228" spans="1:13" x14ac:dyDescent="0.35">
      <c r="A1228">
        <v>1227</v>
      </c>
      <c r="B1228">
        <v>1988</v>
      </c>
      <c r="C1228" t="s">
        <v>12</v>
      </c>
      <c r="D1228" t="s">
        <v>23</v>
      </c>
      <c r="E1228">
        <v>113933.329450087</v>
      </c>
      <c r="F1228">
        <v>304081.244577376</v>
      </c>
      <c r="G1228">
        <v>112620.170165141</v>
      </c>
      <c r="H1228">
        <v>799806.54242397996</v>
      </c>
      <c r="I1228">
        <v>89121.437475550803</v>
      </c>
      <c r="J1228">
        <v>152040.622288688</v>
      </c>
      <c r="K1228">
        <v>456121.86686606403</v>
      </c>
      <c r="L1228">
        <v>56966.664725043302</v>
      </c>
      <c r="M1228">
        <v>170899.99417513001</v>
      </c>
    </row>
    <row r="1229" spans="1:13" x14ac:dyDescent="0.35">
      <c r="A1229">
        <v>1228</v>
      </c>
      <c r="B1229">
        <v>1989</v>
      </c>
      <c r="C1229" t="s">
        <v>12</v>
      </c>
      <c r="D1229" t="s">
        <v>23</v>
      </c>
      <c r="E1229">
        <v>112306.872197605</v>
      </c>
      <c r="F1229">
        <v>307584.623395389</v>
      </c>
      <c r="G1229">
        <v>112452.756999789</v>
      </c>
      <c r="H1229">
        <v>827700.02666972298</v>
      </c>
      <c r="I1229">
        <v>83304.652203420599</v>
      </c>
      <c r="J1229">
        <v>153792.311697695</v>
      </c>
      <c r="K1229">
        <v>461376.935093084</v>
      </c>
      <c r="L1229">
        <v>56153.436098802398</v>
      </c>
      <c r="M1229">
        <v>168460.30829640699</v>
      </c>
    </row>
    <row r="1230" spans="1:13" x14ac:dyDescent="0.35">
      <c r="A1230">
        <v>1229</v>
      </c>
      <c r="B1230">
        <v>1990</v>
      </c>
      <c r="C1230" t="s">
        <v>12</v>
      </c>
      <c r="D1230" t="s">
        <v>23</v>
      </c>
      <c r="E1230">
        <v>113587.07136166299</v>
      </c>
      <c r="F1230">
        <v>319232.15822391497</v>
      </c>
      <c r="G1230">
        <v>115191.263680533</v>
      </c>
      <c r="H1230">
        <v>878982.56438479398</v>
      </c>
      <c r="I1230">
        <v>84478.527056926105</v>
      </c>
      <c r="J1230">
        <v>159616.07911195699</v>
      </c>
      <c r="K1230">
        <v>478848.23733587202</v>
      </c>
      <c r="L1230">
        <v>56793.535680831599</v>
      </c>
      <c r="M1230">
        <v>170380.60704249499</v>
      </c>
    </row>
    <row r="1231" spans="1:13" x14ac:dyDescent="0.35">
      <c r="A1231">
        <v>1230</v>
      </c>
      <c r="B1231">
        <v>1991</v>
      </c>
      <c r="C1231" t="s">
        <v>12</v>
      </c>
      <c r="D1231" t="s">
        <v>23</v>
      </c>
      <c r="E1231">
        <v>113684.998041249</v>
      </c>
      <c r="F1231">
        <v>327868.98316986201</v>
      </c>
      <c r="G1231">
        <v>116748.29931043999</v>
      </c>
      <c r="H1231">
        <v>923820.65846700605</v>
      </c>
      <c r="I1231">
        <v>87425.613438711996</v>
      </c>
      <c r="J1231">
        <v>163934.49158493101</v>
      </c>
      <c r="K1231">
        <v>491803.47475479398</v>
      </c>
      <c r="L1231">
        <v>56842.499020624397</v>
      </c>
      <c r="M1231">
        <v>170527.497061873</v>
      </c>
    </row>
    <row r="1232" spans="1:13" x14ac:dyDescent="0.35">
      <c r="A1232">
        <v>1231</v>
      </c>
      <c r="B1232">
        <v>1992</v>
      </c>
      <c r="C1232" t="s">
        <v>12</v>
      </c>
      <c r="D1232" t="s">
        <v>23</v>
      </c>
      <c r="E1232">
        <v>114842.297268799</v>
      </c>
      <c r="F1232">
        <v>339874.42812569998</v>
      </c>
      <c r="G1232">
        <v>119409.051617959</v>
      </c>
      <c r="H1232">
        <v>980086.61695617298</v>
      </c>
      <c r="I1232">
        <v>75021.689481984693</v>
      </c>
      <c r="J1232">
        <v>169937.21406284999</v>
      </c>
      <c r="K1232">
        <v>509811.64218854898</v>
      </c>
      <c r="L1232">
        <v>57421.148634399302</v>
      </c>
      <c r="M1232">
        <v>172263.44590319801</v>
      </c>
    </row>
    <row r="1233" spans="1:13" x14ac:dyDescent="0.35">
      <c r="A1233">
        <v>1232</v>
      </c>
      <c r="B1233">
        <v>1993</v>
      </c>
      <c r="C1233" t="s">
        <v>12</v>
      </c>
      <c r="D1233" t="s">
        <v>23</v>
      </c>
      <c r="E1233">
        <v>119063.375643466</v>
      </c>
      <c r="F1233">
        <v>361588.20312341599</v>
      </c>
      <c r="G1233">
        <v>125323.91689128301</v>
      </c>
      <c r="H1233">
        <v>1067236.21075573</v>
      </c>
      <c r="I1233">
        <v>77766.725608945097</v>
      </c>
      <c r="J1233">
        <v>180794.101561708</v>
      </c>
      <c r="K1233">
        <v>542382.30468512303</v>
      </c>
      <c r="L1233">
        <v>59531.687821733103</v>
      </c>
      <c r="M1233">
        <v>178595.063465199</v>
      </c>
    </row>
    <row r="1234" spans="1:13" x14ac:dyDescent="0.35">
      <c r="A1234">
        <v>1233</v>
      </c>
      <c r="B1234">
        <v>1994</v>
      </c>
      <c r="C1234" t="s">
        <v>12</v>
      </c>
      <c r="D1234" t="s">
        <v>23</v>
      </c>
      <c r="E1234">
        <v>120252.04030123699</v>
      </c>
      <c r="F1234">
        <v>374755.451156069</v>
      </c>
      <c r="G1234">
        <v>128115.636762339</v>
      </c>
      <c r="H1234">
        <v>1132226.4975540601</v>
      </c>
      <c r="I1234">
        <v>69684.041765809001</v>
      </c>
      <c r="J1234">
        <v>187377.725578035</v>
      </c>
      <c r="K1234">
        <v>562133.17673410301</v>
      </c>
      <c r="L1234">
        <v>60126.020150618599</v>
      </c>
      <c r="M1234">
        <v>180378.060451856</v>
      </c>
    </row>
    <row r="1235" spans="1:13" x14ac:dyDescent="0.35">
      <c r="A1235">
        <v>1234</v>
      </c>
      <c r="B1235">
        <v>1995</v>
      </c>
      <c r="C1235" t="s">
        <v>12</v>
      </c>
      <c r="D1235" t="s">
        <v>23</v>
      </c>
      <c r="E1235">
        <v>121924.293828953</v>
      </c>
      <c r="F1235">
        <v>389910.73940359801</v>
      </c>
      <c r="G1235">
        <v>131458.41506113799</v>
      </c>
      <c r="H1235">
        <v>1205939.7221585601</v>
      </c>
      <c r="I1235">
        <v>73737.529636080202</v>
      </c>
      <c r="J1235">
        <v>194955.36970179901</v>
      </c>
      <c r="K1235">
        <v>584866.10910539597</v>
      </c>
      <c r="L1235">
        <v>60962.146914476398</v>
      </c>
      <c r="M1235">
        <v>182886.440743429</v>
      </c>
    </row>
    <row r="1236" spans="1:13" x14ac:dyDescent="0.35">
      <c r="A1236">
        <v>1235</v>
      </c>
      <c r="B1236">
        <v>1996</v>
      </c>
      <c r="C1236" t="s">
        <v>12</v>
      </c>
      <c r="D1236" t="s">
        <v>23</v>
      </c>
      <c r="E1236">
        <v>124496.833779915</v>
      </c>
      <c r="F1236">
        <v>408557.03979496303</v>
      </c>
      <c r="G1236">
        <v>135825.20505607899</v>
      </c>
      <c r="H1236">
        <v>1293664.37487262</v>
      </c>
      <c r="I1236">
        <v>70556.380991118407</v>
      </c>
      <c r="J1236">
        <v>204278.51989748099</v>
      </c>
      <c r="K1236">
        <v>612835.55969244405</v>
      </c>
      <c r="L1236">
        <v>62248.416889957502</v>
      </c>
      <c r="M1236">
        <v>186745.25066987201</v>
      </c>
    </row>
    <row r="1237" spans="1:13" x14ac:dyDescent="0.35">
      <c r="A1237">
        <v>1236</v>
      </c>
      <c r="B1237">
        <v>1997</v>
      </c>
      <c r="C1237" t="s">
        <v>12</v>
      </c>
      <c r="D1237" t="s">
        <v>23</v>
      </c>
      <c r="E1237">
        <v>126181.125445709</v>
      </c>
      <c r="F1237">
        <v>424921.03595733503</v>
      </c>
      <c r="G1237">
        <v>139276.125488711</v>
      </c>
      <c r="H1237">
        <v>1377579.95075865</v>
      </c>
      <c r="I1237">
        <v>66663.629104406195</v>
      </c>
      <c r="J1237">
        <v>212460.51797866801</v>
      </c>
      <c r="K1237">
        <v>637381.55393600196</v>
      </c>
      <c r="L1237">
        <v>63090.562722854498</v>
      </c>
      <c r="M1237">
        <v>189271.68816856301</v>
      </c>
    </row>
    <row r="1238" spans="1:13" x14ac:dyDescent="0.35">
      <c r="A1238">
        <v>1237</v>
      </c>
      <c r="B1238">
        <v>1998</v>
      </c>
      <c r="C1238" t="s">
        <v>12</v>
      </c>
      <c r="D1238" t="s">
        <v>23</v>
      </c>
      <c r="E1238">
        <v>125839.30552236699</v>
      </c>
      <c r="F1238">
        <v>434860.12972896203</v>
      </c>
      <c r="G1238">
        <v>140506.319399178</v>
      </c>
      <c r="H1238">
        <v>1443533.3845609899</v>
      </c>
      <c r="I1238">
        <v>73798.395197184902</v>
      </c>
      <c r="J1238">
        <v>217430.06486448101</v>
      </c>
      <c r="K1238">
        <v>652290.19459344295</v>
      </c>
      <c r="L1238">
        <v>62919.652761183301</v>
      </c>
      <c r="M1238">
        <v>188758.95828354999</v>
      </c>
    </row>
    <row r="1239" spans="1:13" x14ac:dyDescent="0.35">
      <c r="A1239">
        <v>1238</v>
      </c>
      <c r="B1239">
        <v>1999</v>
      </c>
      <c r="C1239" t="s">
        <v>12</v>
      </c>
      <c r="D1239" t="s">
        <v>23</v>
      </c>
      <c r="E1239">
        <v>124736.159219704</v>
      </c>
      <c r="F1239">
        <v>442328.669435282</v>
      </c>
      <c r="G1239">
        <v>140866.23032323801</v>
      </c>
      <c r="H1239">
        <v>1503550.4511390401</v>
      </c>
      <c r="I1239">
        <v>60977.267837983003</v>
      </c>
      <c r="J1239">
        <v>221164.334717641</v>
      </c>
      <c r="K1239">
        <v>663493.00415292301</v>
      </c>
      <c r="L1239">
        <v>62368.079609852</v>
      </c>
      <c r="M1239">
        <v>187104.23882955601</v>
      </c>
    </row>
    <row r="1240" spans="1:13" x14ac:dyDescent="0.35">
      <c r="A1240">
        <v>1239</v>
      </c>
      <c r="B1240">
        <v>2000</v>
      </c>
      <c r="C1240" t="s">
        <v>12</v>
      </c>
      <c r="D1240" t="s">
        <v>23</v>
      </c>
      <c r="E1240">
        <v>126028.443895312</v>
      </c>
      <c r="F1240">
        <v>458607.06274882302</v>
      </c>
      <c r="G1240">
        <v>143931.677060674</v>
      </c>
      <c r="H1240">
        <v>1596373.5155871699</v>
      </c>
      <c r="I1240">
        <v>53255.634557374702</v>
      </c>
      <c r="J1240">
        <v>229303.53137441201</v>
      </c>
      <c r="K1240">
        <v>687910.59412323497</v>
      </c>
      <c r="L1240">
        <v>63014.221947655999</v>
      </c>
      <c r="M1240">
        <v>189042.66584296801</v>
      </c>
    </row>
    <row r="1241" spans="1:13" x14ac:dyDescent="0.35">
      <c r="A1241">
        <v>1240</v>
      </c>
      <c r="B1241">
        <v>2001</v>
      </c>
      <c r="C1241" t="s">
        <v>12</v>
      </c>
      <c r="D1241" t="s">
        <v>23</v>
      </c>
      <c r="E1241">
        <v>130167.157159393</v>
      </c>
      <c r="F1241">
        <v>486063.52050302102</v>
      </c>
      <c r="G1241">
        <v>150314.65959587801</v>
      </c>
      <c r="H1241">
        <v>1732731.02645969</v>
      </c>
      <c r="I1241">
        <v>62704.204805900299</v>
      </c>
      <c r="J1241">
        <v>243031.760251511</v>
      </c>
      <c r="K1241">
        <v>729095.28075453197</v>
      </c>
      <c r="L1241">
        <v>65083.578579696397</v>
      </c>
      <c r="M1241">
        <v>195250.735739089</v>
      </c>
    </row>
    <row r="1242" spans="1:13" x14ac:dyDescent="0.35">
      <c r="A1242">
        <v>1241</v>
      </c>
      <c r="B1242">
        <v>2002</v>
      </c>
      <c r="C1242" t="s">
        <v>12</v>
      </c>
      <c r="D1242" t="s">
        <v>23</v>
      </c>
      <c r="E1242">
        <v>131367.417306816</v>
      </c>
      <c r="F1242">
        <v>503383.19526528002</v>
      </c>
      <c r="G1242">
        <v>153369.47977548599</v>
      </c>
      <c r="H1242">
        <v>1837820.5659374001</v>
      </c>
      <c r="I1242">
        <v>75945.375572703299</v>
      </c>
      <c r="J1242">
        <v>251691.59763264001</v>
      </c>
      <c r="K1242">
        <v>755074.79289792106</v>
      </c>
      <c r="L1242">
        <v>65683.708653407797</v>
      </c>
      <c r="M1242">
        <v>197051.125960223</v>
      </c>
    </row>
    <row r="1243" spans="1:13" x14ac:dyDescent="0.35">
      <c r="A1243">
        <v>1242</v>
      </c>
      <c r="B1243">
        <v>2003</v>
      </c>
      <c r="C1243" t="s">
        <v>12</v>
      </c>
      <c r="D1243" t="s">
        <v>23</v>
      </c>
      <c r="E1243">
        <v>133609.55012317401</v>
      </c>
      <c r="F1243">
        <v>525373.29838742397</v>
      </c>
      <c r="G1243">
        <v>157681.14925948001</v>
      </c>
      <c r="H1243">
        <v>1964532.10179576</v>
      </c>
      <c r="I1243">
        <v>86289.910537795702</v>
      </c>
      <c r="J1243">
        <v>262686.64919371199</v>
      </c>
      <c r="K1243">
        <v>788059.94758113602</v>
      </c>
      <c r="L1243">
        <v>66804.775061587206</v>
      </c>
      <c r="M1243">
        <v>200414.32518476201</v>
      </c>
    </row>
    <row r="1244" spans="1:13" x14ac:dyDescent="0.35">
      <c r="A1244">
        <v>1243</v>
      </c>
      <c r="B1244">
        <v>2004</v>
      </c>
      <c r="C1244" t="s">
        <v>12</v>
      </c>
      <c r="D1244" t="s">
        <v>23</v>
      </c>
      <c r="E1244">
        <v>139442.12982656501</v>
      </c>
      <c r="F1244">
        <v>562657.28405197302</v>
      </c>
      <c r="G1244">
        <v>166328.702705331</v>
      </c>
      <c r="H1244">
        <v>2154968.5782027198</v>
      </c>
      <c r="I1244">
        <v>89698.421056515799</v>
      </c>
      <c r="J1244">
        <v>281328.64202598599</v>
      </c>
      <c r="K1244">
        <v>843985.92607795901</v>
      </c>
      <c r="L1244">
        <v>69721.064913282302</v>
      </c>
      <c r="M1244">
        <v>209163.19473984701</v>
      </c>
    </row>
    <row r="1245" spans="1:13" x14ac:dyDescent="0.35">
      <c r="A1245">
        <v>1244</v>
      </c>
      <c r="B1245">
        <v>2005</v>
      </c>
      <c r="C1245" t="s">
        <v>12</v>
      </c>
      <c r="D1245" t="s">
        <v>23</v>
      </c>
      <c r="E1245">
        <v>142423.47575726701</v>
      </c>
      <c r="F1245">
        <v>589726.93160243402</v>
      </c>
      <c r="G1245">
        <v>171682.42798371299</v>
      </c>
      <c r="H1245">
        <v>2313511.68110384</v>
      </c>
      <c r="I1245">
        <v>83446.837493618907</v>
      </c>
      <c r="J1245">
        <v>294863.46580121701</v>
      </c>
      <c r="K1245">
        <v>884590.39740365196</v>
      </c>
      <c r="L1245">
        <v>71211.737878633401</v>
      </c>
      <c r="M1245">
        <v>213635.2136359</v>
      </c>
    </row>
    <row r="1246" spans="1:13" x14ac:dyDescent="0.35">
      <c r="A1246">
        <v>1245</v>
      </c>
      <c r="B1246">
        <v>2006</v>
      </c>
      <c r="C1246" t="s">
        <v>12</v>
      </c>
      <c r="D1246" t="s">
        <v>23</v>
      </c>
      <c r="E1246">
        <v>142117.96068699399</v>
      </c>
      <c r="F1246">
        <v>603862.12586126605</v>
      </c>
      <c r="G1246">
        <v>173103.01290056299</v>
      </c>
      <c r="H1246">
        <v>2426604.41022459</v>
      </c>
      <c r="I1246">
        <v>69431.049197790999</v>
      </c>
      <c r="J1246">
        <v>301931.06293063302</v>
      </c>
      <c r="K1246">
        <v>905793.18879189901</v>
      </c>
      <c r="L1246">
        <v>71058.980343496994</v>
      </c>
      <c r="M1246">
        <v>213176.941030491</v>
      </c>
    </row>
    <row r="1247" spans="1:13" x14ac:dyDescent="0.35">
      <c r="A1247">
        <v>1246</v>
      </c>
      <c r="B1247">
        <v>2007</v>
      </c>
      <c r="C1247" t="s">
        <v>12</v>
      </c>
      <c r="D1247" t="s">
        <v>23</v>
      </c>
      <c r="E1247">
        <v>138418.073502193</v>
      </c>
      <c r="F1247">
        <v>603533.06517043198</v>
      </c>
      <c r="G1247">
        <v>170333.579560554</v>
      </c>
      <c r="H1247">
        <v>2484381.90389544</v>
      </c>
      <c r="I1247">
        <v>34040.394658395497</v>
      </c>
      <c r="J1247">
        <v>301766.53258521599</v>
      </c>
      <c r="K1247">
        <v>905299.59775564796</v>
      </c>
      <c r="L1247">
        <v>69209.036751096399</v>
      </c>
      <c r="M1247">
        <v>207627.11025328899</v>
      </c>
    </row>
    <row r="1248" spans="1:13" x14ac:dyDescent="0.35">
      <c r="A1248">
        <v>1247</v>
      </c>
      <c r="B1248">
        <v>2008</v>
      </c>
      <c r="C1248" t="s">
        <v>12</v>
      </c>
      <c r="D1248" t="s">
        <v>23</v>
      </c>
      <c r="E1248">
        <v>135424.76302865701</v>
      </c>
      <c r="F1248">
        <v>605934.66037886695</v>
      </c>
      <c r="G1248">
        <v>168344.070708632</v>
      </c>
      <c r="H1248">
        <v>2555134.84721473</v>
      </c>
      <c r="I1248">
        <v>33017.098491856297</v>
      </c>
      <c r="J1248">
        <v>302967.330189434</v>
      </c>
      <c r="K1248">
        <v>908901.99056830094</v>
      </c>
      <c r="L1248">
        <v>67712.381514328503</v>
      </c>
      <c r="M1248">
        <v>203137.144542986</v>
      </c>
    </row>
    <row r="1249" spans="1:13" x14ac:dyDescent="0.35">
      <c r="A1249">
        <v>1248</v>
      </c>
      <c r="B1249">
        <v>2009</v>
      </c>
      <c r="C1249" t="s">
        <v>12</v>
      </c>
      <c r="D1249" t="s">
        <v>23</v>
      </c>
      <c r="E1249">
        <v>129982.944232826</v>
      </c>
      <c r="F1249">
        <v>596806.47234729503</v>
      </c>
      <c r="G1249">
        <v>163199.49307402701</v>
      </c>
      <c r="H1249">
        <v>2578137.0979446098</v>
      </c>
      <c r="I1249">
        <v>33327.108058318903</v>
      </c>
      <c r="J1249">
        <v>298403.23617364798</v>
      </c>
      <c r="K1249">
        <v>895209.70852094295</v>
      </c>
      <c r="L1249">
        <v>64991.472116412901</v>
      </c>
      <c r="M1249">
        <v>194974.41634923901</v>
      </c>
    </row>
    <row r="1250" spans="1:13" x14ac:dyDescent="0.35">
      <c r="A1250">
        <v>1249</v>
      </c>
      <c r="B1250">
        <v>2010</v>
      </c>
      <c r="C1250" t="s">
        <v>12</v>
      </c>
      <c r="D1250" t="s">
        <v>23</v>
      </c>
      <c r="E1250">
        <v>139954.33921070801</v>
      </c>
      <c r="F1250">
        <v>659406.10834206897</v>
      </c>
      <c r="G1250">
        <v>177456.469903891</v>
      </c>
      <c r="H1250">
        <v>2918251.7418540101</v>
      </c>
      <c r="I1250">
        <v>34557.302269882901</v>
      </c>
      <c r="J1250">
        <v>329703.05417103402</v>
      </c>
      <c r="K1250">
        <v>989109.16251310299</v>
      </c>
      <c r="L1250">
        <v>69977.169605354196</v>
      </c>
      <c r="M1250">
        <v>209931.508816063</v>
      </c>
    </row>
    <row r="1251" spans="1:13" x14ac:dyDescent="0.35">
      <c r="A1251">
        <v>1250</v>
      </c>
      <c r="B1251">
        <v>2011</v>
      </c>
      <c r="C1251" t="s">
        <v>12</v>
      </c>
      <c r="D1251" t="s">
        <v>23</v>
      </c>
      <c r="E1251">
        <v>135765.61099721101</v>
      </c>
      <c r="F1251">
        <v>656410.95355218498</v>
      </c>
      <c r="G1251">
        <v>173823.492802864</v>
      </c>
      <c r="H1251">
        <v>2976150.9571893001</v>
      </c>
      <c r="I1251">
        <v>34611.714180480798</v>
      </c>
      <c r="J1251">
        <v>328205.47677609202</v>
      </c>
      <c r="K1251">
        <v>984616.43032827601</v>
      </c>
      <c r="L1251">
        <v>67882.805498605594</v>
      </c>
      <c r="M1251">
        <v>203648.41649581699</v>
      </c>
    </row>
    <row r="1252" spans="1:13" x14ac:dyDescent="0.35">
      <c r="A1252">
        <v>1251</v>
      </c>
      <c r="B1252">
        <v>2012</v>
      </c>
      <c r="C1252" t="s">
        <v>12</v>
      </c>
      <c r="D1252" t="s">
        <v>23</v>
      </c>
      <c r="E1252">
        <v>131299.14075563601</v>
      </c>
      <c r="F1252">
        <v>651429.42000541696</v>
      </c>
      <c r="G1252">
        <v>169720.296581267</v>
      </c>
      <c r="H1252">
        <v>3025987.63574372</v>
      </c>
      <c r="I1252">
        <v>39463.931255063697</v>
      </c>
      <c r="J1252">
        <v>325714.71000270901</v>
      </c>
      <c r="K1252">
        <v>977144.13000812603</v>
      </c>
      <c r="L1252">
        <v>65649.570377817799</v>
      </c>
      <c r="M1252">
        <v>196948.71113345301</v>
      </c>
    </row>
    <row r="1253" spans="1:13" x14ac:dyDescent="0.35">
      <c r="A1253">
        <v>1252</v>
      </c>
      <c r="B1253">
        <v>2013</v>
      </c>
      <c r="C1253" t="s">
        <v>12</v>
      </c>
      <c r="D1253" t="s">
        <v>23</v>
      </c>
      <c r="E1253">
        <v>126840.36639963</v>
      </c>
      <c r="F1253">
        <v>645776.76572168199</v>
      </c>
      <c r="G1253">
        <v>165509.261406459</v>
      </c>
      <c r="H1253">
        <v>3073360.0256118998</v>
      </c>
      <c r="I1253">
        <v>49254.091266452298</v>
      </c>
      <c r="J1253">
        <v>322888.382860841</v>
      </c>
      <c r="K1253">
        <v>968665.14858252404</v>
      </c>
      <c r="L1253">
        <v>63420.183199814797</v>
      </c>
      <c r="M1253">
        <v>190260.54959944499</v>
      </c>
    </row>
    <row r="1254" spans="1:13" x14ac:dyDescent="0.35">
      <c r="A1254">
        <v>1253</v>
      </c>
      <c r="B1254">
        <v>2014</v>
      </c>
      <c r="C1254" t="s">
        <v>12</v>
      </c>
      <c r="D1254" t="s">
        <v>23</v>
      </c>
      <c r="E1254">
        <v>125187.343479203</v>
      </c>
      <c r="F1254">
        <v>654040.73002389597</v>
      </c>
      <c r="G1254">
        <v>164876.03426571799</v>
      </c>
      <c r="H1254">
        <v>3189165.11939542</v>
      </c>
      <c r="I1254">
        <v>40794.2627944263</v>
      </c>
      <c r="J1254">
        <v>327020.36501194799</v>
      </c>
      <c r="K1254">
        <v>981061.09503584495</v>
      </c>
      <c r="L1254">
        <v>62593.671739601603</v>
      </c>
      <c r="M1254">
        <v>187781.015218805</v>
      </c>
    </row>
    <row r="1255" spans="1:13" x14ac:dyDescent="0.35">
      <c r="A1255">
        <v>1254</v>
      </c>
      <c r="B1255">
        <v>2015</v>
      </c>
      <c r="C1255" t="s">
        <v>12</v>
      </c>
      <c r="D1255" t="s">
        <v>23</v>
      </c>
      <c r="E1255">
        <v>120667.445499493</v>
      </c>
      <c r="F1255">
        <v>646924.99805508298</v>
      </c>
      <c r="G1255">
        <v>160383.06853044301</v>
      </c>
      <c r="H1255">
        <v>3232039.5842841999</v>
      </c>
      <c r="I1255">
        <v>46533.882021643301</v>
      </c>
      <c r="J1255">
        <v>323462.49902754201</v>
      </c>
      <c r="K1255">
        <v>970387.49708262505</v>
      </c>
      <c r="L1255">
        <v>60333.722749746397</v>
      </c>
      <c r="M1255">
        <v>181001.16824923901</v>
      </c>
    </row>
    <row r="1256" spans="1:13" x14ac:dyDescent="0.35">
      <c r="A1256">
        <v>1255</v>
      </c>
      <c r="B1256">
        <v>1950</v>
      </c>
      <c r="C1256" t="s">
        <v>14</v>
      </c>
      <c r="D1256" t="s">
        <v>23</v>
      </c>
      <c r="E1256">
        <v>284596.00139374699</v>
      </c>
      <c r="F1256">
        <v>284596.00139374699</v>
      </c>
      <c r="G1256">
        <v>142298.00069687399</v>
      </c>
      <c r="H1256">
        <v>426894.00209062098</v>
      </c>
      <c r="I1256">
        <v>245508.25997450799</v>
      </c>
      <c r="J1256">
        <v>142298.00069687399</v>
      </c>
      <c r="K1256">
        <v>426894.00209062098</v>
      </c>
      <c r="L1256">
        <v>142298.00069687399</v>
      </c>
      <c r="M1256">
        <v>426894.00209062098</v>
      </c>
    </row>
    <row r="1257" spans="1:13" x14ac:dyDescent="0.35">
      <c r="A1257">
        <v>1256</v>
      </c>
      <c r="B1257">
        <v>1951</v>
      </c>
      <c r="C1257" t="s">
        <v>14</v>
      </c>
      <c r="D1257" t="s">
        <v>23</v>
      </c>
      <c r="E1257">
        <v>277780.49860555399</v>
      </c>
      <c r="F1257">
        <v>285050.09915767098</v>
      </c>
      <c r="G1257">
        <v>142479.704099175</v>
      </c>
      <c r="H1257">
        <v>427752.59113954299</v>
      </c>
      <c r="I1257">
        <v>246703.43721085499</v>
      </c>
      <c r="J1257">
        <v>142525.04957883499</v>
      </c>
      <c r="K1257">
        <v>427575.148736506</v>
      </c>
      <c r="L1257">
        <v>138890.249302777</v>
      </c>
      <c r="M1257">
        <v>416670.74790833099</v>
      </c>
    </row>
    <row r="1258" spans="1:13" x14ac:dyDescent="0.35">
      <c r="A1258">
        <v>1257</v>
      </c>
      <c r="B1258">
        <v>1952</v>
      </c>
      <c r="C1258" t="s">
        <v>14</v>
      </c>
      <c r="D1258" t="s">
        <v>23</v>
      </c>
      <c r="E1258">
        <v>278077.60958175902</v>
      </c>
      <c r="F1258">
        <v>292822.81281133398</v>
      </c>
      <c r="G1258">
        <v>146227.50767297199</v>
      </c>
      <c r="H1258">
        <v>439980.21823484701</v>
      </c>
      <c r="I1258">
        <v>237857.81734720201</v>
      </c>
      <c r="J1258">
        <v>146411.40640566699</v>
      </c>
      <c r="K1258">
        <v>439234.21921700099</v>
      </c>
      <c r="L1258">
        <v>139038.80479088001</v>
      </c>
      <c r="M1258">
        <v>417116.41437263897</v>
      </c>
    </row>
    <row r="1259" spans="1:13" x14ac:dyDescent="0.35">
      <c r="A1259">
        <v>1258</v>
      </c>
      <c r="B1259">
        <v>1953</v>
      </c>
      <c r="C1259" t="s">
        <v>14</v>
      </c>
      <c r="D1259" t="s">
        <v>23</v>
      </c>
      <c r="E1259">
        <v>273025.88916798303</v>
      </c>
      <c r="F1259">
        <v>295027.26962194999</v>
      </c>
      <c r="G1259">
        <v>147102.29348025401</v>
      </c>
      <c r="H1259">
        <v>444268.97912977898</v>
      </c>
      <c r="I1259">
        <v>236648.54425880499</v>
      </c>
      <c r="J1259">
        <v>147513.634810975</v>
      </c>
      <c r="K1259">
        <v>442540.90443292499</v>
      </c>
      <c r="L1259">
        <v>136512.94458399099</v>
      </c>
      <c r="M1259">
        <v>409538.83375197399</v>
      </c>
    </row>
    <row r="1260" spans="1:13" x14ac:dyDescent="0.35">
      <c r="A1260">
        <v>1259</v>
      </c>
      <c r="B1260">
        <v>1954</v>
      </c>
      <c r="C1260" t="s">
        <v>14</v>
      </c>
      <c r="D1260" t="s">
        <v>23</v>
      </c>
      <c r="E1260">
        <v>268744.68201682298</v>
      </c>
      <c r="F1260">
        <v>298000.95254080201</v>
      </c>
      <c r="G1260">
        <v>148271.845072417</v>
      </c>
      <c r="H1260">
        <v>450168.08632985601</v>
      </c>
      <c r="I1260">
        <v>183067.287432193</v>
      </c>
      <c r="J1260">
        <v>149000.47627040101</v>
      </c>
      <c r="K1260">
        <v>447001.42881120299</v>
      </c>
      <c r="L1260">
        <v>134372.34100841099</v>
      </c>
      <c r="M1260">
        <v>403117.023025234</v>
      </c>
    </row>
    <row r="1261" spans="1:13" x14ac:dyDescent="0.35">
      <c r="A1261">
        <v>1260</v>
      </c>
      <c r="B1261">
        <v>1955</v>
      </c>
      <c r="C1261" t="s">
        <v>14</v>
      </c>
      <c r="D1261" t="s">
        <v>23</v>
      </c>
      <c r="E1261">
        <v>268535.97601069999</v>
      </c>
      <c r="F1261">
        <v>305562.24575111503</v>
      </c>
      <c r="G1261">
        <v>151629.85392884401</v>
      </c>
      <c r="H1261">
        <v>463513.60755885398</v>
      </c>
      <c r="I1261">
        <v>202867.68680319699</v>
      </c>
      <c r="J1261">
        <v>152781.12287555699</v>
      </c>
      <c r="K1261">
        <v>458343.36862667202</v>
      </c>
      <c r="L1261">
        <v>134267.98800534999</v>
      </c>
      <c r="M1261">
        <v>402803.96401605097</v>
      </c>
    </row>
    <row r="1262" spans="1:13" x14ac:dyDescent="0.35">
      <c r="A1262">
        <v>1261</v>
      </c>
      <c r="B1262">
        <v>1956</v>
      </c>
      <c r="C1262" t="s">
        <v>14</v>
      </c>
      <c r="D1262" t="s">
        <v>23</v>
      </c>
      <c r="E1262">
        <v>263140.57133825001</v>
      </c>
      <c r="F1262">
        <v>307258.90117327101</v>
      </c>
      <c r="G1262">
        <v>151985.79239558199</v>
      </c>
      <c r="H1262">
        <v>468506.95651253598</v>
      </c>
      <c r="I1262">
        <v>225385.79371561701</v>
      </c>
      <c r="J1262">
        <v>153629.45058663501</v>
      </c>
      <c r="K1262">
        <v>460888.35175990697</v>
      </c>
      <c r="L1262">
        <v>131570.28566912501</v>
      </c>
      <c r="M1262">
        <v>394710.85700737499</v>
      </c>
    </row>
    <row r="1263" spans="1:13" x14ac:dyDescent="0.35">
      <c r="A1263">
        <v>1262</v>
      </c>
      <c r="B1263">
        <v>1957</v>
      </c>
      <c r="C1263" t="s">
        <v>14</v>
      </c>
      <c r="D1263" t="s">
        <v>23</v>
      </c>
      <c r="E1263">
        <v>242407.37320100801</v>
      </c>
      <c r="F1263">
        <v>290457.05424258398</v>
      </c>
      <c r="G1263">
        <v>143143.76517274999</v>
      </c>
      <c r="H1263">
        <v>445647.209543909</v>
      </c>
      <c r="I1263">
        <v>212759.72086591701</v>
      </c>
      <c r="J1263">
        <v>145228.52712129199</v>
      </c>
      <c r="K1263">
        <v>435685.581363876</v>
      </c>
      <c r="L1263">
        <v>121203.68660050401</v>
      </c>
      <c r="M1263">
        <v>363611.05980151298</v>
      </c>
    </row>
    <row r="1264" spans="1:13" x14ac:dyDescent="0.35">
      <c r="A1264">
        <v>1263</v>
      </c>
      <c r="B1264">
        <v>1958</v>
      </c>
      <c r="C1264" t="s">
        <v>14</v>
      </c>
      <c r="D1264" t="s">
        <v>23</v>
      </c>
      <c r="E1264">
        <v>229295.92306854</v>
      </c>
      <c r="F1264">
        <v>281936.87345773901</v>
      </c>
      <c r="G1264">
        <v>138363.502795084</v>
      </c>
      <c r="H1264">
        <v>435721.48349794903</v>
      </c>
      <c r="I1264">
        <v>196989.307631584</v>
      </c>
      <c r="J1264">
        <v>140968.43672887</v>
      </c>
      <c r="K1264">
        <v>422905.31018660899</v>
      </c>
      <c r="L1264">
        <v>114647.96153427</v>
      </c>
      <c r="M1264">
        <v>343943.88460281101</v>
      </c>
    </row>
    <row r="1265" spans="1:13" x14ac:dyDescent="0.35">
      <c r="A1265">
        <v>1264</v>
      </c>
      <c r="B1265">
        <v>1959</v>
      </c>
      <c r="C1265" t="s">
        <v>14</v>
      </c>
      <c r="D1265" t="s">
        <v>23</v>
      </c>
      <c r="E1265">
        <v>212735.74057255601</v>
      </c>
      <c r="F1265">
        <v>268420.35669721302</v>
      </c>
      <c r="G1265">
        <v>131117.248057163</v>
      </c>
      <c r="H1265">
        <v>418280.12914136302</v>
      </c>
      <c r="I1265">
        <v>264524.07722350198</v>
      </c>
      <c r="J1265">
        <v>134210.17834860599</v>
      </c>
      <c r="K1265">
        <v>402630.53504581901</v>
      </c>
      <c r="L1265">
        <v>106367.870286278</v>
      </c>
      <c r="M1265">
        <v>319103.610858834</v>
      </c>
    </row>
    <row r="1266" spans="1:13" x14ac:dyDescent="0.35">
      <c r="A1266">
        <v>1265</v>
      </c>
      <c r="B1266">
        <v>1960</v>
      </c>
      <c r="C1266" t="s">
        <v>14</v>
      </c>
      <c r="D1266" t="s">
        <v>23</v>
      </c>
      <c r="E1266">
        <v>202563.19913028899</v>
      </c>
      <c r="F1266">
        <v>262273.84325671702</v>
      </c>
      <c r="G1266">
        <v>127461.106027074</v>
      </c>
      <c r="H1266">
        <v>412516.06672220898</v>
      </c>
      <c r="I1266">
        <v>146585.84797383301</v>
      </c>
      <c r="J1266">
        <v>131136.92162835799</v>
      </c>
      <c r="K1266">
        <v>393410.76488507498</v>
      </c>
      <c r="L1266">
        <v>101281.59956514501</v>
      </c>
      <c r="M1266">
        <v>303844.798695434</v>
      </c>
    </row>
    <row r="1267" spans="1:13" x14ac:dyDescent="0.35">
      <c r="A1267">
        <v>1266</v>
      </c>
      <c r="B1267">
        <v>1961</v>
      </c>
      <c r="C1267" t="s">
        <v>14</v>
      </c>
      <c r="D1267" t="s">
        <v>23</v>
      </c>
      <c r="E1267">
        <v>182500.50237945901</v>
      </c>
      <c r="F1267">
        <v>242481.126268869</v>
      </c>
      <c r="G1267">
        <v>117189.946475384</v>
      </c>
      <c r="H1267">
        <v>385324.13677857298</v>
      </c>
      <c r="I1267">
        <v>153458.83428952799</v>
      </c>
      <c r="J1267">
        <v>121240.563134435</v>
      </c>
      <c r="K1267">
        <v>363721.68940330402</v>
      </c>
      <c r="L1267">
        <v>91250.251189729301</v>
      </c>
      <c r="M1267">
        <v>273750.753569188</v>
      </c>
    </row>
    <row r="1268" spans="1:13" x14ac:dyDescent="0.35">
      <c r="A1268">
        <v>1267</v>
      </c>
      <c r="B1268">
        <v>1962</v>
      </c>
      <c r="C1268" t="s">
        <v>14</v>
      </c>
      <c r="D1268" t="s">
        <v>23</v>
      </c>
      <c r="E1268">
        <v>176995.426329087</v>
      </c>
      <c r="F1268">
        <v>241321.137428649</v>
      </c>
      <c r="G1268">
        <v>115935.474867643</v>
      </c>
      <c r="H1268">
        <v>387810.94401474303</v>
      </c>
      <c r="I1268">
        <v>171013.62057998299</v>
      </c>
      <c r="J1268">
        <v>120660.56871432401</v>
      </c>
      <c r="K1268">
        <v>361981.70614297298</v>
      </c>
      <c r="L1268">
        <v>88497.713164543296</v>
      </c>
      <c r="M1268">
        <v>265493.13949362998</v>
      </c>
    </row>
    <row r="1269" spans="1:13" x14ac:dyDescent="0.35">
      <c r="A1269">
        <v>1268</v>
      </c>
      <c r="B1269">
        <v>1963</v>
      </c>
      <c r="C1269" t="s">
        <v>14</v>
      </c>
      <c r="D1269" t="s">
        <v>23</v>
      </c>
      <c r="E1269">
        <v>175625.30121893101</v>
      </c>
      <c r="F1269">
        <v>245719.62562992901</v>
      </c>
      <c r="G1269">
        <v>117299.29787581399</v>
      </c>
      <c r="H1269">
        <v>399703.79167465301</v>
      </c>
      <c r="I1269">
        <v>171700.78710552299</v>
      </c>
      <c r="J1269">
        <v>122859.812814964</v>
      </c>
      <c r="K1269">
        <v>368579.43844489299</v>
      </c>
      <c r="L1269">
        <v>87812.650609465505</v>
      </c>
      <c r="M1269">
        <v>263437.951828397</v>
      </c>
    </row>
    <row r="1270" spans="1:13" x14ac:dyDescent="0.35">
      <c r="A1270">
        <v>1269</v>
      </c>
      <c r="B1270">
        <v>1964</v>
      </c>
      <c r="C1270" t="s">
        <v>14</v>
      </c>
      <c r="D1270" t="s">
        <v>23</v>
      </c>
      <c r="E1270">
        <v>161437.51958640301</v>
      </c>
      <c r="F1270">
        <v>231780.38630331901</v>
      </c>
      <c r="G1270">
        <v>109900.514299164</v>
      </c>
      <c r="H1270">
        <v>381968.48767506302</v>
      </c>
      <c r="I1270">
        <v>150768.887281392</v>
      </c>
      <c r="J1270">
        <v>115890.193151659</v>
      </c>
      <c r="K1270">
        <v>347670.579454978</v>
      </c>
      <c r="L1270">
        <v>80718.759793201403</v>
      </c>
      <c r="M1270">
        <v>242156.27937960401</v>
      </c>
    </row>
    <row r="1271" spans="1:13" x14ac:dyDescent="0.35">
      <c r="A1271">
        <v>1270</v>
      </c>
      <c r="B1271">
        <v>1965</v>
      </c>
      <c r="C1271" t="s">
        <v>14</v>
      </c>
      <c r="D1271" t="s">
        <v>23</v>
      </c>
      <c r="E1271">
        <v>149883.86515394799</v>
      </c>
      <c r="F1271">
        <v>220824.132728361</v>
      </c>
      <c r="G1271">
        <v>103962.452253872</v>
      </c>
      <c r="H1271">
        <v>368984.95107210201</v>
      </c>
      <c r="I1271">
        <v>134092.633712857</v>
      </c>
      <c r="J1271">
        <v>110412.066364181</v>
      </c>
      <c r="K1271">
        <v>331236.199092542</v>
      </c>
      <c r="L1271">
        <v>74941.932576974199</v>
      </c>
      <c r="M1271">
        <v>224825.79773092299</v>
      </c>
    </row>
    <row r="1272" spans="1:13" x14ac:dyDescent="0.35">
      <c r="A1272">
        <v>1271</v>
      </c>
      <c r="B1272">
        <v>1966</v>
      </c>
      <c r="C1272" t="s">
        <v>14</v>
      </c>
      <c r="D1272" t="s">
        <v>23</v>
      </c>
      <c r="E1272">
        <v>140422.60193779299</v>
      </c>
      <c r="F1272">
        <v>212299.07831557299</v>
      </c>
      <c r="G1272">
        <v>99204.364621372399</v>
      </c>
      <c r="H1272">
        <v>359964.55899740098</v>
      </c>
      <c r="I1272">
        <v>122671.112409386</v>
      </c>
      <c r="J1272">
        <v>106149.539157786</v>
      </c>
      <c r="K1272">
        <v>318448.61747335899</v>
      </c>
      <c r="L1272">
        <v>70211.300968896699</v>
      </c>
      <c r="M1272">
        <v>210633.90290669</v>
      </c>
    </row>
    <row r="1273" spans="1:13" x14ac:dyDescent="0.35">
      <c r="A1273">
        <v>1272</v>
      </c>
      <c r="B1273">
        <v>1967</v>
      </c>
      <c r="C1273" t="s">
        <v>14</v>
      </c>
      <c r="D1273" t="s">
        <v>23</v>
      </c>
      <c r="E1273">
        <v>132120.69059462301</v>
      </c>
      <c r="F1273">
        <v>204975.224676349</v>
      </c>
      <c r="G1273">
        <v>95036.073439878193</v>
      </c>
      <c r="H1273">
        <v>352922.96514241397</v>
      </c>
      <c r="I1273">
        <v>120655.30989908001</v>
      </c>
      <c r="J1273">
        <v>102487.61233817499</v>
      </c>
      <c r="K1273">
        <v>307462.83701452398</v>
      </c>
      <c r="L1273">
        <v>66060.345297311302</v>
      </c>
      <c r="M1273">
        <v>198181.03589193401</v>
      </c>
    </row>
    <row r="1274" spans="1:13" x14ac:dyDescent="0.35">
      <c r="A1274">
        <v>1273</v>
      </c>
      <c r="B1274">
        <v>1968</v>
      </c>
      <c r="C1274" t="s">
        <v>14</v>
      </c>
      <c r="D1274" t="s">
        <v>23</v>
      </c>
      <c r="E1274">
        <v>115920.02550651701</v>
      </c>
      <c r="F1274">
        <v>184547.61941649401</v>
      </c>
      <c r="G1274">
        <v>84870.640403678</v>
      </c>
      <c r="H1274">
        <v>322887.025763502</v>
      </c>
      <c r="I1274">
        <v>124342.743090248</v>
      </c>
      <c r="J1274">
        <v>92273.809708247194</v>
      </c>
      <c r="K1274">
        <v>276821.42912474199</v>
      </c>
      <c r="L1274">
        <v>57960.012753258699</v>
      </c>
      <c r="M1274">
        <v>173880.03825977599</v>
      </c>
    </row>
    <row r="1275" spans="1:13" x14ac:dyDescent="0.35">
      <c r="A1275">
        <v>1274</v>
      </c>
      <c r="B1275">
        <v>1969</v>
      </c>
      <c r="C1275" t="s">
        <v>14</v>
      </c>
      <c r="D1275" t="s">
        <v>23</v>
      </c>
      <c r="E1275">
        <v>107684.99029916299</v>
      </c>
      <c r="F1275">
        <v>175923.79942041999</v>
      </c>
      <c r="G1275">
        <v>80222.921682965796</v>
      </c>
      <c r="H1275">
        <v>312972.918617972</v>
      </c>
      <c r="I1275">
        <v>128713.323084199</v>
      </c>
      <c r="J1275">
        <v>87961.899710210098</v>
      </c>
      <c r="K1275">
        <v>263885.69913063</v>
      </c>
      <c r="L1275">
        <v>53842.4951495813</v>
      </c>
      <c r="M1275">
        <v>161527.485448744</v>
      </c>
    </row>
    <row r="1276" spans="1:13" x14ac:dyDescent="0.35">
      <c r="A1276">
        <v>1275</v>
      </c>
      <c r="B1276">
        <v>1970</v>
      </c>
      <c r="C1276" t="s">
        <v>14</v>
      </c>
      <c r="D1276" t="s">
        <v>23</v>
      </c>
      <c r="E1276">
        <v>100431.206869653</v>
      </c>
      <c r="F1276">
        <v>168367.222491683</v>
      </c>
      <c r="G1276">
        <v>76106.962502143404</v>
      </c>
      <c r="H1276">
        <v>304744.98089727003</v>
      </c>
      <c r="I1276">
        <v>88938.133393603901</v>
      </c>
      <c r="J1276">
        <v>84183.611245841501</v>
      </c>
      <c r="K1276">
        <v>252550.83373752501</v>
      </c>
      <c r="L1276">
        <v>50215.603434826502</v>
      </c>
      <c r="M1276">
        <v>150646.81030447999</v>
      </c>
    </row>
    <row r="1277" spans="1:13" x14ac:dyDescent="0.35">
      <c r="A1277">
        <v>1276</v>
      </c>
      <c r="B1277">
        <v>1971</v>
      </c>
      <c r="C1277" t="s">
        <v>14</v>
      </c>
      <c r="D1277" t="s">
        <v>23</v>
      </c>
      <c r="E1277">
        <v>93472.638002450898</v>
      </c>
      <c r="F1277">
        <v>160802.50458306499</v>
      </c>
      <c r="G1277">
        <v>72032.030847047397</v>
      </c>
      <c r="H1277">
        <v>296283.02907699399</v>
      </c>
      <c r="I1277">
        <v>85656.374147067705</v>
      </c>
      <c r="J1277">
        <v>80401.252291532495</v>
      </c>
      <c r="K1277">
        <v>241203.75687459801</v>
      </c>
      <c r="L1277">
        <v>46736.319001225398</v>
      </c>
      <c r="M1277">
        <v>140208.95700367601</v>
      </c>
    </row>
    <row r="1278" spans="1:13" x14ac:dyDescent="0.35">
      <c r="A1278">
        <v>1277</v>
      </c>
      <c r="B1278">
        <v>1972</v>
      </c>
      <c r="C1278" t="s">
        <v>14</v>
      </c>
      <c r="D1278" t="s">
        <v>23</v>
      </c>
      <c r="E1278">
        <v>86640.245611693303</v>
      </c>
      <c r="F1278">
        <v>152949.276615265</v>
      </c>
      <c r="G1278">
        <v>67877.214721029304</v>
      </c>
      <c r="H1278">
        <v>287022.99345467298</v>
      </c>
      <c r="I1278">
        <v>108069.02713378701</v>
      </c>
      <c r="J1278">
        <v>76474.638307632296</v>
      </c>
      <c r="K1278">
        <v>229423.91492289701</v>
      </c>
      <c r="L1278">
        <v>43320.122805846702</v>
      </c>
      <c r="M1278">
        <v>129960.36841754</v>
      </c>
    </row>
    <row r="1279" spans="1:13" x14ac:dyDescent="0.35">
      <c r="A1279">
        <v>1278</v>
      </c>
      <c r="B1279">
        <v>1973</v>
      </c>
      <c r="C1279" t="s">
        <v>14</v>
      </c>
      <c r="D1279" t="s">
        <v>23</v>
      </c>
      <c r="E1279">
        <v>81002.374845422702</v>
      </c>
      <c r="F1279">
        <v>146738.79474354599</v>
      </c>
      <c r="G1279">
        <v>64498.176235123203</v>
      </c>
      <c r="H1279">
        <v>280590.602795224</v>
      </c>
      <c r="I1279">
        <v>100187.696256244</v>
      </c>
      <c r="J1279">
        <v>73369.397371773201</v>
      </c>
      <c r="K1279">
        <v>220108.19211532001</v>
      </c>
      <c r="L1279">
        <v>40501.187422711402</v>
      </c>
      <c r="M1279">
        <v>121503.562268134</v>
      </c>
    </row>
    <row r="1280" spans="1:13" x14ac:dyDescent="0.35">
      <c r="A1280">
        <v>1279</v>
      </c>
      <c r="B1280">
        <v>1974</v>
      </c>
      <c r="C1280" t="s">
        <v>14</v>
      </c>
      <c r="D1280" t="s">
        <v>23</v>
      </c>
      <c r="E1280">
        <v>75593.082128494905</v>
      </c>
      <c r="F1280">
        <v>140523.41392279899</v>
      </c>
      <c r="G1280">
        <v>61159.433220237697</v>
      </c>
      <c r="H1280">
        <v>273919.99694072199</v>
      </c>
      <c r="I1280">
        <v>92390.230304989993</v>
      </c>
      <c r="J1280">
        <v>70261.706961399701</v>
      </c>
      <c r="K1280">
        <v>210785.12088419899</v>
      </c>
      <c r="L1280">
        <v>37796.541064247402</v>
      </c>
      <c r="M1280">
        <v>113389.623192742</v>
      </c>
    </row>
    <row r="1281" spans="1:13" x14ac:dyDescent="0.35">
      <c r="A1281">
        <v>1280</v>
      </c>
      <c r="B1281">
        <v>1975</v>
      </c>
      <c r="C1281" t="s">
        <v>14</v>
      </c>
      <c r="D1281" t="s">
        <v>23</v>
      </c>
      <c r="E1281">
        <v>69539.787404127797</v>
      </c>
      <c r="F1281">
        <v>132653.722339742</v>
      </c>
      <c r="G1281">
        <v>57152.709833966401</v>
      </c>
      <c r="H1281">
        <v>263702.79200330499</v>
      </c>
      <c r="I1281">
        <v>102147.99166212299</v>
      </c>
      <c r="J1281">
        <v>66326.861169871103</v>
      </c>
      <c r="K1281">
        <v>198980.583509613</v>
      </c>
      <c r="L1281">
        <v>34769.893702063899</v>
      </c>
      <c r="M1281">
        <v>104309.681106192</v>
      </c>
    </row>
    <row r="1282" spans="1:13" x14ac:dyDescent="0.35">
      <c r="A1282">
        <v>1281</v>
      </c>
      <c r="B1282">
        <v>1976</v>
      </c>
      <c r="C1282" t="s">
        <v>14</v>
      </c>
      <c r="D1282" t="s">
        <v>23</v>
      </c>
      <c r="E1282">
        <v>64967.057391695998</v>
      </c>
      <c r="F1282">
        <v>127174.114406555</v>
      </c>
      <c r="G1282">
        <v>54226.659470223203</v>
      </c>
      <c r="H1282">
        <v>257913.50097940399</v>
      </c>
      <c r="I1282">
        <v>89355.732549617896</v>
      </c>
      <c r="J1282">
        <v>63587.057203277298</v>
      </c>
      <c r="K1282">
        <v>190761.171609832</v>
      </c>
      <c r="L1282">
        <v>32483.528695847999</v>
      </c>
      <c r="M1282">
        <v>97450.586087543998</v>
      </c>
    </row>
    <row r="1283" spans="1:13" x14ac:dyDescent="0.35">
      <c r="A1283">
        <v>1282</v>
      </c>
      <c r="B1283">
        <v>1977</v>
      </c>
      <c r="C1283" t="s">
        <v>14</v>
      </c>
      <c r="D1283" t="s">
        <v>23</v>
      </c>
      <c r="E1283">
        <v>60983.4443268549</v>
      </c>
      <c r="F1283">
        <v>122500.234072908</v>
      </c>
      <c r="G1283">
        <v>51682.732342092902</v>
      </c>
      <c r="H1283">
        <v>253536.00120393001</v>
      </c>
      <c r="I1283">
        <v>87995.343878052401</v>
      </c>
      <c r="J1283">
        <v>61250.117036454198</v>
      </c>
      <c r="K1283">
        <v>183750.35110936299</v>
      </c>
      <c r="L1283">
        <v>30491.722163427399</v>
      </c>
      <c r="M1283">
        <v>91475.166490282296</v>
      </c>
    </row>
    <row r="1284" spans="1:13" x14ac:dyDescent="0.35">
      <c r="A1284">
        <v>1283</v>
      </c>
      <c r="B1284">
        <v>1978</v>
      </c>
      <c r="C1284" t="s">
        <v>14</v>
      </c>
      <c r="D1284" t="s">
        <v>23</v>
      </c>
      <c r="E1284">
        <v>57319.994842369102</v>
      </c>
      <c r="F1284">
        <v>118154.57841976199</v>
      </c>
      <c r="G1284">
        <v>49312.219589615903</v>
      </c>
      <c r="H1284">
        <v>249641.25907698099</v>
      </c>
      <c r="I1284">
        <v>89623.408306047306</v>
      </c>
      <c r="J1284">
        <v>59077.289209881099</v>
      </c>
      <c r="K1284">
        <v>177231.86762964301</v>
      </c>
      <c r="L1284">
        <v>28659.9974211845</v>
      </c>
      <c r="M1284">
        <v>85979.992263553606</v>
      </c>
    </row>
    <row r="1285" spans="1:13" x14ac:dyDescent="0.35">
      <c r="A1285">
        <v>1284</v>
      </c>
      <c r="B1285">
        <v>1979</v>
      </c>
      <c r="C1285" t="s">
        <v>14</v>
      </c>
      <c r="D1285" t="s">
        <v>23</v>
      </c>
      <c r="E1285">
        <v>54315.120231078698</v>
      </c>
      <c r="F1285">
        <v>114890.627335868</v>
      </c>
      <c r="G1285">
        <v>47422.914577694799</v>
      </c>
      <c r="H1285">
        <v>247878.337402976</v>
      </c>
      <c r="I1285">
        <v>60832.886678526098</v>
      </c>
      <c r="J1285">
        <v>57445.3136679339</v>
      </c>
      <c r="K1285">
        <v>172335.941003802</v>
      </c>
      <c r="L1285">
        <v>27157.560115539301</v>
      </c>
      <c r="M1285">
        <v>81472.680346617999</v>
      </c>
    </row>
    <row r="1286" spans="1:13" x14ac:dyDescent="0.35">
      <c r="A1286">
        <v>1285</v>
      </c>
      <c r="B1286">
        <v>1980</v>
      </c>
      <c r="C1286" t="s">
        <v>14</v>
      </c>
      <c r="D1286" t="s">
        <v>23</v>
      </c>
      <c r="E1286">
        <v>51430.497727743103</v>
      </c>
      <c r="F1286">
        <v>111635.938099855</v>
      </c>
      <c r="G1286">
        <v>45563.228535383198</v>
      </c>
      <c r="H1286">
        <v>246014.913831432</v>
      </c>
      <c r="I1286">
        <v>27775.620396321101</v>
      </c>
      <c r="J1286">
        <v>55817.969049927699</v>
      </c>
      <c r="K1286">
        <v>167453.90714978299</v>
      </c>
      <c r="L1286">
        <v>25715.248863871599</v>
      </c>
      <c r="M1286">
        <v>77145.746591614705</v>
      </c>
    </row>
    <row r="1287" spans="1:13" x14ac:dyDescent="0.35">
      <c r="A1287">
        <v>1286</v>
      </c>
      <c r="B1287">
        <v>1981</v>
      </c>
      <c r="C1287" t="s">
        <v>14</v>
      </c>
      <c r="D1287" t="s">
        <v>23</v>
      </c>
      <c r="E1287">
        <v>48711.876331239502</v>
      </c>
      <c r="F1287">
        <v>108501.96430354701</v>
      </c>
      <c r="G1287">
        <v>43778.902513562898</v>
      </c>
      <c r="H1287">
        <v>244289.44977018301</v>
      </c>
      <c r="I1287">
        <v>29852.96619014</v>
      </c>
      <c r="J1287">
        <v>54250.9821517737</v>
      </c>
      <c r="K1287">
        <v>162752.94645532101</v>
      </c>
      <c r="L1287">
        <v>24355.9381656197</v>
      </c>
      <c r="M1287">
        <v>73067.814496859195</v>
      </c>
    </row>
    <row r="1288" spans="1:13" x14ac:dyDescent="0.35">
      <c r="A1288">
        <v>1287</v>
      </c>
      <c r="B1288">
        <v>1982</v>
      </c>
      <c r="C1288" t="s">
        <v>14</v>
      </c>
      <c r="D1288" t="s">
        <v>23</v>
      </c>
      <c r="E1288">
        <v>46295.169771220601</v>
      </c>
      <c r="F1288">
        <v>105817.590075585</v>
      </c>
      <c r="G1288">
        <v>42200.205137871402</v>
      </c>
      <c r="H1288">
        <v>243462.83599297999</v>
      </c>
      <c r="I1288">
        <v>23172.146981857899</v>
      </c>
      <c r="J1288">
        <v>52908.795037792603</v>
      </c>
      <c r="K1288">
        <v>158726.385113378</v>
      </c>
      <c r="L1288">
        <v>23147.5848856103</v>
      </c>
      <c r="M1288">
        <v>69442.754656830803</v>
      </c>
    </row>
    <row r="1289" spans="1:13" x14ac:dyDescent="0.35">
      <c r="A1289">
        <v>1288</v>
      </c>
      <c r="B1289">
        <v>1983</v>
      </c>
      <c r="C1289" t="s">
        <v>14</v>
      </c>
      <c r="D1289" t="s">
        <v>23</v>
      </c>
      <c r="E1289">
        <v>43750.296066214898</v>
      </c>
      <c r="F1289">
        <v>102617.782378523</v>
      </c>
      <c r="G1289">
        <v>40441.182264211297</v>
      </c>
      <c r="H1289">
        <v>241321.23920000199</v>
      </c>
      <c r="I1289">
        <v>26542.237762873399</v>
      </c>
      <c r="J1289">
        <v>51308.8911892615</v>
      </c>
      <c r="K1289">
        <v>153926.67356778399</v>
      </c>
      <c r="L1289">
        <v>21875.148033107402</v>
      </c>
      <c r="M1289">
        <v>65625.444099322296</v>
      </c>
    </row>
    <row r="1290" spans="1:13" x14ac:dyDescent="0.35">
      <c r="A1290">
        <v>1289</v>
      </c>
      <c r="B1290">
        <v>1984</v>
      </c>
      <c r="C1290" t="s">
        <v>14</v>
      </c>
      <c r="D1290" t="s">
        <v>23</v>
      </c>
      <c r="E1290">
        <v>41575.727790729499</v>
      </c>
      <c r="F1290">
        <v>100069.316267951</v>
      </c>
      <c r="G1290">
        <v>38964.0500238319</v>
      </c>
      <c r="H1290">
        <v>240577.72830623999</v>
      </c>
      <c r="I1290">
        <v>25810.750441557298</v>
      </c>
      <c r="J1290">
        <v>50034.658133975398</v>
      </c>
      <c r="K1290">
        <v>150103.97440192601</v>
      </c>
      <c r="L1290">
        <v>20787.863895364801</v>
      </c>
      <c r="M1290">
        <v>62363.591686094303</v>
      </c>
    </row>
    <row r="1291" spans="1:13" x14ac:dyDescent="0.35">
      <c r="A1291">
        <v>1290</v>
      </c>
      <c r="B1291">
        <v>1985</v>
      </c>
      <c r="C1291" t="s">
        <v>14</v>
      </c>
      <c r="D1291" t="s">
        <v>23</v>
      </c>
      <c r="E1291">
        <v>39546.9861184166</v>
      </c>
      <c r="F1291">
        <v>97677.358590846998</v>
      </c>
      <c r="G1291">
        <v>37569.775697387202</v>
      </c>
      <c r="H1291">
        <v>240108.22201467099</v>
      </c>
      <c r="I1291">
        <v>20865.908666523101</v>
      </c>
      <c r="J1291">
        <v>48838.679295423499</v>
      </c>
      <c r="K1291">
        <v>146516.03788627</v>
      </c>
      <c r="L1291">
        <v>19773.4930592083</v>
      </c>
      <c r="M1291">
        <v>59320.479177624802</v>
      </c>
    </row>
    <row r="1292" spans="1:13" x14ac:dyDescent="0.35">
      <c r="A1292">
        <v>1291</v>
      </c>
      <c r="B1292">
        <v>1986</v>
      </c>
      <c r="C1292" t="s">
        <v>14</v>
      </c>
      <c r="D1292" t="s">
        <v>23</v>
      </c>
      <c r="E1292">
        <v>37481.390346577296</v>
      </c>
      <c r="F1292">
        <v>94998.260059850902</v>
      </c>
      <c r="G1292">
        <v>36088.057871494202</v>
      </c>
      <c r="H1292">
        <v>238813.36765568401</v>
      </c>
      <c r="I1292">
        <v>18325.837526027499</v>
      </c>
      <c r="J1292">
        <v>47499.130029925502</v>
      </c>
      <c r="K1292">
        <v>142497.39008977599</v>
      </c>
      <c r="L1292">
        <v>18740.695173288601</v>
      </c>
      <c r="M1292">
        <v>56222.085519865897</v>
      </c>
    </row>
    <row r="1293" spans="1:13" x14ac:dyDescent="0.35">
      <c r="A1293">
        <v>1292</v>
      </c>
      <c r="B1293">
        <v>1987</v>
      </c>
      <c r="C1293" t="s">
        <v>14</v>
      </c>
      <c r="D1293" t="s">
        <v>23</v>
      </c>
      <c r="E1293">
        <v>35696.549904908803</v>
      </c>
      <c r="F1293">
        <v>92842.247514108196</v>
      </c>
      <c r="G1293">
        <v>34827.331319058503</v>
      </c>
      <c r="H1293">
        <v>238717.54187096801</v>
      </c>
      <c r="I1293">
        <v>20765.956408083101</v>
      </c>
      <c r="J1293">
        <v>46421.123757054098</v>
      </c>
      <c r="K1293">
        <v>139263.371271162</v>
      </c>
      <c r="L1293">
        <v>17848.274952454402</v>
      </c>
      <c r="M1293">
        <v>53544.824857363201</v>
      </c>
    </row>
    <row r="1294" spans="1:13" x14ac:dyDescent="0.35">
      <c r="A1294">
        <v>1293</v>
      </c>
      <c r="B1294">
        <v>1988</v>
      </c>
      <c r="C1294" t="s">
        <v>14</v>
      </c>
      <c r="D1294" t="s">
        <v>23</v>
      </c>
      <c r="E1294">
        <v>34046.721304513499</v>
      </c>
      <c r="F1294">
        <v>90868.663612530407</v>
      </c>
      <c r="G1294">
        <v>33654.309633418001</v>
      </c>
      <c r="H1294">
        <v>239006.3608153</v>
      </c>
      <c r="I1294">
        <v>16121.238009218599</v>
      </c>
      <c r="J1294">
        <v>45434.331806265203</v>
      </c>
      <c r="K1294">
        <v>136302.995418796</v>
      </c>
      <c r="L1294">
        <v>17023.360652256699</v>
      </c>
      <c r="M1294">
        <v>51070.081956770198</v>
      </c>
    </row>
    <row r="1295" spans="1:13" x14ac:dyDescent="0.35">
      <c r="A1295">
        <v>1294</v>
      </c>
      <c r="B1295">
        <v>1989</v>
      </c>
      <c r="C1295" t="s">
        <v>14</v>
      </c>
      <c r="D1295" t="s">
        <v>23</v>
      </c>
      <c r="E1295">
        <v>33754.871762307397</v>
      </c>
      <c r="F1295">
        <v>92447.410524450403</v>
      </c>
      <c r="G1295">
        <v>33798.718792265703</v>
      </c>
      <c r="H1295">
        <v>248772.91755339899</v>
      </c>
      <c r="I1295">
        <v>17412.3678454197</v>
      </c>
      <c r="J1295">
        <v>46223.705262225201</v>
      </c>
      <c r="K1295">
        <v>138671.115786676</v>
      </c>
      <c r="L1295">
        <v>16877.435881153699</v>
      </c>
      <c r="M1295">
        <v>50632.307643461099</v>
      </c>
    </row>
    <row r="1296" spans="1:13" x14ac:dyDescent="0.35">
      <c r="A1296">
        <v>1295</v>
      </c>
      <c r="B1296">
        <v>1990</v>
      </c>
      <c r="C1296" t="s">
        <v>14</v>
      </c>
      <c r="D1296" t="s">
        <v>23</v>
      </c>
      <c r="E1296">
        <v>33335.206903737897</v>
      </c>
      <c r="F1296">
        <v>93687.335337995697</v>
      </c>
      <c r="G1296">
        <v>33806.000650084497</v>
      </c>
      <c r="H1296">
        <v>257961.27408946099</v>
      </c>
      <c r="I1296">
        <v>11772.698465796901</v>
      </c>
      <c r="J1296">
        <v>46843.667668997798</v>
      </c>
      <c r="K1296">
        <v>140531.003006994</v>
      </c>
      <c r="L1296">
        <v>16667.603451868901</v>
      </c>
      <c r="M1296">
        <v>50002.810355606802</v>
      </c>
    </row>
    <row r="1297" spans="1:13" x14ac:dyDescent="0.35">
      <c r="A1297">
        <v>1296</v>
      </c>
      <c r="B1297">
        <v>1991</v>
      </c>
      <c r="C1297" t="s">
        <v>14</v>
      </c>
      <c r="D1297" t="s">
        <v>23</v>
      </c>
      <c r="E1297">
        <v>26035.804123428199</v>
      </c>
      <c r="F1297">
        <v>75087.590896213398</v>
      </c>
      <c r="G1297">
        <v>26737.3523768466</v>
      </c>
      <c r="H1297">
        <v>211570.692030064</v>
      </c>
      <c r="I1297">
        <v>9748.7839091510195</v>
      </c>
      <c r="J1297">
        <v>37543.795448106699</v>
      </c>
      <c r="K1297">
        <v>112631.38634432</v>
      </c>
      <c r="L1297">
        <v>13017.9020617141</v>
      </c>
      <c r="M1297">
        <v>39053.706185142299</v>
      </c>
    </row>
    <row r="1298" spans="1:13" x14ac:dyDescent="0.35">
      <c r="A1298">
        <v>1297</v>
      </c>
      <c r="B1298">
        <v>1992</v>
      </c>
      <c r="C1298" t="s">
        <v>14</v>
      </c>
      <c r="D1298" t="s">
        <v>23</v>
      </c>
      <c r="E1298">
        <v>24581.034493418701</v>
      </c>
      <c r="F1298">
        <v>72747.282489781704</v>
      </c>
      <c r="G1298">
        <v>25558.510117377398</v>
      </c>
      <c r="H1298">
        <v>209779.354043653</v>
      </c>
      <c r="I1298">
        <v>9621.2972073180699</v>
      </c>
      <c r="J1298">
        <v>36373.641244890903</v>
      </c>
      <c r="K1298">
        <v>109120.92373467299</v>
      </c>
      <c r="L1298">
        <v>12290.5172467093</v>
      </c>
      <c r="M1298">
        <v>36871.551740128001</v>
      </c>
    </row>
    <row r="1299" spans="1:13" x14ac:dyDescent="0.35">
      <c r="A1299">
        <v>1298</v>
      </c>
      <c r="B1299">
        <v>1993</v>
      </c>
      <c r="C1299" t="s">
        <v>14</v>
      </c>
      <c r="D1299" t="s">
        <v>23</v>
      </c>
      <c r="E1299">
        <v>22992.353838268202</v>
      </c>
      <c r="F1299">
        <v>69826.374945496602</v>
      </c>
      <c r="G1299">
        <v>24201.328292511102</v>
      </c>
      <c r="H1299">
        <v>206094.21204542299</v>
      </c>
      <c r="I1299">
        <v>8029.6404327853797</v>
      </c>
      <c r="J1299">
        <v>34913.187472748301</v>
      </c>
      <c r="K1299">
        <v>104739.562418245</v>
      </c>
      <c r="L1299">
        <v>11496.176919134101</v>
      </c>
      <c r="M1299">
        <v>34488.530757402397</v>
      </c>
    </row>
    <row r="1300" spans="1:13" x14ac:dyDescent="0.35">
      <c r="A1300">
        <v>1299</v>
      </c>
      <c r="B1300">
        <v>1994</v>
      </c>
      <c r="C1300" t="s">
        <v>14</v>
      </c>
      <c r="D1300" t="s">
        <v>23</v>
      </c>
      <c r="E1300">
        <v>22845.1499804165</v>
      </c>
      <c r="F1300">
        <v>71195.003978248104</v>
      </c>
      <c r="G1300">
        <v>24339.054284154801</v>
      </c>
      <c r="H1300">
        <v>215097.258089168</v>
      </c>
      <c r="I1300">
        <v>7390.7379897200099</v>
      </c>
      <c r="J1300">
        <v>35597.501989124103</v>
      </c>
      <c r="K1300">
        <v>106792.505967372</v>
      </c>
      <c r="L1300">
        <v>11422.574990208301</v>
      </c>
      <c r="M1300">
        <v>34267.724970624797</v>
      </c>
    </row>
    <row r="1301" spans="1:13" x14ac:dyDescent="0.35">
      <c r="A1301">
        <v>1300</v>
      </c>
      <c r="B1301">
        <v>1995</v>
      </c>
      <c r="C1301" t="s">
        <v>14</v>
      </c>
      <c r="D1301" t="s">
        <v>23</v>
      </c>
      <c r="E1301">
        <v>21795.466453622201</v>
      </c>
      <c r="F1301">
        <v>69701.338213206007</v>
      </c>
      <c r="G1301">
        <v>23499.8078359262</v>
      </c>
      <c r="H1301">
        <v>215576.55110367999</v>
      </c>
      <c r="I1301">
        <v>6104.6449147121803</v>
      </c>
      <c r="J1301">
        <v>34850.669106603003</v>
      </c>
      <c r="K1301">
        <v>104552.007319809</v>
      </c>
      <c r="L1301">
        <v>10897.7332268111</v>
      </c>
      <c r="M1301">
        <v>32693.199680433299</v>
      </c>
    </row>
    <row r="1302" spans="1:13" x14ac:dyDescent="0.35">
      <c r="A1302">
        <v>1301</v>
      </c>
      <c r="B1302">
        <v>1996</v>
      </c>
      <c r="C1302" t="s">
        <v>14</v>
      </c>
      <c r="D1302" t="s">
        <v>23</v>
      </c>
      <c r="E1302">
        <v>21017.044933241501</v>
      </c>
      <c r="F1302">
        <v>68970.924018375794</v>
      </c>
      <c r="G1302">
        <v>22929.4541158918</v>
      </c>
      <c r="H1302">
        <v>218391.11461498099</v>
      </c>
      <c r="I1302">
        <v>6750.8911614631197</v>
      </c>
      <c r="J1302">
        <v>34485.462009187897</v>
      </c>
      <c r="K1302">
        <v>103456.386027564</v>
      </c>
      <c r="L1302">
        <v>10508.5224666208</v>
      </c>
      <c r="M1302">
        <v>31525.567399862299</v>
      </c>
    </row>
    <row r="1303" spans="1:13" x14ac:dyDescent="0.35">
      <c r="A1303">
        <v>1302</v>
      </c>
      <c r="B1303">
        <v>1997</v>
      </c>
      <c r="C1303" t="s">
        <v>14</v>
      </c>
      <c r="D1303" t="s">
        <v>23</v>
      </c>
      <c r="E1303">
        <v>20609.252441810499</v>
      </c>
      <c r="F1303">
        <v>69402.6532648758</v>
      </c>
      <c r="G1303">
        <v>22748.0680583178</v>
      </c>
      <c r="H1303">
        <v>225001.10744516601</v>
      </c>
      <c r="I1303">
        <v>5841.7560477473198</v>
      </c>
      <c r="J1303">
        <v>34701.3266324379</v>
      </c>
      <c r="K1303">
        <v>104103.979897314</v>
      </c>
      <c r="L1303">
        <v>10304.6262209053</v>
      </c>
      <c r="M1303">
        <v>30913.878662715801</v>
      </c>
    </row>
    <row r="1304" spans="1:13" x14ac:dyDescent="0.35">
      <c r="A1304">
        <v>1303</v>
      </c>
      <c r="B1304">
        <v>1998</v>
      </c>
      <c r="C1304" t="s">
        <v>14</v>
      </c>
      <c r="D1304" t="s">
        <v>23</v>
      </c>
      <c r="E1304">
        <v>20096.835647928699</v>
      </c>
      <c r="F1304">
        <v>69448.194431163502</v>
      </c>
      <c r="G1304">
        <v>22439.192561808701</v>
      </c>
      <c r="H1304">
        <v>230535.70632320701</v>
      </c>
      <c r="I1304">
        <v>4249.7694618376299</v>
      </c>
      <c r="J1304">
        <v>34724.097215581802</v>
      </c>
      <c r="K1304">
        <v>104172.291646745</v>
      </c>
      <c r="L1304">
        <v>10048.417823964401</v>
      </c>
      <c r="M1304">
        <v>30145.253471893098</v>
      </c>
    </row>
    <row r="1305" spans="1:13" x14ac:dyDescent="0.35">
      <c r="A1305">
        <v>1304</v>
      </c>
      <c r="B1305">
        <v>1999</v>
      </c>
      <c r="C1305" t="s">
        <v>14</v>
      </c>
      <c r="D1305" t="s">
        <v>23</v>
      </c>
      <c r="E1305">
        <v>19680.550734304899</v>
      </c>
      <c r="F1305">
        <v>69789.4810495618</v>
      </c>
      <c r="G1305">
        <v>22225.5119122574</v>
      </c>
      <c r="H1305">
        <v>237226.327316279</v>
      </c>
      <c r="I1305">
        <v>4166.4161928480698</v>
      </c>
      <c r="J1305">
        <v>34894.7405247809</v>
      </c>
      <c r="K1305">
        <v>104684.221574343</v>
      </c>
      <c r="L1305">
        <v>9840.2753671524497</v>
      </c>
      <c r="M1305">
        <v>29520.8261014573</v>
      </c>
    </row>
    <row r="1306" spans="1:13" x14ac:dyDescent="0.35">
      <c r="A1306">
        <v>1305</v>
      </c>
      <c r="B1306">
        <v>2000</v>
      </c>
      <c r="C1306" t="s">
        <v>14</v>
      </c>
      <c r="D1306" t="s">
        <v>23</v>
      </c>
      <c r="E1306">
        <v>18570.064693541801</v>
      </c>
      <c r="F1306">
        <v>67574.926428791703</v>
      </c>
      <c r="G1306">
        <v>21208.073922478201</v>
      </c>
      <c r="H1306">
        <v>235222.76831518699</v>
      </c>
      <c r="I1306">
        <v>11328.9447500161</v>
      </c>
      <c r="J1306">
        <v>33787.463214395902</v>
      </c>
      <c r="K1306">
        <v>101362.389643188</v>
      </c>
      <c r="L1306">
        <v>9285.0323467709004</v>
      </c>
      <c r="M1306">
        <v>27855.097040312699</v>
      </c>
    </row>
    <row r="1307" spans="1:13" x14ac:dyDescent="0.35">
      <c r="A1307">
        <v>1306</v>
      </c>
      <c r="B1307">
        <v>2001</v>
      </c>
      <c r="C1307" t="s">
        <v>14</v>
      </c>
      <c r="D1307" t="s">
        <v>23</v>
      </c>
      <c r="E1307">
        <v>18040.201126666801</v>
      </c>
      <c r="F1307">
        <v>67364.7935590446</v>
      </c>
      <c r="G1307">
        <v>20832.4953127427</v>
      </c>
      <c r="H1307">
        <v>240143.649887593</v>
      </c>
      <c r="I1307">
        <v>12235.088139448701</v>
      </c>
      <c r="J1307">
        <v>33682.3967795223</v>
      </c>
      <c r="K1307">
        <v>101047.190338567</v>
      </c>
      <c r="L1307">
        <v>9020.1005633333807</v>
      </c>
      <c r="M1307">
        <v>27060.301690000098</v>
      </c>
    </row>
    <row r="1308" spans="1:13" x14ac:dyDescent="0.35">
      <c r="A1308">
        <v>1307</v>
      </c>
      <c r="B1308">
        <v>2002</v>
      </c>
      <c r="C1308" t="s">
        <v>14</v>
      </c>
      <c r="D1308" t="s">
        <v>23</v>
      </c>
      <c r="E1308">
        <v>17053.4465244167</v>
      </c>
      <c r="F1308">
        <v>65346.632960722302</v>
      </c>
      <c r="G1308">
        <v>19909.641792837301</v>
      </c>
      <c r="H1308">
        <v>238576.47037003</v>
      </c>
      <c r="I1308">
        <v>12311.9440734984</v>
      </c>
      <c r="J1308">
        <v>32673.3164803611</v>
      </c>
      <c r="K1308">
        <v>98019.949441083401</v>
      </c>
      <c r="L1308">
        <v>8526.7232622083702</v>
      </c>
      <c r="M1308">
        <v>25580.169786625102</v>
      </c>
    </row>
    <row r="1309" spans="1:13" x14ac:dyDescent="0.35">
      <c r="A1309">
        <v>1308</v>
      </c>
      <c r="B1309">
        <v>2003</v>
      </c>
      <c r="C1309" t="s">
        <v>14</v>
      </c>
      <c r="D1309" t="s">
        <v>23</v>
      </c>
      <c r="E1309">
        <v>17188.080481643501</v>
      </c>
      <c r="F1309">
        <v>67586.1757431609</v>
      </c>
      <c r="G1309">
        <v>20284.7497159554</v>
      </c>
      <c r="H1309">
        <v>252725.46643042099</v>
      </c>
      <c r="I1309">
        <v>11822.695389521399</v>
      </c>
      <c r="J1309">
        <v>33793.087871580501</v>
      </c>
      <c r="K1309">
        <v>101379.26361474099</v>
      </c>
      <c r="L1309">
        <v>8594.0402408217506</v>
      </c>
      <c r="M1309">
        <v>25782.120722465199</v>
      </c>
    </row>
    <row r="1310" spans="1:13" x14ac:dyDescent="0.35">
      <c r="A1310">
        <v>1309</v>
      </c>
      <c r="B1310">
        <v>2004</v>
      </c>
      <c r="C1310" t="s">
        <v>14</v>
      </c>
      <c r="D1310" t="s">
        <v>23</v>
      </c>
      <c r="E1310">
        <v>16833.7551903696</v>
      </c>
      <c r="F1310">
        <v>67925.203004212293</v>
      </c>
      <c r="G1310">
        <v>20079.5603592386</v>
      </c>
      <c r="H1310">
        <v>260152.462770921</v>
      </c>
      <c r="I1310">
        <v>9795.6954911547109</v>
      </c>
      <c r="J1310">
        <v>33962.601502106198</v>
      </c>
      <c r="K1310">
        <v>101887.804506318</v>
      </c>
      <c r="L1310">
        <v>8416.8775951847892</v>
      </c>
      <c r="M1310">
        <v>25250.6327855544</v>
      </c>
    </row>
    <row r="1311" spans="1:13" x14ac:dyDescent="0.35">
      <c r="A1311">
        <v>1310</v>
      </c>
      <c r="B1311">
        <v>2005</v>
      </c>
      <c r="C1311" t="s">
        <v>14</v>
      </c>
      <c r="D1311" t="s">
        <v>23</v>
      </c>
      <c r="E1311">
        <v>15805.711369135801</v>
      </c>
      <c r="F1311">
        <v>65446.048258224699</v>
      </c>
      <c r="G1311">
        <v>19052.7782687158</v>
      </c>
      <c r="H1311">
        <v>256746.28207341599</v>
      </c>
      <c r="I1311">
        <v>7427.2156410923199</v>
      </c>
      <c r="J1311">
        <v>32723.024129112298</v>
      </c>
      <c r="K1311">
        <v>98169.072387336899</v>
      </c>
      <c r="L1311">
        <v>7902.8556845679204</v>
      </c>
      <c r="M1311">
        <v>23708.5670537037</v>
      </c>
    </row>
    <row r="1312" spans="1:13" x14ac:dyDescent="0.35">
      <c r="A1312">
        <v>1311</v>
      </c>
      <c r="B1312">
        <v>2006</v>
      </c>
      <c r="C1312" t="s">
        <v>14</v>
      </c>
      <c r="D1312" t="s">
        <v>23</v>
      </c>
      <c r="E1312">
        <v>15217.750338010899</v>
      </c>
      <c r="F1312">
        <v>64660.532880685103</v>
      </c>
      <c r="G1312">
        <v>18535.5772088511</v>
      </c>
      <c r="H1312">
        <v>259836.68711124099</v>
      </c>
      <c r="I1312">
        <v>7537.5841188147697</v>
      </c>
      <c r="J1312">
        <v>32330.266440342501</v>
      </c>
      <c r="K1312">
        <v>96990.799321027705</v>
      </c>
      <c r="L1312">
        <v>7608.8751690054496</v>
      </c>
      <c r="M1312">
        <v>22826.625507016401</v>
      </c>
    </row>
    <row r="1313" spans="1:13" x14ac:dyDescent="0.35">
      <c r="A1313">
        <v>1312</v>
      </c>
      <c r="B1313">
        <v>2007</v>
      </c>
      <c r="C1313" t="s">
        <v>14</v>
      </c>
      <c r="D1313" t="s">
        <v>23</v>
      </c>
      <c r="E1313">
        <v>14697.740294408901</v>
      </c>
      <c r="F1313">
        <v>64085.361300907403</v>
      </c>
      <c r="G1313">
        <v>18086.6461471045</v>
      </c>
      <c r="H1313">
        <v>263800.81077349902</v>
      </c>
      <c r="I1313">
        <v>8074.7513358320803</v>
      </c>
      <c r="J1313">
        <v>32042.680650453702</v>
      </c>
      <c r="K1313">
        <v>96128.0419513612</v>
      </c>
      <c r="L1313">
        <v>7348.8701472044504</v>
      </c>
      <c r="M1313">
        <v>22046.6104416134</v>
      </c>
    </row>
    <row r="1314" spans="1:13" x14ac:dyDescent="0.35">
      <c r="A1314">
        <v>1313</v>
      </c>
      <c r="B1314">
        <v>2008</v>
      </c>
      <c r="C1314" t="s">
        <v>14</v>
      </c>
      <c r="D1314" t="s">
        <v>23</v>
      </c>
      <c r="E1314">
        <v>13087.2708358659</v>
      </c>
      <c r="F1314">
        <v>58556.727971077104</v>
      </c>
      <c r="G1314">
        <v>16268.549397497</v>
      </c>
      <c r="H1314">
        <v>246924.868242759</v>
      </c>
      <c r="I1314">
        <v>7405.4832350091101</v>
      </c>
      <c r="J1314">
        <v>29278.363985538599</v>
      </c>
      <c r="K1314">
        <v>87835.091956615695</v>
      </c>
      <c r="L1314">
        <v>6543.6354179329401</v>
      </c>
      <c r="M1314">
        <v>19630.906253798799</v>
      </c>
    </row>
    <row r="1315" spans="1:13" x14ac:dyDescent="0.35">
      <c r="A1315">
        <v>1314</v>
      </c>
      <c r="B1315">
        <v>2009</v>
      </c>
      <c r="C1315" t="s">
        <v>14</v>
      </c>
      <c r="D1315" t="s">
        <v>23</v>
      </c>
      <c r="E1315">
        <v>12574.1772286663</v>
      </c>
      <c r="F1315">
        <v>57733.346469427597</v>
      </c>
      <c r="G1315">
        <v>15787.450897139101</v>
      </c>
      <c r="H1315">
        <v>249401.58865218301</v>
      </c>
      <c r="I1315">
        <v>6708.12458793108</v>
      </c>
      <c r="J1315">
        <v>28866.673234713799</v>
      </c>
      <c r="K1315">
        <v>86600.019704141407</v>
      </c>
      <c r="L1315">
        <v>6287.08861433316</v>
      </c>
      <c r="M1315">
        <v>18861.265842999499</v>
      </c>
    </row>
    <row r="1316" spans="1:13" x14ac:dyDescent="0.35">
      <c r="A1316">
        <v>1315</v>
      </c>
      <c r="B1316">
        <v>2010</v>
      </c>
      <c r="C1316" t="s">
        <v>14</v>
      </c>
      <c r="D1316" t="s">
        <v>23</v>
      </c>
      <c r="E1316">
        <v>12900.326854060901</v>
      </c>
      <c r="F1316">
        <v>60780.925944496099</v>
      </c>
      <c r="G1316">
        <v>16357.0953000709</v>
      </c>
      <c r="H1316">
        <v>268990.59739527397</v>
      </c>
      <c r="I1316">
        <v>9241.5332425371507</v>
      </c>
      <c r="J1316">
        <v>30390.462972247999</v>
      </c>
      <c r="K1316">
        <v>91171.388916744007</v>
      </c>
      <c r="L1316">
        <v>6450.1634270304303</v>
      </c>
      <c r="M1316">
        <v>19350.490281091301</v>
      </c>
    </row>
    <row r="1317" spans="1:13" x14ac:dyDescent="0.35">
      <c r="A1317">
        <v>1316</v>
      </c>
      <c r="B1317">
        <v>2011</v>
      </c>
      <c r="C1317" t="s">
        <v>14</v>
      </c>
      <c r="D1317" t="s">
        <v>23</v>
      </c>
      <c r="E1317">
        <v>13035.089312823</v>
      </c>
      <c r="F1317">
        <v>63023.142183212898</v>
      </c>
      <c r="G1317">
        <v>16689.091859931399</v>
      </c>
      <c r="H1317">
        <v>285745.36107087502</v>
      </c>
      <c r="I1317">
        <v>8961.3495585098099</v>
      </c>
      <c r="J1317">
        <v>31511.5710916065</v>
      </c>
      <c r="K1317">
        <v>94534.713274819398</v>
      </c>
      <c r="L1317">
        <v>6517.54465641149</v>
      </c>
      <c r="M1317">
        <v>19552.633969234499</v>
      </c>
    </row>
    <row r="1318" spans="1:13" x14ac:dyDescent="0.35">
      <c r="A1318">
        <v>1317</v>
      </c>
      <c r="B1318">
        <v>2012</v>
      </c>
      <c r="C1318" t="s">
        <v>14</v>
      </c>
      <c r="D1318" t="s">
        <v>23</v>
      </c>
      <c r="E1318">
        <v>15879.5689224542</v>
      </c>
      <c r="F1318">
        <v>78785.118573949003</v>
      </c>
      <c r="G1318">
        <v>20526.296909417601</v>
      </c>
      <c r="H1318">
        <v>365968.72564243397</v>
      </c>
      <c r="I1318">
        <v>9718.2803610761803</v>
      </c>
      <c r="J1318">
        <v>39392.559286974501</v>
      </c>
      <c r="K1318">
        <v>118177.677860923</v>
      </c>
      <c r="L1318">
        <v>7939.7844612271001</v>
      </c>
      <c r="M1318">
        <v>23819.3533836813</v>
      </c>
    </row>
    <row r="1319" spans="1:13" x14ac:dyDescent="0.35">
      <c r="A1319">
        <v>1318</v>
      </c>
      <c r="B1319">
        <v>2013</v>
      </c>
      <c r="C1319" t="s">
        <v>14</v>
      </c>
      <c r="D1319" t="s">
        <v>23</v>
      </c>
      <c r="E1319">
        <v>12805.8419901736</v>
      </c>
      <c r="F1319">
        <v>65197.818781934497</v>
      </c>
      <c r="G1319">
        <v>16709.8653972955</v>
      </c>
      <c r="H1319">
        <v>310287.36343209498</v>
      </c>
      <c r="I1319">
        <v>9777.7392248526994</v>
      </c>
      <c r="J1319">
        <v>32598.909390967299</v>
      </c>
      <c r="K1319">
        <v>97796.7281729018</v>
      </c>
      <c r="L1319">
        <v>6402.9209950868099</v>
      </c>
      <c r="M1319">
        <v>19208.7629852604</v>
      </c>
    </row>
    <row r="1320" spans="1:13" x14ac:dyDescent="0.35">
      <c r="A1320">
        <v>1319</v>
      </c>
      <c r="B1320">
        <v>2014</v>
      </c>
      <c r="C1320" t="s">
        <v>14</v>
      </c>
      <c r="D1320" t="s">
        <v>23</v>
      </c>
      <c r="E1320">
        <v>12759.571626844299</v>
      </c>
      <c r="F1320">
        <v>66662.326315757295</v>
      </c>
      <c r="G1320">
        <v>16804.794400904801</v>
      </c>
      <c r="H1320">
        <v>325051.87537204497</v>
      </c>
      <c r="I1320">
        <v>8638.5818511133493</v>
      </c>
      <c r="J1320">
        <v>33331.163157878698</v>
      </c>
      <c r="K1320">
        <v>99993.489473635898</v>
      </c>
      <c r="L1320">
        <v>6379.7858134221497</v>
      </c>
      <c r="M1320">
        <v>19139.357440266402</v>
      </c>
    </row>
    <row r="1321" spans="1:13" x14ac:dyDescent="0.35">
      <c r="A1321">
        <v>1320</v>
      </c>
      <c r="B1321">
        <v>2015</v>
      </c>
      <c r="C1321" t="s">
        <v>14</v>
      </c>
      <c r="D1321" t="s">
        <v>23</v>
      </c>
      <c r="E1321">
        <v>12790.394333828501</v>
      </c>
      <c r="F1321">
        <v>68572.147154391496</v>
      </c>
      <c r="G1321">
        <v>17000.133569434201</v>
      </c>
      <c r="H1321">
        <v>342586.69034069998</v>
      </c>
      <c r="I1321">
        <v>10580.0342945911</v>
      </c>
      <c r="J1321">
        <v>34286.073577195799</v>
      </c>
      <c r="K1321">
        <v>102858.220731587</v>
      </c>
      <c r="L1321">
        <v>6395.1971669142404</v>
      </c>
      <c r="M1321">
        <v>19185.591500742699</v>
      </c>
    </row>
    <row r="1322" spans="1:13" x14ac:dyDescent="0.35">
      <c r="A1322">
        <v>1321</v>
      </c>
      <c r="B1322">
        <v>1950</v>
      </c>
      <c r="C1322" t="s">
        <v>15</v>
      </c>
      <c r="D1322" t="s">
        <v>23</v>
      </c>
      <c r="E1322">
        <v>111164.86629356501</v>
      </c>
      <c r="F1322">
        <v>111164.86629356501</v>
      </c>
      <c r="G1322">
        <v>55582.433146782598</v>
      </c>
      <c r="H1322">
        <v>166747.299440348</v>
      </c>
      <c r="I1322">
        <v>513499.68744255701</v>
      </c>
      <c r="J1322">
        <v>55582.433146782598</v>
      </c>
      <c r="K1322">
        <v>166747.299440348</v>
      </c>
      <c r="L1322">
        <v>55582.433146782598</v>
      </c>
      <c r="M1322">
        <v>166747.299440348</v>
      </c>
    </row>
    <row r="1323" spans="1:13" x14ac:dyDescent="0.35">
      <c r="A1323">
        <v>1322</v>
      </c>
      <c r="B1323">
        <v>1951</v>
      </c>
      <c r="C1323" t="s">
        <v>15</v>
      </c>
      <c r="D1323" t="s">
        <v>23</v>
      </c>
      <c r="E1323">
        <v>107087.840335892</v>
      </c>
      <c r="F1323">
        <v>109890.361848881</v>
      </c>
      <c r="G1323">
        <v>54927.699677519799</v>
      </c>
      <c r="H1323">
        <v>164903.94902869401</v>
      </c>
      <c r="I1323">
        <v>518301.87354538601</v>
      </c>
      <c r="J1323">
        <v>54945.180924440501</v>
      </c>
      <c r="K1323">
        <v>164835.54277332101</v>
      </c>
      <c r="L1323">
        <v>53543.920167946097</v>
      </c>
      <c r="M1323">
        <v>160631.760503839</v>
      </c>
    </row>
    <row r="1324" spans="1:13" x14ac:dyDescent="0.35">
      <c r="A1324">
        <v>1323</v>
      </c>
      <c r="B1324">
        <v>1952</v>
      </c>
      <c r="C1324" t="s">
        <v>15</v>
      </c>
      <c r="D1324" t="s">
        <v>23</v>
      </c>
      <c r="E1324">
        <v>108199.988007049</v>
      </c>
      <c r="F1324">
        <v>113937.34605972</v>
      </c>
      <c r="G1324">
        <v>56897.118039503199</v>
      </c>
      <c r="H1324">
        <v>171196.28728091501</v>
      </c>
      <c r="I1324">
        <v>517274.30544853699</v>
      </c>
      <c r="J1324">
        <v>56968.673029860001</v>
      </c>
      <c r="K1324">
        <v>170906.01908957999</v>
      </c>
      <c r="L1324">
        <v>54099.994003524298</v>
      </c>
      <c r="M1324">
        <v>162299.982010573</v>
      </c>
    </row>
    <row r="1325" spans="1:13" x14ac:dyDescent="0.35">
      <c r="A1325">
        <v>1324</v>
      </c>
      <c r="B1325">
        <v>1953</v>
      </c>
      <c r="C1325" t="s">
        <v>15</v>
      </c>
      <c r="D1325" t="s">
        <v>23</v>
      </c>
      <c r="E1325">
        <v>108454.849771434</v>
      </c>
      <c r="F1325">
        <v>117194.520647228</v>
      </c>
      <c r="G1325">
        <v>58433.862037964202</v>
      </c>
      <c r="H1325">
        <v>176478.22899308801</v>
      </c>
      <c r="I1325">
        <v>673610.32686093706</v>
      </c>
      <c r="J1325">
        <v>58597.260323614202</v>
      </c>
      <c r="K1325">
        <v>175791.78097084301</v>
      </c>
      <c r="L1325">
        <v>54227.424885717097</v>
      </c>
      <c r="M1325">
        <v>162682.27465715201</v>
      </c>
    </row>
    <row r="1326" spans="1:13" x14ac:dyDescent="0.35">
      <c r="A1326">
        <v>1325</v>
      </c>
      <c r="B1326">
        <v>1954</v>
      </c>
      <c r="C1326" t="s">
        <v>15</v>
      </c>
      <c r="D1326" t="s">
        <v>23</v>
      </c>
      <c r="E1326">
        <v>174255.34439114199</v>
      </c>
      <c r="F1326">
        <v>193225.250911701</v>
      </c>
      <c r="G1326">
        <v>96140.177482607105</v>
      </c>
      <c r="H1326">
        <v>291891.152333203</v>
      </c>
      <c r="I1326">
        <v>751678.90863353701</v>
      </c>
      <c r="J1326">
        <v>96612.625455850401</v>
      </c>
      <c r="K1326">
        <v>289837.87636755098</v>
      </c>
      <c r="L1326">
        <v>87127.672195571198</v>
      </c>
      <c r="M1326">
        <v>261383.01658671399</v>
      </c>
    </row>
    <row r="1327" spans="1:13" x14ac:dyDescent="0.35">
      <c r="A1327">
        <v>1326</v>
      </c>
      <c r="B1327">
        <v>1955</v>
      </c>
      <c r="C1327" t="s">
        <v>15</v>
      </c>
      <c r="D1327" t="s">
        <v>23</v>
      </c>
      <c r="E1327">
        <v>171138.14440878501</v>
      </c>
      <c r="F1327">
        <v>194735.00912646201</v>
      </c>
      <c r="G1327">
        <v>96633.800147968199</v>
      </c>
      <c r="H1327">
        <v>295397.51017451601</v>
      </c>
      <c r="I1327">
        <v>881205.55190429697</v>
      </c>
      <c r="J1327">
        <v>97367.504563231196</v>
      </c>
      <c r="K1327">
        <v>292102.51368969301</v>
      </c>
      <c r="L1327">
        <v>85569.072204392694</v>
      </c>
      <c r="M1327">
        <v>256707.216613178</v>
      </c>
    </row>
    <row r="1328" spans="1:13" x14ac:dyDescent="0.35">
      <c r="A1328">
        <v>1327</v>
      </c>
      <c r="B1328">
        <v>1956</v>
      </c>
      <c r="C1328" t="s">
        <v>15</v>
      </c>
      <c r="D1328" t="s">
        <v>23</v>
      </c>
      <c r="E1328">
        <v>175970.40174605101</v>
      </c>
      <c r="F1328">
        <v>205473.720774168</v>
      </c>
      <c r="G1328">
        <v>101637.694299764</v>
      </c>
      <c r="H1328">
        <v>313305.38251494098</v>
      </c>
      <c r="I1328">
        <v>1052427.14881248</v>
      </c>
      <c r="J1328">
        <v>102736.860387084</v>
      </c>
      <c r="K1328">
        <v>308210.58116125199</v>
      </c>
      <c r="L1328">
        <v>87985.200873025402</v>
      </c>
      <c r="M1328">
        <v>263955.60261907597</v>
      </c>
    </row>
    <row r="1329" spans="1:13" x14ac:dyDescent="0.35">
      <c r="A1329">
        <v>1328</v>
      </c>
      <c r="B1329">
        <v>1957</v>
      </c>
      <c r="C1329" t="s">
        <v>15</v>
      </c>
      <c r="D1329" t="s">
        <v>23</v>
      </c>
      <c r="E1329">
        <v>178011.982302825</v>
      </c>
      <c r="F1329">
        <v>213297.29090660499</v>
      </c>
      <c r="G1329">
        <v>105117.699417343</v>
      </c>
      <c r="H1329">
        <v>327261.26326549897</v>
      </c>
      <c r="I1329">
        <v>870460.44406424195</v>
      </c>
      <c r="J1329">
        <v>106648.645453302</v>
      </c>
      <c r="K1329">
        <v>319945.93635990698</v>
      </c>
      <c r="L1329">
        <v>89005.991151412294</v>
      </c>
      <c r="M1329">
        <v>267017.97345423698</v>
      </c>
    </row>
    <row r="1330" spans="1:13" x14ac:dyDescent="0.35">
      <c r="A1330">
        <v>1329</v>
      </c>
      <c r="B1330">
        <v>1958</v>
      </c>
      <c r="C1330" t="s">
        <v>15</v>
      </c>
      <c r="D1330" t="s">
        <v>23</v>
      </c>
      <c r="E1330">
        <v>181411.11854382299</v>
      </c>
      <c r="F1330">
        <v>223058.844170675</v>
      </c>
      <c r="G1330">
        <v>109468.48714878599</v>
      </c>
      <c r="H1330">
        <v>344727.985727461</v>
      </c>
      <c r="I1330">
        <v>895107.96151123499</v>
      </c>
      <c r="J1330">
        <v>111529.422085338</v>
      </c>
      <c r="K1330">
        <v>334588.26625601301</v>
      </c>
      <c r="L1330">
        <v>90705.559271911407</v>
      </c>
      <c r="M1330">
        <v>272116.677815734</v>
      </c>
    </row>
    <row r="1331" spans="1:13" x14ac:dyDescent="0.35">
      <c r="A1331">
        <v>1330</v>
      </c>
      <c r="B1331">
        <v>1959</v>
      </c>
      <c r="C1331" t="s">
        <v>15</v>
      </c>
      <c r="D1331" t="s">
        <v>23</v>
      </c>
      <c r="E1331">
        <v>185131.170756657</v>
      </c>
      <c r="F1331">
        <v>233590.15629687501</v>
      </c>
      <c r="G1331">
        <v>114103.486202568</v>
      </c>
      <c r="H1331">
        <v>364004.13867351902</v>
      </c>
      <c r="I1331">
        <v>870555.97531087103</v>
      </c>
      <c r="J1331">
        <v>116795.07814843699</v>
      </c>
      <c r="K1331">
        <v>350385.234445312</v>
      </c>
      <c r="L1331">
        <v>92565.5853783286</v>
      </c>
      <c r="M1331">
        <v>277696.756134986</v>
      </c>
    </row>
    <row r="1332" spans="1:13" x14ac:dyDescent="0.35">
      <c r="A1332">
        <v>1331</v>
      </c>
      <c r="B1332">
        <v>1960</v>
      </c>
      <c r="C1332" t="s">
        <v>15</v>
      </c>
      <c r="D1332" t="s">
        <v>23</v>
      </c>
      <c r="E1332">
        <v>185929.66608331399</v>
      </c>
      <c r="F1332">
        <v>240737.15417450201</v>
      </c>
      <c r="G1332">
        <v>116994.60209936999</v>
      </c>
      <c r="H1332">
        <v>378642.19596141699</v>
      </c>
      <c r="I1332">
        <v>1007445.54791152</v>
      </c>
      <c r="J1332">
        <v>120368.577087251</v>
      </c>
      <c r="K1332">
        <v>361105.73126175301</v>
      </c>
      <c r="L1332">
        <v>92964.833041656995</v>
      </c>
      <c r="M1332">
        <v>278894.49912497099</v>
      </c>
    </row>
    <row r="1333" spans="1:13" x14ac:dyDescent="0.35">
      <c r="A1333">
        <v>1332</v>
      </c>
      <c r="B1333">
        <v>1961</v>
      </c>
      <c r="C1333" t="s">
        <v>15</v>
      </c>
      <c r="D1333" t="s">
        <v>23</v>
      </c>
      <c r="E1333">
        <v>189246.46094839499</v>
      </c>
      <c r="F1333">
        <v>251444.21190552</v>
      </c>
      <c r="G1333">
        <v>121521.76207759599</v>
      </c>
      <c r="H1333">
        <v>399567.27928190201</v>
      </c>
      <c r="I1333">
        <v>873846.91768611199</v>
      </c>
      <c r="J1333">
        <v>125722.10595276</v>
      </c>
      <c r="K1333">
        <v>377166.31785828102</v>
      </c>
      <c r="L1333">
        <v>94623.230474197597</v>
      </c>
      <c r="M1333">
        <v>283869.69142259302</v>
      </c>
    </row>
    <row r="1334" spans="1:13" x14ac:dyDescent="0.35">
      <c r="A1334">
        <v>1333</v>
      </c>
      <c r="B1334">
        <v>1962</v>
      </c>
      <c r="C1334" t="s">
        <v>15</v>
      </c>
      <c r="D1334" t="s">
        <v>23</v>
      </c>
      <c r="E1334">
        <v>201103.166081626</v>
      </c>
      <c r="F1334">
        <v>274190.38890354201</v>
      </c>
      <c r="G1334">
        <v>131726.51712316199</v>
      </c>
      <c r="H1334">
        <v>440632.90391166799</v>
      </c>
      <c r="I1334">
        <v>888355.92843607801</v>
      </c>
      <c r="J1334">
        <v>137095.19445177101</v>
      </c>
      <c r="K1334">
        <v>411285.58335531299</v>
      </c>
      <c r="L1334">
        <v>100551.583040813</v>
      </c>
      <c r="M1334">
        <v>301654.74912243901</v>
      </c>
    </row>
    <row r="1335" spans="1:13" x14ac:dyDescent="0.35">
      <c r="A1335">
        <v>1334</v>
      </c>
      <c r="B1335">
        <v>1963</v>
      </c>
      <c r="C1335" t="s">
        <v>15</v>
      </c>
      <c r="D1335" t="s">
        <v>23</v>
      </c>
      <c r="E1335">
        <v>201282.08121111299</v>
      </c>
      <c r="F1335">
        <v>281616.35765426001</v>
      </c>
      <c r="G1335">
        <v>134435.33840044</v>
      </c>
      <c r="H1335">
        <v>458095.78971742699</v>
      </c>
      <c r="I1335">
        <v>932973.04593783303</v>
      </c>
      <c r="J1335">
        <v>140808.17882713</v>
      </c>
      <c r="K1335">
        <v>422424.53648138902</v>
      </c>
      <c r="L1335">
        <v>100641.040605556</v>
      </c>
      <c r="M1335">
        <v>301923.12181666901</v>
      </c>
    </row>
    <row r="1336" spans="1:13" x14ac:dyDescent="0.35">
      <c r="A1336">
        <v>1335</v>
      </c>
      <c r="B1336">
        <v>1964</v>
      </c>
      <c r="C1336" t="s">
        <v>15</v>
      </c>
      <c r="D1336" t="s">
        <v>23</v>
      </c>
      <c r="E1336">
        <v>203470.50945343301</v>
      </c>
      <c r="F1336">
        <v>292128.33177363803</v>
      </c>
      <c r="G1336">
        <v>138514.972795262</v>
      </c>
      <c r="H1336">
        <v>481420.44663171598</v>
      </c>
      <c r="I1336">
        <v>1021927.4460499299</v>
      </c>
      <c r="J1336">
        <v>146064.16588681901</v>
      </c>
      <c r="K1336">
        <v>438192.49766045599</v>
      </c>
      <c r="L1336">
        <v>101735.254726717</v>
      </c>
      <c r="M1336">
        <v>305205.76418015</v>
      </c>
    </row>
    <row r="1337" spans="1:13" x14ac:dyDescent="0.35">
      <c r="A1337">
        <v>1336</v>
      </c>
      <c r="B1337">
        <v>1965</v>
      </c>
      <c r="C1337" t="s">
        <v>15</v>
      </c>
      <c r="D1337" t="s">
        <v>23</v>
      </c>
      <c r="E1337">
        <v>203708.72370808799</v>
      </c>
      <c r="F1337">
        <v>300124.380938777</v>
      </c>
      <c r="G1337">
        <v>141296.45269320201</v>
      </c>
      <c r="H1337">
        <v>501491.29376391199</v>
      </c>
      <c r="I1337">
        <v>1007050.8437526301</v>
      </c>
      <c r="J1337">
        <v>150062.19046938801</v>
      </c>
      <c r="K1337">
        <v>450186.57140816603</v>
      </c>
      <c r="L1337">
        <v>101854.36185404399</v>
      </c>
      <c r="M1337">
        <v>305563.085562133</v>
      </c>
    </row>
    <row r="1338" spans="1:13" x14ac:dyDescent="0.35">
      <c r="A1338">
        <v>1337</v>
      </c>
      <c r="B1338">
        <v>1966</v>
      </c>
      <c r="C1338" t="s">
        <v>15</v>
      </c>
      <c r="D1338" t="s">
        <v>23</v>
      </c>
      <c r="E1338">
        <v>211130.297926239</v>
      </c>
      <c r="F1338">
        <v>319199.09641105199</v>
      </c>
      <c r="G1338">
        <v>149157.235153441</v>
      </c>
      <c r="H1338">
        <v>541219.31608756003</v>
      </c>
      <c r="I1338">
        <v>1143904.64422879</v>
      </c>
      <c r="J1338">
        <v>159599.54820552599</v>
      </c>
      <c r="K1338">
        <v>478798.644616579</v>
      </c>
      <c r="L1338">
        <v>105565.14896311901</v>
      </c>
      <c r="M1338">
        <v>316695.44688935799</v>
      </c>
    </row>
    <row r="1339" spans="1:13" x14ac:dyDescent="0.35">
      <c r="A1339">
        <v>1338</v>
      </c>
      <c r="B1339">
        <v>1967</v>
      </c>
      <c r="C1339" t="s">
        <v>15</v>
      </c>
      <c r="D1339" t="s">
        <v>23</v>
      </c>
      <c r="E1339">
        <v>230146.71337282899</v>
      </c>
      <c r="F1339">
        <v>357055.15971651202</v>
      </c>
      <c r="G1339">
        <v>165547.42376541099</v>
      </c>
      <c r="H1339">
        <v>614771.69197165803</v>
      </c>
      <c r="I1339">
        <v>1127459.30196117</v>
      </c>
      <c r="J1339">
        <v>178527.57985825601</v>
      </c>
      <c r="K1339">
        <v>535582.73957476998</v>
      </c>
      <c r="L1339">
        <v>115073.356686414</v>
      </c>
      <c r="M1339">
        <v>345220.070059244</v>
      </c>
    </row>
    <row r="1340" spans="1:13" x14ac:dyDescent="0.35">
      <c r="A1340">
        <v>1339</v>
      </c>
      <c r="B1340">
        <v>1968</v>
      </c>
      <c r="C1340" t="s">
        <v>15</v>
      </c>
      <c r="D1340" t="s">
        <v>23</v>
      </c>
      <c r="E1340">
        <v>212378.16128592199</v>
      </c>
      <c r="F1340">
        <v>338111.41698865202</v>
      </c>
      <c r="G1340">
        <v>155492.292874612</v>
      </c>
      <c r="H1340">
        <v>591564.33528283995</v>
      </c>
      <c r="I1340">
        <v>1113639.2726630101</v>
      </c>
      <c r="J1340">
        <v>169055.70849432601</v>
      </c>
      <c r="K1340">
        <v>507167.12548297801</v>
      </c>
      <c r="L1340">
        <v>106189.08064296099</v>
      </c>
      <c r="M1340">
        <v>318567.24192888301</v>
      </c>
    </row>
    <row r="1341" spans="1:13" x14ac:dyDescent="0.35">
      <c r="A1341">
        <v>1340</v>
      </c>
      <c r="B1341">
        <v>1969</v>
      </c>
      <c r="C1341" t="s">
        <v>15</v>
      </c>
      <c r="D1341" t="s">
        <v>23</v>
      </c>
      <c r="E1341">
        <v>217378.19639740599</v>
      </c>
      <c r="F1341">
        <v>355128.39918682101</v>
      </c>
      <c r="G1341">
        <v>161941.91945160099</v>
      </c>
      <c r="H1341">
        <v>631782.46458862198</v>
      </c>
      <c r="I1341">
        <v>1185059.39915404</v>
      </c>
      <c r="J1341">
        <v>177564.199593411</v>
      </c>
      <c r="K1341">
        <v>532692.59878023097</v>
      </c>
      <c r="L1341">
        <v>108689.098198703</v>
      </c>
      <c r="M1341">
        <v>326067.29459610902</v>
      </c>
    </row>
    <row r="1342" spans="1:13" x14ac:dyDescent="0.35">
      <c r="A1342">
        <v>1341</v>
      </c>
      <c r="B1342">
        <v>1970</v>
      </c>
      <c r="C1342" t="s">
        <v>15</v>
      </c>
      <c r="D1342" t="s">
        <v>23</v>
      </c>
      <c r="E1342">
        <v>218578.766214228</v>
      </c>
      <c r="F1342">
        <v>366434.905147682</v>
      </c>
      <c r="G1342">
        <v>165639.41112070499</v>
      </c>
      <c r="H1342">
        <v>663247.84905707894</v>
      </c>
      <c r="I1342">
        <v>1202331.02502313</v>
      </c>
      <c r="J1342">
        <v>183217.452573841</v>
      </c>
      <c r="K1342">
        <v>549652.35772152198</v>
      </c>
      <c r="L1342">
        <v>109289.383107114</v>
      </c>
      <c r="M1342">
        <v>327868.149321342</v>
      </c>
    </row>
    <row r="1343" spans="1:13" x14ac:dyDescent="0.35">
      <c r="A1343">
        <v>1342</v>
      </c>
      <c r="B1343">
        <v>1971</v>
      </c>
      <c r="C1343" t="s">
        <v>15</v>
      </c>
      <c r="D1343" t="s">
        <v>23</v>
      </c>
      <c r="E1343">
        <v>225175.16675874099</v>
      </c>
      <c r="F1343">
        <v>387372.51412296301</v>
      </c>
      <c r="G1343">
        <v>173524.840044949</v>
      </c>
      <c r="H1343">
        <v>713744.49149972806</v>
      </c>
      <c r="I1343">
        <v>1232748.12180965</v>
      </c>
      <c r="J1343">
        <v>193686.257061482</v>
      </c>
      <c r="K1343">
        <v>581058.77118444501</v>
      </c>
      <c r="L1343">
        <v>112587.583379371</v>
      </c>
      <c r="M1343">
        <v>337762.75013811199</v>
      </c>
    </row>
    <row r="1344" spans="1:13" x14ac:dyDescent="0.35">
      <c r="A1344">
        <v>1343</v>
      </c>
      <c r="B1344">
        <v>1972</v>
      </c>
      <c r="C1344" t="s">
        <v>15</v>
      </c>
      <c r="D1344" t="s">
        <v>23</v>
      </c>
      <c r="E1344">
        <v>231713.175826683</v>
      </c>
      <c r="F1344">
        <v>409051.96395396203</v>
      </c>
      <c r="G1344">
        <v>181532.78396473799</v>
      </c>
      <c r="H1344">
        <v>767622.58554455906</v>
      </c>
      <c r="I1344">
        <v>1215675.3532233599</v>
      </c>
      <c r="J1344">
        <v>204525.98197698101</v>
      </c>
      <c r="K1344">
        <v>613577.94593094301</v>
      </c>
      <c r="L1344">
        <v>115856.58791334199</v>
      </c>
      <c r="M1344">
        <v>347569.763740025</v>
      </c>
    </row>
    <row r="1345" spans="1:13" x14ac:dyDescent="0.35">
      <c r="A1345">
        <v>1344</v>
      </c>
      <c r="B1345">
        <v>1973</v>
      </c>
      <c r="C1345" t="s">
        <v>15</v>
      </c>
      <c r="D1345" t="s">
        <v>23</v>
      </c>
      <c r="E1345">
        <v>251025.67021832499</v>
      </c>
      <c r="F1345">
        <v>454742.27598660701</v>
      </c>
      <c r="G1345">
        <v>199879.29919558801</v>
      </c>
      <c r="H1345">
        <v>869547.88989887002</v>
      </c>
      <c r="I1345">
        <v>1510517.50530288</v>
      </c>
      <c r="J1345">
        <v>227371.137993304</v>
      </c>
      <c r="K1345">
        <v>682113.41397991101</v>
      </c>
      <c r="L1345">
        <v>125512.835109162</v>
      </c>
      <c r="M1345">
        <v>376538.50532748702</v>
      </c>
    </row>
    <row r="1346" spans="1:13" x14ac:dyDescent="0.35">
      <c r="A1346">
        <v>1345</v>
      </c>
      <c r="B1346">
        <v>1974</v>
      </c>
      <c r="C1346" t="s">
        <v>15</v>
      </c>
      <c r="D1346" t="s">
        <v>23</v>
      </c>
      <c r="E1346">
        <v>248016.769934073</v>
      </c>
      <c r="F1346">
        <v>461049.63893387699</v>
      </c>
      <c r="G1346">
        <v>200660.75692611901</v>
      </c>
      <c r="H1346">
        <v>898716.53527909506</v>
      </c>
      <c r="I1346">
        <v>1724236.90069355</v>
      </c>
      <c r="J1346">
        <v>230524.819466938</v>
      </c>
      <c r="K1346">
        <v>691574.45840081503</v>
      </c>
      <c r="L1346">
        <v>124008.384967037</v>
      </c>
      <c r="M1346">
        <v>372025.15490110999</v>
      </c>
    </row>
    <row r="1347" spans="1:13" x14ac:dyDescent="0.35">
      <c r="A1347">
        <v>1346</v>
      </c>
      <c r="B1347">
        <v>1975</v>
      </c>
      <c r="C1347" t="s">
        <v>15</v>
      </c>
      <c r="D1347" t="s">
        <v>23</v>
      </c>
      <c r="E1347">
        <v>256660.83452427399</v>
      </c>
      <c r="F1347">
        <v>489604.81976464298</v>
      </c>
      <c r="G1347">
        <v>210942.005273355</v>
      </c>
      <c r="H1347">
        <v>973287.10927194497</v>
      </c>
      <c r="I1347">
        <v>1459061.1546692899</v>
      </c>
      <c r="J1347">
        <v>244802.40988232099</v>
      </c>
      <c r="K1347">
        <v>734407.22964696202</v>
      </c>
      <c r="L1347">
        <v>128330.41726213699</v>
      </c>
      <c r="M1347">
        <v>384991.25178640999</v>
      </c>
    </row>
    <row r="1348" spans="1:13" x14ac:dyDescent="0.35">
      <c r="A1348">
        <v>1347</v>
      </c>
      <c r="B1348">
        <v>1976</v>
      </c>
      <c r="C1348" t="s">
        <v>15</v>
      </c>
      <c r="D1348" t="s">
        <v>23</v>
      </c>
      <c r="E1348">
        <v>265325.94624313299</v>
      </c>
      <c r="F1348">
        <v>519380.03039159498</v>
      </c>
      <c r="G1348">
        <v>221462.081140528</v>
      </c>
      <c r="H1348">
        <v>1053320.6588634299</v>
      </c>
      <c r="I1348">
        <v>1461190.2637314899</v>
      </c>
      <c r="J1348">
        <v>259690.01519579699</v>
      </c>
      <c r="K1348">
        <v>779070.04558739299</v>
      </c>
      <c r="L1348">
        <v>132662.973121566</v>
      </c>
      <c r="M1348">
        <v>397988.91936469998</v>
      </c>
    </row>
    <row r="1349" spans="1:13" x14ac:dyDescent="0.35">
      <c r="A1349">
        <v>1348</v>
      </c>
      <c r="B1349">
        <v>1977</v>
      </c>
      <c r="C1349" t="s">
        <v>15</v>
      </c>
      <c r="D1349" t="s">
        <v>23</v>
      </c>
      <c r="E1349">
        <v>273881.15994560102</v>
      </c>
      <c r="F1349">
        <v>550157.61362500302</v>
      </c>
      <c r="G1349">
        <v>232110.97436779301</v>
      </c>
      <c r="H1349">
        <v>1138648.93766132</v>
      </c>
      <c r="I1349">
        <v>1504152.6339002999</v>
      </c>
      <c r="J1349">
        <v>275078.80681250198</v>
      </c>
      <c r="K1349">
        <v>825236.420437505</v>
      </c>
      <c r="L1349">
        <v>136940.57997280001</v>
      </c>
      <c r="M1349">
        <v>410821.739918401</v>
      </c>
    </row>
    <row r="1350" spans="1:13" x14ac:dyDescent="0.35">
      <c r="A1350">
        <v>1349</v>
      </c>
      <c r="B1350">
        <v>1978</v>
      </c>
      <c r="C1350" t="s">
        <v>15</v>
      </c>
      <c r="D1350" t="s">
        <v>23</v>
      </c>
      <c r="E1350">
        <v>277454.31050949101</v>
      </c>
      <c r="F1350">
        <v>571920.79620989098</v>
      </c>
      <c r="G1350">
        <v>238693.11090405501</v>
      </c>
      <c r="H1350">
        <v>1208374.9065644899</v>
      </c>
      <c r="I1350">
        <v>1679012.3934476799</v>
      </c>
      <c r="J1350">
        <v>285960.39810494601</v>
      </c>
      <c r="K1350">
        <v>857881.19431483699</v>
      </c>
      <c r="L1350">
        <v>138727.15525474501</v>
      </c>
      <c r="M1350">
        <v>416181.465764236</v>
      </c>
    </row>
    <row r="1351" spans="1:13" x14ac:dyDescent="0.35">
      <c r="A1351">
        <v>1350</v>
      </c>
      <c r="B1351">
        <v>1979</v>
      </c>
      <c r="C1351" t="s">
        <v>15</v>
      </c>
      <c r="D1351" t="s">
        <v>23</v>
      </c>
      <c r="E1351">
        <v>284784.36684295902</v>
      </c>
      <c r="F1351">
        <v>602393.11673867598</v>
      </c>
      <c r="G1351">
        <v>248647.239376429</v>
      </c>
      <c r="H1351">
        <v>1299672.6339012999</v>
      </c>
      <c r="I1351">
        <v>1530153.1936683201</v>
      </c>
      <c r="J1351">
        <v>301196.55836933799</v>
      </c>
      <c r="K1351">
        <v>903589.67510801496</v>
      </c>
      <c r="L1351">
        <v>142392.18342147901</v>
      </c>
      <c r="M1351">
        <v>427176.55026443902</v>
      </c>
    </row>
    <row r="1352" spans="1:13" x14ac:dyDescent="0.35">
      <c r="A1352">
        <v>1351</v>
      </c>
      <c r="B1352">
        <v>1980</v>
      </c>
      <c r="C1352" t="s">
        <v>15</v>
      </c>
      <c r="D1352" t="s">
        <v>23</v>
      </c>
      <c r="E1352">
        <v>291435.93758861598</v>
      </c>
      <c r="F1352">
        <v>632595.94454917696</v>
      </c>
      <c r="G1352">
        <v>258188.483768276</v>
      </c>
      <c r="H1352">
        <v>1394067.5327077301</v>
      </c>
      <c r="I1352">
        <v>1377382.89402063</v>
      </c>
      <c r="J1352">
        <v>316297.97227458801</v>
      </c>
      <c r="K1352">
        <v>948893.91682376398</v>
      </c>
      <c r="L1352">
        <v>145717.96879430799</v>
      </c>
      <c r="M1352">
        <v>437153.906382924</v>
      </c>
    </row>
    <row r="1353" spans="1:13" x14ac:dyDescent="0.35">
      <c r="A1353">
        <v>1352</v>
      </c>
      <c r="B1353">
        <v>1981</v>
      </c>
      <c r="C1353" t="s">
        <v>15</v>
      </c>
      <c r="D1353" t="s">
        <v>23</v>
      </c>
      <c r="E1353">
        <v>298257.28088782099</v>
      </c>
      <c r="F1353">
        <v>664345.192209517</v>
      </c>
      <c r="G1353">
        <v>268053.24301528599</v>
      </c>
      <c r="H1353">
        <v>1495756.5285020701</v>
      </c>
      <c r="I1353">
        <v>1203851.8019630101</v>
      </c>
      <c r="J1353">
        <v>332172.59610475798</v>
      </c>
      <c r="K1353">
        <v>996517.78831427405</v>
      </c>
      <c r="L1353">
        <v>149128.64044391099</v>
      </c>
      <c r="M1353">
        <v>447385.92133173102</v>
      </c>
    </row>
    <row r="1354" spans="1:13" x14ac:dyDescent="0.35">
      <c r="A1354">
        <v>1353</v>
      </c>
      <c r="B1354">
        <v>1982</v>
      </c>
      <c r="C1354" t="s">
        <v>15</v>
      </c>
      <c r="D1354" t="s">
        <v>23</v>
      </c>
      <c r="E1354">
        <v>305000.71689817199</v>
      </c>
      <c r="F1354">
        <v>697144.88558920298</v>
      </c>
      <c r="G1354">
        <v>278022.37002059701</v>
      </c>
      <c r="H1354">
        <v>1603975.9629973799</v>
      </c>
      <c r="I1354">
        <v>1291157.2383974099</v>
      </c>
      <c r="J1354">
        <v>348572.44279460202</v>
      </c>
      <c r="K1354">
        <v>1045717.32838381</v>
      </c>
      <c r="L1354">
        <v>152500.35844908599</v>
      </c>
      <c r="M1354">
        <v>457501.07534725801</v>
      </c>
    </row>
    <row r="1355" spans="1:13" x14ac:dyDescent="0.35">
      <c r="A1355">
        <v>1354</v>
      </c>
      <c r="B1355">
        <v>1983</v>
      </c>
      <c r="C1355" t="s">
        <v>15</v>
      </c>
      <c r="D1355" t="s">
        <v>23</v>
      </c>
      <c r="E1355">
        <v>306940.57713108999</v>
      </c>
      <c r="F1355">
        <v>719939.38737022004</v>
      </c>
      <c r="G1355">
        <v>283724.70451980102</v>
      </c>
      <c r="H1355">
        <v>1693046.38126182</v>
      </c>
      <c r="I1355">
        <v>1361923.9206894201</v>
      </c>
      <c r="J1355">
        <v>359969.69368511002</v>
      </c>
      <c r="K1355">
        <v>1079909.0810553301</v>
      </c>
      <c r="L1355">
        <v>153470.28856554499</v>
      </c>
      <c r="M1355">
        <v>460410.86569663498</v>
      </c>
    </row>
    <row r="1356" spans="1:13" x14ac:dyDescent="0.35">
      <c r="A1356">
        <v>1355</v>
      </c>
      <c r="B1356">
        <v>1984</v>
      </c>
      <c r="C1356" t="s">
        <v>15</v>
      </c>
      <c r="D1356" t="s">
        <v>23</v>
      </c>
      <c r="E1356">
        <v>318559.91690120101</v>
      </c>
      <c r="F1356">
        <v>766747.20488684997</v>
      </c>
      <c r="G1356">
        <v>298548.821567323</v>
      </c>
      <c r="H1356">
        <v>1843345.2692223</v>
      </c>
      <c r="I1356">
        <v>1431889.23818663</v>
      </c>
      <c r="J1356">
        <v>383373.60244342498</v>
      </c>
      <c r="K1356">
        <v>1150120.8073302701</v>
      </c>
      <c r="L1356">
        <v>159279.95845060001</v>
      </c>
      <c r="M1356">
        <v>477839.87535180099</v>
      </c>
    </row>
    <row r="1357" spans="1:13" x14ac:dyDescent="0.35">
      <c r="A1357">
        <v>1356</v>
      </c>
      <c r="B1357">
        <v>1985</v>
      </c>
      <c r="C1357" t="s">
        <v>15</v>
      </c>
      <c r="D1357" t="s">
        <v>23</v>
      </c>
      <c r="E1357">
        <v>329143.84200233902</v>
      </c>
      <c r="F1357">
        <v>812954.51913741999</v>
      </c>
      <c r="G1357">
        <v>312687.805821074</v>
      </c>
      <c r="H1357">
        <v>1998385.9820219199</v>
      </c>
      <c r="I1357">
        <v>1482364.5390111599</v>
      </c>
      <c r="J1357">
        <v>406477.25956871</v>
      </c>
      <c r="K1357">
        <v>1219431.7787061301</v>
      </c>
      <c r="L1357">
        <v>164571.92100116899</v>
      </c>
      <c r="M1357">
        <v>493715.76300350903</v>
      </c>
    </row>
    <row r="1358" spans="1:13" x14ac:dyDescent="0.35">
      <c r="A1358">
        <v>1357</v>
      </c>
      <c r="B1358">
        <v>1986</v>
      </c>
      <c r="C1358" t="s">
        <v>15</v>
      </c>
      <c r="D1358" t="s">
        <v>23</v>
      </c>
      <c r="E1358">
        <v>333552.484358649</v>
      </c>
      <c r="F1358">
        <v>845403.688596252</v>
      </c>
      <c r="G1358">
        <v>321153.01079845999</v>
      </c>
      <c r="H1358">
        <v>2125235.7861608299</v>
      </c>
      <c r="I1358">
        <v>1361338.13277035</v>
      </c>
      <c r="J1358">
        <v>422701.844298126</v>
      </c>
      <c r="K1358">
        <v>1268105.5328943799</v>
      </c>
      <c r="L1358">
        <v>166776.242179325</v>
      </c>
      <c r="M1358">
        <v>500328.72653797298</v>
      </c>
    </row>
    <row r="1359" spans="1:13" x14ac:dyDescent="0.35">
      <c r="A1359">
        <v>1358</v>
      </c>
      <c r="B1359">
        <v>1987</v>
      </c>
      <c r="C1359" t="s">
        <v>15</v>
      </c>
      <c r="D1359" t="s">
        <v>23</v>
      </c>
      <c r="E1359">
        <v>337684.91660732997</v>
      </c>
      <c r="F1359">
        <v>878276.09931365796</v>
      </c>
      <c r="G1359">
        <v>329462.21703388903</v>
      </c>
      <c r="H1359">
        <v>2258238.2172546899</v>
      </c>
      <c r="I1359">
        <v>1321660.19374175</v>
      </c>
      <c r="J1359">
        <v>439138.04965682898</v>
      </c>
      <c r="K1359">
        <v>1317414.1489704901</v>
      </c>
      <c r="L1359">
        <v>168842.45830366499</v>
      </c>
      <c r="M1359">
        <v>506527.37491099501</v>
      </c>
    </row>
    <row r="1360" spans="1:13" x14ac:dyDescent="0.35">
      <c r="A1360">
        <v>1359</v>
      </c>
      <c r="B1360">
        <v>1988</v>
      </c>
      <c r="C1360" t="s">
        <v>15</v>
      </c>
      <c r="D1360" t="s">
        <v>23</v>
      </c>
      <c r="E1360">
        <v>341106.470701268</v>
      </c>
      <c r="F1360">
        <v>910392.77659026603</v>
      </c>
      <c r="G1360">
        <v>337174.98611007398</v>
      </c>
      <c r="H1360">
        <v>2394551.1664306102</v>
      </c>
      <c r="I1360">
        <v>1430892.1525198901</v>
      </c>
      <c r="J1360">
        <v>455196.38829513302</v>
      </c>
      <c r="K1360">
        <v>1365589.1648854001</v>
      </c>
      <c r="L1360">
        <v>170553.235350634</v>
      </c>
      <c r="M1360">
        <v>511659.70605190098</v>
      </c>
    </row>
    <row r="1361" spans="1:13" x14ac:dyDescent="0.35">
      <c r="A1361">
        <v>1360</v>
      </c>
      <c r="B1361">
        <v>1989</v>
      </c>
      <c r="C1361" t="s">
        <v>15</v>
      </c>
      <c r="D1361" t="s">
        <v>23</v>
      </c>
      <c r="E1361">
        <v>371638.03222856001</v>
      </c>
      <c r="F1361">
        <v>1017837.48354504</v>
      </c>
      <c r="G1361">
        <v>372120.78399392002</v>
      </c>
      <c r="H1361">
        <v>2738966.9320131098</v>
      </c>
      <c r="I1361">
        <v>1686313.6239749501</v>
      </c>
      <c r="J1361">
        <v>508918.741772521</v>
      </c>
      <c r="K1361">
        <v>1526756.2253175599</v>
      </c>
      <c r="L1361">
        <v>185819.01611428001</v>
      </c>
      <c r="M1361">
        <v>557457.04834284005</v>
      </c>
    </row>
    <row r="1362" spans="1:13" x14ac:dyDescent="0.35">
      <c r="A1362">
        <v>1361</v>
      </c>
      <c r="B1362">
        <v>1990</v>
      </c>
      <c r="C1362" t="s">
        <v>15</v>
      </c>
      <c r="D1362" t="s">
        <v>23</v>
      </c>
      <c r="E1362">
        <v>369538.34886352101</v>
      </c>
      <c r="F1362">
        <v>1038573.5210884199</v>
      </c>
      <c r="G1362">
        <v>374757.34582917998</v>
      </c>
      <c r="H1362">
        <v>2859636.7670080601</v>
      </c>
      <c r="I1362">
        <v>1240328.30601565</v>
      </c>
      <c r="J1362">
        <v>519286.76054420799</v>
      </c>
      <c r="K1362">
        <v>1557860.2816326299</v>
      </c>
      <c r="L1362">
        <v>184769.174431761</v>
      </c>
      <c r="M1362">
        <v>554307.52329528402</v>
      </c>
    </row>
    <row r="1363" spans="1:13" x14ac:dyDescent="0.35">
      <c r="A1363">
        <v>1362</v>
      </c>
      <c r="B1363">
        <v>1991</v>
      </c>
      <c r="C1363" t="s">
        <v>15</v>
      </c>
      <c r="D1363" t="s">
        <v>23</v>
      </c>
      <c r="E1363">
        <v>373164.74381342001</v>
      </c>
      <c r="F1363">
        <v>1076211.8768261401</v>
      </c>
      <c r="G1363">
        <v>383219.86148977501</v>
      </c>
      <c r="H1363">
        <v>3032390.42341631</v>
      </c>
      <c r="I1363">
        <v>1320256.09772344</v>
      </c>
      <c r="J1363">
        <v>538105.93841306795</v>
      </c>
      <c r="K1363">
        <v>1614317.8152391999</v>
      </c>
      <c r="L1363">
        <v>186582.37190671</v>
      </c>
      <c r="M1363">
        <v>559747.11572013004</v>
      </c>
    </row>
    <row r="1364" spans="1:13" x14ac:dyDescent="0.35">
      <c r="A1364">
        <v>1363</v>
      </c>
      <c r="B1364">
        <v>1992</v>
      </c>
      <c r="C1364" t="s">
        <v>15</v>
      </c>
      <c r="D1364" t="s">
        <v>23</v>
      </c>
      <c r="E1364">
        <v>374809.41685113398</v>
      </c>
      <c r="F1364">
        <v>1109244.0610992201</v>
      </c>
      <c r="G1364">
        <v>389713.87779643101</v>
      </c>
      <c r="H1364">
        <v>3198696.8399381498</v>
      </c>
      <c r="I1364">
        <v>1319968.54710132</v>
      </c>
      <c r="J1364">
        <v>554622.03054961003</v>
      </c>
      <c r="K1364">
        <v>1663866.0916488301</v>
      </c>
      <c r="L1364">
        <v>187404.70842556699</v>
      </c>
      <c r="M1364">
        <v>562214.12527670001</v>
      </c>
    </row>
    <row r="1365" spans="1:13" x14ac:dyDescent="0.35">
      <c r="A1365">
        <v>1364</v>
      </c>
      <c r="B1365">
        <v>1993</v>
      </c>
      <c r="C1365" t="s">
        <v>15</v>
      </c>
      <c r="D1365" t="s">
        <v>23</v>
      </c>
      <c r="E1365">
        <v>373495.11753805901</v>
      </c>
      <c r="F1365">
        <v>1134281.8704415499</v>
      </c>
      <c r="G1365">
        <v>393134.08356407902</v>
      </c>
      <c r="H1365">
        <v>3347860.0100396201</v>
      </c>
      <c r="I1365">
        <v>1150573.26119395</v>
      </c>
      <c r="J1365">
        <v>567140.93522077496</v>
      </c>
      <c r="K1365">
        <v>1701422.80566233</v>
      </c>
      <c r="L1365">
        <v>186747.55876902901</v>
      </c>
      <c r="M1365">
        <v>560242.676307088</v>
      </c>
    </row>
    <row r="1366" spans="1:13" x14ac:dyDescent="0.35">
      <c r="A1366">
        <v>1365</v>
      </c>
      <c r="B1366">
        <v>1994</v>
      </c>
      <c r="C1366" t="s">
        <v>15</v>
      </c>
      <c r="D1366" t="s">
        <v>23</v>
      </c>
      <c r="E1366">
        <v>353170.47237901698</v>
      </c>
      <c r="F1366">
        <v>1100626.3126999901</v>
      </c>
      <c r="G1366">
        <v>376265.21630027</v>
      </c>
      <c r="H1366">
        <v>3325257.23455102</v>
      </c>
      <c r="I1366">
        <v>1072970.6396697101</v>
      </c>
      <c r="J1366">
        <v>550313.15634999296</v>
      </c>
      <c r="K1366">
        <v>1650939.4690499799</v>
      </c>
      <c r="L1366">
        <v>176585.23618950901</v>
      </c>
      <c r="M1366">
        <v>529755.70856852597</v>
      </c>
    </row>
    <row r="1367" spans="1:13" x14ac:dyDescent="0.35">
      <c r="A1367">
        <v>1366</v>
      </c>
      <c r="B1367">
        <v>1995</v>
      </c>
      <c r="C1367" t="s">
        <v>15</v>
      </c>
      <c r="D1367" t="s">
        <v>23</v>
      </c>
      <c r="E1367">
        <v>352963.56026542798</v>
      </c>
      <c r="F1367">
        <v>1128768.3401200799</v>
      </c>
      <c r="G1367">
        <v>380564.27271110099</v>
      </c>
      <c r="H1367">
        <v>3491123.5852284902</v>
      </c>
      <c r="I1367">
        <v>806732.14785433398</v>
      </c>
      <c r="J1367">
        <v>564384.17006003798</v>
      </c>
      <c r="K1367">
        <v>1693152.5101801101</v>
      </c>
      <c r="L1367">
        <v>176481.78013271399</v>
      </c>
      <c r="M1367">
        <v>529445.340398142</v>
      </c>
    </row>
    <row r="1368" spans="1:13" x14ac:dyDescent="0.35">
      <c r="A1368">
        <v>1367</v>
      </c>
      <c r="B1368">
        <v>1996</v>
      </c>
      <c r="C1368" t="s">
        <v>15</v>
      </c>
      <c r="D1368" t="s">
        <v>23</v>
      </c>
      <c r="E1368">
        <v>339703.11839358398</v>
      </c>
      <c r="F1368">
        <v>1114792.20993965</v>
      </c>
      <c r="G1368">
        <v>370613.80850508</v>
      </c>
      <c r="H1368">
        <v>3529903.6044225399</v>
      </c>
      <c r="I1368">
        <v>925221.05626777397</v>
      </c>
      <c r="J1368">
        <v>557396.10496982501</v>
      </c>
      <c r="K1368">
        <v>1672188.31490948</v>
      </c>
      <c r="L1368">
        <v>169851.55919679199</v>
      </c>
      <c r="M1368">
        <v>509554.67759037699</v>
      </c>
    </row>
    <row r="1369" spans="1:13" x14ac:dyDescent="0.35">
      <c r="A1369">
        <v>1368</v>
      </c>
      <c r="B1369">
        <v>1997</v>
      </c>
      <c r="C1369" t="s">
        <v>15</v>
      </c>
      <c r="D1369" t="s">
        <v>23</v>
      </c>
      <c r="E1369">
        <v>334572.91744987498</v>
      </c>
      <c r="F1369">
        <v>1126690.46328357</v>
      </c>
      <c r="G1369">
        <v>369294.69024210097</v>
      </c>
      <c r="H1369">
        <v>3652693.23377595</v>
      </c>
      <c r="I1369">
        <v>814425.42257676995</v>
      </c>
      <c r="J1369">
        <v>563345.23164178501</v>
      </c>
      <c r="K1369">
        <v>1690035.6949253599</v>
      </c>
      <c r="L1369">
        <v>167286.45872493699</v>
      </c>
      <c r="M1369">
        <v>501859.37617481197</v>
      </c>
    </row>
    <row r="1370" spans="1:13" x14ac:dyDescent="0.35">
      <c r="A1370">
        <v>1369</v>
      </c>
      <c r="B1370">
        <v>1998</v>
      </c>
      <c r="C1370" t="s">
        <v>15</v>
      </c>
      <c r="D1370" t="s">
        <v>23</v>
      </c>
      <c r="E1370">
        <v>329404.19024328201</v>
      </c>
      <c r="F1370">
        <v>1138314.8397699699</v>
      </c>
      <c r="G1370">
        <v>367797.40776242502</v>
      </c>
      <c r="H1370">
        <v>3778675.8569320301</v>
      </c>
      <c r="I1370">
        <v>642706.19533921301</v>
      </c>
      <c r="J1370">
        <v>569157.41988498601</v>
      </c>
      <c r="K1370">
        <v>1707472.2596549599</v>
      </c>
      <c r="L1370">
        <v>164702.095121641</v>
      </c>
      <c r="M1370">
        <v>494106.285364924</v>
      </c>
    </row>
    <row r="1371" spans="1:13" x14ac:dyDescent="0.35">
      <c r="A1371">
        <v>1370</v>
      </c>
      <c r="B1371">
        <v>1999</v>
      </c>
      <c r="C1371" t="s">
        <v>15</v>
      </c>
      <c r="D1371" t="s">
        <v>23</v>
      </c>
      <c r="E1371">
        <v>322326.77086335397</v>
      </c>
      <c r="F1371">
        <v>1143007.5494647501</v>
      </c>
      <c r="G1371">
        <v>364007.97834258201</v>
      </c>
      <c r="H1371">
        <v>3885277.2506180601</v>
      </c>
      <c r="I1371">
        <v>630624.03784979903</v>
      </c>
      <c r="J1371">
        <v>571503.77473237505</v>
      </c>
      <c r="K1371">
        <v>1714511.32419713</v>
      </c>
      <c r="L1371">
        <v>161163.38543167699</v>
      </c>
      <c r="M1371">
        <v>483490.15629503102</v>
      </c>
    </row>
    <row r="1372" spans="1:13" x14ac:dyDescent="0.35">
      <c r="A1372">
        <v>1371</v>
      </c>
      <c r="B1372">
        <v>2000</v>
      </c>
      <c r="C1372" t="s">
        <v>15</v>
      </c>
      <c r="D1372" t="s">
        <v>23</v>
      </c>
      <c r="E1372">
        <v>343036.56889428402</v>
      </c>
      <c r="F1372">
        <v>1248281.6451079999</v>
      </c>
      <c r="G1372">
        <v>391767.34337136598</v>
      </c>
      <c r="H1372">
        <v>4345165.8731549103</v>
      </c>
      <c r="I1372">
        <v>600778.66061502497</v>
      </c>
      <c r="J1372">
        <v>624140.82255400205</v>
      </c>
      <c r="K1372">
        <v>1872422.4676620001</v>
      </c>
      <c r="L1372">
        <v>171518.28444714201</v>
      </c>
      <c r="M1372">
        <v>514554.853341426</v>
      </c>
    </row>
    <row r="1373" spans="1:13" x14ac:dyDescent="0.35">
      <c r="A1373">
        <v>1372</v>
      </c>
      <c r="B1373">
        <v>2001</v>
      </c>
      <c r="C1373" t="s">
        <v>15</v>
      </c>
      <c r="D1373" t="s">
        <v>23</v>
      </c>
      <c r="E1373">
        <v>308519.01373447798</v>
      </c>
      <c r="F1373">
        <v>1152055.87362003</v>
      </c>
      <c r="G1373">
        <v>356272.13146836101</v>
      </c>
      <c r="H1373">
        <v>4106876.7192623299</v>
      </c>
      <c r="I1373">
        <v>510759.34773118899</v>
      </c>
      <c r="J1373">
        <v>576027.93681001605</v>
      </c>
      <c r="K1373">
        <v>1728083.8104300499</v>
      </c>
      <c r="L1373">
        <v>154259.50686723899</v>
      </c>
      <c r="M1373">
        <v>462778.520601717</v>
      </c>
    </row>
    <row r="1374" spans="1:13" x14ac:dyDescent="0.35">
      <c r="A1374">
        <v>1373</v>
      </c>
      <c r="B1374">
        <v>2002</v>
      </c>
      <c r="C1374" t="s">
        <v>15</v>
      </c>
      <c r="D1374" t="s">
        <v>23</v>
      </c>
      <c r="E1374">
        <v>299626.06339357601</v>
      </c>
      <c r="F1374">
        <v>1148128.87600243</v>
      </c>
      <c r="G1374">
        <v>349808.91313805</v>
      </c>
      <c r="H1374">
        <v>4191746.72597457</v>
      </c>
      <c r="I1374">
        <v>509763.52496686298</v>
      </c>
      <c r="J1374">
        <v>574064.43800121394</v>
      </c>
      <c r="K1374">
        <v>1722193.3140036401</v>
      </c>
      <c r="L1374">
        <v>149813.03169678801</v>
      </c>
      <c r="M1374">
        <v>449439.09509036399</v>
      </c>
    </row>
    <row r="1375" spans="1:13" x14ac:dyDescent="0.35">
      <c r="A1375">
        <v>1374</v>
      </c>
      <c r="B1375">
        <v>2003</v>
      </c>
      <c r="C1375" t="s">
        <v>15</v>
      </c>
      <c r="D1375" t="s">
        <v>23</v>
      </c>
      <c r="E1375">
        <v>287394.066902611</v>
      </c>
      <c r="F1375">
        <v>1130077.6682984401</v>
      </c>
      <c r="G1375">
        <v>339172.06305823399</v>
      </c>
      <c r="H1375">
        <v>4225707.44213509</v>
      </c>
      <c r="I1375">
        <v>464036.15860474401</v>
      </c>
      <c r="J1375">
        <v>565038.83414922003</v>
      </c>
      <c r="K1375">
        <v>1695116.5024476601</v>
      </c>
      <c r="L1375">
        <v>143697.033451305</v>
      </c>
      <c r="M1375">
        <v>431091.100353916</v>
      </c>
    </row>
    <row r="1376" spans="1:13" x14ac:dyDescent="0.35">
      <c r="A1376">
        <v>1375</v>
      </c>
      <c r="B1376">
        <v>2004</v>
      </c>
      <c r="C1376" t="s">
        <v>15</v>
      </c>
      <c r="D1376" t="s">
        <v>23</v>
      </c>
      <c r="E1376">
        <v>274543.548665173</v>
      </c>
      <c r="F1376">
        <v>1107799.5412008399</v>
      </c>
      <c r="G1376">
        <v>327479.73903147201</v>
      </c>
      <c r="H1376">
        <v>4242854.8779165698</v>
      </c>
      <c r="I1376">
        <v>391983.32813277497</v>
      </c>
      <c r="J1376">
        <v>553899.77060041996</v>
      </c>
      <c r="K1376">
        <v>1661699.3118012601</v>
      </c>
      <c r="L1376">
        <v>137271.774332587</v>
      </c>
      <c r="M1376">
        <v>411815.32299775898</v>
      </c>
    </row>
    <row r="1377" spans="1:13" x14ac:dyDescent="0.35">
      <c r="A1377">
        <v>1376</v>
      </c>
      <c r="B1377">
        <v>2005</v>
      </c>
      <c r="C1377" t="s">
        <v>15</v>
      </c>
      <c r="D1377" t="s">
        <v>23</v>
      </c>
      <c r="E1377">
        <v>287659.35984685301</v>
      </c>
      <c r="F1377">
        <v>1191099.0848048499</v>
      </c>
      <c r="G1377">
        <v>346755.03506821801</v>
      </c>
      <c r="H1377">
        <v>4672707.8218395002</v>
      </c>
      <c r="I1377">
        <v>357253.59257921699</v>
      </c>
      <c r="J1377">
        <v>595549.54240242299</v>
      </c>
      <c r="K1377">
        <v>1786648.6272072699</v>
      </c>
      <c r="L1377">
        <v>143829.67992342601</v>
      </c>
      <c r="M1377">
        <v>431489.03977027902</v>
      </c>
    </row>
    <row r="1378" spans="1:13" x14ac:dyDescent="0.35">
      <c r="A1378">
        <v>1377</v>
      </c>
      <c r="B1378">
        <v>2006</v>
      </c>
      <c r="C1378" t="s">
        <v>15</v>
      </c>
      <c r="D1378" t="s">
        <v>23</v>
      </c>
      <c r="E1378">
        <v>250659.45790767999</v>
      </c>
      <c r="F1378">
        <v>1065057.17073111</v>
      </c>
      <c r="G1378">
        <v>305309.10495827202</v>
      </c>
      <c r="H1378">
        <v>4279904.8275320996</v>
      </c>
      <c r="I1378">
        <v>335789.77541874099</v>
      </c>
      <c r="J1378">
        <v>532528.58536555304</v>
      </c>
      <c r="K1378">
        <v>1597585.7560966599</v>
      </c>
      <c r="L1378">
        <v>125329.72895383999</v>
      </c>
      <c r="M1378">
        <v>375989.186861519</v>
      </c>
    </row>
    <row r="1379" spans="1:13" x14ac:dyDescent="0.35">
      <c r="A1379">
        <v>1378</v>
      </c>
      <c r="B1379">
        <v>2007</v>
      </c>
      <c r="C1379" t="s">
        <v>15</v>
      </c>
      <c r="D1379" t="s">
        <v>23</v>
      </c>
      <c r="E1379">
        <v>237853.35069995301</v>
      </c>
      <c r="F1379">
        <v>1037092.61498085</v>
      </c>
      <c r="G1379">
        <v>292695.97249923297</v>
      </c>
      <c r="H1379">
        <v>4269085.2813414996</v>
      </c>
      <c r="I1379">
        <v>288391.00932380802</v>
      </c>
      <c r="J1379">
        <v>518546.30749042297</v>
      </c>
      <c r="K1379">
        <v>1555638.92247127</v>
      </c>
      <c r="L1379">
        <v>118926.67534997599</v>
      </c>
      <c r="M1379">
        <v>356780.02604992897</v>
      </c>
    </row>
    <row r="1380" spans="1:13" x14ac:dyDescent="0.35">
      <c r="A1380">
        <v>1379</v>
      </c>
      <c r="B1380">
        <v>2008</v>
      </c>
      <c r="C1380" t="s">
        <v>15</v>
      </c>
      <c r="D1380" t="s">
        <v>23</v>
      </c>
      <c r="E1380">
        <v>241732.009943885</v>
      </c>
      <c r="F1380">
        <v>1081588.0351</v>
      </c>
      <c r="G1380">
        <v>300492.68438388797</v>
      </c>
      <c r="H1380">
        <v>4560893.2109718798</v>
      </c>
      <c r="I1380">
        <v>265217.98228804499</v>
      </c>
      <c r="J1380">
        <v>540794.01755000104</v>
      </c>
      <c r="K1380">
        <v>1622382.05265</v>
      </c>
      <c r="L1380">
        <v>120866.00497194201</v>
      </c>
      <c r="M1380">
        <v>362598.01491582702</v>
      </c>
    </row>
    <row r="1381" spans="1:13" x14ac:dyDescent="0.35">
      <c r="A1381">
        <v>1380</v>
      </c>
      <c r="B1381">
        <v>2009</v>
      </c>
      <c r="C1381" t="s">
        <v>15</v>
      </c>
      <c r="D1381" t="s">
        <v>23</v>
      </c>
      <c r="E1381">
        <v>231686.722963432</v>
      </c>
      <c r="F1381">
        <v>1063771.3789113499</v>
      </c>
      <c r="G1381">
        <v>290893.20881889702</v>
      </c>
      <c r="H1381">
        <v>4595373.1783711202</v>
      </c>
      <c r="I1381">
        <v>276810.40425260598</v>
      </c>
      <c r="J1381">
        <v>531885.68945567706</v>
      </c>
      <c r="K1381">
        <v>1595657.06836703</v>
      </c>
      <c r="L1381">
        <v>115843.361481716</v>
      </c>
      <c r="M1381">
        <v>347530.084445149</v>
      </c>
    </row>
    <row r="1382" spans="1:13" x14ac:dyDescent="0.35">
      <c r="A1382">
        <v>1381</v>
      </c>
      <c r="B1382">
        <v>2010</v>
      </c>
      <c r="C1382" t="s">
        <v>15</v>
      </c>
      <c r="D1382" t="s">
        <v>23</v>
      </c>
      <c r="E1382">
        <v>212675.74449410901</v>
      </c>
      <c r="F1382">
        <v>1002038.84928837</v>
      </c>
      <c r="G1382">
        <v>269664.28525867901</v>
      </c>
      <c r="H1382">
        <v>4434598.9221929396</v>
      </c>
      <c r="I1382">
        <v>276789.18463161698</v>
      </c>
      <c r="J1382">
        <v>501019.42464418401</v>
      </c>
      <c r="K1382">
        <v>1503058.2739325501</v>
      </c>
      <c r="L1382">
        <v>106337.87224705399</v>
      </c>
      <c r="M1382">
        <v>319013.61674116302</v>
      </c>
    </row>
    <row r="1383" spans="1:13" x14ac:dyDescent="0.35">
      <c r="A1383">
        <v>1382</v>
      </c>
      <c r="B1383">
        <v>2011</v>
      </c>
      <c r="C1383" t="s">
        <v>15</v>
      </c>
      <c r="D1383" t="s">
        <v>23</v>
      </c>
      <c r="E1383">
        <v>220080.171423074</v>
      </c>
      <c r="F1383">
        <v>1064062.0560733599</v>
      </c>
      <c r="G1383">
        <v>281773.15162819403</v>
      </c>
      <c r="H1383">
        <v>4824430.9293656098</v>
      </c>
      <c r="I1383">
        <v>237734.490402236</v>
      </c>
      <c r="J1383">
        <v>532031.02803667798</v>
      </c>
      <c r="K1383">
        <v>1596093.08411003</v>
      </c>
      <c r="L1383">
        <v>110040.085711537</v>
      </c>
      <c r="M1383">
        <v>330120.25713461102</v>
      </c>
    </row>
    <row r="1384" spans="1:13" x14ac:dyDescent="0.35">
      <c r="A1384">
        <v>1383</v>
      </c>
      <c r="B1384">
        <v>2012</v>
      </c>
      <c r="C1384" t="s">
        <v>15</v>
      </c>
      <c r="D1384" t="s">
        <v>23</v>
      </c>
      <c r="E1384">
        <v>191426.977782817</v>
      </c>
      <c r="F1384">
        <v>949748.52381201205</v>
      </c>
      <c r="G1384">
        <v>247442.92503346701</v>
      </c>
      <c r="H1384">
        <v>4411724.74233218</v>
      </c>
      <c r="I1384">
        <v>217149.491868204</v>
      </c>
      <c r="J1384">
        <v>474874.26190600602</v>
      </c>
      <c r="K1384">
        <v>1424622.7857180201</v>
      </c>
      <c r="L1384">
        <v>95713.488891408706</v>
      </c>
      <c r="M1384">
        <v>287140.46667422698</v>
      </c>
    </row>
    <row r="1385" spans="1:13" x14ac:dyDescent="0.35">
      <c r="A1385">
        <v>1384</v>
      </c>
      <c r="B1385">
        <v>2013</v>
      </c>
      <c r="C1385" t="s">
        <v>15</v>
      </c>
      <c r="D1385" t="s">
        <v>23</v>
      </c>
      <c r="E1385">
        <v>176158.99008115201</v>
      </c>
      <c r="F1385">
        <v>896870.50027108996</v>
      </c>
      <c r="G1385">
        <v>229863.29325617899</v>
      </c>
      <c r="H1385">
        <v>4268357.2559370697</v>
      </c>
      <c r="I1385">
        <v>207112.129422467</v>
      </c>
      <c r="J1385">
        <v>448435.25013554498</v>
      </c>
      <c r="K1385">
        <v>1345305.7504066401</v>
      </c>
      <c r="L1385">
        <v>88079.495040576003</v>
      </c>
      <c r="M1385">
        <v>264238.48512172798</v>
      </c>
    </row>
    <row r="1386" spans="1:13" x14ac:dyDescent="0.35">
      <c r="A1386">
        <v>1385</v>
      </c>
      <c r="B1386">
        <v>2014</v>
      </c>
      <c r="C1386" t="s">
        <v>15</v>
      </c>
      <c r="D1386" t="s">
        <v>23</v>
      </c>
      <c r="E1386">
        <v>176660.81012115101</v>
      </c>
      <c r="F1386">
        <v>922963.63200202805</v>
      </c>
      <c r="G1386">
        <v>232668.359064455</v>
      </c>
      <c r="H1386">
        <v>4500458.8957997002</v>
      </c>
      <c r="I1386">
        <v>198598.19897921701</v>
      </c>
      <c r="J1386">
        <v>461481.81600101403</v>
      </c>
      <c r="K1386">
        <v>1384445.4480030399</v>
      </c>
      <c r="L1386">
        <v>88330.405060575693</v>
      </c>
      <c r="M1386">
        <v>264991.21518172702</v>
      </c>
    </row>
    <row r="1387" spans="1:13" x14ac:dyDescent="0.35">
      <c r="A1387">
        <v>1386</v>
      </c>
      <c r="B1387">
        <v>2015</v>
      </c>
      <c r="C1387" t="s">
        <v>15</v>
      </c>
      <c r="D1387" t="s">
        <v>23</v>
      </c>
      <c r="E1387">
        <v>169432.09755822</v>
      </c>
      <c r="F1387">
        <v>908363.13746096997</v>
      </c>
      <c r="G1387">
        <v>225197.77062862201</v>
      </c>
      <c r="H1387">
        <v>4538185.4558176603</v>
      </c>
      <c r="I1387">
        <v>184677.391485837</v>
      </c>
      <c r="J1387">
        <v>454181.56873048499</v>
      </c>
      <c r="K1387">
        <v>1362544.7061914499</v>
      </c>
      <c r="L1387">
        <v>84716.048779109798</v>
      </c>
      <c r="M1387">
        <v>254148.146337329</v>
      </c>
    </row>
    <row r="1388" spans="1:13" x14ac:dyDescent="0.35">
      <c r="A1388">
        <v>1387</v>
      </c>
      <c r="B1388">
        <v>1950</v>
      </c>
      <c r="C1388" t="s">
        <v>16</v>
      </c>
      <c r="D1388" t="s">
        <v>23</v>
      </c>
      <c r="E1388">
        <v>283437.999942503</v>
      </c>
      <c r="F1388">
        <v>283437.999942503</v>
      </c>
      <c r="G1388">
        <v>141718.999971251</v>
      </c>
      <c r="H1388">
        <v>425156.99991375499</v>
      </c>
      <c r="I1388">
        <v>259421.94826871401</v>
      </c>
      <c r="J1388">
        <v>141718.999971251</v>
      </c>
      <c r="K1388">
        <v>425156.99991375499</v>
      </c>
      <c r="L1388">
        <v>141718.999971251</v>
      </c>
      <c r="M1388">
        <v>425156.99991375499</v>
      </c>
    </row>
    <row r="1389" spans="1:13" x14ac:dyDescent="0.35">
      <c r="A1389">
        <v>1388</v>
      </c>
      <c r="B1389">
        <v>1951</v>
      </c>
      <c r="C1389" t="s">
        <v>16</v>
      </c>
      <c r="D1389" t="s">
        <v>23</v>
      </c>
      <c r="E1389">
        <v>285391.05428236799</v>
      </c>
      <c r="F1389">
        <v>292859.82540271297</v>
      </c>
      <c r="G1389">
        <v>146383.324858393</v>
      </c>
      <c r="H1389">
        <v>439472.04202652402</v>
      </c>
      <c r="I1389">
        <v>266983.49070059601</v>
      </c>
      <c r="J1389">
        <v>146429.91270135701</v>
      </c>
      <c r="K1389">
        <v>439289.73810407001</v>
      </c>
      <c r="L1389">
        <v>142695.52714118399</v>
      </c>
      <c r="M1389">
        <v>428086.581423553</v>
      </c>
    </row>
    <row r="1390" spans="1:13" x14ac:dyDescent="0.35">
      <c r="A1390">
        <v>1389</v>
      </c>
      <c r="B1390">
        <v>1952</v>
      </c>
      <c r="C1390" t="s">
        <v>16</v>
      </c>
      <c r="D1390" t="s">
        <v>23</v>
      </c>
      <c r="E1390">
        <v>285207.866456758</v>
      </c>
      <c r="F1390">
        <v>300331.15509514802</v>
      </c>
      <c r="G1390">
        <v>149976.963421917</v>
      </c>
      <c r="H1390">
        <v>451261.86000618897</v>
      </c>
      <c r="I1390">
        <v>274196.18375777599</v>
      </c>
      <c r="J1390">
        <v>150165.57754757401</v>
      </c>
      <c r="K1390">
        <v>450496.73264272098</v>
      </c>
      <c r="L1390">
        <v>142603.933228379</v>
      </c>
      <c r="M1390">
        <v>427811.79968513601</v>
      </c>
    </row>
    <row r="1391" spans="1:13" x14ac:dyDescent="0.35">
      <c r="A1391">
        <v>1390</v>
      </c>
      <c r="B1391">
        <v>1953</v>
      </c>
      <c r="C1391" t="s">
        <v>16</v>
      </c>
      <c r="D1391" t="s">
        <v>23</v>
      </c>
      <c r="E1391">
        <v>287182.84181824903</v>
      </c>
      <c r="F1391">
        <v>310325.03899943799</v>
      </c>
      <c r="G1391">
        <v>154729.849276856</v>
      </c>
      <c r="H1391">
        <v>467305.23741535499</v>
      </c>
      <c r="I1391">
        <v>242422.565851769</v>
      </c>
      <c r="J1391">
        <v>155162.519499719</v>
      </c>
      <c r="K1391">
        <v>465487.55849915702</v>
      </c>
      <c r="L1391">
        <v>143591.42090912501</v>
      </c>
      <c r="M1391">
        <v>430774.26272737503</v>
      </c>
    </row>
    <row r="1392" spans="1:13" x14ac:dyDescent="0.35">
      <c r="A1392">
        <v>1391</v>
      </c>
      <c r="B1392">
        <v>1954</v>
      </c>
      <c r="C1392" t="s">
        <v>16</v>
      </c>
      <c r="D1392" t="s">
        <v>23</v>
      </c>
      <c r="E1392">
        <v>293339.251189403</v>
      </c>
      <c r="F1392">
        <v>325272.95281167899</v>
      </c>
      <c r="G1392">
        <v>161841.163440367</v>
      </c>
      <c r="H1392">
        <v>491365.88810751098</v>
      </c>
      <c r="I1392">
        <v>284954.50642397202</v>
      </c>
      <c r="J1392">
        <v>162636.476405839</v>
      </c>
      <c r="K1392">
        <v>487909.42921751901</v>
      </c>
      <c r="L1392">
        <v>146669.625594702</v>
      </c>
      <c r="M1392">
        <v>440008.87678410602</v>
      </c>
    </row>
    <row r="1393" spans="1:13" x14ac:dyDescent="0.35">
      <c r="A1393">
        <v>1392</v>
      </c>
      <c r="B1393">
        <v>1955</v>
      </c>
      <c r="C1393" t="s">
        <v>16</v>
      </c>
      <c r="D1393" t="s">
        <v>23</v>
      </c>
      <c r="E1393">
        <v>294446.81478507898</v>
      </c>
      <c r="F1393">
        <v>335045.72205403901</v>
      </c>
      <c r="G1393">
        <v>166260.50698657901</v>
      </c>
      <c r="H1393">
        <v>508237.694564273</v>
      </c>
      <c r="I1393">
        <v>316328.16042385402</v>
      </c>
      <c r="J1393">
        <v>167522.86102701901</v>
      </c>
      <c r="K1393">
        <v>502568.58308105799</v>
      </c>
      <c r="L1393">
        <v>147223.407392539</v>
      </c>
      <c r="M1393">
        <v>441670.22217761801</v>
      </c>
    </row>
    <row r="1394" spans="1:13" x14ac:dyDescent="0.35">
      <c r="A1394">
        <v>1393</v>
      </c>
      <c r="B1394">
        <v>1956</v>
      </c>
      <c r="C1394" t="s">
        <v>16</v>
      </c>
      <c r="D1394" t="s">
        <v>23</v>
      </c>
      <c r="E1394">
        <v>300618.357056376</v>
      </c>
      <c r="F1394">
        <v>351020.23831560102</v>
      </c>
      <c r="G1394">
        <v>173632.363012316</v>
      </c>
      <c r="H1394">
        <v>535234.04171391996</v>
      </c>
      <c r="I1394">
        <v>342143.22368253698</v>
      </c>
      <c r="J1394">
        <v>175510.119157801</v>
      </c>
      <c r="K1394">
        <v>526530.35747340298</v>
      </c>
      <c r="L1394">
        <v>150309.178528188</v>
      </c>
      <c r="M1394">
        <v>450927.53558456502</v>
      </c>
    </row>
    <row r="1395" spans="1:13" x14ac:dyDescent="0.35">
      <c r="A1395">
        <v>1394</v>
      </c>
      <c r="B1395">
        <v>1957</v>
      </c>
      <c r="C1395" t="s">
        <v>16</v>
      </c>
      <c r="D1395" t="s">
        <v>23</v>
      </c>
      <c r="E1395">
        <v>303365.15468010301</v>
      </c>
      <c r="F1395">
        <v>363497.80959493498</v>
      </c>
      <c r="G1395">
        <v>179139.89120749701</v>
      </c>
      <c r="H1395">
        <v>557713.37674592598</v>
      </c>
      <c r="I1395">
        <v>359860.85404004902</v>
      </c>
      <c r="J1395">
        <v>181748.904797467</v>
      </c>
      <c r="K1395">
        <v>545246.71439240198</v>
      </c>
      <c r="L1395">
        <v>151682.57734005101</v>
      </c>
      <c r="M1395">
        <v>455047.732020155</v>
      </c>
    </row>
    <row r="1396" spans="1:13" x14ac:dyDescent="0.35">
      <c r="A1396">
        <v>1395</v>
      </c>
      <c r="B1396">
        <v>1958</v>
      </c>
      <c r="C1396" t="s">
        <v>16</v>
      </c>
      <c r="D1396" t="s">
        <v>23</v>
      </c>
      <c r="E1396">
        <v>300697.00794619799</v>
      </c>
      <c r="F1396">
        <v>369729.96791184403</v>
      </c>
      <c r="G1396">
        <v>181448.892516944</v>
      </c>
      <c r="H1396">
        <v>571401.98845379299</v>
      </c>
      <c r="I1396">
        <v>355652.10608068999</v>
      </c>
      <c r="J1396">
        <v>184864.98395592201</v>
      </c>
      <c r="K1396">
        <v>554594.95186776505</v>
      </c>
      <c r="L1396">
        <v>150348.503973099</v>
      </c>
      <c r="M1396">
        <v>451045.51191929699</v>
      </c>
    </row>
    <row r="1397" spans="1:13" x14ac:dyDescent="0.35">
      <c r="A1397">
        <v>1396</v>
      </c>
      <c r="B1397">
        <v>1959</v>
      </c>
      <c r="C1397" t="s">
        <v>16</v>
      </c>
      <c r="D1397" t="s">
        <v>23</v>
      </c>
      <c r="E1397">
        <v>315253.299620879</v>
      </c>
      <c r="F1397">
        <v>397772.38609019102</v>
      </c>
      <c r="G1397">
        <v>194302.77665605501</v>
      </c>
      <c r="H1397">
        <v>619849.727755022</v>
      </c>
      <c r="I1397">
        <v>392721.523486586</v>
      </c>
      <c r="J1397">
        <v>198886.19304509499</v>
      </c>
      <c r="K1397">
        <v>596658.57913528604</v>
      </c>
      <c r="L1397">
        <v>157626.649810439</v>
      </c>
      <c r="M1397">
        <v>472879.94943131797</v>
      </c>
    </row>
    <row r="1398" spans="1:13" x14ac:dyDescent="0.35">
      <c r="A1398">
        <v>1397</v>
      </c>
      <c r="B1398">
        <v>1960</v>
      </c>
      <c r="C1398" t="s">
        <v>16</v>
      </c>
      <c r="D1398" t="s">
        <v>23</v>
      </c>
      <c r="E1398">
        <v>318735.21974359098</v>
      </c>
      <c r="F1398">
        <v>412690.51546552998</v>
      </c>
      <c r="G1398">
        <v>200561.32512090501</v>
      </c>
      <c r="H1398">
        <v>649098.15671846096</v>
      </c>
      <c r="I1398">
        <v>287198.31072024198</v>
      </c>
      <c r="J1398">
        <v>206345.25773276499</v>
      </c>
      <c r="K1398">
        <v>619035.77319829399</v>
      </c>
      <c r="L1398">
        <v>159367.60987179601</v>
      </c>
      <c r="M1398">
        <v>478102.82961538702</v>
      </c>
    </row>
    <row r="1399" spans="1:13" x14ac:dyDescent="0.35">
      <c r="A1399">
        <v>1398</v>
      </c>
      <c r="B1399">
        <v>1961</v>
      </c>
      <c r="C1399" t="s">
        <v>16</v>
      </c>
      <c r="D1399" t="s">
        <v>23</v>
      </c>
      <c r="E1399">
        <v>317234.085353787</v>
      </c>
      <c r="F1399">
        <v>421496.25510356401</v>
      </c>
      <c r="G1399">
        <v>203707.08572340899</v>
      </c>
      <c r="H1399">
        <v>669795.14303762699</v>
      </c>
      <c r="I1399">
        <v>331896.60992932902</v>
      </c>
      <c r="J1399">
        <v>210748.127551782</v>
      </c>
      <c r="K1399">
        <v>632244.382655347</v>
      </c>
      <c r="L1399">
        <v>158617.042676893</v>
      </c>
      <c r="M1399">
        <v>475851.12803068099</v>
      </c>
    </row>
    <row r="1400" spans="1:13" x14ac:dyDescent="0.35">
      <c r="A1400">
        <v>1399</v>
      </c>
      <c r="B1400">
        <v>1962</v>
      </c>
      <c r="C1400" t="s">
        <v>16</v>
      </c>
      <c r="D1400" t="s">
        <v>23</v>
      </c>
      <c r="E1400">
        <v>344399.05504141899</v>
      </c>
      <c r="F1400">
        <v>469564.51596336602</v>
      </c>
      <c r="G1400">
        <v>225588.13421515399</v>
      </c>
      <c r="H1400">
        <v>754605.50265896402</v>
      </c>
      <c r="I1400">
        <v>427120.599925905</v>
      </c>
      <c r="J1400">
        <v>234782.25798168301</v>
      </c>
      <c r="K1400">
        <v>704346.77394504903</v>
      </c>
      <c r="L1400">
        <v>172199.52752070999</v>
      </c>
      <c r="M1400">
        <v>516598.58256212901</v>
      </c>
    </row>
    <row r="1401" spans="1:13" x14ac:dyDescent="0.35">
      <c r="A1401">
        <v>1400</v>
      </c>
      <c r="B1401">
        <v>1963</v>
      </c>
      <c r="C1401" t="s">
        <v>16</v>
      </c>
      <c r="D1401" t="s">
        <v>23</v>
      </c>
      <c r="E1401">
        <v>365388.56722461799</v>
      </c>
      <c r="F1401">
        <v>511219.86026356998</v>
      </c>
      <c r="G1401">
        <v>244041.274747021</v>
      </c>
      <c r="H1401">
        <v>831584.029980905</v>
      </c>
      <c r="I1401">
        <v>400416.64120724797</v>
      </c>
      <c r="J1401">
        <v>255609.93013178499</v>
      </c>
      <c r="K1401">
        <v>766829.79039535497</v>
      </c>
      <c r="L1401">
        <v>182694.28361230899</v>
      </c>
      <c r="M1401">
        <v>548082.85083692695</v>
      </c>
    </row>
    <row r="1402" spans="1:13" x14ac:dyDescent="0.35">
      <c r="A1402">
        <v>1401</v>
      </c>
      <c r="B1402">
        <v>1964</v>
      </c>
      <c r="C1402" t="s">
        <v>16</v>
      </c>
      <c r="D1402" t="s">
        <v>23</v>
      </c>
      <c r="E1402">
        <v>359455.97868971899</v>
      </c>
      <c r="F1402">
        <v>516081.05608405301</v>
      </c>
      <c r="G1402">
        <v>244703.938880617</v>
      </c>
      <c r="H1402">
        <v>850489.13609197899</v>
      </c>
      <c r="I1402">
        <v>432331.88532004901</v>
      </c>
      <c r="J1402">
        <v>258040.528042027</v>
      </c>
      <c r="K1402">
        <v>774121.58412607899</v>
      </c>
      <c r="L1402">
        <v>179727.989344859</v>
      </c>
      <c r="M1402">
        <v>539183.96803457802</v>
      </c>
    </row>
    <row r="1403" spans="1:13" x14ac:dyDescent="0.35">
      <c r="A1403">
        <v>1402</v>
      </c>
      <c r="B1403">
        <v>1965</v>
      </c>
      <c r="C1403" t="s">
        <v>16</v>
      </c>
      <c r="D1403" t="s">
        <v>23</v>
      </c>
      <c r="E1403">
        <v>375649.761264948</v>
      </c>
      <c r="F1403">
        <v>553445.38023319701</v>
      </c>
      <c r="G1403">
        <v>260558.20170885601</v>
      </c>
      <c r="H1403">
        <v>924776.71721519798</v>
      </c>
      <c r="I1403">
        <v>467684.968875497</v>
      </c>
      <c r="J1403">
        <v>276722.69011659903</v>
      </c>
      <c r="K1403">
        <v>830168.07034979505</v>
      </c>
      <c r="L1403">
        <v>187824.880632474</v>
      </c>
      <c r="M1403">
        <v>563474.64189742203</v>
      </c>
    </row>
    <row r="1404" spans="1:13" x14ac:dyDescent="0.35">
      <c r="A1404">
        <v>1403</v>
      </c>
      <c r="B1404">
        <v>1966</v>
      </c>
      <c r="C1404" t="s">
        <v>16</v>
      </c>
      <c r="D1404" t="s">
        <v>23</v>
      </c>
      <c r="E1404">
        <v>357356.36637125001</v>
      </c>
      <c r="F1404">
        <v>540272.19381981599</v>
      </c>
      <c r="G1404">
        <v>252461.57513138099</v>
      </c>
      <c r="H1404">
        <v>916060.69856706995</v>
      </c>
      <c r="I1404">
        <v>497782.60838607402</v>
      </c>
      <c r="J1404">
        <v>270136.096909908</v>
      </c>
      <c r="K1404">
        <v>810408.29072972399</v>
      </c>
      <c r="L1404">
        <v>178678.18318562501</v>
      </c>
      <c r="M1404">
        <v>536034.54955687502</v>
      </c>
    </row>
    <row r="1405" spans="1:13" x14ac:dyDescent="0.35">
      <c r="A1405">
        <v>1404</v>
      </c>
      <c r="B1405">
        <v>1967</v>
      </c>
      <c r="C1405" t="s">
        <v>16</v>
      </c>
      <c r="D1405" t="s">
        <v>23</v>
      </c>
      <c r="E1405">
        <v>348391.68480460701</v>
      </c>
      <c r="F1405">
        <v>540503.25915494899</v>
      </c>
      <c r="G1405">
        <v>250602.518000168</v>
      </c>
      <c r="H1405">
        <v>930629.60751135799</v>
      </c>
      <c r="I1405">
        <v>562646.43436700595</v>
      </c>
      <c r="J1405">
        <v>270251.62957747403</v>
      </c>
      <c r="K1405">
        <v>810754.88873242296</v>
      </c>
      <c r="L1405">
        <v>174195.84240230301</v>
      </c>
      <c r="M1405">
        <v>522587.52720690903</v>
      </c>
    </row>
    <row r="1406" spans="1:13" x14ac:dyDescent="0.35">
      <c r="A1406">
        <v>1405</v>
      </c>
      <c r="B1406">
        <v>1968</v>
      </c>
      <c r="C1406" t="s">
        <v>16</v>
      </c>
      <c r="D1406" t="s">
        <v>23</v>
      </c>
      <c r="E1406">
        <v>342391.69140557997</v>
      </c>
      <c r="F1406">
        <v>545096.253048482</v>
      </c>
      <c r="G1406">
        <v>250681.46760247601</v>
      </c>
      <c r="H1406">
        <v>953707.82055139495</v>
      </c>
      <c r="I1406">
        <v>605858.74780059303</v>
      </c>
      <c r="J1406">
        <v>272548.126524241</v>
      </c>
      <c r="K1406">
        <v>817644.37957272201</v>
      </c>
      <c r="L1406">
        <v>171195.84570278999</v>
      </c>
      <c r="M1406">
        <v>513587.53710836999</v>
      </c>
    </row>
    <row r="1407" spans="1:13" x14ac:dyDescent="0.35">
      <c r="A1407">
        <v>1406</v>
      </c>
      <c r="B1407">
        <v>1969</v>
      </c>
      <c r="C1407" t="s">
        <v>16</v>
      </c>
      <c r="D1407" t="s">
        <v>23</v>
      </c>
      <c r="E1407">
        <v>336734.32352312497</v>
      </c>
      <c r="F1407">
        <v>550119.20811691601</v>
      </c>
      <c r="G1407">
        <v>250859.578376841</v>
      </c>
      <c r="H1407">
        <v>978676.07861687604</v>
      </c>
      <c r="I1407">
        <v>563297.43062885199</v>
      </c>
      <c r="J1407">
        <v>275059.604058458</v>
      </c>
      <c r="K1407">
        <v>825178.81217537401</v>
      </c>
      <c r="L1407">
        <v>168367.16176156301</v>
      </c>
      <c r="M1407">
        <v>505101.48528468801</v>
      </c>
    </row>
    <row r="1408" spans="1:13" x14ac:dyDescent="0.35">
      <c r="A1408">
        <v>1407</v>
      </c>
      <c r="B1408">
        <v>1970</v>
      </c>
      <c r="C1408" t="s">
        <v>16</v>
      </c>
      <c r="D1408" t="s">
        <v>23</v>
      </c>
      <c r="E1408">
        <v>329467.33729200298</v>
      </c>
      <c r="F1408">
        <v>552333.30565847096</v>
      </c>
      <c r="G1408">
        <v>249670.98441331499</v>
      </c>
      <c r="H1408">
        <v>999724.29425882699</v>
      </c>
      <c r="I1408">
        <v>631586.10944590403</v>
      </c>
      <c r="J1408">
        <v>276166.652829236</v>
      </c>
      <c r="K1408">
        <v>828499.95848770603</v>
      </c>
      <c r="L1408">
        <v>164733.66864600201</v>
      </c>
      <c r="M1408">
        <v>494201.00593800499</v>
      </c>
    </row>
    <row r="1409" spans="1:13" x14ac:dyDescent="0.35">
      <c r="A1409">
        <v>1408</v>
      </c>
      <c r="B1409">
        <v>1971</v>
      </c>
      <c r="C1409" t="s">
        <v>16</v>
      </c>
      <c r="D1409" t="s">
        <v>23</v>
      </c>
      <c r="E1409">
        <v>318494.05750361102</v>
      </c>
      <c r="F1409">
        <v>547910.52478972904</v>
      </c>
      <c r="G1409">
        <v>245438.38993930901</v>
      </c>
      <c r="H1409">
        <v>1009540.183275</v>
      </c>
      <c r="I1409">
        <v>598835.13775804301</v>
      </c>
      <c r="J1409">
        <v>273955.26239486499</v>
      </c>
      <c r="K1409">
        <v>821865.78718459397</v>
      </c>
      <c r="L1409">
        <v>159247.02875180499</v>
      </c>
      <c r="M1409">
        <v>477741.08625541598</v>
      </c>
    </row>
    <row r="1410" spans="1:13" x14ac:dyDescent="0.35">
      <c r="A1410">
        <v>1409</v>
      </c>
      <c r="B1410">
        <v>1972</v>
      </c>
      <c r="C1410" t="s">
        <v>16</v>
      </c>
      <c r="D1410" t="s">
        <v>23</v>
      </c>
      <c r="E1410">
        <v>311468.14531599602</v>
      </c>
      <c r="F1410">
        <v>549846.40427139099</v>
      </c>
      <c r="G1410">
        <v>244015.81538823899</v>
      </c>
      <c r="H1410">
        <v>1031835.9418674899</v>
      </c>
      <c r="I1410">
        <v>562350.22240767197</v>
      </c>
      <c r="J1410">
        <v>274923.20213569503</v>
      </c>
      <c r="K1410">
        <v>824769.60640708695</v>
      </c>
      <c r="L1410">
        <v>155734.07265799801</v>
      </c>
      <c r="M1410">
        <v>467202.21797399397</v>
      </c>
    </row>
    <row r="1411" spans="1:13" x14ac:dyDescent="0.35">
      <c r="A1411">
        <v>1410</v>
      </c>
      <c r="B1411">
        <v>1973</v>
      </c>
      <c r="C1411" t="s">
        <v>16</v>
      </c>
      <c r="D1411" t="s">
        <v>23</v>
      </c>
      <c r="E1411">
        <v>307378.47290609602</v>
      </c>
      <c r="F1411">
        <v>556827.46006429102</v>
      </c>
      <c r="G1411">
        <v>244750.24286896799</v>
      </c>
      <c r="H1411">
        <v>1064752.8688335801</v>
      </c>
      <c r="I1411">
        <v>645702.175044426</v>
      </c>
      <c r="J1411">
        <v>278413.73003214499</v>
      </c>
      <c r="K1411">
        <v>835241.19009643595</v>
      </c>
      <c r="L1411">
        <v>153689.23645304801</v>
      </c>
      <c r="M1411">
        <v>461067.70935914398</v>
      </c>
    </row>
    <row r="1412" spans="1:13" x14ac:dyDescent="0.35">
      <c r="A1412">
        <v>1411</v>
      </c>
      <c r="B1412">
        <v>1974</v>
      </c>
      <c r="C1412" t="s">
        <v>16</v>
      </c>
      <c r="D1412" t="s">
        <v>23</v>
      </c>
      <c r="E1412">
        <v>302632.78141125699</v>
      </c>
      <c r="F1412">
        <v>562577.82341211801</v>
      </c>
      <c r="G1412">
        <v>244848.45522656199</v>
      </c>
      <c r="H1412">
        <v>1096623.7679980199</v>
      </c>
      <c r="I1412">
        <v>537426.95554817305</v>
      </c>
      <c r="J1412">
        <v>281288.91170605901</v>
      </c>
      <c r="K1412">
        <v>843866.735118179</v>
      </c>
      <c r="L1412">
        <v>151316.39070562899</v>
      </c>
      <c r="M1412">
        <v>453949.172116887</v>
      </c>
    </row>
    <row r="1413" spans="1:13" x14ac:dyDescent="0.35">
      <c r="A1413">
        <v>1412</v>
      </c>
      <c r="B1413">
        <v>1975</v>
      </c>
      <c r="C1413" t="s">
        <v>16</v>
      </c>
      <c r="D1413" t="s">
        <v>23</v>
      </c>
      <c r="E1413">
        <v>295510.33896966901</v>
      </c>
      <c r="F1413">
        <v>563713.92432353902</v>
      </c>
      <c r="G1413">
        <v>242871.27249785</v>
      </c>
      <c r="H1413">
        <v>1120608.8537383</v>
      </c>
      <c r="I1413">
        <v>489791.57293996098</v>
      </c>
      <c r="J1413">
        <v>281856.96216176997</v>
      </c>
      <c r="K1413">
        <v>845570.88648530899</v>
      </c>
      <c r="L1413">
        <v>147755.16948483401</v>
      </c>
      <c r="M1413">
        <v>443265.50845450303</v>
      </c>
    </row>
    <row r="1414" spans="1:13" x14ac:dyDescent="0.35">
      <c r="A1414">
        <v>1413</v>
      </c>
      <c r="B1414">
        <v>1976</v>
      </c>
      <c r="C1414" t="s">
        <v>16</v>
      </c>
      <c r="D1414" t="s">
        <v>23</v>
      </c>
      <c r="E1414">
        <v>289573.83413234499</v>
      </c>
      <c r="F1414">
        <v>566845.68132831296</v>
      </c>
      <c r="G1414">
        <v>241701.29178405201</v>
      </c>
      <c r="H1414">
        <v>1149582.64005734</v>
      </c>
      <c r="I1414">
        <v>437020.14479751198</v>
      </c>
      <c r="J1414">
        <v>283422.84066415601</v>
      </c>
      <c r="K1414">
        <v>850268.52199247002</v>
      </c>
      <c r="L1414">
        <v>144786.91706617299</v>
      </c>
      <c r="M1414">
        <v>434360.75119851797</v>
      </c>
    </row>
    <row r="1415" spans="1:13" x14ac:dyDescent="0.35">
      <c r="A1415">
        <v>1414</v>
      </c>
      <c r="B1415">
        <v>1977</v>
      </c>
      <c r="C1415" t="s">
        <v>16</v>
      </c>
      <c r="D1415" t="s">
        <v>23</v>
      </c>
      <c r="E1415">
        <v>284435.33071298298</v>
      </c>
      <c r="F1415">
        <v>571358.25920546998</v>
      </c>
      <c r="G1415">
        <v>241055.50659099501</v>
      </c>
      <c r="H1415">
        <v>1182527.44078495</v>
      </c>
      <c r="I1415">
        <v>464794.98424133001</v>
      </c>
      <c r="J1415">
        <v>285679.12960273499</v>
      </c>
      <c r="K1415">
        <v>857037.38880820398</v>
      </c>
      <c r="L1415">
        <v>142217.66535649099</v>
      </c>
      <c r="M1415">
        <v>426652.99606947397</v>
      </c>
    </row>
    <row r="1416" spans="1:13" x14ac:dyDescent="0.35">
      <c r="A1416">
        <v>1415</v>
      </c>
      <c r="B1416">
        <v>1978</v>
      </c>
      <c r="C1416" t="s">
        <v>16</v>
      </c>
      <c r="D1416" t="s">
        <v>23</v>
      </c>
      <c r="E1416">
        <v>279911.280174952</v>
      </c>
      <c r="F1416">
        <v>576985.38520385802</v>
      </c>
      <c r="G1416">
        <v>240806.834535773</v>
      </c>
      <c r="H1416">
        <v>1219075.55304024</v>
      </c>
      <c r="I1416">
        <v>448446.14994568197</v>
      </c>
      <c r="J1416">
        <v>288492.69260192901</v>
      </c>
      <c r="K1416">
        <v>865478.07780578604</v>
      </c>
      <c r="L1416">
        <v>139955.640087476</v>
      </c>
      <c r="M1416">
        <v>419866.920262428</v>
      </c>
    </row>
    <row r="1417" spans="1:13" x14ac:dyDescent="0.35">
      <c r="A1417">
        <v>1416</v>
      </c>
      <c r="B1417">
        <v>1979</v>
      </c>
      <c r="C1417" t="s">
        <v>16</v>
      </c>
      <c r="D1417" t="s">
        <v>23</v>
      </c>
      <c r="E1417">
        <v>274520.40671800898</v>
      </c>
      <c r="F1417">
        <v>580682.16750964394</v>
      </c>
      <c r="G1417">
        <v>239685.70339595899</v>
      </c>
      <c r="H1417">
        <v>1252830.91910588</v>
      </c>
      <c r="I1417">
        <v>406236.01955506898</v>
      </c>
      <c r="J1417">
        <v>290341.08375482197</v>
      </c>
      <c r="K1417">
        <v>871023.25126446597</v>
      </c>
      <c r="L1417">
        <v>137260.20335900399</v>
      </c>
      <c r="M1417">
        <v>411780.61007701303</v>
      </c>
    </row>
    <row r="1418" spans="1:13" x14ac:dyDescent="0.35">
      <c r="A1418">
        <v>1417</v>
      </c>
      <c r="B1418">
        <v>1980</v>
      </c>
      <c r="C1418" t="s">
        <v>16</v>
      </c>
      <c r="D1418" t="s">
        <v>23</v>
      </c>
      <c r="E1418">
        <v>271001.281348761</v>
      </c>
      <c r="F1418">
        <v>588240.12222833501</v>
      </c>
      <c r="G1418">
        <v>240085.04410826601</v>
      </c>
      <c r="H1418">
        <v>1296319.4957232301</v>
      </c>
      <c r="I1418">
        <v>442024.550034135</v>
      </c>
      <c r="J1418">
        <v>294120.06111416698</v>
      </c>
      <c r="K1418">
        <v>882360.18334250199</v>
      </c>
      <c r="L1418">
        <v>135500.64067438</v>
      </c>
      <c r="M1418">
        <v>406501.922023141</v>
      </c>
    </row>
    <row r="1419" spans="1:13" x14ac:dyDescent="0.35">
      <c r="A1419">
        <v>1418</v>
      </c>
      <c r="B1419">
        <v>1981</v>
      </c>
      <c r="C1419" t="s">
        <v>16</v>
      </c>
      <c r="D1419" t="s">
        <v>23</v>
      </c>
      <c r="E1419">
        <v>267183.13731092302</v>
      </c>
      <c r="F1419">
        <v>595129.92334536801</v>
      </c>
      <c r="G1419">
        <v>240125.92826569799</v>
      </c>
      <c r="H1419">
        <v>1339920.08761318</v>
      </c>
      <c r="I1419">
        <v>426859.23561569297</v>
      </c>
      <c r="J1419">
        <v>297564.961672684</v>
      </c>
      <c r="K1419">
        <v>892694.88501805102</v>
      </c>
      <c r="L1419">
        <v>133591.56865546099</v>
      </c>
      <c r="M1419">
        <v>400774.70596638398</v>
      </c>
    </row>
    <row r="1420" spans="1:13" x14ac:dyDescent="0.35">
      <c r="A1420">
        <v>1419</v>
      </c>
      <c r="B1420">
        <v>1982</v>
      </c>
      <c r="C1420" t="s">
        <v>16</v>
      </c>
      <c r="D1420" t="s">
        <v>23</v>
      </c>
      <c r="E1420">
        <v>263301.27508733602</v>
      </c>
      <c r="F1420">
        <v>601831.82243973704</v>
      </c>
      <c r="G1420">
        <v>240011.38513279901</v>
      </c>
      <c r="H1420">
        <v>1384681.7166913401</v>
      </c>
      <c r="I1420">
        <v>394284.25726989203</v>
      </c>
      <c r="J1420">
        <v>300915.91121986898</v>
      </c>
      <c r="K1420">
        <v>902747.73365960596</v>
      </c>
      <c r="L1420">
        <v>131650.63754366801</v>
      </c>
      <c r="M1420">
        <v>394951.91263100499</v>
      </c>
    </row>
    <row r="1421" spans="1:13" x14ac:dyDescent="0.35">
      <c r="A1421">
        <v>1420</v>
      </c>
      <c r="B1421">
        <v>1983</v>
      </c>
      <c r="C1421" t="s">
        <v>16</v>
      </c>
      <c r="D1421" t="s">
        <v>23</v>
      </c>
      <c r="E1421">
        <v>260813.736360924</v>
      </c>
      <c r="F1421">
        <v>611747.33991989598</v>
      </c>
      <c r="G1421">
        <v>241086.73077820099</v>
      </c>
      <c r="H1421">
        <v>1438616.4144750801</v>
      </c>
      <c r="I1421">
        <v>366896.61692396301</v>
      </c>
      <c r="J1421">
        <v>305873.66995994799</v>
      </c>
      <c r="K1421">
        <v>917621.00987984403</v>
      </c>
      <c r="L1421">
        <v>130406.868180462</v>
      </c>
      <c r="M1421">
        <v>391220.60454138601</v>
      </c>
    </row>
    <row r="1422" spans="1:13" x14ac:dyDescent="0.35">
      <c r="A1422">
        <v>1421</v>
      </c>
      <c r="B1422">
        <v>1984</v>
      </c>
      <c r="C1422" t="s">
        <v>16</v>
      </c>
      <c r="D1422" t="s">
        <v>23</v>
      </c>
      <c r="E1422">
        <v>256207.70487869001</v>
      </c>
      <c r="F1422">
        <v>616670.62038799305</v>
      </c>
      <c r="G1422">
        <v>240113.41135465199</v>
      </c>
      <c r="H1422">
        <v>1482544.5251259001</v>
      </c>
      <c r="I1422">
        <v>360626.88882438501</v>
      </c>
      <c r="J1422">
        <v>308335.31019399699</v>
      </c>
      <c r="K1422">
        <v>925005.93058199005</v>
      </c>
      <c r="L1422">
        <v>128103.85243934501</v>
      </c>
      <c r="M1422">
        <v>384311.55731803598</v>
      </c>
    </row>
    <row r="1423" spans="1:13" x14ac:dyDescent="0.35">
      <c r="A1423">
        <v>1422</v>
      </c>
      <c r="B1423">
        <v>1985</v>
      </c>
      <c r="C1423" t="s">
        <v>16</v>
      </c>
      <c r="D1423" t="s">
        <v>23</v>
      </c>
      <c r="E1423">
        <v>254234.96694136501</v>
      </c>
      <c r="F1423">
        <v>627936.60072870599</v>
      </c>
      <c r="G1423">
        <v>241524.11144099099</v>
      </c>
      <c r="H1423">
        <v>1543579.2174772599</v>
      </c>
      <c r="I1423">
        <v>345816.65969133802</v>
      </c>
      <c r="J1423">
        <v>313968.300364353</v>
      </c>
      <c r="K1423">
        <v>941904.90109305899</v>
      </c>
      <c r="L1423">
        <v>127117.483470682</v>
      </c>
      <c r="M1423">
        <v>381352.45041204698</v>
      </c>
    </row>
    <row r="1424" spans="1:13" x14ac:dyDescent="0.35">
      <c r="A1424">
        <v>1423</v>
      </c>
      <c r="B1424">
        <v>1986</v>
      </c>
      <c r="C1424" t="s">
        <v>16</v>
      </c>
      <c r="D1424" t="s">
        <v>23</v>
      </c>
      <c r="E1424">
        <v>253875.06612569001</v>
      </c>
      <c r="F1424">
        <v>643457.70878594299</v>
      </c>
      <c r="G1424">
        <v>244437.519359789</v>
      </c>
      <c r="H1424">
        <v>1617569.65109012</v>
      </c>
      <c r="I1424">
        <v>294719.79542504897</v>
      </c>
      <c r="J1424">
        <v>321728.85439297103</v>
      </c>
      <c r="K1424">
        <v>965186.56317891402</v>
      </c>
      <c r="L1424">
        <v>126937.533062845</v>
      </c>
      <c r="M1424">
        <v>380812.59918853501</v>
      </c>
    </row>
    <row r="1425" spans="1:13" x14ac:dyDescent="0.35">
      <c r="A1425">
        <v>1424</v>
      </c>
      <c r="B1425">
        <v>1987</v>
      </c>
      <c r="C1425" t="s">
        <v>16</v>
      </c>
      <c r="D1425" t="s">
        <v>23</v>
      </c>
      <c r="E1425">
        <v>252244.35668041001</v>
      </c>
      <c r="F1425">
        <v>656055.92303303303</v>
      </c>
      <c r="G1425">
        <v>246102.15292160099</v>
      </c>
      <c r="H1425">
        <v>1686861.97792159</v>
      </c>
      <c r="I1425">
        <v>265097.734302325</v>
      </c>
      <c r="J1425">
        <v>328027.96151651599</v>
      </c>
      <c r="K1425">
        <v>984083.88454954897</v>
      </c>
      <c r="L1425">
        <v>126122.17834020501</v>
      </c>
      <c r="M1425">
        <v>378366.53502061497</v>
      </c>
    </row>
    <row r="1426" spans="1:13" x14ac:dyDescent="0.35">
      <c r="A1426">
        <v>1425</v>
      </c>
      <c r="B1426">
        <v>1988</v>
      </c>
      <c r="C1426" t="s">
        <v>16</v>
      </c>
      <c r="D1426" t="s">
        <v>23</v>
      </c>
      <c r="E1426">
        <v>250734.68938165301</v>
      </c>
      <c r="F1426">
        <v>669195.89530030196</v>
      </c>
      <c r="G1426">
        <v>247844.80117239401</v>
      </c>
      <c r="H1426">
        <v>1760145.56888681</v>
      </c>
      <c r="I1426">
        <v>214477.95780290299</v>
      </c>
      <c r="J1426">
        <v>334597.94765015098</v>
      </c>
      <c r="K1426">
        <v>1003793.84295045</v>
      </c>
      <c r="L1426">
        <v>125367.34469082599</v>
      </c>
      <c r="M1426">
        <v>376102.034072479</v>
      </c>
    </row>
    <row r="1427" spans="1:13" x14ac:dyDescent="0.35">
      <c r="A1427">
        <v>1426</v>
      </c>
      <c r="B1427">
        <v>1989</v>
      </c>
      <c r="C1427" t="s">
        <v>16</v>
      </c>
      <c r="D1427" t="s">
        <v>23</v>
      </c>
      <c r="E1427">
        <v>249595.24194386799</v>
      </c>
      <c r="F1427">
        <v>683588.252368966</v>
      </c>
      <c r="G1427">
        <v>249919.46210764299</v>
      </c>
      <c r="H1427">
        <v>1839513.32960354</v>
      </c>
      <c r="I1427">
        <v>195103.547861067</v>
      </c>
      <c r="J1427">
        <v>341794.126184483</v>
      </c>
      <c r="K1427">
        <v>1025382.37855345</v>
      </c>
      <c r="L1427">
        <v>124797.620971934</v>
      </c>
      <c r="M1427">
        <v>374392.86291580199</v>
      </c>
    </row>
    <row r="1428" spans="1:13" x14ac:dyDescent="0.35">
      <c r="A1428">
        <v>1427</v>
      </c>
      <c r="B1428">
        <v>1990</v>
      </c>
      <c r="C1428" t="s">
        <v>16</v>
      </c>
      <c r="D1428" t="s">
        <v>23</v>
      </c>
      <c r="E1428">
        <v>246368.369397198</v>
      </c>
      <c r="F1428">
        <v>692408.96290349297</v>
      </c>
      <c r="G1428">
        <v>249847.83445481001</v>
      </c>
      <c r="H1428">
        <v>1906497.7952159599</v>
      </c>
      <c r="I1428">
        <v>159581.26701713499</v>
      </c>
      <c r="J1428">
        <v>346204.48145174602</v>
      </c>
      <c r="K1428">
        <v>1038613.44435524</v>
      </c>
      <c r="L1428">
        <v>123184.184698599</v>
      </c>
      <c r="M1428">
        <v>369552.55409579701</v>
      </c>
    </row>
    <row r="1429" spans="1:13" x14ac:dyDescent="0.35">
      <c r="A1429">
        <v>1428</v>
      </c>
      <c r="B1429">
        <v>1991</v>
      </c>
      <c r="C1429" t="s">
        <v>16</v>
      </c>
      <c r="D1429" t="s">
        <v>23</v>
      </c>
      <c r="E1429">
        <v>247045.65517593801</v>
      </c>
      <c r="F1429">
        <v>712482.81791479501</v>
      </c>
      <c r="G1429">
        <v>253702.42855929999</v>
      </c>
      <c r="H1429">
        <v>2007528.5549395001</v>
      </c>
      <c r="I1429">
        <v>159504.81775021899</v>
      </c>
      <c r="J1429">
        <v>356241.40895739797</v>
      </c>
      <c r="K1429">
        <v>1068724.2268721899</v>
      </c>
      <c r="L1429">
        <v>123522.827587969</v>
      </c>
      <c r="M1429">
        <v>370568.48276390601</v>
      </c>
    </row>
    <row r="1430" spans="1:13" x14ac:dyDescent="0.35">
      <c r="A1430">
        <v>1429</v>
      </c>
      <c r="B1430">
        <v>1992</v>
      </c>
      <c r="C1430" t="s">
        <v>16</v>
      </c>
      <c r="D1430" t="s">
        <v>23</v>
      </c>
      <c r="E1430">
        <v>243854.507499339</v>
      </c>
      <c r="F1430">
        <v>721684.547011666</v>
      </c>
      <c r="G1430">
        <v>253551.489005015</v>
      </c>
      <c r="H1430">
        <v>2081102.0413945899</v>
      </c>
      <c r="I1430">
        <v>145724.452281556</v>
      </c>
      <c r="J1430">
        <v>360842.273505833</v>
      </c>
      <c r="K1430">
        <v>1082526.8205174999</v>
      </c>
      <c r="L1430">
        <v>121927.25374966901</v>
      </c>
      <c r="M1430">
        <v>365781.761249009</v>
      </c>
    </row>
    <row r="1431" spans="1:13" x14ac:dyDescent="0.35">
      <c r="A1431">
        <v>1430</v>
      </c>
      <c r="B1431">
        <v>1993</v>
      </c>
      <c r="C1431" t="s">
        <v>16</v>
      </c>
      <c r="D1431" t="s">
        <v>23</v>
      </c>
      <c r="E1431">
        <v>232036.423085738</v>
      </c>
      <c r="F1431">
        <v>704680.45130854705</v>
      </c>
      <c r="G1431">
        <v>244237.26645905399</v>
      </c>
      <c r="H1431">
        <v>2079881.16910851</v>
      </c>
      <c r="I1431">
        <v>129349.374098163</v>
      </c>
      <c r="J1431">
        <v>352340.22565427399</v>
      </c>
      <c r="K1431">
        <v>1057020.6769628201</v>
      </c>
      <c r="L1431">
        <v>116018.211542869</v>
      </c>
      <c r="M1431">
        <v>348054.63462860801</v>
      </c>
    </row>
    <row r="1432" spans="1:13" x14ac:dyDescent="0.35">
      <c r="A1432">
        <v>1431</v>
      </c>
      <c r="B1432">
        <v>1994</v>
      </c>
      <c r="C1432" t="s">
        <v>16</v>
      </c>
      <c r="D1432" t="s">
        <v>23</v>
      </c>
      <c r="E1432">
        <v>227517.87784150799</v>
      </c>
      <c r="F1432">
        <v>709040.48482650495</v>
      </c>
      <c r="G1432">
        <v>242395.86888889401</v>
      </c>
      <c r="H1432">
        <v>2142182.1144499402</v>
      </c>
      <c r="I1432">
        <v>130152.00208756101</v>
      </c>
      <c r="J1432">
        <v>354520.24241325201</v>
      </c>
      <c r="K1432">
        <v>1063560.7272397601</v>
      </c>
      <c r="L1432">
        <v>113758.93892075399</v>
      </c>
      <c r="M1432">
        <v>341276.81676226202</v>
      </c>
    </row>
    <row r="1433" spans="1:13" x14ac:dyDescent="0.35">
      <c r="A1433">
        <v>1432</v>
      </c>
      <c r="B1433">
        <v>1995</v>
      </c>
      <c r="C1433" t="s">
        <v>16</v>
      </c>
      <c r="D1433" t="s">
        <v>23</v>
      </c>
      <c r="E1433">
        <v>215397.333733498</v>
      </c>
      <c r="F1433">
        <v>688835.10434282199</v>
      </c>
      <c r="G1433">
        <v>232240.77180816</v>
      </c>
      <c r="H1433">
        <v>2130471.2345570698</v>
      </c>
      <c r="I1433">
        <v>107224.653794424</v>
      </c>
      <c r="J1433">
        <v>344417.55217141099</v>
      </c>
      <c r="K1433">
        <v>1033252.65651423</v>
      </c>
      <c r="L1433">
        <v>107698.666866749</v>
      </c>
      <c r="M1433">
        <v>323096.00060024601</v>
      </c>
    </row>
    <row r="1434" spans="1:13" x14ac:dyDescent="0.35">
      <c r="A1434">
        <v>1433</v>
      </c>
      <c r="B1434">
        <v>1996</v>
      </c>
      <c r="C1434" t="s">
        <v>16</v>
      </c>
      <c r="D1434" t="s">
        <v>23</v>
      </c>
      <c r="E1434">
        <v>222631.53117409599</v>
      </c>
      <c r="F1434">
        <v>730602.35011521098</v>
      </c>
      <c r="G1434">
        <v>242889.497311449</v>
      </c>
      <c r="H1434">
        <v>2313396.0267006899</v>
      </c>
      <c r="I1434">
        <v>110277.127180896</v>
      </c>
      <c r="J1434">
        <v>365301.17505760601</v>
      </c>
      <c r="K1434">
        <v>1095903.5251728201</v>
      </c>
      <c r="L1434">
        <v>111315.76558704799</v>
      </c>
      <c r="M1434">
        <v>333947.29676114401</v>
      </c>
    </row>
    <row r="1435" spans="1:13" x14ac:dyDescent="0.35">
      <c r="A1435">
        <v>1434</v>
      </c>
      <c r="B1435">
        <v>1997</v>
      </c>
      <c r="C1435" t="s">
        <v>16</v>
      </c>
      <c r="D1435" t="s">
        <v>23</v>
      </c>
      <c r="E1435">
        <v>236997.869062054</v>
      </c>
      <c r="F1435">
        <v>798101.773825582</v>
      </c>
      <c r="G1435">
        <v>261593.362996638</v>
      </c>
      <c r="H1435">
        <v>2587419.56563767</v>
      </c>
      <c r="I1435">
        <v>113326.53551206899</v>
      </c>
      <c r="J1435">
        <v>399050.886912791</v>
      </c>
      <c r="K1435">
        <v>1197152.6607383699</v>
      </c>
      <c r="L1435">
        <v>118498.934531027</v>
      </c>
      <c r="M1435">
        <v>355496.80359308101</v>
      </c>
    </row>
    <row r="1436" spans="1:13" x14ac:dyDescent="0.35">
      <c r="A1436">
        <v>1435</v>
      </c>
      <c r="B1436">
        <v>1998</v>
      </c>
      <c r="C1436" t="s">
        <v>16</v>
      </c>
      <c r="D1436" t="s">
        <v>23</v>
      </c>
      <c r="E1436">
        <v>233504.251076079</v>
      </c>
      <c r="F1436">
        <v>806915.52209146298</v>
      </c>
      <c r="G1436">
        <v>260719.99322127501</v>
      </c>
      <c r="H1436">
        <v>2678584.25049335</v>
      </c>
      <c r="I1436">
        <v>85070.237283192502</v>
      </c>
      <c r="J1436">
        <v>403457.76104573201</v>
      </c>
      <c r="K1436">
        <v>1210373.2831371999</v>
      </c>
      <c r="L1436">
        <v>116752.12553803901</v>
      </c>
      <c r="M1436">
        <v>350256.37661411799</v>
      </c>
    </row>
    <row r="1437" spans="1:13" x14ac:dyDescent="0.35">
      <c r="A1437">
        <v>1436</v>
      </c>
      <c r="B1437">
        <v>1999</v>
      </c>
      <c r="C1437" t="s">
        <v>16</v>
      </c>
      <c r="D1437" t="s">
        <v>23</v>
      </c>
      <c r="E1437">
        <v>226984.45798526899</v>
      </c>
      <c r="F1437">
        <v>804912.81687028904</v>
      </c>
      <c r="G1437">
        <v>256336.61592890701</v>
      </c>
      <c r="H1437">
        <v>2736035.6959859901</v>
      </c>
      <c r="I1437">
        <v>81192.503926080797</v>
      </c>
      <c r="J1437">
        <v>402456.408435144</v>
      </c>
      <c r="K1437">
        <v>1207369.2253054299</v>
      </c>
      <c r="L1437">
        <v>113492.228992634</v>
      </c>
      <c r="M1437">
        <v>340476.686977904</v>
      </c>
    </row>
    <row r="1438" spans="1:13" x14ac:dyDescent="0.35">
      <c r="A1438">
        <v>1437</v>
      </c>
      <c r="B1438">
        <v>2000</v>
      </c>
      <c r="C1438" t="s">
        <v>16</v>
      </c>
      <c r="D1438" t="s">
        <v>23</v>
      </c>
      <c r="E1438">
        <v>228753.72405408599</v>
      </c>
      <c r="F1438">
        <v>832415.84390618303</v>
      </c>
      <c r="G1438">
        <v>261249.81091037599</v>
      </c>
      <c r="H1438">
        <v>2897571.1782589299</v>
      </c>
      <c r="I1438">
        <v>90491.122668857206</v>
      </c>
      <c r="J1438">
        <v>416207.92195309198</v>
      </c>
      <c r="K1438">
        <v>1248623.76585927</v>
      </c>
      <c r="L1438">
        <v>114376.862027043</v>
      </c>
      <c r="M1438">
        <v>343130.58608112897</v>
      </c>
    </row>
    <row r="1439" spans="1:13" x14ac:dyDescent="0.35">
      <c r="A1439">
        <v>1438</v>
      </c>
      <c r="B1439">
        <v>2001</v>
      </c>
      <c r="C1439" t="s">
        <v>16</v>
      </c>
      <c r="D1439" t="s">
        <v>23</v>
      </c>
      <c r="E1439">
        <v>226595.10284427099</v>
      </c>
      <c r="F1439">
        <v>846139.80838777695</v>
      </c>
      <c r="G1439">
        <v>261667.892987948</v>
      </c>
      <c r="H1439">
        <v>3016339.71049478</v>
      </c>
      <c r="I1439">
        <v>83521.008862316303</v>
      </c>
      <c r="J1439">
        <v>423069.90419388801</v>
      </c>
      <c r="K1439">
        <v>1269209.7125816699</v>
      </c>
      <c r="L1439">
        <v>113297.551422135</v>
      </c>
      <c r="M1439">
        <v>339892.65426640603</v>
      </c>
    </row>
    <row r="1440" spans="1:13" x14ac:dyDescent="0.35">
      <c r="A1440">
        <v>1439</v>
      </c>
      <c r="B1440">
        <v>2002</v>
      </c>
      <c r="C1440" t="s">
        <v>16</v>
      </c>
      <c r="D1440" t="s">
        <v>23</v>
      </c>
      <c r="E1440">
        <v>225525.36827515901</v>
      </c>
      <c r="F1440">
        <v>864184.45930609701</v>
      </c>
      <c r="G1440">
        <v>263297.46841069701</v>
      </c>
      <c r="H1440">
        <v>3155083.4175925599</v>
      </c>
      <c r="I1440">
        <v>82995.498000386593</v>
      </c>
      <c r="J1440">
        <v>432092.22965304798</v>
      </c>
      <c r="K1440">
        <v>1296276.6889591501</v>
      </c>
      <c r="L1440">
        <v>112762.68413758</v>
      </c>
      <c r="M1440">
        <v>338288.05241273902</v>
      </c>
    </row>
    <row r="1441" spans="1:13" x14ac:dyDescent="0.35">
      <c r="A1441">
        <v>1440</v>
      </c>
      <c r="B1441">
        <v>2003</v>
      </c>
      <c r="C1441" t="s">
        <v>16</v>
      </c>
      <c r="D1441" t="s">
        <v>23</v>
      </c>
      <c r="E1441">
        <v>223888.204586167</v>
      </c>
      <c r="F1441">
        <v>880362.85134583898</v>
      </c>
      <c r="G1441">
        <v>264224.74570300302</v>
      </c>
      <c r="H1441">
        <v>3291947.0555619602</v>
      </c>
      <c r="I1441">
        <v>76854.811459167395</v>
      </c>
      <c r="J1441">
        <v>440181.42567291902</v>
      </c>
      <c r="K1441">
        <v>1320544.2770187601</v>
      </c>
      <c r="L1441">
        <v>111944.10229308299</v>
      </c>
      <c r="M1441">
        <v>335832.30687924998</v>
      </c>
    </row>
    <row r="1442" spans="1:13" x14ac:dyDescent="0.35">
      <c r="A1442">
        <v>1441</v>
      </c>
      <c r="B1442">
        <v>2004</v>
      </c>
      <c r="C1442" t="s">
        <v>16</v>
      </c>
      <c r="D1442" t="s">
        <v>23</v>
      </c>
      <c r="E1442">
        <v>232871.711374657</v>
      </c>
      <c r="F1442">
        <v>939651.20023315703</v>
      </c>
      <c r="G1442">
        <v>277772.93489343801</v>
      </c>
      <c r="H1442">
        <v>3598849.3677545302</v>
      </c>
      <c r="I1442">
        <v>84935.375424864207</v>
      </c>
      <c r="J1442">
        <v>469825.60011657799</v>
      </c>
      <c r="K1442">
        <v>1409476.8003497301</v>
      </c>
      <c r="L1442">
        <v>116435.855687328</v>
      </c>
      <c r="M1442">
        <v>349307.56706198503</v>
      </c>
    </row>
    <row r="1443" spans="1:13" x14ac:dyDescent="0.35">
      <c r="A1443">
        <v>1442</v>
      </c>
      <c r="B1443">
        <v>2005</v>
      </c>
      <c r="C1443" t="s">
        <v>16</v>
      </c>
      <c r="D1443" t="s">
        <v>23</v>
      </c>
      <c r="E1443">
        <v>227684.81839758699</v>
      </c>
      <c r="F1443">
        <v>942765.00845202699</v>
      </c>
      <c r="G1443">
        <v>274459.545588882</v>
      </c>
      <c r="H1443">
        <v>3698487.7961451402</v>
      </c>
      <c r="I1443">
        <v>94131.824468992098</v>
      </c>
      <c r="J1443">
        <v>471382.50422601402</v>
      </c>
      <c r="K1443">
        <v>1414147.51267804</v>
      </c>
      <c r="L1443">
        <v>113842.409198794</v>
      </c>
      <c r="M1443">
        <v>341527.22759638098</v>
      </c>
    </row>
    <row r="1444" spans="1:13" x14ac:dyDescent="0.35">
      <c r="A1444">
        <v>1443</v>
      </c>
      <c r="B1444">
        <v>2006</v>
      </c>
      <c r="C1444" t="s">
        <v>16</v>
      </c>
      <c r="D1444" t="s">
        <v>23</v>
      </c>
      <c r="E1444">
        <v>232533.23457444599</v>
      </c>
      <c r="F1444">
        <v>988038.47652151203</v>
      </c>
      <c r="G1444">
        <v>283230.93935328099</v>
      </c>
      <c r="H1444">
        <v>3970407.1872020699</v>
      </c>
      <c r="I1444">
        <v>84574.580137747995</v>
      </c>
      <c r="J1444">
        <v>494019.23826075601</v>
      </c>
      <c r="K1444">
        <v>1482057.7147822699</v>
      </c>
      <c r="L1444">
        <v>116266.61728722299</v>
      </c>
      <c r="M1444">
        <v>348799.85186166898</v>
      </c>
    </row>
    <row r="1445" spans="1:13" x14ac:dyDescent="0.35">
      <c r="A1445">
        <v>1444</v>
      </c>
      <c r="B1445">
        <v>2007</v>
      </c>
      <c r="C1445" t="s">
        <v>16</v>
      </c>
      <c r="D1445" t="s">
        <v>23</v>
      </c>
      <c r="E1445">
        <v>234518.02533975799</v>
      </c>
      <c r="F1445">
        <v>1022549.86715141</v>
      </c>
      <c r="G1445">
        <v>288591.61030702299</v>
      </c>
      <c r="H1445">
        <v>4209221.5528643001</v>
      </c>
      <c r="I1445">
        <v>84365.665640989697</v>
      </c>
      <c r="J1445">
        <v>511274.93357570498</v>
      </c>
      <c r="K1445">
        <v>1533824.8007271199</v>
      </c>
      <c r="L1445">
        <v>117259.012669879</v>
      </c>
      <c r="M1445">
        <v>351777.03800963698</v>
      </c>
    </row>
    <row r="1446" spans="1:13" x14ac:dyDescent="0.35">
      <c r="A1446">
        <v>1445</v>
      </c>
      <c r="B1446">
        <v>2008</v>
      </c>
      <c r="C1446" t="s">
        <v>16</v>
      </c>
      <c r="D1446" t="s">
        <v>23</v>
      </c>
      <c r="E1446">
        <v>243668.472701049</v>
      </c>
      <c r="F1446">
        <v>1090252.4025085799</v>
      </c>
      <c r="G1446">
        <v>302899.866172701</v>
      </c>
      <c r="H1446">
        <v>4597429.5383060398</v>
      </c>
      <c r="I1446">
        <v>87248.151653418594</v>
      </c>
      <c r="J1446">
        <v>545126.20125428797</v>
      </c>
      <c r="K1446">
        <v>1635378.6037628599</v>
      </c>
      <c r="L1446">
        <v>121834.236350525</v>
      </c>
      <c r="M1446">
        <v>365502.709051574</v>
      </c>
    </row>
    <row r="1447" spans="1:13" x14ac:dyDescent="0.35">
      <c r="A1447">
        <v>1446</v>
      </c>
      <c r="B1447">
        <v>2009</v>
      </c>
      <c r="C1447" t="s">
        <v>16</v>
      </c>
      <c r="D1447" t="s">
        <v>23</v>
      </c>
      <c r="E1447">
        <v>248626.98015397901</v>
      </c>
      <c r="F1447">
        <v>1141551.2383707401</v>
      </c>
      <c r="G1447">
        <v>312162.47150838497</v>
      </c>
      <c r="H1447">
        <v>4931373.4572495902</v>
      </c>
      <c r="I1447">
        <v>83624.564908526401</v>
      </c>
      <c r="J1447">
        <v>570775.61918537098</v>
      </c>
      <c r="K1447">
        <v>1712326.85755611</v>
      </c>
      <c r="L1447">
        <v>124313.49007699</v>
      </c>
      <c r="M1447">
        <v>372940.47023096902</v>
      </c>
    </row>
    <row r="1448" spans="1:13" x14ac:dyDescent="0.35">
      <c r="A1448">
        <v>1447</v>
      </c>
      <c r="B1448">
        <v>2010</v>
      </c>
      <c r="C1448" t="s">
        <v>16</v>
      </c>
      <c r="D1448" t="s">
        <v>23</v>
      </c>
      <c r="E1448">
        <v>251726.49349547399</v>
      </c>
      <c r="F1448">
        <v>1186029.58921151</v>
      </c>
      <c r="G1448">
        <v>319179.063463962</v>
      </c>
      <c r="H1448">
        <v>5248863.8955880599</v>
      </c>
      <c r="I1448">
        <v>78519.704557690493</v>
      </c>
      <c r="J1448">
        <v>593014.79460575699</v>
      </c>
      <c r="K1448">
        <v>1779044.3838172699</v>
      </c>
      <c r="L1448">
        <v>125863.24674773699</v>
      </c>
      <c r="M1448">
        <v>377589.74024321098</v>
      </c>
    </row>
    <row r="1449" spans="1:13" x14ac:dyDescent="0.35">
      <c r="A1449">
        <v>1448</v>
      </c>
      <c r="B1449">
        <v>2011</v>
      </c>
      <c r="C1449" t="s">
        <v>16</v>
      </c>
      <c r="D1449" t="s">
        <v>23</v>
      </c>
      <c r="E1449">
        <v>240994.55775000501</v>
      </c>
      <c r="F1449">
        <v>1165180.6837654701</v>
      </c>
      <c r="G1449">
        <v>308550.26885598898</v>
      </c>
      <c r="H1449">
        <v>5282900.2753857896</v>
      </c>
      <c r="I1449">
        <v>73851.434750243294</v>
      </c>
      <c r="J1449">
        <v>582590.34188273503</v>
      </c>
      <c r="K1449">
        <v>1747771.02564821</v>
      </c>
      <c r="L1449">
        <v>120497.278875003</v>
      </c>
      <c r="M1449">
        <v>361491.83662500803</v>
      </c>
    </row>
    <row r="1450" spans="1:13" x14ac:dyDescent="0.35">
      <c r="A1450">
        <v>1449</v>
      </c>
      <c r="B1450">
        <v>2012</v>
      </c>
      <c r="C1450" t="s">
        <v>16</v>
      </c>
      <c r="D1450" t="s">
        <v>23</v>
      </c>
      <c r="E1450">
        <v>238068.74786203599</v>
      </c>
      <c r="F1450">
        <v>1181157.6637033301</v>
      </c>
      <c r="G1450">
        <v>307733.15241319599</v>
      </c>
      <c r="H1450">
        <v>5486655.0027791299</v>
      </c>
      <c r="I1450">
        <v>80665.148498785798</v>
      </c>
      <c r="J1450">
        <v>590578.83185166703</v>
      </c>
      <c r="K1450">
        <v>1771736.4955549999</v>
      </c>
      <c r="L1450">
        <v>119034.373931018</v>
      </c>
      <c r="M1450">
        <v>357103.12179305399</v>
      </c>
    </row>
    <row r="1451" spans="1:13" x14ac:dyDescent="0.35">
      <c r="A1451">
        <v>1450</v>
      </c>
      <c r="B1451">
        <v>2013</v>
      </c>
      <c r="C1451" t="s">
        <v>16</v>
      </c>
      <c r="D1451" t="s">
        <v>23</v>
      </c>
      <c r="E1451">
        <v>242286.16433179</v>
      </c>
      <c r="F1451">
        <v>1233540.8673318999</v>
      </c>
      <c r="G1451">
        <v>316150.17557750898</v>
      </c>
      <c r="H1451">
        <v>5870628.0449402304</v>
      </c>
      <c r="I1451">
        <v>74183.135392439304</v>
      </c>
      <c r="J1451">
        <v>616770.43366595195</v>
      </c>
      <c r="K1451">
        <v>1850311.30099786</v>
      </c>
      <c r="L1451">
        <v>121143.082165895</v>
      </c>
      <c r="M1451">
        <v>363429.24649768497</v>
      </c>
    </row>
    <row r="1452" spans="1:13" x14ac:dyDescent="0.35">
      <c r="A1452">
        <v>1451</v>
      </c>
      <c r="B1452">
        <v>2014</v>
      </c>
      <c r="C1452" t="s">
        <v>16</v>
      </c>
      <c r="D1452" t="s">
        <v>23</v>
      </c>
      <c r="E1452">
        <v>243574.27904301701</v>
      </c>
      <c r="F1452">
        <v>1272552.75855266</v>
      </c>
      <c r="G1452">
        <v>320795.69756519102</v>
      </c>
      <c r="H1452">
        <v>6205088.8941094996</v>
      </c>
      <c r="I1452">
        <v>75925.917357794897</v>
      </c>
      <c r="J1452">
        <v>636276.37927632895</v>
      </c>
      <c r="K1452">
        <v>1908829.1378289899</v>
      </c>
      <c r="L1452">
        <v>121787.139521509</v>
      </c>
      <c r="M1452">
        <v>365361.41856452601</v>
      </c>
    </row>
    <row r="1453" spans="1:13" x14ac:dyDescent="0.35">
      <c r="A1453">
        <v>1452</v>
      </c>
      <c r="B1453">
        <v>2015</v>
      </c>
      <c r="C1453" t="s">
        <v>16</v>
      </c>
      <c r="D1453" t="s">
        <v>23</v>
      </c>
      <c r="E1453">
        <v>244428.44499034999</v>
      </c>
      <c r="F1453">
        <v>1310435.2267128599</v>
      </c>
      <c r="G1453">
        <v>324877.88136562199</v>
      </c>
      <c r="H1453">
        <v>6546939.0394708104</v>
      </c>
      <c r="I1453">
        <v>69900.849669423493</v>
      </c>
      <c r="J1453">
        <v>655217.61335642904</v>
      </c>
      <c r="K1453">
        <v>1965652.84006929</v>
      </c>
      <c r="L1453">
        <v>122214.222495175</v>
      </c>
      <c r="M1453">
        <v>366642.66748552502</v>
      </c>
    </row>
    <row r="1454" spans="1:13" x14ac:dyDescent="0.35">
      <c r="A1454">
        <v>1453</v>
      </c>
      <c r="B1454">
        <v>1950</v>
      </c>
      <c r="C1454" t="s">
        <v>17</v>
      </c>
      <c r="D1454" t="s">
        <v>23</v>
      </c>
      <c r="E1454">
        <v>73763.892922422194</v>
      </c>
      <c r="F1454">
        <v>73763.892922422194</v>
      </c>
      <c r="G1454">
        <v>36881.946461211097</v>
      </c>
      <c r="H1454">
        <v>110645.83938363301</v>
      </c>
      <c r="I1454">
        <v>34742.467279553297</v>
      </c>
      <c r="J1454">
        <v>36881.946461211097</v>
      </c>
      <c r="K1454">
        <v>110645.83938363301</v>
      </c>
      <c r="L1454">
        <v>36881.946461211097</v>
      </c>
      <c r="M1454">
        <v>110645.83938363301</v>
      </c>
    </row>
    <row r="1455" spans="1:13" x14ac:dyDescent="0.35">
      <c r="A1455">
        <v>1454</v>
      </c>
      <c r="B1455">
        <v>1951</v>
      </c>
      <c r="C1455" t="s">
        <v>17</v>
      </c>
      <c r="D1455" t="s">
        <v>23</v>
      </c>
      <c r="E1455">
        <v>78899.960426125501</v>
      </c>
      <c r="F1455">
        <v>80964.796506250103</v>
      </c>
      <c r="G1455">
        <v>40469.518455699697</v>
      </c>
      <c r="H1455">
        <v>121497.594980585</v>
      </c>
      <c r="I1455">
        <v>32986.186645363203</v>
      </c>
      <c r="J1455">
        <v>40482.398253125102</v>
      </c>
      <c r="K1455">
        <v>121447.19475937499</v>
      </c>
      <c r="L1455">
        <v>39449.980213062801</v>
      </c>
      <c r="M1455">
        <v>118349.940639188</v>
      </c>
    </row>
    <row r="1456" spans="1:13" x14ac:dyDescent="0.35">
      <c r="A1456">
        <v>1455</v>
      </c>
      <c r="B1456">
        <v>1952</v>
      </c>
      <c r="C1456" t="s">
        <v>17</v>
      </c>
      <c r="D1456" t="s">
        <v>23</v>
      </c>
      <c r="E1456">
        <v>71133.301937094802</v>
      </c>
      <c r="F1456">
        <v>74905.180568498094</v>
      </c>
      <c r="G1456">
        <v>37405.548294430897</v>
      </c>
      <c r="H1456">
        <v>112548.600216754</v>
      </c>
      <c r="I1456">
        <v>30406.5605939944</v>
      </c>
      <c r="J1456">
        <v>37452.590284249003</v>
      </c>
      <c r="K1456">
        <v>112357.77085274699</v>
      </c>
      <c r="L1456">
        <v>35566.650968547401</v>
      </c>
      <c r="M1456">
        <v>106699.952905642</v>
      </c>
    </row>
    <row r="1457" spans="1:13" x14ac:dyDescent="0.35">
      <c r="A1457">
        <v>1456</v>
      </c>
      <c r="B1457">
        <v>1953</v>
      </c>
      <c r="C1457" t="s">
        <v>17</v>
      </c>
      <c r="D1457" t="s">
        <v>23</v>
      </c>
      <c r="E1457">
        <v>67183.0368438531</v>
      </c>
      <c r="F1457">
        <v>72596.880776964899</v>
      </c>
      <c r="G1457">
        <v>36197.222295716798</v>
      </c>
      <c r="H1457">
        <v>109320.545697749</v>
      </c>
      <c r="I1457">
        <v>24911.451512719901</v>
      </c>
      <c r="J1457">
        <v>36298.440388482399</v>
      </c>
      <c r="K1457">
        <v>108895.32116544701</v>
      </c>
      <c r="L1457">
        <v>33591.518421926601</v>
      </c>
      <c r="M1457">
        <v>100774.555265779</v>
      </c>
    </row>
    <row r="1458" spans="1:13" x14ac:dyDescent="0.35">
      <c r="A1458">
        <v>1457</v>
      </c>
      <c r="B1458">
        <v>1954</v>
      </c>
      <c r="C1458" t="s">
        <v>17</v>
      </c>
      <c r="D1458" t="s">
        <v>23</v>
      </c>
      <c r="E1458">
        <v>63752.481870092699</v>
      </c>
      <c r="F1458">
        <v>70692.748900380306</v>
      </c>
      <c r="G1458">
        <v>35173.526202958499</v>
      </c>
      <c r="H1458">
        <v>106790.328079653</v>
      </c>
      <c r="I1458">
        <v>20394.231528429998</v>
      </c>
      <c r="J1458">
        <v>35346.374450190197</v>
      </c>
      <c r="K1458">
        <v>106039.12335056999</v>
      </c>
      <c r="L1458">
        <v>31876.240935046299</v>
      </c>
      <c r="M1458">
        <v>95628.722805138998</v>
      </c>
    </row>
    <row r="1459" spans="1:13" x14ac:dyDescent="0.35">
      <c r="A1459">
        <v>1458</v>
      </c>
      <c r="B1459">
        <v>1955</v>
      </c>
      <c r="C1459" t="s">
        <v>17</v>
      </c>
      <c r="D1459" t="s">
        <v>23</v>
      </c>
      <c r="E1459">
        <v>39410.030772065802</v>
      </c>
      <c r="F1459">
        <v>44843.963504365303</v>
      </c>
      <c r="G1459">
        <v>22253.022846597902</v>
      </c>
      <c r="H1459">
        <v>68024.723571629598</v>
      </c>
      <c r="I1459">
        <v>10146.2847951485</v>
      </c>
      <c r="J1459">
        <v>22421.981752182601</v>
      </c>
      <c r="K1459">
        <v>67265.9452565479</v>
      </c>
      <c r="L1459">
        <v>19705.015386032901</v>
      </c>
      <c r="M1459">
        <v>59115.046158098703</v>
      </c>
    </row>
    <row r="1460" spans="1:13" x14ac:dyDescent="0.35">
      <c r="A1460">
        <v>1459</v>
      </c>
      <c r="B1460">
        <v>1956</v>
      </c>
      <c r="C1460" t="s">
        <v>17</v>
      </c>
      <c r="D1460" t="s">
        <v>23</v>
      </c>
      <c r="E1460">
        <v>62390.090726271002</v>
      </c>
      <c r="F1460">
        <v>72850.456404964803</v>
      </c>
      <c r="G1460">
        <v>36035.520210509501</v>
      </c>
      <c r="H1460">
        <v>111082.040196427</v>
      </c>
      <c r="I1460">
        <v>20220.207617049498</v>
      </c>
      <c r="J1460">
        <v>36425.228202482402</v>
      </c>
      <c r="K1460">
        <v>109275.68460744699</v>
      </c>
      <c r="L1460">
        <v>31195.045363135501</v>
      </c>
      <c r="M1460">
        <v>93585.136089406398</v>
      </c>
    </row>
    <row r="1461" spans="1:13" x14ac:dyDescent="0.35">
      <c r="A1461">
        <v>1460</v>
      </c>
      <c r="B1461">
        <v>1957</v>
      </c>
      <c r="C1461" t="s">
        <v>17</v>
      </c>
      <c r="D1461" t="s">
        <v>23</v>
      </c>
      <c r="E1461">
        <v>36284.078572609003</v>
      </c>
      <c r="F1461">
        <v>43476.2624541431</v>
      </c>
      <c r="G1461">
        <v>21426.079389096602</v>
      </c>
      <c r="H1461">
        <v>66705.472499579395</v>
      </c>
      <c r="I1461">
        <v>8204.9133929536001</v>
      </c>
      <c r="J1461">
        <v>21738.131227071499</v>
      </c>
      <c r="K1461">
        <v>65214.3936812147</v>
      </c>
      <c r="L1461">
        <v>18142.039286304502</v>
      </c>
      <c r="M1461">
        <v>54426.117858913502</v>
      </c>
    </row>
    <row r="1462" spans="1:13" x14ac:dyDescent="0.35">
      <c r="A1462">
        <v>1461</v>
      </c>
      <c r="B1462">
        <v>1958</v>
      </c>
      <c r="C1462" t="s">
        <v>17</v>
      </c>
      <c r="D1462" t="s">
        <v>23</v>
      </c>
      <c r="E1462">
        <v>37912.9950580898</v>
      </c>
      <c r="F1462">
        <v>46616.926925915803</v>
      </c>
      <c r="G1462">
        <v>22877.749972562498</v>
      </c>
      <c r="H1462">
        <v>72044.483955448799</v>
      </c>
      <c r="I1462">
        <v>9306.0691859862109</v>
      </c>
      <c r="J1462">
        <v>23308.463462957901</v>
      </c>
      <c r="K1462">
        <v>69925.390388873697</v>
      </c>
      <c r="L1462">
        <v>18956.4975290449</v>
      </c>
      <c r="M1462">
        <v>56869.4925871347</v>
      </c>
    </row>
    <row r="1463" spans="1:13" x14ac:dyDescent="0.35">
      <c r="A1463">
        <v>1462</v>
      </c>
      <c r="B1463">
        <v>1959</v>
      </c>
      <c r="C1463" t="s">
        <v>17</v>
      </c>
      <c r="D1463" t="s">
        <v>23</v>
      </c>
      <c r="E1463">
        <v>36185.565758105702</v>
      </c>
      <c r="F1463">
        <v>45657.313820140298</v>
      </c>
      <c r="G1463">
        <v>22302.560861775499</v>
      </c>
      <c r="H1463">
        <v>71147.909033139207</v>
      </c>
      <c r="I1463">
        <v>6948.4528470967098</v>
      </c>
      <c r="J1463">
        <v>22828.656910070102</v>
      </c>
      <c r="K1463">
        <v>68485.970730210494</v>
      </c>
      <c r="L1463">
        <v>18092.782879052898</v>
      </c>
      <c r="M1463">
        <v>54278.348637158597</v>
      </c>
    </row>
    <row r="1464" spans="1:13" x14ac:dyDescent="0.35">
      <c r="A1464">
        <v>1463</v>
      </c>
      <c r="B1464">
        <v>1960</v>
      </c>
      <c r="C1464" t="s">
        <v>17</v>
      </c>
      <c r="D1464" t="s">
        <v>23</v>
      </c>
      <c r="E1464">
        <v>36693.325069929997</v>
      </c>
      <c r="F1464">
        <v>47509.613934210203</v>
      </c>
      <c r="G1464">
        <v>23088.9510893634</v>
      </c>
      <c r="H1464">
        <v>74725.252157333205</v>
      </c>
      <c r="I1464">
        <v>5194.8771710723604</v>
      </c>
      <c r="J1464">
        <v>23754.806967105102</v>
      </c>
      <c r="K1464">
        <v>71264.420901315301</v>
      </c>
      <c r="L1464">
        <v>18346.662534964998</v>
      </c>
      <c r="M1464">
        <v>55039.987604895003</v>
      </c>
    </row>
    <row r="1465" spans="1:13" x14ac:dyDescent="0.35">
      <c r="A1465">
        <v>1464</v>
      </c>
      <c r="B1465">
        <v>1961</v>
      </c>
      <c r="C1465" t="s">
        <v>17</v>
      </c>
      <c r="D1465" t="s">
        <v>23</v>
      </c>
      <c r="E1465">
        <v>33215.076614789097</v>
      </c>
      <c r="F1465">
        <v>44131.545292487703</v>
      </c>
      <c r="G1465">
        <v>21328.560743189599</v>
      </c>
      <c r="H1465">
        <v>70128.961607002799</v>
      </c>
      <c r="I1465">
        <v>4209.5600381301801</v>
      </c>
      <c r="J1465">
        <v>22065.772646243899</v>
      </c>
      <c r="K1465">
        <v>66197.317938731503</v>
      </c>
      <c r="L1465">
        <v>16607.538307394501</v>
      </c>
      <c r="M1465">
        <v>49822.614922183602</v>
      </c>
    </row>
    <row r="1466" spans="1:13" x14ac:dyDescent="0.35">
      <c r="A1466">
        <v>1465</v>
      </c>
      <c r="B1466">
        <v>1962</v>
      </c>
      <c r="C1466" t="s">
        <v>17</v>
      </c>
      <c r="D1466" t="s">
        <v>23</v>
      </c>
      <c r="E1466">
        <v>33814.595354969402</v>
      </c>
      <c r="F1466">
        <v>46103.884049402302</v>
      </c>
      <c r="G1466">
        <v>22149.223012387702</v>
      </c>
      <c r="H1466">
        <v>74090.446392129001</v>
      </c>
      <c r="I1466">
        <v>4654.6430359311398</v>
      </c>
      <c r="J1466">
        <v>23051.942024701199</v>
      </c>
      <c r="K1466">
        <v>69155.826074103403</v>
      </c>
      <c r="L1466">
        <v>16907.297677484701</v>
      </c>
      <c r="M1466">
        <v>50721.893032453998</v>
      </c>
    </row>
    <row r="1467" spans="1:13" x14ac:dyDescent="0.35">
      <c r="A1467">
        <v>1466</v>
      </c>
      <c r="B1467">
        <v>1963</v>
      </c>
      <c r="C1467" t="s">
        <v>17</v>
      </c>
      <c r="D1467" t="s">
        <v>23</v>
      </c>
      <c r="E1467">
        <v>33312.378295236696</v>
      </c>
      <c r="F1467">
        <v>46607.778416529298</v>
      </c>
      <c r="G1467">
        <v>22249.177979963999</v>
      </c>
      <c r="H1467">
        <v>75815.294390346695</v>
      </c>
      <c r="I1467">
        <v>4872.9970290812198</v>
      </c>
      <c r="J1467">
        <v>23303.889208264602</v>
      </c>
      <c r="K1467">
        <v>69911.667624793903</v>
      </c>
      <c r="L1467">
        <v>16656.189147618399</v>
      </c>
      <c r="M1467">
        <v>49968.567442855099</v>
      </c>
    </row>
    <row r="1468" spans="1:13" x14ac:dyDescent="0.35">
      <c r="A1468">
        <v>1467</v>
      </c>
      <c r="B1468">
        <v>1964</v>
      </c>
      <c r="C1468" t="s">
        <v>17</v>
      </c>
      <c r="D1468" t="s">
        <v>23</v>
      </c>
      <c r="E1468">
        <v>32114.7307495225</v>
      </c>
      <c r="F1468">
        <v>46108.021965535401</v>
      </c>
      <c r="G1468">
        <v>21862.485468024799</v>
      </c>
      <c r="H1468">
        <v>75984.908390032899</v>
      </c>
      <c r="I1468">
        <v>4948.3553339433402</v>
      </c>
      <c r="J1468">
        <v>23054.010982767701</v>
      </c>
      <c r="K1468">
        <v>69162.032948303095</v>
      </c>
      <c r="L1468">
        <v>16057.365374761201</v>
      </c>
      <c r="M1468">
        <v>48172.0961242837</v>
      </c>
    </row>
    <row r="1469" spans="1:13" x14ac:dyDescent="0.35">
      <c r="A1469">
        <v>1468</v>
      </c>
      <c r="B1469">
        <v>1965</v>
      </c>
      <c r="C1469" t="s">
        <v>17</v>
      </c>
      <c r="D1469" t="s">
        <v>23</v>
      </c>
      <c r="E1469">
        <v>32192.433667261201</v>
      </c>
      <c r="F1469">
        <v>47429.162823407401</v>
      </c>
      <c r="G1469">
        <v>22329.317065789601</v>
      </c>
      <c r="H1469">
        <v>79251.516161566906</v>
      </c>
      <c r="I1469">
        <v>4687.8275495133603</v>
      </c>
      <c r="J1469">
        <v>23714.581411703701</v>
      </c>
      <c r="K1469">
        <v>71143.744235110993</v>
      </c>
      <c r="L1469">
        <v>16096.2168336306</v>
      </c>
      <c r="M1469">
        <v>48288.650500891701</v>
      </c>
    </row>
    <row r="1470" spans="1:13" x14ac:dyDescent="0.35">
      <c r="A1470">
        <v>1469</v>
      </c>
      <c r="B1470">
        <v>1966</v>
      </c>
      <c r="C1470" t="s">
        <v>17</v>
      </c>
      <c r="D1470" t="s">
        <v>23</v>
      </c>
      <c r="E1470">
        <v>26163.5690804654</v>
      </c>
      <c r="F1470">
        <v>39555.609457295403</v>
      </c>
      <c r="G1470">
        <v>18483.778330818601</v>
      </c>
      <c r="H1470">
        <v>67068.673246916806</v>
      </c>
      <c r="I1470">
        <v>3757.8929631061701</v>
      </c>
      <c r="J1470">
        <v>19777.804728647701</v>
      </c>
      <c r="K1470">
        <v>59333.414185943002</v>
      </c>
      <c r="L1470">
        <v>13081.7845402327</v>
      </c>
      <c r="M1470">
        <v>39245.353620697999</v>
      </c>
    </row>
    <row r="1471" spans="1:13" x14ac:dyDescent="0.35">
      <c r="A1471">
        <v>1470</v>
      </c>
      <c r="B1471">
        <v>1967</v>
      </c>
      <c r="C1471" t="s">
        <v>17</v>
      </c>
      <c r="D1471" t="s">
        <v>23</v>
      </c>
      <c r="E1471">
        <v>24881.250230387701</v>
      </c>
      <c r="F1471">
        <v>38601.371467625097</v>
      </c>
      <c r="G1471">
        <v>17897.3960363734</v>
      </c>
      <c r="H1471">
        <v>66463.205484608698</v>
      </c>
      <c r="I1471">
        <v>3404.47462736846</v>
      </c>
      <c r="J1471">
        <v>19300.685733812501</v>
      </c>
      <c r="K1471">
        <v>57902.057201437703</v>
      </c>
      <c r="L1471">
        <v>12440.6251151938</v>
      </c>
      <c r="M1471">
        <v>37321.875345581597</v>
      </c>
    </row>
    <row r="1472" spans="1:13" x14ac:dyDescent="0.35">
      <c r="A1472">
        <v>1471</v>
      </c>
      <c r="B1472">
        <v>1968</v>
      </c>
      <c r="C1472" t="s">
        <v>17</v>
      </c>
      <c r="D1472" t="s">
        <v>23</v>
      </c>
      <c r="E1472">
        <v>21121.344431147401</v>
      </c>
      <c r="F1472">
        <v>33625.715803737003</v>
      </c>
      <c r="G1472">
        <v>15463.954741429499</v>
      </c>
      <c r="H1472">
        <v>58832.0098593859</v>
      </c>
      <c r="I1472">
        <v>3088.7050982708902</v>
      </c>
      <c r="J1472">
        <v>16812.857901868501</v>
      </c>
      <c r="K1472">
        <v>50438.5737056055</v>
      </c>
      <c r="L1472">
        <v>10560.672215573701</v>
      </c>
      <c r="M1472">
        <v>31682.016646721098</v>
      </c>
    </row>
    <row r="1473" spans="1:13" x14ac:dyDescent="0.35">
      <c r="A1473">
        <v>1472</v>
      </c>
      <c r="B1473">
        <v>1969</v>
      </c>
      <c r="C1473" t="s">
        <v>17</v>
      </c>
      <c r="D1473" t="s">
        <v>23</v>
      </c>
      <c r="E1473">
        <v>20465.454034288199</v>
      </c>
      <c r="F1473">
        <v>33434.190044254901</v>
      </c>
      <c r="G1473">
        <v>15246.3078804011</v>
      </c>
      <c r="H1473">
        <v>59480.275404760199</v>
      </c>
      <c r="I1473">
        <v>2225.7398848184598</v>
      </c>
      <c r="J1473">
        <v>16717.095022127502</v>
      </c>
      <c r="K1473">
        <v>50151.285066382297</v>
      </c>
      <c r="L1473">
        <v>10232.7270171441</v>
      </c>
      <c r="M1473">
        <v>30698.181051432301</v>
      </c>
    </row>
    <row r="1474" spans="1:13" x14ac:dyDescent="0.35">
      <c r="A1474">
        <v>1473</v>
      </c>
      <c r="B1474">
        <v>1970</v>
      </c>
      <c r="C1474" t="s">
        <v>17</v>
      </c>
      <c r="D1474" t="s">
        <v>23</v>
      </c>
      <c r="E1474">
        <v>19774.959191095899</v>
      </c>
      <c r="F1474">
        <v>33151.597572778497</v>
      </c>
      <c r="G1474">
        <v>14985.502261179299</v>
      </c>
      <c r="H1474">
        <v>60004.452288980603</v>
      </c>
      <c r="I1474">
        <v>2525.4165036099798</v>
      </c>
      <c r="J1474">
        <v>16575.798786389201</v>
      </c>
      <c r="K1474">
        <v>49727.396359167702</v>
      </c>
      <c r="L1474">
        <v>9887.4795955479494</v>
      </c>
      <c r="M1474">
        <v>29662.438786643899</v>
      </c>
    </row>
    <row r="1475" spans="1:13" x14ac:dyDescent="0.35">
      <c r="A1475">
        <v>1474</v>
      </c>
      <c r="B1475">
        <v>1971</v>
      </c>
      <c r="C1475" t="s">
        <v>17</v>
      </c>
      <c r="D1475" t="s">
        <v>23</v>
      </c>
      <c r="E1475">
        <v>18578.058384963599</v>
      </c>
      <c r="F1475">
        <v>31960.137024422402</v>
      </c>
      <c r="G1475">
        <v>14316.652479936</v>
      </c>
      <c r="H1475">
        <v>58887.429843607897</v>
      </c>
      <c r="I1475">
        <v>2404.9135766279101</v>
      </c>
      <c r="J1475">
        <v>15980.068512211201</v>
      </c>
      <c r="K1475">
        <v>47940.205536633599</v>
      </c>
      <c r="L1475">
        <v>9289.0291924817793</v>
      </c>
      <c r="M1475">
        <v>27867.0875774454</v>
      </c>
    </row>
    <row r="1476" spans="1:13" x14ac:dyDescent="0.35">
      <c r="A1476">
        <v>1475</v>
      </c>
      <c r="B1476">
        <v>1972</v>
      </c>
      <c r="C1476" t="s">
        <v>17</v>
      </c>
      <c r="D1476" t="s">
        <v>23</v>
      </c>
      <c r="E1476">
        <v>17382.527105932899</v>
      </c>
      <c r="F1476">
        <v>30686.0273516913</v>
      </c>
      <c r="G1476">
        <v>13618.12303778</v>
      </c>
      <c r="H1476">
        <v>57585.074101850303</v>
      </c>
      <c r="I1476">
        <v>2282.4039511676701</v>
      </c>
      <c r="J1476">
        <v>15343.013675845599</v>
      </c>
      <c r="K1476">
        <v>46029.041027536899</v>
      </c>
      <c r="L1476">
        <v>8691.2635529664403</v>
      </c>
      <c r="M1476">
        <v>26073.790658899299</v>
      </c>
    </row>
    <row r="1477" spans="1:13" x14ac:dyDescent="0.35">
      <c r="A1477">
        <v>1476</v>
      </c>
      <c r="B1477">
        <v>1973</v>
      </c>
      <c r="C1477" t="s">
        <v>17</v>
      </c>
      <c r="D1477" t="s">
        <v>23</v>
      </c>
      <c r="E1477">
        <v>16743.7601139242</v>
      </c>
      <c r="F1477">
        <v>30331.940060781199</v>
      </c>
      <c r="G1477">
        <v>13332.226280122801</v>
      </c>
      <c r="H1477">
        <v>58000.049410774402</v>
      </c>
      <c r="I1477">
        <v>2439.1156858015902</v>
      </c>
      <c r="J1477">
        <v>15165.970030390599</v>
      </c>
      <c r="K1477">
        <v>45497.910091171703</v>
      </c>
      <c r="L1477">
        <v>8371.8800569620907</v>
      </c>
      <c r="M1477">
        <v>25115.640170886199</v>
      </c>
    </row>
    <row r="1478" spans="1:13" x14ac:dyDescent="0.35">
      <c r="A1478">
        <v>1477</v>
      </c>
      <c r="B1478">
        <v>1974</v>
      </c>
      <c r="C1478" t="s">
        <v>17</v>
      </c>
      <c r="D1478" t="s">
        <v>23</v>
      </c>
      <c r="E1478">
        <v>16379.819818280401</v>
      </c>
      <c r="F1478">
        <v>30449.191056828899</v>
      </c>
      <c r="G1478">
        <v>13252.277432381999</v>
      </c>
      <c r="H1478">
        <v>59354.111092947198</v>
      </c>
      <c r="I1478">
        <v>1905.9347461408699</v>
      </c>
      <c r="J1478">
        <v>15224.5955284144</v>
      </c>
      <c r="K1478">
        <v>45673.786585243397</v>
      </c>
      <c r="L1478">
        <v>8189.9099091402204</v>
      </c>
      <c r="M1478">
        <v>24569.729727420701</v>
      </c>
    </row>
    <row r="1479" spans="1:13" x14ac:dyDescent="0.35">
      <c r="A1479">
        <v>1478</v>
      </c>
      <c r="B1479">
        <v>1975</v>
      </c>
      <c r="C1479" t="s">
        <v>17</v>
      </c>
      <c r="D1479" t="s">
        <v>23</v>
      </c>
      <c r="E1479">
        <v>14868.2875794837</v>
      </c>
      <c r="F1479">
        <v>28362.664970114602</v>
      </c>
      <c r="G1479">
        <v>12219.8090831057</v>
      </c>
      <c r="H1479">
        <v>56382.2394830212</v>
      </c>
      <c r="I1479">
        <v>1356.9633726331799</v>
      </c>
      <c r="J1479">
        <v>14181.332485057301</v>
      </c>
      <c r="K1479">
        <v>42543.997455171899</v>
      </c>
      <c r="L1479">
        <v>7434.14378974183</v>
      </c>
      <c r="M1479">
        <v>22302.431369225498</v>
      </c>
    </row>
    <row r="1480" spans="1:13" x14ac:dyDescent="0.35">
      <c r="A1480">
        <v>1479</v>
      </c>
      <c r="B1480">
        <v>1976</v>
      </c>
      <c r="C1480" t="s">
        <v>17</v>
      </c>
      <c r="D1480" t="s">
        <v>23</v>
      </c>
      <c r="E1480">
        <v>14016.8793502794</v>
      </c>
      <c r="F1480">
        <v>27438.278562746698</v>
      </c>
      <c r="G1480">
        <v>11699.599364338201</v>
      </c>
      <c r="H1480">
        <v>55645.7775860197</v>
      </c>
      <c r="I1480">
        <v>1445.07101221831</v>
      </c>
      <c r="J1480">
        <v>13719.1392813734</v>
      </c>
      <c r="K1480">
        <v>41157.4178441201</v>
      </c>
      <c r="L1480">
        <v>7008.4396751397098</v>
      </c>
      <c r="M1480">
        <v>21025.319025419201</v>
      </c>
    </row>
    <row r="1481" spans="1:13" x14ac:dyDescent="0.35">
      <c r="A1481">
        <v>1480</v>
      </c>
      <c r="B1481">
        <v>1977</v>
      </c>
      <c r="C1481" t="s">
        <v>17</v>
      </c>
      <c r="D1481" t="s">
        <v>23</v>
      </c>
      <c r="E1481">
        <v>13186.0538443109</v>
      </c>
      <c r="F1481">
        <v>26487.4295024813</v>
      </c>
      <c r="G1481">
        <v>11175.0213358126</v>
      </c>
      <c r="H1481">
        <v>54820.441846937603</v>
      </c>
      <c r="I1481">
        <v>1458.35630521909</v>
      </c>
      <c r="J1481">
        <v>13243.714751240601</v>
      </c>
      <c r="K1481">
        <v>39731.144253721897</v>
      </c>
      <c r="L1481">
        <v>6593.0269221554499</v>
      </c>
      <c r="M1481">
        <v>19779.080766466301</v>
      </c>
    </row>
    <row r="1482" spans="1:13" x14ac:dyDescent="0.35">
      <c r="A1482">
        <v>1481</v>
      </c>
      <c r="B1482">
        <v>1978</v>
      </c>
      <c r="C1482" t="s">
        <v>17</v>
      </c>
      <c r="D1482" t="s">
        <v>23</v>
      </c>
      <c r="E1482">
        <v>12562.8492909508</v>
      </c>
      <c r="F1482">
        <v>25895.992590461999</v>
      </c>
      <c r="G1482">
        <v>10807.781553544401</v>
      </c>
      <c r="H1482">
        <v>54713.988080633098</v>
      </c>
      <c r="I1482">
        <v>1635.2715563716899</v>
      </c>
      <c r="J1482">
        <v>12947.996295231</v>
      </c>
      <c r="K1482">
        <v>38843.988885692903</v>
      </c>
      <c r="L1482">
        <v>6281.4246454754202</v>
      </c>
      <c r="M1482">
        <v>18844.2739364263</v>
      </c>
    </row>
    <row r="1483" spans="1:13" x14ac:dyDescent="0.35">
      <c r="A1483">
        <v>1482</v>
      </c>
      <c r="B1483">
        <v>1979</v>
      </c>
      <c r="C1483" t="s">
        <v>17</v>
      </c>
      <c r="D1483" t="s">
        <v>23</v>
      </c>
      <c r="E1483">
        <v>11547.950160776199</v>
      </c>
      <c r="F1483">
        <v>24426.922609585999</v>
      </c>
      <c r="G1483">
        <v>10082.596737190301</v>
      </c>
      <c r="H1483">
        <v>52701.470126319298</v>
      </c>
      <c r="I1483">
        <v>1518.53875475424</v>
      </c>
      <c r="J1483">
        <v>12213.461304793</v>
      </c>
      <c r="K1483">
        <v>36640.383914379003</v>
      </c>
      <c r="L1483">
        <v>5773.9750803881197</v>
      </c>
      <c r="M1483">
        <v>17321.925241164401</v>
      </c>
    </row>
    <row r="1484" spans="1:13" x14ac:dyDescent="0.35">
      <c r="A1484">
        <v>1483</v>
      </c>
      <c r="B1484">
        <v>1980</v>
      </c>
      <c r="C1484" t="s">
        <v>17</v>
      </c>
      <c r="D1484" t="s">
        <v>23</v>
      </c>
      <c r="E1484">
        <v>10797.076422595301</v>
      </c>
      <c r="F1484">
        <v>23436.322968386601</v>
      </c>
      <c r="G1484">
        <v>9565.3295669222607</v>
      </c>
      <c r="H1484">
        <v>51647.212122999103</v>
      </c>
      <c r="I1484">
        <v>1455.58747314897</v>
      </c>
      <c r="J1484">
        <v>11718.161484193301</v>
      </c>
      <c r="K1484">
        <v>35154.484452579803</v>
      </c>
      <c r="L1484">
        <v>5398.5382112976704</v>
      </c>
      <c r="M1484">
        <v>16195.614633892999</v>
      </c>
    </row>
    <row r="1485" spans="1:13" x14ac:dyDescent="0.35">
      <c r="A1485">
        <v>1484</v>
      </c>
      <c r="B1485">
        <v>1981</v>
      </c>
      <c r="C1485" t="s">
        <v>17</v>
      </c>
      <c r="D1485" t="s">
        <v>23</v>
      </c>
      <c r="E1485">
        <v>10857.007757182801</v>
      </c>
      <c r="F1485">
        <v>24183.151149891499</v>
      </c>
      <c r="G1485">
        <v>9757.5359437731604</v>
      </c>
      <c r="H1485">
        <v>54447.757937254399</v>
      </c>
      <c r="I1485">
        <v>1435.81879514917</v>
      </c>
      <c r="J1485">
        <v>12091.5755749458</v>
      </c>
      <c r="K1485">
        <v>36274.726724837303</v>
      </c>
      <c r="L1485">
        <v>5428.5038785914003</v>
      </c>
      <c r="M1485">
        <v>16285.511635774201</v>
      </c>
    </row>
    <row r="1486" spans="1:13" x14ac:dyDescent="0.35">
      <c r="A1486">
        <v>1485</v>
      </c>
      <c r="B1486">
        <v>1982</v>
      </c>
      <c r="C1486" t="s">
        <v>17</v>
      </c>
      <c r="D1486" t="s">
        <v>23</v>
      </c>
      <c r="E1486">
        <v>9439.3096343272191</v>
      </c>
      <c r="F1486">
        <v>21575.576942860502</v>
      </c>
      <c r="G1486">
        <v>8604.3707129058294</v>
      </c>
      <c r="H1486">
        <v>49640.623519600798</v>
      </c>
      <c r="I1486">
        <v>1323.1867381432501</v>
      </c>
      <c r="J1486">
        <v>10787.7884714303</v>
      </c>
      <c r="K1486">
        <v>32363.365414290802</v>
      </c>
      <c r="L1486">
        <v>4719.6548171636096</v>
      </c>
      <c r="M1486">
        <v>14158.9644514908</v>
      </c>
    </row>
    <row r="1487" spans="1:13" x14ac:dyDescent="0.35">
      <c r="A1487">
        <v>1486</v>
      </c>
      <c r="B1487">
        <v>1983</v>
      </c>
      <c r="C1487" t="s">
        <v>17</v>
      </c>
      <c r="D1487" t="s">
        <v>23</v>
      </c>
      <c r="E1487">
        <v>8762.9629430157293</v>
      </c>
      <c r="F1487">
        <v>20553.822605371199</v>
      </c>
      <c r="G1487">
        <v>8100.1641912703099</v>
      </c>
      <c r="H1487">
        <v>48335.423222547703</v>
      </c>
      <c r="I1487">
        <v>1018.25404696331</v>
      </c>
      <c r="J1487">
        <v>10276.911302685599</v>
      </c>
      <c r="K1487">
        <v>30830.733908056802</v>
      </c>
      <c r="L1487">
        <v>4381.4814715078601</v>
      </c>
      <c r="M1487">
        <v>13144.444414523599</v>
      </c>
    </row>
    <row r="1488" spans="1:13" x14ac:dyDescent="0.35">
      <c r="A1488">
        <v>1487</v>
      </c>
      <c r="B1488">
        <v>1984</v>
      </c>
      <c r="C1488" t="s">
        <v>17</v>
      </c>
      <c r="D1488" t="s">
        <v>23</v>
      </c>
      <c r="E1488">
        <v>8192.7270631559804</v>
      </c>
      <c r="F1488">
        <v>19719.212125560502</v>
      </c>
      <c r="G1488">
        <v>7678.0815173508499</v>
      </c>
      <c r="H1488">
        <v>47407.171689405797</v>
      </c>
      <c r="I1488">
        <v>1020.19064290507</v>
      </c>
      <c r="J1488">
        <v>9859.6060627802308</v>
      </c>
      <c r="K1488">
        <v>29578.818188340701</v>
      </c>
      <c r="L1488">
        <v>4096.3635315779902</v>
      </c>
      <c r="M1488">
        <v>12289.090594734</v>
      </c>
    </row>
    <row r="1489" spans="1:13" x14ac:dyDescent="0.35">
      <c r="A1489">
        <v>1488</v>
      </c>
      <c r="B1489">
        <v>1985</v>
      </c>
      <c r="C1489" t="s">
        <v>17</v>
      </c>
      <c r="D1489" t="s">
        <v>23</v>
      </c>
      <c r="E1489">
        <v>7679.7698603395302</v>
      </c>
      <c r="F1489">
        <v>18968.313597840301</v>
      </c>
      <c r="G1489">
        <v>7295.80833787351</v>
      </c>
      <c r="H1489">
        <v>46627.469439175802</v>
      </c>
      <c r="I1489">
        <v>1213.5618008715901</v>
      </c>
      <c r="J1489">
        <v>9484.1567989201394</v>
      </c>
      <c r="K1489">
        <v>28452.4703967604</v>
      </c>
      <c r="L1489">
        <v>3839.8849301697601</v>
      </c>
      <c r="M1489">
        <v>11519.654790509299</v>
      </c>
    </row>
    <row r="1490" spans="1:13" x14ac:dyDescent="0.35">
      <c r="A1490">
        <v>1489</v>
      </c>
      <c r="B1490">
        <v>1986</v>
      </c>
      <c r="C1490" t="s">
        <v>17</v>
      </c>
      <c r="D1490" t="s">
        <v>23</v>
      </c>
      <c r="E1490">
        <v>7484.7212112039997</v>
      </c>
      <c r="F1490">
        <v>18970.360638245998</v>
      </c>
      <c r="G1490">
        <v>7206.4843306058401</v>
      </c>
      <c r="H1490">
        <v>47689.038797217101</v>
      </c>
      <c r="I1490">
        <v>1253.4982855385699</v>
      </c>
      <c r="J1490">
        <v>9485.1803191229792</v>
      </c>
      <c r="K1490">
        <v>28455.540957368899</v>
      </c>
      <c r="L1490">
        <v>3742.3606056019999</v>
      </c>
      <c r="M1490">
        <v>11227.081816806</v>
      </c>
    </row>
    <row r="1491" spans="1:13" x14ac:dyDescent="0.35">
      <c r="A1491">
        <v>1490</v>
      </c>
      <c r="B1491">
        <v>1987</v>
      </c>
      <c r="C1491" t="s">
        <v>17</v>
      </c>
      <c r="D1491" t="s">
        <v>23</v>
      </c>
      <c r="E1491">
        <v>7038.8483259017203</v>
      </c>
      <c r="F1491">
        <v>18307.161342720301</v>
      </c>
      <c r="G1491">
        <v>6867.45087140952</v>
      </c>
      <c r="H1491">
        <v>47071.679880490898</v>
      </c>
      <c r="I1491">
        <v>1252.9798777818</v>
      </c>
      <c r="J1491">
        <v>9153.5806713601596</v>
      </c>
      <c r="K1491">
        <v>27460.742014080399</v>
      </c>
      <c r="L1491">
        <v>3519.4241629508601</v>
      </c>
      <c r="M1491">
        <v>10558.272488852601</v>
      </c>
    </row>
    <row r="1492" spans="1:13" x14ac:dyDescent="0.35">
      <c r="A1492">
        <v>1491</v>
      </c>
      <c r="B1492">
        <v>1988</v>
      </c>
      <c r="C1492" t="s">
        <v>17</v>
      </c>
      <c r="D1492" t="s">
        <v>23</v>
      </c>
      <c r="E1492">
        <v>6623.4897297021898</v>
      </c>
      <c r="F1492">
        <v>17677.698090405302</v>
      </c>
      <c r="G1492">
        <v>6547.1494956435399</v>
      </c>
      <c r="H1492">
        <v>46496.582212272297</v>
      </c>
      <c r="I1492">
        <v>1317.5162057493001</v>
      </c>
      <c r="J1492">
        <v>8838.8490452026508</v>
      </c>
      <c r="K1492">
        <v>26516.5471356079</v>
      </c>
      <c r="L1492">
        <v>3311.7448648510899</v>
      </c>
      <c r="M1492">
        <v>9935.2345945532707</v>
      </c>
    </row>
    <row r="1493" spans="1:13" x14ac:dyDescent="0.35">
      <c r="A1493">
        <v>1492</v>
      </c>
      <c r="B1493">
        <v>1989</v>
      </c>
      <c r="C1493" t="s">
        <v>17</v>
      </c>
      <c r="D1493" t="s">
        <v>23</v>
      </c>
      <c r="E1493">
        <v>5932.6587495658896</v>
      </c>
      <c r="F1493">
        <v>16248.289810865999</v>
      </c>
      <c r="G1493">
        <v>5940.3651768856598</v>
      </c>
      <c r="H1493">
        <v>43723.609331742802</v>
      </c>
      <c r="I1493">
        <v>1253.45130799806</v>
      </c>
      <c r="J1493">
        <v>8124.1449054330196</v>
      </c>
      <c r="K1493">
        <v>24372.434716299002</v>
      </c>
      <c r="L1493">
        <v>2966.3293747829398</v>
      </c>
      <c r="M1493">
        <v>8898.9881243488308</v>
      </c>
    </row>
    <row r="1494" spans="1:13" x14ac:dyDescent="0.35">
      <c r="A1494">
        <v>1493</v>
      </c>
      <c r="B1494">
        <v>1990</v>
      </c>
      <c r="C1494" t="s">
        <v>17</v>
      </c>
      <c r="D1494" t="s">
        <v>23</v>
      </c>
      <c r="E1494">
        <v>5582.56259584687</v>
      </c>
      <c r="F1494">
        <v>15689.5805528602</v>
      </c>
      <c r="G1494">
        <v>5661.4052310914303</v>
      </c>
      <c r="H1494">
        <v>43200.120643239497</v>
      </c>
      <c r="I1494">
        <v>974.12297122537404</v>
      </c>
      <c r="J1494">
        <v>7844.7902764301098</v>
      </c>
      <c r="K1494">
        <v>23534.370829290299</v>
      </c>
      <c r="L1494">
        <v>2791.28129792343</v>
      </c>
      <c r="M1494">
        <v>8373.8438937702995</v>
      </c>
    </row>
    <row r="1495" spans="1:13" x14ac:dyDescent="0.35">
      <c r="A1495">
        <v>1494</v>
      </c>
      <c r="B1495">
        <v>1991</v>
      </c>
      <c r="C1495" t="s">
        <v>17</v>
      </c>
      <c r="D1495" t="s">
        <v>23</v>
      </c>
      <c r="E1495">
        <v>5256.7063333563901</v>
      </c>
      <c r="F1495">
        <v>15160.408057664599</v>
      </c>
      <c r="G1495">
        <v>5398.3510134829003</v>
      </c>
      <c r="H1495">
        <v>42716.752341298103</v>
      </c>
      <c r="I1495">
        <v>1178.50945926555</v>
      </c>
      <c r="J1495">
        <v>7580.2040288323096</v>
      </c>
      <c r="K1495">
        <v>22740.612086496902</v>
      </c>
      <c r="L1495">
        <v>2628.3531666781901</v>
      </c>
      <c r="M1495">
        <v>7885.0595000345802</v>
      </c>
    </row>
    <row r="1496" spans="1:13" x14ac:dyDescent="0.35">
      <c r="A1496">
        <v>1495</v>
      </c>
      <c r="B1496">
        <v>1992</v>
      </c>
      <c r="C1496" t="s">
        <v>17</v>
      </c>
      <c r="D1496" t="s">
        <v>23</v>
      </c>
      <c r="E1496">
        <v>4963.6193410393598</v>
      </c>
      <c r="F1496">
        <v>14689.7730634979</v>
      </c>
      <c r="G1496">
        <v>5160.9998424081996</v>
      </c>
      <c r="H1496">
        <v>42360.497861089098</v>
      </c>
      <c r="I1496">
        <v>935.61012027444497</v>
      </c>
      <c r="J1496">
        <v>7344.8865317489499</v>
      </c>
      <c r="K1496">
        <v>22034.659595246801</v>
      </c>
      <c r="L1496">
        <v>2481.8096705196799</v>
      </c>
      <c r="M1496">
        <v>7445.4290115590402</v>
      </c>
    </row>
    <row r="1497" spans="1:13" x14ac:dyDescent="0.35">
      <c r="A1497">
        <v>1496</v>
      </c>
      <c r="B1497">
        <v>1993</v>
      </c>
      <c r="C1497" t="s">
        <v>17</v>
      </c>
      <c r="D1497" t="s">
        <v>23</v>
      </c>
      <c r="E1497">
        <v>4708.1431968052002</v>
      </c>
      <c r="F1497">
        <v>14298.3434610352</v>
      </c>
      <c r="G1497">
        <v>4955.7048380314</v>
      </c>
      <c r="H1497">
        <v>42201.901952622102</v>
      </c>
      <c r="I1497">
        <v>1057.25447423742</v>
      </c>
      <c r="J1497">
        <v>7149.1717305175798</v>
      </c>
      <c r="K1497">
        <v>21447.515191552699</v>
      </c>
      <c r="L1497">
        <v>2354.0715984026001</v>
      </c>
      <c r="M1497">
        <v>7062.2147952078103</v>
      </c>
    </row>
    <row r="1498" spans="1:13" x14ac:dyDescent="0.35">
      <c r="A1498">
        <v>1497</v>
      </c>
      <c r="B1498">
        <v>1994</v>
      </c>
      <c r="C1498" t="s">
        <v>17</v>
      </c>
      <c r="D1498" t="s">
        <v>23</v>
      </c>
      <c r="E1498">
        <v>4478.1770246818896</v>
      </c>
      <c r="F1498">
        <v>13955.8650900008</v>
      </c>
      <c r="G1498">
        <v>4771.01677122806</v>
      </c>
      <c r="H1498">
        <v>42164.030442903699</v>
      </c>
      <c r="I1498">
        <v>962.94308583205395</v>
      </c>
      <c r="J1498">
        <v>6977.9325450004098</v>
      </c>
      <c r="K1498">
        <v>20933.7976350012</v>
      </c>
      <c r="L1498">
        <v>2239.0885123409498</v>
      </c>
      <c r="M1498">
        <v>6717.2655370228304</v>
      </c>
    </row>
    <row r="1499" spans="1:13" x14ac:dyDescent="0.35">
      <c r="A1499">
        <v>1498</v>
      </c>
      <c r="B1499">
        <v>1995</v>
      </c>
      <c r="C1499" t="s">
        <v>17</v>
      </c>
      <c r="D1499" t="s">
        <v>23</v>
      </c>
      <c r="E1499">
        <v>4257.7435463354605</v>
      </c>
      <c r="F1499">
        <v>13616.153780407099</v>
      </c>
      <c r="G1499">
        <v>4590.6865708262903</v>
      </c>
      <c r="H1499">
        <v>42112.871094365</v>
      </c>
      <c r="I1499">
        <v>948.78234113358997</v>
      </c>
      <c r="J1499">
        <v>6808.0768902035397</v>
      </c>
      <c r="K1499">
        <v>20424.230670610599</v>
      </c>
      <c r="L1499">
        <v>2128.8717731677302</v>
      </c>
      <c r="M1499">
        <v>6386.6153195031902</v>
      </c>
    </row>
    <row r="1500" spans="1:13" x14ac:dyDescent="0.35">
      <c r="A1500">
        <v>1499</v>
      </c>
      <c r="B1500">
        <v>1996</v>
      </c>
      <c r="C1500" t="s">
        <v>17</v>
      </c>
      <c r="D1500" t="s">
        <v>23</v>
      </c>
      <c r="E1500">
        <v>4055.1481313948302</v>
      </c>
      <c r="F1500">
        <v>13307.642180053799</v>
      </c>
      <c r="G1500">
        <v>4424.1392311483796</v>
      </c>
      <c r="H1500">
        <v>42137.623208078003</v>
      </c>
      <c r="I1500">
        <v>865.96822979509705</v>
      </c>
      <c r="J1500">
        <v>6653.8210900269196</v>
      </c>
      <c r="K1500">
        <v>19961.4632700808</v>
      </c>
      <c r="L1500">
        <v>2027.5740656974201</v>
      </c>
      <c r="M1500">
        <v>6082.7221970922501</v>
      </c>
    </row>
    <row r="1501" spans="1:13" x14ac:dyDescent="0.35">
      <c r="A1501">
        <v>1500</v>
      </c>
      <c r="B1501">
        <v>1997</v>
      </c>
      <c r="C1501" t="s">
        <v>17</v>
      </c>
      <c r="D1501" t="s">
        <v>23</v>
      </c>
      <c r="E1501">
        <v>3874.7808270434002</v>
      </c>
      <c r="F1501">
        <v>13048.5116321404</v>
      </c>
      <c r="G1501">
        <v>4276.9032119684498</v>
      </c>
      <c r="H1501">
        <v>42302.843329889904</v>
      </c>
      <c r="I1501">
        <v>904.35534692711701</v>
      </c>
      <c r="J1501">
        <v>6524.2558160701801</v>
      </c>
      <c r="K1501">
        <v>19572.767448210601</v>
      </c>
      <c r="L1501">
        <v>1937.3904135217001</v>
      </c>
      <c r="M1501">
        <v>5812.1712405650997</v>
      </c>
    </row>
    <row r="1502" spans="1:13" x14ac:dyDescent="0.35">
      <c r="A1502">
        <v>1501</v>
      </c>
      <c r="B1502">
        <v>1998</v>
      </c>
      <c r="C1502" t="s">
        <v>17</v>
      </c>
      <c r="D1502" t="s">
        <v>23</v>
      </c>
      <c r="E1502">
        <v>3695.8641579717</v>
      </c>
      <c r="F1502">
        <v>12771.7167583266</v>
      </c>
      <c r="G1502">
        <v>4126.6301310256804</v>
      </c>
      <c r="H1502">
        <v>42396.159726789803</v>
      </c>
      <c r="I1502">
        <v>775.62703764270498</v>
      </c>
      <c r="J1502">
        <v>6385.8583791633</v>
      </c>
      <c r="K1502">
        <v>19157.575137489799</v>
      </c>
      <c r="L1502">
        <v>1847.93207898585</v>
      </c>
      <c r="M1502">
        <v>5543.7962369575398</v>
      </c>
    </row>
    <row r="1503" spans="1:13" x14ac:dyDescent="0.35">
      <c r="A1503">
        <v>1502</v>
      </c>
      <c r="B1503">
        <v>1999</v>
      </c>
      <c r="C1503" t="s">
        <v>17</v>
      </c>
      <c r="D1503" t="s">
        <v>23</v>
      </c>
      <c r="E1503">
        <v>3534.8228238894098</v>
      </c>
      <c r="F1503">
        <v>12534.885522862</v>
      </c>
      <c r="G1503">
        <v>3991.92318551995</v>
      </c>
      <c r="H1503">
        <v>42608.2098791764</v>
      </c>
      <c r="I1503">
        <v>858.88316635448598</v>
      </c>
      <c r="J1503">
        <v>6267.4427614309798</v>
      </c>
      <c r="K1503">
        <v>18802.3282842929</v>
      </c>
      <c r="L1503">
        <v>1767.4114119446999</v>
      </c>
      <c r="M1503">
        <v>5302.2342358341102</v>
      </c>
    </row>
    <row r="1504" spans="1:13" x14ac:dyDescent="0.35">
      <c r="A1504">
        <v>1503</v>
      </c>
      <c r="B1504">
        <v>2000</v>
      </c>
      <c r="C1504" t="s">
        <v>17</v>
      </c>
      <c r="D1504" t="s">
        <v>23</v>
      </c>
      <c r="E1504">
        <v>3403.7128998173398</v>
      </c>
      <c r="F1504">
        <v>12385.829160297801</v>
      </c>
      <c r="G1504">
        <v>3887.2344271004699</v>
      </c>
      <c r="H1504">
        <v>43114.053938842</v>
      </c>
      <c r="I1504">
        <v>793.44000473251003</v>
      </c>
      <c r="J1504">
        <v>6192.9145801488803</v>
      </c>
      <c r="K1504">
        <v>18578.7437404466</v>
      </c>
      <c r="L1504">
        <v>1701.8564499086699</v>
      </c>
      <c r="M1504">
        <v>5105.5693497260099</v>
      </c>
    </row>
    <row r="1505" spans="1:13" x14ac:dyDescent="0.35">
      <c r="A1505">
        <v>1504</v>
      </c>
      <c r="B1505">
        <v>2001</v>
      </c>
      <c r="C1505" t="s">
        <v>17</v>
      </c>
      <c r="D1505" t="s">
        <v>23</v>
      </c>
      <c r="E1505">
        <v>3282.7756216447301</v>
      </c>
      <c r="F1505">
        <v>12258.372315254899</v>
      </c>
      <c r="G1505">
        <v>3790.8894291432798</v>
      </c>
      <c r="H1505">
        <v>43698.942933539001</v>
      </c>
      <c r="I1505">
        <v>770.73555441978101</v>
      </c>
      <c r="J1505">
        <v>6129.1861576274396</v>
      </c>
      <c r="K1505">
        <v>18387.558472882301</v>
      </c>
      <c r="L1505">
        <v>1641.3878108223701</v>
      </c>
      <c r="M1505">
        <v>4924.1634324670904</v>
      </c>
    </row>
    <row r="1506" spans="1:13" x14ac:dyDescent="0.35">
      <c r="A1506">
        <v>1505</v>
      </c>
      <c r="B1506">
        <v>2002</v>
      </c>
      <c r="C1506" t="s">
        <v>17</v>
      </c>
      <c r="D1506" t="s">
        <v>23</v>
      </c>
      <c r="E1506">
        <v>3173.8319870688802</v>
      </c>
      <c r="F1506">
        <v>12161.719546898599</v>
      </c>
      <c r="G1506">
        <v>3705.4010098613498</v>
      </c>
      <c r="H1506">
        <v>44401.677510657297</v>
      </c>
      <c r="I1506">
        <v>835.48717680684001</v>
      </c>
      <c r="J1506">
        <v>6080.8597734493096</v>
      </c>
      <c r="K1506">
        <v>18242.579320347901</v>
      </c>
      <c r="L1506">
        <v>1586.9159935344401</v>
      </c>
      <c r="M1506">
        <v>4760.7479806033098</v>
      </c>
    </row>
    <row r="1507" spans="1:13" x14ac:dyDescent="0.35">
      <c r="A1507">
        <v>1506</v>
      </c>
      <c r="B1507">
        <v>2003</v>
      </c>
      <c r="C1507" t="s">
        <v>17</v>
      </c>
      <c r="D1507" t="s">
        <v>23</v>
      </c>
      <c r="E1507">
        <v>3081.6900741332101</v>
      </c>
      <c r="F1507">
        <v>12117.6792928541</v>
      </c>
      <c r="G1507">
        <v>3636.8989499843601</v>
      </c>
      <c r="H1507">
        <v>45311.724145757602</v>
      </c>
      <c r="I1507">
        <v>766.36237931984795</v>
      </c>
      <c r="J1507">
        <v>6058.83964642706</v>
      </c>
      <c r="K1507">
        <v>18176.518939281199</v>
      </c>
      <c r="L1507">
        <v>1540.8450370666001</v>
      </c>
      <c r="M1507">
        <v>4622.5351111998098</v>
      </c>
    </row>
    <row r="1508" spans="1:13" x14ac:dyDescent="0.35">
      <c r="A1508">
        <v>1507</v>
      </c>
      <c r="B1508">
        <v>2004</v>
      </c>
      <c r="C1508" t="s">
        <v>17</v>
      </c>
      <c r="D1508" t="s">
        <v>23</v>
      </c>
      <c r="E1508">
        <v>2329.1971108674902</v>
      </c>
      <c r="F1508">
        <v>9398.4488192515601</v>
      </c>
      <c r="G1508">
        <v>2778.3018968331098</v>
      </c>
      <c r="H1508">
        <v>35995.911655989097</v>
      </c>
      <c r="I1508">
        <v>774.20536091233305</v>
      </c>
      <c r="J1508">
        <v>4699.22440962578</v>
      </c>
      <c r="K1508">
        <v>14097.6732288773</v>
      </c>
      <c r="L1508">
        <v>1164.5985554337401</v>
      </c>
      <c r="M1508">
        <v>3493.7956663012201</v>
      </c>
    </row>
    <row r="1509" spans="1:13" x14ac:dyDescent="0.35">
      <c r="A1509">
        <v>1508</v>
      </c>
      <c r="B1509">
        <v>2005</v>
      </c>
      <c r="C1509" t="s">
        <v>17</v>
      </c>
      <c r="D1509" t="s">
        <v>23</v>
      </c>
      <c r="E1509">
        <v>2329.6340427801301</v>
      </c>
      <c r="F1509">
        <v>9646.2182831905993</v>
      </c>
      <c r="G1509">
        <v>2808.2254463418399</v>
      </c>
      <c r="H1509">
        <v>37842.325796448</v>
      </c>
      <c r="I1509">
        <v>668.58187246124498</v>
      </c>
      <c r="J1509">
        <v>4823.1091415952997</v>
      </c>
      <c r="K1509">
        <v>14469.327424785901</v>
      </c>
      <c r="L1509">
        <v>1164.8170213900601</v>
      </c>
      <c r="M1509">
        <v>3494.45106417019</v>
      </c>
    </row>
    <row r="1510" spans="1:13" x14ac:dyDescent="0.35">
      <c r="A1510">
        <v>1509</v>
      </c>
      <c r="B1510">
        <v>2006</v>
      </c>
      <c r="C1510" t="s">
        <v>17</v>
      </c>
      <c r="D1510" t="s">
        <v>23</v>
      </c>
      <c r="E1510">
        <v>2323.97386468472</v>
      </c>
      <c r="F1510">
        <v>9874.6125513674797</v>
      </c>
      <c r="G1510">
        <v>2830.6547317063</v>
      </c>
      <c r="H1510">
        <v>39680.876379242502</v>
      </c>
      <c r="I1510">
        <v>853.25960919035003</v>
      </c>
      <c r="J1510">
        <v>4937.3062756837398</v>
      </c>
      <c r="K1510">
        <v>14811.9188270512</v>
      </c>
      <c r="L1510">
        <v>1161.98693234236</v>
      </c>
      <c r="M1510">
        <v>3485.9607970270699</v>
      </c>
    </row>
    <row r="1511" spans="1:13" x14ac:dyDescent="0.35">
      <c r="A1511">
        <v>1510</v>
      </c>
      <c r="B1511">
        <v>2007</v>
      </c>
      <c r="C1511" t="s">
        <v>17</v>
      </c>
      <c r="D1511" t="s">
        <v>23</v>
      </c>
      <c r="E1511">
        <v>2323.9947071356301</v>
      </c>
      <c r="F1511">
        <v>10133.125057655199</v>
      </c>
      <c r="G1511">
        <v>2859.84573640177</v>
      </c>
      <c r="H1511">
        <v>41711.969030294902</v>
      </c>
      <c r="I1511">
        <v>874.42545818527105</v>
      </c>
      <c r="J1511">
        <v>5066.5625288276096</v>
      </c>
      <c r="K1511">
        <v>15199.6875864828</v>
      </c>
      <c r="L1511">
        <v>1161.99735356782</v>
      </c>
      <c r="M1511">
        <v>3485.9920607034501</v>
      </c>
    </row>
    <row r="1512" spans="1:13" x14ac:dyDescent="0.35">
      <c r="A1512">
        <v>1511</v>
      </c>
      <c r="B1512">
        <v>2008</v>
      </c>
      <c r="C1512" t="s">
        <v>17</v>
      </c>
      <c r="D1512" t="s">
        <v>23</v>
      </c>
      <c r="E1512">
        <v>2319.9198576363301</v>
      </c>
      <c r="F1512">
        <v>10380.0798288685</v>
      </c>
      <c r="G1512">
        <v>2883.8503669350898</v>
      </c>
      <c r="H1512">
        <v>43771.227199693698</v>
      </c>
      <c r="I1512">
        <v>870.68682749449601</v>
      </c>
      <c r="J1512">
        <v>5190.03991443426</v>
      </c>
      <c r="K1512">
        <v>15570.119743302799</v>
      </c>
      <c r="L1512">
        <v>1159.9599288181601</v>
      </c>
      <c r="M1512">
        <v>3479.8797864544899</v>
      </c>
    </row>
    <row r="1513" spans="1:13" x14ac:dyDescent="0.35">
      <c r="A1513">
        <v>1512</v>
      </c>
      <c r="B1513">
        <v>2009</v>
      </c>
      <c r="C1513" t="s">
        <v>17</v>
      </c>
      <c r="D1513" t="s">
        <v>23</v>
      </c>
      <c r="E1513">
        <v>2319.7433465150498</v>
      </c>
      <c r="F1513">
        <v>10650.9192537211</v>
      </c>
      <c r="G1513">
        <v>2912.54318362713</v>
      </c>
      <c r="H1513">
        <v>46010.777911355202</v>
      </c>
      <c r="I1513">
        <v>1120.12445412738</v>
      </c>
      <c r="J1513">
        <v>5325.4596268605501</v>
      </c>
      <c r="K1513">
        <v>15976.3788805816</v>
      </c>
      <c r="L1513">
        <v>1159.8716732575299</v>
      </c>
      <c r="M1513">
        <v>3479.6150197725701</v>
      </c>
    </row>
    <row r="1514" spans="1:13" x14ac:dyDescent="0.35">
      <c r="A1514">
        <v>1513</v>
      </c>
      <c r="B1514">
        <v>2010</v>
      </c>
      <c r="C1514" t="s">
        <v>17</v>
      </c>
      <c r="D1514" t="s">
        <v>23</v>
      </c>
      <c r="E1514">
        <v>2311.01315516164</v>
      </c>
      <c r="F1514">
        <v>10888.524068397501</v>
      </c>
      <c r="G1514">
        <v>2930.2716781006998</v>
      </c>
      <c r="H1514">
        <v>48187.989050803197</v>
      </c>
      <c r="I1514">
        <v>1157.8629756783801</v>
      </c>
      <c r="J1514">
        <v>5444.2620341987604</v>
      </c>
      <c r="K1514">
        <v>16332.786102596199</v>
      </c>
      <c r="L1514">
        <v>1155.50657758082</v>
      </c>
      <c r="M1514">
        <v>3466.5197327424598</v>
      </c>
    </row>
    <row r="1515" spans="1:13" x14ac:dyDescent="0.35">
      <c r="A1515">
        <v>1514</v>
      </c>
      <c r="B1515">
        <v>2011</v>
      </c>
      <c r="C1515" t="s">
        <v>17</v>
      </c>
      <c r="D1515" t="s">
        <v>23</v>
      </c>
      <c r="E1515">
        <v>2240.85820740902</v>
      </c>
      <c r="F1515">
        <v>10834.2890507877</v>
      </c>
      <c r="G1515">
        <v>2869.0166650213</v>
      </c>
      <c r="H1515">
        <v>49122.397416550702</v>
      </c>
      <c r="I1515">
        <v>1179.8807064781599</v>
      </c>
      <c r="J1515">
        <v>5417.14452539385</v>
      </c>
      <c r="K1515">
        <v>16251.4335761815</v>
      </c>
      <c r="L1515">
        <v>1120.42910370451</v>
      </c>
      <c r="M1515">
        <v>3361.28731111352</v>
      </c>
    </row>
    <row r="1516" spans="1:13" x14ac:dyDescent="0.35">
      <c r="A1516">
        <v>1515</v>
      </c>
      <c r="B1516">
        <v>2012</v>
      </c>
      <c r="C1516" t="s">
        <v>17</v>
      </c>
      <c r="D1516" t="s">
        <v>23</v>
      </c>
      <c r="E1516">
        <v>2240.85820740902</v>
      </c>
      <c r="F1516">
        <v>11117.825706747301</v>
      </c>
      <c r="G1516">
        <v>2896.5849842524599</v>
      </c>
      <c r="H1516">
        <v>51643.972611324803</v>
      </c>
      <c r="I1516">
        <v>1120.9791049702601</v>
      </c>
      <c r="J1516">
        <v>5558.9128533736503</v>
      </c>
      <c r="K1516">
        <v>16676.738560120899</v>
      </c>
      <c r="L1516">
        <v>1120.42910370451</v>
      </c>
      <c r="M1516">
        <v>3361.28731111352</v>
      </c>
    </row>
    <row r="1517" spans="1:13" x14ac:dyDescent="0.35">
      <c r="A1517">
        <v>1516</v>
      </c>
      <c r="B1517">
        <v>2013</v>
      </c>
      <c r="C1517" t="s">
        <v>17</v>
      </c>
      <c r="D1517" t="s">
        <v>23</v>
      </c>
      <c r="E1517">
        <v>2240.85820740902</v>
      </c>
      <c r="F1517">
        <v>11408.7826036563</v>
      </c>
      <c r="G1517">
        <v>2924.01226322815</v>
      </c>
      <c r="H1517">
        <v>54296.311444077801</v>
      </c>
      <c r="I1517">
        <v>1158.6514374386099</v>
      </c>
      <c r="J1517">
        <v>5704.3913018281501</v>
      </c>
      <c r="K1517">
        <v>17113.1739054844</v>
      </c>
      <c r="L1517">
        <v>1120.42910370451</v>
      </c>
      <c r="M1517">
        <v>3361.28731111352</v>
      </c>
    </row>
    <row r="1518" spans="1:13" x14ac:dyDescent="0.35">
      <c r="A1518">
        <v>1517</v>
      </c>
      <c r="B1518">
        <v>2014</v>
      </c>
      <c r="C1518" t="s">
        <v>17</v>
      </c>
      <c r="D1518" t="s">
        <v>23</v>
      </c>
      <c r="E1518">
        <v>2240.85820740902</v>
      </c>
      <c r="F1518">
        <v>11707.3539314884</v>
      </c>
      <c r="G1518">
        <v>2951.2872812958299</v>
      </c>
      <c r="H1518">
        <v>57086.1768767143</v>
      </c>
      <c r="I1518">
        <v>1166.0180370734899</v>
      </c>
      <c r="J1518">
        <v>5853.6769657442001</v>
      </c>
      <c r="K1518">
        <v>17561.030897232598</v>
      </c>
      <c r="L1518">
        <v>1120.42910370451</v>
      </c>
      <c r="M1518">
        <v>3361.28731111352</v>
      </c>
    </row>
    <row r="1519" spans="1:13" x14ac:dyDescent="0.35">
      <c r="A1519">
        <v>1518</v>
      </c>
      <c r="B1519">
        <v>2015</v>
      </c>
      <c r="C1519" t="s">
        <v>17</v>
      </c>
      <c r="D1519" t="s">
        <v>23</v>
      </c>
      <c r="E1519">
        <v>2240.85820740902</v>
      </c>
      <c r="F1519">
        <v>12013.738962228101</v>
      </c>
      <c r="G1519">
        <v>2978.39830749874</v>
      </c>
      <c r="H1519">
        <v>60020.682456102302</v>
      </c>
      <c r="I1519">
        <v>1078.85877066833</v>
      </c>
      <c r="J1519">
        <v>6006.8694811140504</v>
      </c>
      <c r="K1519">
        <v>18020.608443342098</v>
      </c>
      <c r="L1519">
        <v>1120.42910370451</v>
      </c>
      <c r="M1519">
        <v>3361.28731111352</v>
      </c>
    </row>
    <row r="1520" spans="1:13" x14ac:dyDescent="0.35">
      <c r="A1520">
        <v>1519</v>
      </c>
      <c r="B1520">
        <v>1950</v>
      </c>
      <c r="C1520" t="s">
        <v>18</v>
      </c>
      <c r="D1520" t="s">
        <v>23</v>
      </c>
      <c r="E1520">
        <v>706360.55072719802</v>
      </c>
      <c r="F1520">
        <v>706360.55072719802</v>
      </c>
      <c r="G1520">
        <v>353180.27536359901</v>
      </c>
      <c r="H1520">
        <v>1059540.8260908001</v>
      </c>
      <c r="I1520">
        <v>2184323.4920713701</v>
      </c>
      <c r="J1520">
        <v>353180.27536359901</v>
      </c>
      <c r="K1520">
        <v>1059540.8260908001</v>
      </c>
      <c r="L1520">
        <v>353180.27536359901</v>
      </c>
      <c r="M1520">
        <v>1059540.8260908001</v>
      </c>
    </row>
    <row r="1521" spans="1:13" x14ac:dyDescent="0.35">
      <c r="A1521">
        <v>1520</v>
      </c>
      <c r="B1521">
        <v>1951</v>
      </c>
      <c r="C1521" t="s">
        <v>18</v>
      </c>
      <c r="D1521" t="s">
        <v>23</v>
      </c>
      <c r="E1521">
        <v>736998.63133918401</v>
      </c>
      <c r="F1521">
        <v>756286.11078496196</v>
      </c>
      <c r="G1521">
        <v>378022.74616769602</v>
      </c>
      <c r="H1521">
        <v>1134899.9508755601</v>
      </c>
      <c r="I1521">
        <v>2862058.5574455</v>
      </c>
      <c r="J1521">
        <v>378143.05539248098</v>
      </c>
      <c r="K1521">
        <v>1134429.16617744</v>
      </c>
      <c r="L1521">
        <v>368499.315669592</v>
      </c>
      <c r="M1521">
        <v>1105497.94700878</v>
      </c>
    </row>
    <row r="1522" spans="1:13" x14ac:dyDescent="0.35">
      <c r="A1522">
        <v>1521</v>
      </c>
      <c r="B1522">
        <v>1952</v>
      </c>
      <c r="C1522" t="s">
        <v>18</v>
      </c>
      <c r="D1522" t="s">
        <v>23</v>
      </c>
      <c r="E1522">
        <v>727606.95846731495</v>
      </c>
      <c r="F1522">
        <v>766188.67847702606</v>
      </c>
      <c r="G1522">
        <v>382613.15703271399</v>
      </c>
      <c r="H1522">
        <v>1151234.9694645901</v>
      </c>
      <c r="I1522">
        <v>3409931.1094557298</v>
      </c>
      <c r="J1522">
        <v>383094.33923851303</v>
      </c>
      <c r="K1522">
        <v>1149283.01771554</v>
      </c>
      <c r="L1522">
        <v>363803.47923365701</v>
      </c>
      <c r="M1522">
        <v>1091410.4377009701</v>
      </c>
    </row>
    <row r="1523" spans="1:13" x14ac:dyDescent="0.35">
      <c r="A1523">
        <v>1522</v>
      </c>
      <c r="B1523">
        <v>1953</v>
      </c>
      <c r="C1523" t="s">
        <v>18</v>
      </c>
      <c r="D1523" t="s">
        <v>23</v>
      </c>
      <c r="E1523">
        <v>711874.22969086003</v>
      </c>
      <c r="F1523">
        <v>769239.54332662001</v>
      </c>
      <c r="G1523">
        <v>383547.26057712903</v>
      </c>
      <c r="H1523">
        <v>1158365.01167467</v>
      </c>
      <c r="I1523">
        <v>3405682.9561666399</v>
      </c>
      <c r="J1523">
        <v>384619.77166331001</v>
      </c>
      <c r="K1523">
        <v>1153859.31498993</v>
      </c>
      <c r="L1523">
        <v>355937.11484543001</v>
      </c>
      <c r="M1523">
        <v>1067811.34453629</v>
      </c>
    </row>
    <row r="1524" spans="1:13" x14ac:dyDescent="0.35">
      <c r="A1524">
        <v>1523</v>
      </c>
      <c r="B1524">
        <v>1954</v>
      </c>
      <c r="C1524" t="s">
        <v>18</v>
      </c>
      <c r="D1524" t="s">
        <v>23</v>
      </c>
      <c r="E1524">
        <v>719000.15606663504</v>
      </c>
      <c r="F1524">
        <v>797272.45122353605</v>
      </c>
      <c r="G1524">
        <v>396686.84398630197</v>
      </c>
      <c r="H1524">
        <v>1204380.7598288499</v>
      </c>
      <c r="I1524">
        <v>3940822.5201337999</v>
      </c>
      <c r="J1524">
        <v>398636.22561176802</v>
      </c>
      <c r="K1524">
        <v>1195908.6768352999</v>
      </c>
      <c r="L1524">
        <v>359500.078033317</v>
      </c>
      <c r="M1524">
        <v>1078500.2340999499</v>
      </c>
    </row>
    <row r="1525" spans="1:13" x14ac:dyDescent="0.35">
      <c r="A1525">
        <v>1524</v>
      </c>
      <c r="B1525">
        <v>1955</v>
      </c>
      <c r="C1525" t="s">
        <v>18</v>
      </c>
      <c r="D1525" t="s">
        <v>23</v>
      </c>
      <c r="E1525">
        <v>701233.93545762706</v>
      </c>
      <c r="F1525">
        <v>797921.45282904804</v>
      </c>
      <c r="G1525">
        <v>395954.392342393</v>
      </c>
      <c r="H1525">
        <v>1210383.3385576101</v>
      </c>
      <c r="I1525">
        <v>4205736.8577992301</v>
      </c>
      <c r="J1525">
        <v>398960.72641452402</v>
      </c>
      <c r="K1525">
        <v>1196882.17924357</v>
      </c>
      <c r="L1525">
        <v>350616.967728813</v>
      </c>
      <c r="M1525">
        <v>1051850.90318644</v>
      </c>
    </row>
    <row r="1526" spans="1:13" x14ac:dyDescent="0.35">
      <c r="A1526">
        <v>1525</v>
      </c>
      <c r="B1526">
        <v>1956</v>
      </c>
      <c r="C1526" t="s">
        <v>18</v>
      </c>
      <c r="D1526" t="s">
        <v>23</v>
      </c>
      <c r="E1526">
        <v>687351.20738074405</v>
      </c>
      <c r="F1526">
        <v>802592.98528485396</v>
      </c>
      <c r="G1526">
        <v>397003.082331746</v>
      </c>
      <c r="H1526">
        <v>1223790.08522871</v>
      </c>
      <c r="I1526">
        <v>4989386.4923972404</v>
      </c>
      <c r="J1526">
        <v>401296.49264242698</v>
      </c>
      <c r="K1526">
        <v>1203889.4779272799</v>
      </c>
      <c r="L1526">
        <v>343675.60369037202</v>
      </c>
      <c r="M1526">
        <v>1031026.81107112</v>
      </c>
    </row>
    <row r="1527" spans="1:13" x14ac:dyDescent="0.35">
      <c r="A1527">
        <v>1526</v>
      </c>
      <c r="B1527">
        <v>1957</v>
      </c>
      <c r="C1527" t="s">
        <v>18</v>
      </c>
      <c r="D1527" t="s">
        <v>23</v>
      </c>
      <c r="E1527">
        <v>666244.20138053095</v>
      </c>
      <c r="F1527">
        <v>798306.27915234806</v>
      </c>
      <c r="G1527">
        <v>393423.27855283499</v>
      </c>
      <c r="H1527">
        <v>1224838.4415842099</v>
      </c>
      <c r="I1527">
        <v>4540026.2622155603</v>
      </c>
      <c r="J1527">
        <v>399153.13957617403</v>
      </c>
      <c r="K1527">
        <v>1197459.4187285199</v>
      </c>
      <c r="L1527">
        <v>333122.10069026501</v>
      </c>
      <c r="M1527">
        <v>999366.30207079696</v>
      </c>
    </row>
    <row r="1528" spans="1:13" x14ac:dyDescent="0.35">
      <c r="A1528">
        <v>1527</v>
      </c>
      <c r="B1528">
        <v>1958</v>
      </c>
      <c r="C1528" t="s">
        <v>18</v>
      </c>
      <c r="D1528" t="s">
        <v>23</v>
      </c>
      <c r="E1528">
        <v>642078.75189654005</v>
      </c>
      <c r="F1528">
        <v>789484.93021939299</v>
      </c>
      <c r="G1528">
        <v>387448.08016558102</v>
      </c>
      <c r="H1528">
        <v>1220115.4846318201</v>
      </c>
      <c r="I1528">
        <v>4663645.5782944299</v>
      </c>
      <c r="J1528">
        <v>394742.46510969702</v>
      </c>
      <c r="K1528">
        <v>1184227.3953290901</v>
      </c>
      <c r="L1528">
        <v>321039.37594827003</v>
      </c>
      <c r="M1528">
        <v>963118.127844812</v>
      </c>
    </row>
    <row r="1529" spans="1:13" x14ac:dyDescent="0.35">
      <c r="A1529">
        <v>1528</v>
      </c>
      <c r="B1529">
        <v>1959</v>
      </c>
      <c r="C1529" t="s">
        <v>18</v>
      </c>
      <c r="D1529" t="s">
        <v>23</v>
      </c>
      <c r="E1529">
        <v>633884.22611477203</v>
      </c>
      <c r="F1529">
        <v>799806.50933655701</v>
      </c>
      <c r="G1529">
        <v>390687.31512308598</v>
      </c>
      <c r="H1529">
        <v>1246340.5314328501</v>
      </c>
      <c r="I1529">
        <v>4667457.6535596699</v>
      </c>
      <c r="J1529">
        <v>399903.25466827903</v>
      </c>
      <c r="K1529">
        <v>1199709.76400483</v>
      </c>
      <c r="L1529">
        <v>316942.11305738601</v>
      </c>
      <c r="M1529">
        <v>950826.33917215699</v>
      </c>
    </row>
    <row r="1530" spans="1:13" x14ac:dyDescent="0.35">
      <c r="A1530">
        <v>1529</v>
      </c>
      <c r="B1530">
        <v>1960</v>
      </c>
      <c r="C1530" t="s">
        <v>18</v>
      </c>
      <c r="D1530" t="s">
        <v>23</v>
      </c>
      <c r="E1530">
        <v>609459.90856852499</v>
      </c>
      <c r="F1530">
        <v>789113.685099044</v>
      </c>
      <c r="G1530">
        <v>383497.27077196102</v>
      </c>
      <c r="H1530">
        <v>1241153.40489788</v>
      </c>
      <c r="I1530">
        <v>4047524.4799519302</v>
      </c>
      <c r="J1530">
        <v>394556.842549522</v>
      </c>
      <c r="K1530">
        <v>1183670.52764857</v>
      </c>
      <c r="L1530">
        <v>304729.95428426203</v>
      </c>
      <c r="M1530">
        <v>914189.86285278795</v>
      </c>
    </row>
    <row r="1531" spans="1:13" x14ac:dyDescent="0.35">
      <c r="A1531">
        <v>1530</v>
      </c>
      <c r="B1531">
        <v>1961</v>
      </c>
      <c r="C1531" t="s">
        <v>18</v>
      </c>
      <c r="D1531" t="s">
        <v>23</v>
      </c>
      <c r="E1531">
        <v>641994.681317118</v>
      </c>
      <c r="F1531">
        <v>852992.68415559398</v>
      </c>
      <c r="G1531">
        <v>412247.20677537197</v>
      </c>
      <c r="H1531">
        <v>1355481.45440501</v>
      </c>
      <c r="I1531">
        <v>4106342.4751372701</v>
      </c>
      <c r="J1531">
        <v>426496.34207779699</v>
      </c>
      <c r="K1531">
        <v>1279489.02623339</v>
      </c>
      <c r="L1531">
        <v>320997.340658559</v>
      </c>
      <c r="M1531">
        <v>962992.02197567595</v>
      </c>
    </row>
    <row r="1532" spans="1:13" x14ac:dyDescent="0.35">
      <c r="A1532">
        <v>1531</v>
      </c>
      <c r="B1532">
        <v>1962</v>
      </c>
      <c r="C1532" t="s">
        <v>18</v>
      </c>
      <c r="D1532" t="s">
        <v>23</v>
      </c>
      <c r="E1532">
        <v>646837.491861218</v>
      </c>
      <c r="F1532">
        <v>881918.60380175</v>
      </c>
      <c r="G1532">
        <v>423691.24070864002</v>
      </c>
      <c r="H1532">
        <v>1417271.9801042899</v>
      </c>
      <c r="I1532">
        <v>4223073.6062028697</v>
      </c>
      <c r="J1532">
        <v>440959.301900875</v>
      </c>
      <c r="K1532">
        <v>1322877.9057026301</v>
      </c>
      <c r="L1532">
        <v>323418.745930609</v>
      </c>
      <c r="M1532">
        <v>970256.237791828</v>
      </c>
    </row>
    <row r="1533" spans="1:13" x14ac:dyDescent="0.35">
      <c r="A1533">
        <v>1532</v>
      </c>
      <c r="B1533">
        <v>1963</v>
      </c>
      <c r="C1533" t="s">
        <v>18</v>
      </c>
      <c r="D1533" t="s">
        <v>23</v>
      </c>
      <c r="E1533">
        <v>657689.46183767798</v>
      </c>
      <c r="F1533">
        <v>920181.81447584799</v>
      </c>
      <c r="G1533">
        <v>439267.64286492101</v>
      </c>
      <c r="H1533">
        <v>1496828.5880021299</v>
      </c>
      <c r="I1533">
        <v>4202061.9876614604</v>
      </c>
      <c r="J1533">
        <v>460090.907237924</v>
      </c>
      <c r="K1533">
        <v>1380272.7217137699</v>
      </c>
      <c r="L1533">
        <v>328844.73091883899</v>
      </c>
      <c r="M1533">
        <v>986534.192756515</v>
      </c>
    </row>
    <row r="1534" spans="1:13" x14ac:dyDescent="0.35">
      <c r="A1534">
        <v>1533</v>
      </c>
      <c r="B1534">
        <v>1964</v>
      </c>
      <c r="C1534" t="s">
        <v>18</v>
      </c>
      <c r="D1534" t="s">
        <v>23</v>
      </c>
      <c r="E1534">
        <v>629082.91861295397</v>
      </c>
      <c r="F1534">
        <v>903192.03532417701</v>
      </c>
      <c r="G1534">
        <v>428255.689690403</v>
      </c>
      <c r="H1534">
        <v>1488438.69541863</v>
      </c>
      <c r="I1534">
        <v>4145902.4858097499</v>
      </c>
      <c r="J1534">
        <v>451596.01766208903</v>
      </c>
      <c r="K1534">
        <v>1354788.05298626</v>
      </c>
      <c r="L1534">
        <v>314541.45930647699</v>
      </c>
      <c r="M1534">
        <v>943624.37791943003</v>
      </c>
    </row>
    <row r="1535" spans="1:13" x14ac:dyDescent="0.35">
      <c r="A1535">
        <v>1534</v>
      </c>
      <c r="B1535">
        <v>1965</v>
      </c>
      <c r="C1535" t="s">
        <v>18</v>
      </c>
      <c r="D1535" t="s">
        <v>23</v>
      </c>
      <c r="E1535">
        <v>631848.99785855995</v>
      </c>
      <c r="F1535">
        <v>930904.11582387099</v>
      </c>
      <c r="G1535">
        <v>438263.125947928</v>
      </c>
      <c r="H1535">
        <v>1555489.45392042</v>
      </c>
      <c r="I1535">
        <v>4141169.6766631198</v>
      </c>
      <c r="J1535">
        <v>465452.05791193602</v>
      </c>
      <c r="K1535">
        <v>1396356.17373581</v>
      </c>
      <c r="L1535">
        <v>315924.49892927997</v>
      </c>
      <c r="M1535">
        <v>947773.49678783899</v>
      </c>
    </row>
    <row r="1536" spans="1:13" x14ac:dyDescent="0.35">
      <c r="A1536">
        <v>1535</v>
      </c>
      <c r="B1536">
        <v>1966</v>
      </c>
      <c r="C1536" t="s">
        <v>18</v>
      </c>
      <c r="D1536" t="s">
        <v>23</v>
      </c>
      <c r="E1536">
        <v>625872.38216892595</v>
      </c>
      <c r="F1536">
        <v>946230.36494151002</v>
      </c>
      <c r="G1536">
        <v>442160.10207985103</v>
      </c>
      <c r="H1536">
        <v>1604384.7139073301</v>
      </c>
      <c r="I1536">
        <v>4000831.62393161</v>
      </c>
      <c r="J1536">
        <v>473115.18247075501</v>
      </c>
      <c r="K1536">
        <v>1419345.54741227</v>
      </c>
      <c r="L1536">
        <v>312936.19108446297</v>
      </c>
      <c r="M1536">
        <v>938808.57325339003</v>
      </c>
    </row>
    <row r="1537" spans="1:13" x14ac:dyDescent="0.35">
      <c r="A1537">
        <v>1536</v>
      </c>
      <c r="B1537">
        <v>1967</v>
      </c>
      <c r="C1537" t="s">
        <v>18</v>
      </c>
      <c r="D1537" t="s">
        <v>23</v>
      </c>
      <c r="E1537">
        <v>606578.95165459905</v>
      </c>
      <c r="F1537">
        <v>941061.20956353995</v>
      </c>
      <c r="G1537">
        <v>436319.86433831899</v>
      </c>
      <c r="H1537">
        <v>1620303.6878436599</v>
      </c>
      <c r="I1537">
        <v>3910513.7206263002</v>
      </c>
      <c r="J1537">
        <v>470530.60478176997</v>
      </c>
      <c r="K1537">
        <v>1411591.81434531</v>
      </c>
      <c r="L1537">
        <v>303289.475827299</v>
      </c>
      <c r="M1537">
        <v>909868.42748189694</v>
      </c>
    </row>
    <row r="1538" spans="1:13" x14ac:dyDescent="0.35">
      <c r="A1538">
        <v>1537</v>
      </c>
      <c r="B1538">
        <v>1968</v>
      </c>
      <c r="C1538" t="s">
        <v>18</v>
      </c>
      <c r="D1538" t="s">
        <v>23</v>
      </c>
      <c r="E1538">
        <v>600402.66254109901</v>
      </c>
      <c r="F1538">
        <v>955856.26020290295</v>
      </c>
      <c r="G1538">
        <v>439583.74100833503</v>
      </c>
      <c r="H1538">
        <v>1672379.1175967599</v>
      </c>
      <c r="I1538">
        <v>3998937.3972825902</v>
      </c>
      <c r="J1538">
        <v>477928.13010145101</v>
      </c>
      <c r="K1538">
        <v>1433784.3903043601</v>
      </c>
      <c r="L1538">
        <v>300201.33127054898</v>
      </c>
      <c r="M1538">
        <v>900603.99381164904</v>
      </c>
    </row>
    <row r="1539" spans="1:13" x14ac:dyDescent="0.35">
      <c r="A1539">
        <v>1538</v>
      </c>
      <c r="B1539">
        <v>1969</v>
      </c>
      <c r="C1539" t="s">
        <v>18</v>
      </c>
      <c r="D1539" t="s">
        <v>23</v>
      </c>
      <c r="E1539">
        <v>622475.56137415802</v>
      </c>
      <c r="F1539">
        <v>1016931.56584843</v>
      </c>
      <c r="G1539">
        <v>463730.44257095101</v>
      </c>
      <c r="H1539">
        <v>1809147.14920252</v>
      </c>
      <c r="I1539">
        <v>3816485.7009369498</v>
      </c>
      <c r="J1539">
        <v>508465.78292421601</v>
      </c>
      <c r="K1539">
        <v>1525397.3487726499</v>
      </c>
      <c r="L1539">
        <v>311237.78068707901</v>
      </c>
      <c r="M1539">
        <v>933713.34206123697</v>
      </c>
    </row>
    <row r="1540" spans="1:13" x14ac:dyDescent="0.35">
      <c r="A1540">
        <v>1539</v>
      </c>
      <c r="B1540">
        <v>1970</v>
      </c>
      <c r="C1540" t="s">
        <v>18</v>
      </c>
      <c r="D1540" t="s">
        <v>23</v>
      </c>
      <c r="E1540">
        <v>550844.36475033103</v>
      </c>
      <c r="F1540">
        <v>923459.33708213596</v>
      </c>
      <c r="G1540">
        <v>417430.923308342</v>
      </c>
      <c r="H1540">
        <v>1671463.0904623</v>
      </c>
      <c r="I1540">
        <v>2667763.73369746</v>
      </c>
      <c r="J1540">
        <v>461729.66854106798</v>
      </c>
      <c r="K1540">
        <v>1385189.0056232</v>
      </c>
      <c r="L1540">
        <v>275422.18237516499</v>
      </c>
      <c r="M1540">
        <v>826266.54712549597</v>
      </c>
    </row>
    <row r="1541" spans="1:13" x14ac:dyDescent="0.35">
      <c r="A1541">
        <v>1540</v>
      </c>
      <c r="B1541">
        <v>1971</v>
      </c>
      <c r="C1541" t="s">
        <v>18</v>
      </c>
      <c r="D1541" t="s">
        <v>23</v>
      </c>
      <c r="E1541">
        <v>549138.83779256896</v>
      </c>
      <c r="F1541">
        <v>944692.50433012506</v>
      </c>
      <c r="G1541">
        <v>423178.23213836103</v>
      </c>
      <c r="H1541">
        <v>1740621.87311689</v>
      </c>
      <c r="I1541">
        <v>2946789.5393996001</v>
      </c>
      <c r="J1541">
        <v>472346.252165062</v>
      </c>
      <c r="K1541">
        <v>1417038.7564951901</v>
      </c>
      <c r="L1541">
        <v>274569.41889628401</v>
      </c>
      <c r="M1541">
        <v>823708.25668885396</v>
      </c>
    </row>
    <row r="1542" spans="1:13" x14ac:dyDescent="0.35">
      <c r="A1542">
        <v>1541</v>
      </c>
      <c r="B1542">
        <v>1972</v>
      </c>
      <c r="C1542" t="s">
        <v>18</v>
      </c>
      <c r="D1542" t="s">
        <v>23</v>
      </c>
      <c r="E1542">
        <v>531674.25212380104</v>
      </c>
      <c r="F1542">
        <v>938584.50750192802</v>
      </c>
      <c r="G1542">
        <v>416533.53032714903</v>
      </c>
      <c r="H1542">
        <v>1761337.7514104401</v>
      </c>
      <c r="I1542">
        <v>2999145.3140634298</v>
      </c>
      <c r="J1542">
        <v>469292.25375096401</v>
      </c>
      <c r="K1542">
        <v>1407876.7612528901</v>
      </c>
      <c r="L1542">
        <v>265837.12606190098</v>
      </c>
      <c r="M1542">
        <v>797511.37818570202</v>
      </c>
    </row>
    <row r="1543" spans="1:13" x14ac:dyDescent="0.35">
      <c r="A1543">
        <v>1542</v>
      </c>
      <c r="B1543">
        <v>1973</v>
      </c>
      <c r="C1543" t="s">
        <v>18</v>
      </c>
      <c r="D1543" t="s">
        <v>23</v>
      </c>
      <c r="E1543">
        <v>537978.608074649</v>
      </c>
      <c r="F1543">
        <v>974568.12466709502</v>
      </c>
      <c r="G1543">
        <v>428365.70088890102</v>
      </c>
      <c r="H1543">
        <v>1863547.1147440199</v>
      </c>
      <c r="I1543">
        <v>2758050.9077959699</v>
      </c>
      <c r="J1543">
        <v>487284.06233354798</v>
      </c>
      <c r="K1543">
        <v>1461852.18700064</v>
      </c>
      <c r="L1543">
        <v>268989.30403732503</v>
      </c>
      <c r="M1543">
        <v>806967.91211197502</v>
      </c>
    </row>
    <row r="1544" spans="1:13" x14ac:dyDescent="0.35">
      <c r="A1544">
        <v>1543</v>
      </c>
      <c r="B1544">
        <v>1974</v>
      </c>
      <c r="C1544" t="s">
        <v>18</v>
      </c>
      <c r="D1544" t="s">
        <v>23</v>
      </c>
      <c r="E1544">
        <v>485075.91065891</v>
      </c>
      <c r="F1544">
        <v>901729.64321832103</v>
      </c>
      <c r="G1544">
        <v>392456.12071037199</v>
      </c>
      <c r="H1544">
        <v>1757726.87423761</v>
      </c>
      <c r="I1544">
        <v>3205364.35118597</v>
      </c>
      <c r="J1544">
        <v>450864.82160915999</v>
      </c>
      <c r="K1544">
        <v>1352594.46482748</v>
      </c>
      <c r="L1544">
        <v>242537.955329455</v>
      </c>
      <c r="M1544">
        <v>727613.86598836503</v>
      </c>
    </row>
    <row r="1545" spans="1:13" x14ac:dyDescent="0.35">
      <c r="A1545">
        <v>1544</v>
      </c>
      <c r="B1545">
        <v>1975</v>
      </c>
      <c r="C1545" t="s">
        <v>18</v>
      </c>
      <c r="D1545" t="s">
        <v>23</v>
      </c>
      <c r="E1545">
        <v>445540.73645231099</v>
      </c>
      <c r="F1545">
        <v>849911.09910814802</v>
      </c>
      <c r="G1545">
        <v>366176.85184581298</v>
      </c>
      <c r="H1545">
        <v>1689541.2042445899</v>
      </c>
      <c r="I1545">
        <v>3553239.1367220101</v>
      </c>
      <c r="J1545">
        <v>424955.54955407401</v>
      </c>
      <c r="K1545">
        <v>1274866.64866222</v>
      </c>
      <c r="L1545">
        <v>222770.36822615599</v>
      </c>
      <c r="M1545">
        <v>668311.10467846703</v>
      </c>
    </row>
    <row r="1546" spans="1:13" x14ac:dyDescent="0.35">
      <c r="A1546">
        <v>1545</v>
      </c>
      <c r="B1546">
        <v>1976</v>
      </c>
      <c r="C1546" t="s">
        <v>18</v>
      </c>
      <c r="D1546" t="s">
        <v>23</v>
      </c>
      <c r="E1546">
        <v>418561.801992397</v>
      </c>
      <c r="F1546">
        <v>819341.81152552099</v>
      </c>
      <c r="G1546">
        <v>349364.88145122299</v>
      </c>
      <c r="H1546">
        <v>1661653.52198798</v>
      </c>
      <c r="I1546">
        <v>3602744.353234</v>
      </c>
      <c r="J1546">
        <v>409670.90576276003</v>
      </c>
      <c r="K1546">
        <v>1229012.7172882799</v>
      </c>
      <c r="L1546">
        <v>209280.900996198</v>
      </c>
      <c r="M1546">
        <v>627842.702988595</v>
      </c>
    </row>
    <row r="1547" spans="1:13" x14ac:dyDescent="0.35">
      <c r="A1547">
        <v>1546</v>
      </c>
      <c r="B1547">
        <v>1977</v>
      </c>
      <c r="C1547" t="s">
        <v>18</v>
      </c>
      <c r="D1547" t="s">
        <v>23</v>
      </c>
      <c r="E1547">
        <v>396616.65452205698</v>
      </c>
      <c r="F1547">
        <v>796702.01564477105</v>
      </c>
      <c r="G1547">
        <v>336127.82328618201</v>
      </c>
      <c r="H1547">
        <v>1648916.3855594499</v>
      </c>
      <c r="I1547">
        <v>3739188.1292280201</v>
      </c>
      <c r="J1547">
        <v>398351.007822385</v>
      </c>
      <c r="K1547">
        <v>1195053.0234671601</v>
      </c>
      <c r="L1547">
        <v>198308.32726102899</v>
      </c>
      <c r="M1547">
        <v>594924.98178308597</v>
      </c>
    </row>
    <row r="1548" spans="1:13" x14ac:dyDescent="0.35">
      <c r="A1548">
        <v>1547</v>
      </c>
      <c r="B1548">
        <v>1978</v>
      </c>
      <c r="C1548" t="s">
        <v>18</v>
      </c>
      <c r="D1548" t="s">
        <v>23</v>
      </c>
      <c r="E1548">
        <v>484186.54837958101</v>
      </c>
      <c r="F1548">
        <v>998061.10690753802</v>
      </c>
      <c r="G1548">
        <v>416544.23489904997</v>
      </c>
      <c r="H1548">
        <v>2108739.5401555598</v>
      </c>
      <c r="I1548">
        <v>2989722.65697905</v>
      </c>
      <c r="J1548">
        <v>499030.55345376901</v>
      </c>
      <c r="K1548">
        <v>1497091.66036131</v>
      </c>
      <c r="L1548">
        <v>242093.274189791</v>
      </c>
      <c r="M1548">
        <v>726279.82256937202</v>
      </c>
    </row>
    <row r="1549" spans="1:13" x14ac:dyDescent="0.35">
      <c r="A1549">
        <v>1548</v>
      </c>
      <c r="B1549">
        <v>1979</v>
      </c>
      <c r="C1549" t="s">
        <v>18</v>
      </c>
      <c r="D1549" t="s">
        <v>23</v>
      </c>
      <c r="E1549">
        <v>461356.42519541603</v>
      </c>
      <c r="F1549">
        <v>975889.01378893596</v>
      </c>
      <c r="G1549">
        <v>402813.54894974502</v>
      </c>
      <c r="H1549">
        <v>2105495.9123920701</v>
      </c>
      <c r="I1549">
        <v>2043878.09113847</v>
      </c>
      <c r="J1549">
        <v>487944.50689446798</v>
      </c>
      <c r="K1549">
        <v>1463833.5206834101</v>
      </c>
      <c r="L1549">
        <v>230678.21259770801</v>
      </c>
      <c r="M1549">
        <v>692034.63779312605</v>
      </c>
    </row>
    <row r="1550" spans="1:13" x14ac:dyDescent="0.35">
      <c r="A1550">
        <v>1549</v>
      </c>
      <c r="B1550">
        <v>1980</v>
      </c>
      <c r="C1550" t="s">
        <v>18</v>
      </c>
      <c r="D1550" t="s">
        <v>23</v>
      </c>
      <c r="E1550">
        <v>452683.71751368302</v>
      </c>
      <c r="F1550">
        <v>982603.19654478703</v>
      </c>
      <c r="G1550">
        <v>401040.87237321498</v>
      </c>
      <c r="H1550">
        <v>2165387.2833695398</v>
      </c>
      <c r="I1550">
        <v>1630895.5794186301</v>
      </c>
      <c r="J1550">
        <v>491301.59827239299</v>
      </c>
      <c r="K1550">
        <v>1473904.7948171799</v>
      </c>
      <c r="L1550">
        <v>226341.85875684099</v>
      </c>
      <c r="M1550">
        <v>679025.57627052302</v>
      </c>
    </row>
    <row r="1551" spans="1:13" x14ac:dyDescent="0.35">
      <c r="A1551">
        <v>1550</v>
      </c>
      <c r="B1551">
        <v>1981</v>
      </c>
      <c r="C1551" t="s">
        <v>18</v>
      </c>
      <c r="D1551" t="s">
        <v>23</v>
      </c>
      <c r="E1551">
        <v>424797.05728931801</v>
      </c>
      <c r="F1551">
        <v>946202.82809140603</v>
      </c>
      <c r="G1551">
        <v>381778.53861874097</v>
      </c>
      <c r="H1551">
        <v>2130351.9224663801</v>
      </c>
      <c r="I1551">
        <v>1438706.1516064201</v>
      </c>
      <c r="J1551">
        <v>473101.41404570302</v>
      </c>
      <c r="K1551">
        <v>1419304.2421371101</v>
      </c>
      <c r="L1551">
        <v>212398.528644659</v>
      </c>
      <c r="M1551">
        <v>637195.58593397704</v>
      </c>
    </row>
    <row r="1552" spans="1:13" x14ac:dyDescent="0.35">
      <c r="A1552">
        <v>1551</v>
      </c>
      <c r="B1552">
        <v>1982</v>
      </c>
      <c r="C1552" t="s">
        <v>18</v>
      </c>
      <c r="D1552" t="s">
        <v>23</v>
      </c>
      <c r="E1552">
        <v>367559.021836375</v>
      </c>
      <c r="F1552">
        <v>840135.37683240604</v>
      </c>
      <c r="G1552">
        <v>335047.18091373902</v>
      </c>
      <c r="H1552">
        <v>1932965.4107180501</v>
      </c>
      <c r="I1552">
        <v>1494454.6409684599</v>
      </c>
      <c r="J1552">
        <v>420067.68841620302</v>
      </c>
      <c r="K1552">
        <v>1260203.06524861</v>
      </c>
      <c r="L1552">
        <v>183779.510918188</v>
      </c>
      <c r="M1552">
        <v>551338.53275456198</v>
      </c>
    </row>
    <row r="1553" spans="1:13" x14ac:dyDescent="0.35">
      <c r="A1553">
        <v>1552</v>
      </c>
      <c r="B1553">
        <v>1983</v>
      </c>
      <c r="C1553" t="s">
        <v>18</v>
      </c>
      <c r="D1553" t="s">
        <v>23</v>
      </c>
      <c r="E1553">
        <v>326106.24623588898</v>
      </c>
      <c r="F1553">
        <v>764893.10513154406</v>
      </c>
      <c r="G1553">
        <v>301440.75188802101</v>
      </c>
      <c r="H1553">
        <v>1798761.8491404301</v>
      </c>
      <c r="I1553">
        <v>1299421.89136791</v>
      </c>
      <c r="J1553">
        <v>382446.55256577203</v>
      </c>
      <c r="K1553">
        <v>1147339.65769732</v>
      </c>
      <c r="L1553">
        <v>163053.12311794501</v>
      </c>
      <c r="M1553">
        <v>489159.36935383402</v>
      </c>
    </row>
    <row r="1554" spans="1:13" x14ac:dyDescent="0.35">
      <c r="A1554">
        <v>1553</v>
      </c>
      <c r="B1554">
        <v>1984</v>
      </c>
      <c r="C1554" t="s">
        <v>18</v>
      </c>
      <c r="D1554" t="s">
        <v>23</v>
      </c>
      <c r="E1554">
        <v>300356.748440567</v>
      </c>
      <c r="F1554">
        <v>722933.69352909597</v>
      </c>
      <c r="G1554">
        <v>281489.12822743802</v>
      </c>
      <c r="H1554">
        <v>1738012.7314907101</v>
      </c>
      <c r="I1554">
        <v>1327986.13275805</v>
      </c>
      <c r="J1554">
        <v>361466.84676454798</v>
      </c>
      <c r="K1554">
        <v>1084400.54029365</v>
      </c>
      <c r="L1554">
        <v>150178.374220283</v>
      </c>
      <c r="M1554">
        <v>450535.12266085099</v>
      </c>
    </row>
    <row r="1555" spans="1:13" x14ac:dyDescent="0.35">
      <c r="A1555">
        <v>1554</v>
      </c>
      <c r="B1555">
        <v>1985</v>
      </c>
      <c r="C1555" t="s">
        <v>18</v>
      </c>
      <c r="D1555" t="s">
        <v>23</v>
      </c>
      <c r="E1555">
        <v>284528.21984012099</v>
      </c>
      <c r="F1555">
        <v>702758.10336900805</v>
      </c>
      <c r="G1555">
        <v>270302.80808155501</v>
      </c>
      <c r="H1555">
        <v>1727503.7034237201</v>
      </c>
      <c r="I1555">
        <v>1116170.71435831</v>
      </c>
      <c r="J1555">
        <v>351379.05168450403</v>
      </c>
      <c r="K1555">
        <v>1054137.1550535101</v>
      </c>
      <c r="L1555">
        <v>142264.10992006</v>
      </c>
      <c r="M1555">
        <v>426792.32976018201</v>
      </c>
    </row>
    <row r="1556" spans="1:13" x14ac:dyDescent="0.35">
      <c r="A1556">
        <v>1555</v>
      </c>
      <c r="B1556">
        <v>1986</v>
      </c>
      <c r="C1556" t="s">
        <v>18</v>
      </c>
      <c r="D1556" t="s">
        <v>23</v>
      </c>
      <c r="E1556">
        <v>252222.69456003999</v>
      </c>
      <c r="F1556">
        <v>639269.69915615895</v>
      </c>
      <c r="G1556">
        <v>242846.57302255399</v>
      </c>
      <c r="H1556">
        <v>1607041.5352821799</v>
      </c>
      <c r="I1556">
        <v>1038355.08032084</v>
      </c>
      <c r="J1556">
        <v>319634.84957807901</v>
      </c>
      <c r="K1556">
        <v>958904.54873423895</v>
      </c>
      <c r="L1556">
        <v>126111.34728002</v>
      </c>
      <c r="M1556">
        <v>378334.04184005997</v>
      </c>
    </row>
    <row r="1557" spans="1:13" x14ac:dyDescent="0.35">
      <c r="A1557">
        <v>1556</v>
      </c>
      <c r="B1557">
        <v>1987</v>
      </c>
      <c r="C1557" t="s">
        <v>18</v>
      </c>
      <c r="D1557" t="s">
        <v>23</v>
      </c>
      <c r="E1557">
        <v>246960.112903742</v>
      </c>
      <c r="F1557">
        <v>642312.26797546295</v>
      </c>
      <c r="G1557">
        <v>240946.58160529801</v>
      </c>
      <c r="H1557">
        <v>1651524.0618380001</v>
      </c>
      <c r="I1557">
        <v>993901.74097806099</v>
      </c>
      <c r="J1557">
        <v>321156.13398773101</v>
      </c>
      <c r="K1557">
        <v>963468.40196319402</v>
      </c>
      <c r="L1557">
        <v>123480.056451871</v>
      </c>
      <c r="M1557">
        <v>370440.169355613</v>
      </c>
    </row>
    <row r="1558" spans="1:13" x14ac:dyDescent="0.35">
      <c r="A1558">
        <v>1557</v>
      </c>
      <c r="B1558">
        <v>1988</v>
      </c>
      <c r="C1558" t="s">
        <v>18</v>
      </c>
      <c r="D1558" t="s">
        <v>23</v>
      </c>
      <c r="E1558">
        <v>212513.99273531299</v>
      </c>
      <c r="F1558">
        <v>567187.14104964095</v>
      </c>
      <c r="G1558">
        <v>210064.62410816801</v>
      </c>
      <c r="H1558">
        <v>1491838.1001128301</v>
      </c>
      <c r="I1558">
        <v>840648.47215731104</v>
      </c>
      <c r="J1558">
        <v>283593.570524821</v>
      </c>
      <c r="K1558">
        <v>850780.71157446201</v>
      </c>
      <c r="L1558">
        <v>106256.996367657</v>
      </c>
      <c r="M1558">
        <v>318770.98910296999</v>
      </c>
    </row>
    <row r="1559" spans="1:13" x14ac:dyDescent="0.35">
      <c r="A1559">
        <v>1558</v>
      </c>
      <c r="B1559">
        <v>1989</v>
      </c>
      <c r="C1559" t="s">
        <v>18</v>
      </c>
      <c r="D1559" t="s">
        <v>23</v>
      </c>
      <c r="E1559">
        <v>201732.90567818799</v>
      </c>
      <c r="F1559">
        <v>552503.49872005498</v>
      </c>
      <c r="G1559">
        <v>201994.95344483701</v>
      </c>
      <c r="H1559">
        <v>1486768.6023363201</v>
      </c>
      <c r="I1559">
        <v>706235.50677101803</v>
      </c>
      <c r="J1559">
        <v>276251.74936002801</v>
      </c>
      <c r="K1559">
        <v>828755.24808008305</v>
      </c>
      <c r="L1559">
        <v>100866.452839094</v>
      </c>
      <c r="M1559">
        <v>302599.35851728101</v>
      </c>
    </row>
    <row r="1560" spans="1:13" x14ac:dyDescent="0.35">
      <c r="A1560">
        <v>1559</v>
      </c>
      <c r="B1560">
        <v>1990</v>
      </c>
      <c r="C1560" t="s">
        <v>18</v>
      </c>
      <c r="D1560" t="s">
        <v>23</v>
      </c>
      <c r="E1560">
        <v>220728.37271408699</v>
      </c>
      <c r="F1560">
        <v>620348.72418194101</v>
      </c>
      <c r="G1560">
        <v>223845.72362224699</v>
      </c>
      <c r="H1560">
        <v>1708085.1610564</v>
      </c>
      <c r="I1560">
        <v>581144.87802974798</v>
      </c>
      <c r="J1560">
        <v>310174.36209096998</v>
      </c>
      <c r="K1560">
        <v>930523.08627290896</v>
      </c>
      <c r="L1560">
        <v>110364.186357044</v>
      </c>
      <c r="M1560">
        <v>331092.55907113</v>
      </c>
    </row>
    <row r="1561" spans="1:13" x14ac:dyDescent="0.35">
      <c r="A1561">
        <v>1560</v>
      </c>
      <c r="B1561">
        <v>1991</v>
      </c>
      <c r="C1561" t="s">
        <v>18</v>
      </c>
      <c r="D1561" t="s">
        <v>23</v>
      </c>
      <c r="E1561">
        <v>186101.65432349799</v>
      </c>
      <c r="F1561">
        <v>536719.54277674598</v>
      </c>
      <c r="G1561">
        <v>191116.25997692699</v>
      </c>
      <c r="H1561">
        <v>1512288.8314300899</v>
      </c>
      <c r="I1561">
        <v>523846.55251891201</v>
      </c>
      <c r="J1561">
        <v>268359.77138837299</v>
      </c>
      <c r="K1561">
        <v>805079.31416511897</v>
      </c>
      <c r="L1561">
        <v>93050.827161748995</v>
      </c>
      <c r="M1561">
        <v>279152.48148524697</v>
      </c>
    </row>
    <row r="1562" spans="1:13" x14ac:dyDescent="0.35">
      <c r="A1562">
        <v>1561</v>
      </c>
      <c r="B1562">
        <v>1992</v>
      </c>
      <c r="C1562" t="s">
        <v>18</v>
      </c>
      <c r="D1562" t="s">
        <v>23</v>
      </c>
      <c r="E1562">
        <v>206015.12236287</v>
      </c>
      <c r="F1562">
        <v>609699.33172305103</v>
      </c>
      <c r="G1562">
        <v>214207.40411287101</v>
      </c>
      <c r="H1562">
        <v>1758173.33090998</v>
      </c>
      <c r="I1562">
        <v>658929.74636996898</v>
      </c>
      <c r="J1562">
        <v>304849.66586152598</v>
      </c>
      <c r="K1562">
        <v>914548.99758457602</v>
      </c>
      <c r="L1562">
        <v>103007.561181435</v>
      </c>
      <c r="M1562">
        <v>309022.68354430399</v>
      </c>
    </row>
    <row r="1563" spans="1:13" x14ac:dyDescent="0.35">
      <c r="A1563">
        <v>1562</v>
      </c>
      <c r="B1563">
        <v>1993</v>
      </c>
      <c r="C1563" t="s">
        <v>18</v>
      </c>
      <c r="D1563" t="s">
        <v>23</v>
      </c>
      <c r="E1563">
        <v>152417.33263757901</v>
      </c>
      <c r="F1563">
        <v>462882.13428719901</v>
      </c>
      <c r="G1563">
        <v>160431.67787769</v>
      </c>
      <c r="H1563">
        <v>1366207.66594696</v>
      </c>
      <c r="I1563">
        <v>473840.182380168</v>
      </c>
      <c r="J1563">
        <v>231441.06714359901</v>
      </c>
      <c r="K1563">
        <v>694323.20143079897</v>
      </c>
      <c r="L1563">
        <v>76208.666318789503</v>
      </c>
      <c r="M1563">
        <v>228625.998956369</v>
      </c>
    </row>
    <row r="1564" spans="1:13" x14ac:dyDescent="0.35">
      <c r="A1564">
        <v>1563</v>
      </c>
      <c r="B1564">
        <v>1994</v>
      </c>
      <c r="C1564" t="s">
        <v>18</v>
      </c>
      <c r="D1564" t="s">
        <v>23</v>
      </c>
      <c r="E1564">
        <v>134873.30802504101</v>
      </c>
      <c r="F1564">
        <v>420321.41218743002</v>
      </c>
      <c r="G1564">
        <v>143693.02754934999</v>
      </c>
      <c r="H1564">
        <v>1269892.2427942499</v>
      </c>
      <c r="I1564">
        <v>551972.17237293895</v>
      </c>
      <c r="J1564">
        <v>210160.70609371501</v>
      </c>
      <c r="K1564">
        <v>630482.11828114605</v>
      </c>
      <c r="L1564">
        <v>67436.654012520507</v>
      </c>
      <c r="M1564">
        <v>202309.96203756201</v>
      </c>
    </row>
    <row r="1565" spans="1:13" x14ac:dyDescent="0.35">
      <c r="A1565">
        <v>1564</v>
      </c>
      <c r="B1565">
        <v>1995</v>
      </c>
      <c r="C1565" t="s">
        <v>18</v>
      </c>
      <c r="D1565" t="s">
        <v>23</v>
      </c>
      <c r="E1565">
        <v>125227.57752260299</v>
      </c>
      <c r="F1565">
        <v>400474.55525196198</v>
      </c>
      <c r="G1565">
        <v>135020.00582559899</v>
      </c>
      <c r="H1565">
        <v>1238612.1362823599</v>
      </c>
      <c r="I1565">
        <v>548585.86220134795</v>
      </c>
      <c r="J1565">
        <v>200237.27762598099</v>
      </c>
      <c r="K1565">
        <v>600711.83287794294</v>
      </c>
      <c r="L1565">
        <v>62613.788761301403</v>
      </c>
      <c r="M1565">
        <v>187841.366283904</v>
      </c>
    </row>
    <row r="1566" spans="1:13" x14ac:dyDescent="0.35">
      <c r="A1566">
        <v>1565</v>
      </c>
      <c r="B1566">
        <v>1996</v>
      </c>
      <c r="C1566" t="s">
        <v>18</v>
      </c>
      <c r="D1566" t="s">
        <v>23</v>
      </c>
      <c r="E1566">
        <v>129275.203680612</v>
      </c>
      <c r="F1566">
        <v>424238.05434289301</v>
      </c>
      <c r="G1566">
        <v>141038.37435437099</v>
      </c>
      <c r="H1566">
        <v>1343317.0987436799</v>
      </c>
      <c r="I1566">
        <v>538459.33331590099</v>
      </c>
      <c r="J1566">
        <v>212119.02717144601</v>
      </c>
      <c r="K1566">
        <v>636357.08151434001</v>
      </c>
      <c r="L1566">
        <v>64637.601840305797</v>
      </c>
      <c r="M1566">
        <v>193912.80552091799</v>
      </c>
    </row>
    <row r="1567" spans="1:13" x14ac:dyDescent="0.35">
      <c r="A1567">
        <v>1566</v>
      </c>
      <c r="B1567">
        <v>1997</v>
      </c>
      <c r="C1567" t="s">
        <v>18</v>
      </c>
      <c r="D1567" t="s">
        <v>23</v>
      </c>
      <c r="E1567">
        <v>107781.459181956</v>
      </c>
      <c r="F1567">
        <v>362959.27089583001</v>
      </c>
      <c r="G1567">
        <v>118966.95311091701</v>
      </c>
      <c r="H1567">
        <v>1176701.9568743501</v>
      </c>
      <c r="I1567">
        <v>458830.47971800598</v>
      </c>
      <c r="J1567">
        <v>181479.635447915</v>
      </c>
      <c r="K1567">
        <v>544438.90634374495</v>
      </c>
      <c r="L1567">
        <v>53890.729590977797</v>
      </c>
      <c r="M1567">
        <v>161672.18877293399</v>
      </c>
    </row>
    <row r="1568" spans="1:13" x14ac:dyDescent="0.35">
      <c r="A1568">
        <v>1567</v>
      </c>
      <c r="B1568">
        <v>1998</v>
      </c>
      <c r="C1568" t="s">
        <v>18</v>
      </c>
      <c r="D1568" t="s">
        <v>23</v>
      </c>
      <c r="E1568">
        <v>100160.544937616</v>
      </c>
      <c r="F1568">
        <v>346122.59964795702</v>
      </c>
      <c r="G1568">
        <v>111834.608906825</v>
      </c>
      <c r="H1568">
        <v>1148966.0550261999</v>
      </c>
      <c r="I1568">
        <v>367651.175932566</v>
      </c>
      <c r="J1568">
        <v>173061.299823979</v>
      </c>
      <c r="K1568">
        <v>519183.89947193599</v>
      </c>
      <c r="L1568">
        <v>50080.272468807903</v>
      </c>
      <c r="M1568">
        <v>150240.817406424</v>
      </c>
    </row>
    <row r="1569" spans="1:13" x14ac:dyDescent="0.35">
      <c r="A1569">
        <v>1568</v>
      </c>
      <c r="B1569">
        <v>1999</v>
      </c>
      <c r="C1569" t="s">
        <v>18</v>
      </c>
      <c r="D1569" t="s">
        <v>23</v>
      </c>
      <c r="E1569">
        <v>92618.828068663701</v>
      </c>
      <c r="F1569">
        <v>328436.94435154297</v>
      </c>
      <c r="G1569">
        <v>104595.694212523</v>
      </c>
      <c r="H1569">
        <v>1116413.0882154901</v>
      </c>
      <c r="I1569">
        <v>362879.900340333</v>
      </c>
      <c r="J1569">
        <v>164218.47217577201</v>
      </c>
      <c r="K1569">
        <v>492655.41652731498</v>
      </c>
      <c r="L1569">
        <v>46309.414034331901</v>
      </c>
      <c r="M1569">
        <v>138928.24210299499</v>
      </c>
    </row>
    <row r="1570" spans="1:13" x14ac:dyDescent="0.35">
      <c r="A1570">
        <v>1569</v>
      </c>
      <c r="B1570">
        <v>2000</v>
      </c>
      <c r="C1570" t="s">
        <v>18</v>
      </c>
      <c r="D1570" t="s">
        <v>23</v>
      </c>
      <c r="E1570">
        <v>91106.701110805705</v>
      </c>
      <c r="F1570">
        <v>331529.73488959903</v>
      </c>
      <c r="G1570">
        <v>104049.053348913</v>
      </c>
      <c r="H1570">
        <v>1154027.7754013899</v>
      </c>
      <c r="I1570">
        <v>357450.94983965502</v>
      </c>
      <c r="J1570">
        <v>165764.86744480001</v>
      </c>
      <c r="K1570">
        <v>497294.60233439901</v>
      </c>
      <c r="L1570">
        <v>45553.350555402903</v>
      </c>
      <c r="M1570">
        <v>136660.05166620901</v>
      </c>
    </row>
    <row r="1571" spans="1:13" x14ac:dyDescent="0.35">
      <c r="A1571">
        <v>1570</v>
      </c>
      <c r="B1571">
        <v>2001</v>
      </c>
      <c r="C1571" t="s">
        <v>18</v>
      </c>
      <c r="D1571" t="s">
        <v>23</v>
      </c>
      <c r="E1571">
        <v>83138.773861045294</v>
      </c>
      <c r="F1571">
        <v>310452.54421374702</v>
      </c>
      <c r="G1571">
        <v>96007.140087102496</v>
      </c>
      <c r="H1571">
        <v>1106708.75906468</v>
      </c>
      <c r="I1571">
        <v>317780.219071923</v>
      </c>
      <c r="J1571">
        <v>155226.27210687401</v>
      </c>
      <c r="K1571">
        <v>465678.81632062199</v>
      </c>
      <c r="L1571">
        <v>41569.386930522698</v>
      </c>
      <c r="M1571">
        <v>124708.16079156801</v>
      </c>
    </row>
    <row r="1572" spans="1:13" x14ac:dyDescent="0.35">
      <c r="A1572">
        <v>1571</v>
      </c>
      <c r="B1572">
        <v>2002</v>
      </c>
      <c r="C1572" t="s">
        <v>18</v>
      </c>
      <c r="D1572" t="s">
        <v>23</v>
      </c>
      <c r="E1572">
        <v>77760.394441919198</v>
      </c>
      <c r="F1572">
        <v>297967.91793387203</v>
      </c>
      <c r="G1572">
        <v>90784.088529652799</v>
      </c>
      <c r="H1572">
        <v>1087862.23441534</v>
      </c>
      <c r="I1572">
        <v>320872.42604160198</v>
      </c>
      <c r="J1572">
        <v>148983.95896693601</v>
      </c>
      <c r="K1572">
        <v>446951.87690080801</v>
      </c>
      <c r="L1572">
        <v>38880.197220959599</v>
      </c>
      <c r="M1572">
        <v>116640.591662879</v>
      </c>
    </row>
    <row r="1573" spans="1:13" x14ac:dyDescent="0.35">
      <c r="A1573">
        <v>1572</v>
      </c>
      <c r="B1573">
        <v>2003</v>
      </c>
      <c r="C1573" t="s">
        <v>18</v>
      </c>
      <c r="D1573" t="s">
        <v>23</v>
      </c>
      <c r="E1573">
        <v>79303.460714252797</v>
      </c>
      <c r="F1573">
        <v>311833.40330518701</v>
      </c>
      <c r="G1573">
        <v>93591.070504686199</v>
      </c>
      <c r="H1573">
        <v>1166040.8572068601</v>
      </c>
      <c r="I1573">
        <v>427142.34249843803</v>
      </c>
      <c r="J1573">
        <v>155916.701652594</v>
      </c>
      <c r="K1573">
        <v>467750.10495778098</v>
      </c>
      <c r="L1573">
        <v>39651.730357126398</v>
      </c>
      <c r="M1573">
        <v>118955.191071379</v>
      </c>
    </row>
    <row r="1574" spans="1:13" x14ac:dyDescent="0.35">
      <c r="A1574">
        <v>1573</v>
      </c>
      <c r="B1574">
        <v>2004</v>
      </c>
      <c r="C1574" t="s">
        <v>18</v>
      </c>
      <c r="D1574" t="s">
        <v>23</v>
      </c>
      <c r="E1574">
        <v>76086.598049933295</v>
      </c>
      <c r="F1574">
        <v>307013.94668007898</v>
      </c>
      <c r="G1574">
        <v>90757.256523891701</v>
      </c>
      <c r="H1574">
        <v>1175858.60330649</v>
      </c>
      <c r="I1574">
        <v>427554.60688926402</v>
      </c>
      <c r="J1574">
        <v>153506.973340039</v>
      </c>
      <c r="K1574">
        <v>460520.92002011801</v>
      </c>
      <c r="L1574">
        <v>38043.299024966698</v>
      </c>
      <c r="M1574">
        <v>114129.8970749</v>
      </c>
    </row>
    <row r="1575" spans="1:13" x14ac:dyDescent="0.35">
      <c r="A1575">
        <v>1574</v>
      </c>
      <c r="B1575">
        <v>2005</v>
      </c>
      <c r="C1575" t="s">
        <v>18</v>
      </c>
      <c r="D1575" t="s">
        <v>23</v>
      </c>
      <c r="E1575">
        <v>69014.677341878196</v>
      </c>
      <c r="F1575">
        <v>285766.189091768</v>
      </c>
      <c r="G1575">
        <v>83192.797462406306</v>
      </c>
      <c r="H1575">
        <v>1121067.0245835599</v>
      </c>
      <c r="I1575">
        <v>386471.44037901302</v>
      </c>
      <c r="J1575">
        <v>142883.094545884</v>
      </c>
      <c r="K1575">
        <v>428649.283637652</v>
      </c>
      <c r="L1575">
        <v>34507.338670939098</v>
      </c>
      <c r="M1575">
        <v>103522.016012817</v>
      </c>
    </row>
    <row r="1576" spans="1:13" x14ac:dyDescent="0.35">
      <c r="A1576">
        <v>1575</v>
      </c>
      <c r="B1576">
        <v>2006</v>
      </c>
      <c r="C1576" t="s">
        <v>18</v>
      </c>
      <c r="D1576" t="s">
        <v>23</v>
      </c>
      <c r="E1576">
        <v>66616.064884349995</v>
      </c>
      <c r="F1576">
        <v>283053.02414360701</v>
      </c>
      <c r="G1576">
        <v>81139.931105947006</v>
      </c>
      <c r="H1576">
        <v>1137441.29214039</v>
      </c>
      <c r="I1576">
        <v>371563.00145742297</v>
      </c>
      <c r="J1576">
        <v>141526.51207180301</v>
      </c>
      <c r="K1576">
        <v>424579.53621540999</v>
      </c>
      <c r="L1576">
        <v>33308.032442174997</v>
      </c>
      <c r="M1576">
        <v>99924.097326525007</v>
      </c>
    </row>
    <row r="1577" spans="1:13" x14ac:dyDescent="0.35">
      <c r="A1577">
        <v>1576</v>
      </c>
      <c r="B1577">
        <v>2007</v>
      </c>
      <c r="C1577" t="s">
        <v>18</v>
      </c>
      <c r="D1577" t="s">
        <v>23</v>
      </c>
      <c r="E1577">
        <v>64019.958909583998</v>
      </c>
      <c r="F1577">
        <v>279141.01861975697</v>
      </c>
      <c r="G1577">
        <v>78781.249359147201</v>
      </c>
      <c r="H1577">
        <v>1149055.3464506899</v>
      </c>
      <c r="I1577">
        <v>349577.03800361202</v>
      </c>
      <c r="J1577">
        <v>139570.50930987799</v>
      </c>
      <c r="K1577">
        <v>418711.52792963502</v>
      </c>
      <c r="L1577">
        <v>32009.979454791999</v>
      </c>
      <c r="M1577">
        <v>96029.938364375907</v>
      </c>
    </row>
    <row r="1578" spans="1:13" x14ac:dyDescent="0.35">
      <c r="A1578">
        <v>1577</v>
      </c>
      <c r="B1578">
        <v>2008</v>
      </c>
      <c r="C1578" t="s">
        <v>18</v>
      </c>
      <c r="D1578" t="s">
        <v>23</v>
      </c>
      <c r="E1578">
        <v>62748.431331212698</v>
      </c>
      <c r="F1578">
        <v>280756.99434629601</v>
      </c>
      <c r="G1578">
        <v>78001.438766720807</v>
      </c>
      <c r="H1578">
        <v>1183909.7954966701</v>
      </c>
      <c r="I1578">
        <v>363810.38749257301</v>
      </c>
      <c r="J1578">
        <v>140378.497173148</v>
      </c>
      <c r="K1578">
        <v>421135.49151944497</v>
      </c>
      <c r="L1578">
        <v>31374.2156656064</v>
      </c>
      <c r="M1578">
        <v>94122.646996819298</v>
      </c>
    </row>
    <row r="1579" spans="1:13" x14ac:dyDescent="0.35">
      <c r="A1579">
        <v>1578</v>
      </c>
      <c r="B1579">
        <v>2009</v>
      </c>
      <c r="C1579" t="s">
        <v>18</v>
      </c>
      <c r="D1579" t="s">
        <v>23</v>
      </c>
      <c r="E1579">
        <v>61816.038248701603</v>
      </c>
      <c r="F1579">
        <v>283823.481145431</v>
      </c>
      <c r="G1579">
        <v>77612.845020362598</v>
      </c>
      <c r="H1579">
        <v>1226085.6406781799</v>
      </c>
      <c r="I1579">
        <v>366877.77845963702</v>
      </c>
      <c r="J1579">
        <v>141911.74057271599</v>
      </c>
      <c r="K1579">
        <v>425735.22171814699</v>
      </c>
      <c r="L1579">
        <v>30908.019124350802</v>
      </c>
      <c r="M1579">
        <v>92724.057373052303</v>
      </c>
    </row>
    <row r="1580" spans="1:13" x14ac:dyDescent="0.35">
      <c r="A1580">
        <v>1579</v>
      </c>
      <c r="B1580">
        <v>2010</v>
      </c>
      <c r="C1580" t="s">
        <v>18</v>
      </c>
      <c r="D1580" t="s">
        <v>23</v>
      </c>
      <c r="E1580">
        <v>63026.648821025898</v>
      </c>
      <c r="F1580">
        <v>296955.117328258</v>
      </c>
      <c r="G1580">
        <v>79915.254308854695</v>
      </c>
      <c r="H1580">
        <v>1314197.39282444</v>
      </c>
      <c r="I1580">
        <v>398624.57221627701</v>
      </c>
      <c r="J1580">
        <v>148477.558664129</v>
      </c>
      <c r="K1580">
        <v>445432.675992387</v>
      </c>
      <c r="L1580">
        <v>31513.324410512902</v>
      </c>
      <c r="M1580">
        <v>94539.973231538694</v>
      </c>
    </row>
    <row r="1581" spans="1:13" x14ac:dyDescent="0.35">
      <c r="A1581">
        <v>1580</v>
      </c>
      <c r="B1581">
        <v>2011</v>
      </c>
      <c r="C1581" t="s">
        <v>18</v>
      </c>
      <c r="D1581" t="s">
        <v>23</v>
      </c>
      <c r="E1581">
        <v>51272.256510679799</v>
      </c>
      <c r="F1581">
        <v>247895.402523094</v>
      </c>
      <c r="G1581">
        <v>65644.920279213897</v>
      </c>
      <c r="H1581">
        <v>1123951.59695226</v>
      </c>
      <c r="I1581">
        <v>266961.26531156298</v>
      </c>
      <c r="J1581">
        <v>123947.701261547</v>
      </c>
      <c r="K1581">
        <v>371843.10378464102</v>
      </c>
      <c r="L1581">
        <v>25636.1282553399</v>
      </c>
      <c r="M1581">
        <v>76908.384766019706</v>
      </c>
    </row>
    <row r="1582" spans="1:13" x14ac:dyDescent="0.35">
      <c r="A1582">
        <v>1581</v>
      </c>
      <c r="B1582">
        <v>2012</v>
      </c>
      <c r="C1582" t="s">
        <v>18</v>
      </c>
      <c r="D1582" t="s">
        <v>23</v>
      </c>
      <c r="E1582">
        <v>43954.532593496697</v>
      </c>
      <c r="F1582">
        <v>218076.64169928501</v>
      </c>
      <c r="G1582">
        <v>56816.642248582502</v>
      </c>
      <c r="H1582">
        <v>1012998.80103828</v>
      </c>
      <c r="I1582">
        <v>188129.650747776</v>
      </c>
      <c r="J1582">
        <v>109038.320849643</v>
      </c>
      <c r="K1582">
        <v>327114.96254892799</v>
      </c>
      <c r="L1582">
        <v>21977.266296748399</v>
      </c>
      <c r="M1582">
        <v>65931.798890245002</v>
      </c>
    </row>
    <row r="1583" spans="1:13" x14ac:dyDescent="0.35">
      <c r="A1583">
        <v>1582</v>
      </c>
      <c r="B1583">
        <v>2013</v>
      </c>
      <c r="C1583" t="s">
        <v>18</v>
      </c>
      <c r="D1583" t="s">
        <v>23</v>
      </c>
      <c r="E1583">
        <v>54747.417947469999</v>
      </c>
      <c r="F1583">
        <v>278733.11546846502</v>
      </c>
      <c r="G1583">
        <v>71437.8629264427</v>
      </c>
      <c r="H1583">
        <v>1326537.6835564999</v>
      </c>
      <c r="I1583">
        <v>317102.08501752798</v>
      </c>
      <c r="J1583">
        <v>139366.55773423301</v>
      </c>
      <c r="K1583">
        <v>418099.673202698</v>
      </c>
      <c r="L1583">
        <v>27373.708973735</v>
      </c>
      <c r="M1583">
        <v>82121.126921205097</v>
      </c>
    </row>
    <row r="1584" spans="1:13" x14ac:dyDescent="0.35">
      <c r="A1584">
        <v>1583</v>
      </c>
      <c r="B1584">
        <v>2014</v>
      </c>
      <c r="C1584" t="s">
        <v>18</v>
      </c>
      <c r="D1584" t="s">
        <v>23</v>
      </c>
      <c r="E1584">
        <v>41697.739261117</v>
      </c>
      <c r="F1584">
        <v>217849.65691214401</v>
      </c>
      <c r="G1584">
        <v>54917.355829673099</v>
      </c>
      <c r="H1584">
        <v>1062255.75136748</v>
      </c>
      <c r="I1584">
        <v>190240.459808827</v>
      </c>
      <c r="J1584">
        <v>108924.82845607201</v>
      </c>
      <c r="K1584">
        <v>326774.485368216</v>
      </c>
      <c r="L1584">
        <v>20848.8696305585</v>
      </c>
      <c r="M1584">
        <v>62546.608891675598</v>
      </c>
    </row>
    <row r="1585" spans="1:13" x14ac:dyDescent="0.35">
      <c r="A1585">
        <v>1584</v>
      </c>
      <c r="B1585">
        <v>2015</v>
      </c>
      <c r="C1585" t="s">
        <v>18</v>
      </c>
      <c r="D1585" t="s">
        <v>23</v>
      </c>
      <c r="E1585">
        <v>39978.762925297902</v>
      </c>
      <c r="F1585">
        <v>214335.03477788999</v>
      </c>
      <c r="G1585">
        <v>53137.088031231397</v>
      </c>
      <c r="H1585">
        <v>1070818.59378402</v>
      </c>
      <c r="I1585">
        <v>186421.614450263</v>
      </c>
      <c r="J1585">
        <v>107167.51738894499</v>
      </c>
      <c r="K1585">
        <v>321502.552166835</v>
      </c>
      <c r="L1585">
        <v>19989.381462648998</v>
      </c>
      <c r="M1585">
        <v>59968.144387946799</v>
      </c>
    </row>
    <row r="1586" spans="1:13" x14ac:dyDescent="0.35">
      <c r="A1586">
        <v>1585</v>
      </c>
      <c r="B1586">
        <v>1950</v>
      </c>
      <c r="C1586" t="s">
        <v>19</v>
      </c>
      <c r="D1586" t="s">
        <v>23</v>
      </c>
      <c r="E1586">
        <v>99175.856339541104</v>
      </c>
      <c r="F1586">
        <v>99175.856339541104</v>
      </c>
      <c r="G1586">
        <v>49587.928169770501</v>
      </c>
      <c r="H1586">
        <v>148763.78450931201</v>
      </c>
      <c r="I1586">
        <v>24148.652822588199</v>
      </c>
      <c r="J1586">
        <v>49587.928169770501</v>
      </c>
      <c r="K1586">
        <v>148763.78450931201</v>
      </c>
      <c r="L1586">
        <v>49587.928169770501</v>
      </c>
      <c r="M1586">
        <v>148763.78450931201</v>
      </c>
    </row>
    <row r="1587" spans="1:13" x14ac:dyDescent="0.35">
      <c r="A1587">
        <v>1586</v>
      </c>
      <c r="B1587">
        <v>1951</v>
      </c>
      <c r="C1587" t="s">
        <v>19</v>
      </c>
      <c r="D1587" t="s">
        <v>23</v>
      </c>
      <c r="E1587">
        <v>95365.630057195405</v>
      </c>
      <c r="F1587">
        <v>97861.377744297104</v>
      </c>
      <c r="G1587">
        <v>48915.121183776602</v>
      </c>
      <c r="H1587">
        <v>146852.98488338399</v>
      </c>
      <c r="I1587">
        <v>23565.239489088501</v>
      </c>
      <c r="J1587">
        <v>48930.688872148501</v>
      </c>
      <c r="K1587">
        <v>146792.06661644499</v>
      </c>
      <c r="L1587">
        <v>47682.815028597703</v>
      </c>
      <c r="M1587">
        <v>143048.44508579301</v>
      </c>
    </row>
    <row r="1588" spans="1:13" x14ac:dyDescent="0.35">
      <c r="A1588">
        <v>1587</v>
      </c>
      <c r="B1588">
        <v>1952</v>
      </c>
      <c r="C1588" t="s">
        <v>19</v>
      </c>
      <c r="D1588" t="s">
        <v>23</v>
      </c>
      <c r="E1588">
        <v>91632.3202739236</v>
      </c>
      <c r="F1588">
        <v>96491.169524205397</v>
      </c>
      <c r="G1588">
        <v>48184.986328458297</v>
      </c>
      <c r="H1588">
        <v>144982.57638262899</v>
      </c>
      <c r="I1588">
        <v>24719.033209964298</v>
      </c>
      <c r="J1588">
        <v>48245.584762102699</v>
      </c>
      <c r="K1588">
        <v>144736.75428630799</v>
      </c>
      <c r="L1588">
        <v>45816.1601369618</v>
      </c>
      <c r="M1588">
        <v>137448.48041088501</v>
      </c>
    </row>
    <row r="1589" spans="1:13" x14ac:dyDescent="0.35">
      <c r="A1589">
        <v>1588</v>
      </c>
      <c r="B1589">
        <v>1953</v>
      </c>
      <c r="C1589" t="s">
        <v>19</v>
      </c>
      <c r="D1589" t="s">
        <v>23</v>
      </c>
      <c r="E1589">
        <v>88850.653540769898</v>
      </c>
      <c r="F1589">
        <v>96010.549761935297</v>
      </c>
      <c r="G1589">
        <v>47871.412315134599</v>
      </c>
      <c r="H1589">
        <v>144578.19096886099</v>
      </c>
      <c r="I1589">
        <v>34199.394692797599</v>
      </c>
      <c r="J1589">
        <v>48005.274880967598</v>
      </c>
      <c r="K1589">
        <v>144015.824642903</v>
      </c>
      <c r="L1589">
        <v>44425.326770384898</v>
      </c>
      <c r="M1589">
        <v>133275.980311155</v>
      </c>
    </row>
    <row r="1590" spans="1:13" x14ac:dyDescent="0.35">
      <c r="A1590">
        <v>1589</v>
      </c>
      <c r="B1590">
        <v>1954</v>
      </c>
      <c r="C1590" t="s">
        <v>19</v>
      </c>
      <c r="D1590" t="s">
        <v>23</v>
      </c>
      <c r="E1590">
        <v>83090.289053801898</v>
      </c>
      <c r="F1590">
        <v>92135.721901925994</v>
      </c>
      <c r="G1590">
        <v>45842.583277002203</v>
      </c>
      <c r="H1590">
        <v>139182.647765298</v>
      </c>
      <c r="I1590">
        <v>34559.506775263697</v>
      </c>
      <c r="J1590">
        <v>46067.860950962997</v>
      </c>
      <c r="K1590">
        <v>138203.582852889</v>
      </c>
      <c r="L1590">
        <v>41545.144526901</v>
      </c>
      <c r="M1590">
        <v>124635.433580703</v>
      </c>
    </row>
    <row r="1591" spans="1:13" x14ac:dyDescent="0.35">
      <c r="A1591">
        <v>1590</v>
      </c>
      <c r="B1591">
        <v>1955</v>
      </c>
      <c r="C1591" t="s">
        <v>19</v>
      </c>
      <c r="D1591" t="s">
        <v>23</v>
      </c>
      <c r="E1591">
        <v>81431.318951174893</v>
      </c>
      <c r="F1591">
        <v>92659.2297346587</v>
      </c>
      <c r="G1591">
        <v>45980.502058717597</v>
      </c>
      <c r="H1591">
        <v>140556.676896919</v>
      </c>
      <c r="I1591">
        <v>40968.761771933699</v>
      </c>
      <c r="J1591">
        <v>46329.614867329401</v>
      </c>
      <c r="K1591">
        <v>138988.84460198801</v>
      </c>
      <c r="L1591">
        <v>40715.659475587403</v>
      </c>
      <c r="M1591">
        <v>122146.978426762</v>
      </c>
    </row>
    <row r="1592" spans="1:13" x14ac:dyDescent="0.35">
      <c r="A1592">
        <v>1591</v>
      </c>
      <c r="B1592">
        <v>1956</v>
      </c>
      <c r="C1592" t="s">
        <v>19</v>
      </c>
      <c r="D1592" t="s">
        <v>23</v>
      </c>
      <c r="E1592">
        <v>78179.2384409878</v>
      </c>
      <c r="F1592">
        <v>91286.823524690597</v>
      </c>
      <c r="G1592">
        <v>45155.079822574902</v>
      </c>
      <c r="H1592">
        <v>139193.72781695801</v>
      </c>
      <c r="I1592">
        <v>42752.458232482997</v>
      </c>
      <c r="J1592">
        <v>45643.411762345298</v>
      </c>
      <c r="K1592">
        <v>136930.23528703599</v>
      </c>
      <c r="L1592">
        <v>39089.6192204939</v>
      </c>
      <c r="M1592">
        <v>117268.857661482</v>
      </c>
    </row>
    <row r="1593" spans="1:13" x14ac:dyDescent="0.35">
      <c r="A1593">
        <v>1592</v>
      </c>
      <c r="B1593">
        <v>1957</v>
      </c>
      <c r="C1593" t="s">
        <v>19</v>
      </c>
      <c r="D1593" t="s">
        <v>23</v>
      </c>
      <c r="E1593">
        <v>75042.022933009706</v>
      </c>
      <c r="F1593">
        <v>89916.757224428104</v>
      </c>
      <c r="G1593">
        <v>44312.999093074599</v>
      </c>
      <c r="H1593">
        <v>137958.955938584</v>
      </c>
      <c r="I1593">
        <v>48638.409088437496</v>
      </c>
      <c r="J1593">
        <v>44958.378612214001</v>
      </c>
      <c r="K1593">
        <v>134875.135836642</v>
      </c>
      <c r="L1593">
        <v>37521.011466504802</v>
      </c>
      <c r="M1593">
        <v>112563.034399515</v>
      </c>
    </row>
    <row r="1594" spans="1:13" x14ac:dyDescent="0.35">
      <c r="A1594">
        <v>1593</v>
      </c>
      <c r="B1594">
        <v>1958</v>
      </c>
      <c r="C1594" t="s">
        <v>19</v>
      </c>
      <c r="D1594" t="s">
        <v>23</v>
      </c>
      <c r="E1594">
        <v>73354.0942643702</v>
      </c>
      <c r="F1594">
        <v>90194.468856905398</v>
      </c>
      <c r="G1594">
        <v>44263.889610218503</v>
      </c>
      <c r="H1594">
        <v>139391.727274479</v>
      </c>
      <c r="I1594">
        <v>45427.490859821897</v>
      </c>
      <c r="J1594">
        <v>45097.234428452699</v>
      </c>
      <c r="K1594">
        <v>135291.703285358</v>
      </c>
      <c r="L1594">
        <v>36677.0471321851</v>
      </c>
      <c r="M1594">
        <v>110031.141396555</v>
      </c>
    </row>
    <row r="1595" spans="1:13" x14ac:dyDescent="0.35">
      <c r="A1595">
        <v>1594</v>
      </c>
      <c r="B1595">
        <v>1959</v>
      </c>
      <c r="C1595" t="s">
        <v>19</v>
      </c>
      <c r="D1595" t="s">
        <v>23</v>
      </c>
      <c r="E1595">
        <v>71441.144763968303</v>
      </c>
      <c r="F1595">
        <v>90141.212326573106</v>
      </c>
      <c r="G1595">
        <v>44031.934992654104</v>
      </c>
      <c r="H1595">
        <v>140467.28197835499</v>
      </c>
      <c r="I1595">
        <v>47908.890667353902</v>
      </c>
      <c r="J1595">
        <v>45070.606163286597</v>
      </c>
      <c r="K1595">
        <v>135211.81848985999</v>
      </c>
      <c r="L1595">
        <v>35720.572381984101</v>
      </c>
      <c r="M1595">
        <v>107161.717145952</v>
      </c>
    </row>
    <row r="1596" spans="1:13" x14ac:dyDescent="0.35">
      <c r="A1596">
        <v>1595</v>
      </c>
      <c r="B1596">
        <v>1960</v>
      </c>
      <c r="C1596" t="s">
        <v>19</v>
      </c>
      <c r="D1596" t="s">
        <v>23</v>
      </c>
      <c r="E1596">
        <v>66811.305791255101</v>
      </c>
      <c r="F1596">
        <v>86505.633886644297</v>
      </c>
      <c r="G1596">
        <v>42040.424755480803</v>
      </c>
      <c r="H1596">
        <v>136059.941765909</v>
      </c>
      <c r="I1596">
        <v>50725.741272624196</v>
      </c>
      <c r="J1596">
        <v>43252.816943322199</v>
      </c>
      <c r="K1596">
        <v>129758.45082996599</v>
      </c>
      <c r="L1596">
        <v>33405.652895627602</v>
      </c>
      <c r="M1596">
        <v>100216.95868688299</v>
      </c>
    </row>
    <row r="1597" spans="1:13" x14ac:dyDescent="0.35">
      <c r="A1597">
        <v>1596</v>
      </c>
      <c r="B1597">
        <v>1961</v>
      </c>
      <c r="C1597" t="s">
        <v>19</v>
      </c>
      <c r="D1597" t="s">
        <v>23</v>
      </c>
      <c r="E1597">
        <v>65361.866930286298</v>
      </c>
      <c r="F1597">
        <v>86843.701259178997</v>
      </c>
      <c r="G1597">
        <v>41971.1375433098</v>
      </c>
      <c r="H1597">
        <v>138002.38697854301</v>
      </c>
      <c r="I1597">
        <v>50384.538722117897</v>
      </c>
      <c r="J1597">
        <v>43421.850629589499</v>
      </c>
      <c r="K1597">
        <v>130265.55188876799</v>
      </c>
      <c r="L1597">
        <v>32680.9334651432</v>
      </c>
      <c r="M1597">
        <v>98042.800395429498</v>
      </c>
    </row>
    <row r="1598" spans="1:13" x14ac:dyDescent="0.35">
      <c r="A1598">
        <v>1597</v>
      </c>
      <c r="B1598">
        <v>1962</v>
      </c>
      <c r="C1598" t="s">
        <v>19</v>
      </c>
      <c r="D1598" t="s">
        <v>23</v>
      </c>
      <c r="E1598">
        <v>63836.7596867135</v>
      </c>
      <c r="F1598">
        <v>87037.048226965402</v>
      </c>
      <c r="G1598">
        <v>41814.329340523102</v>
      </c>
      <c r="H1598">
        <v>139871.37718980899</v>
      </c>
      <c r="I1598">
        <v>58059.129718017401</v>
      </c>
      <c r="J1598">
        <v>43518.524113482701</v>
      </c>
      <c r="K1598">
        <v>130555.57234044799</v>
      </c>
      <c r="L1598">
        <v>31918.379843356801</v>
      </c>
      <c r="M1598">
        <v>95755.139530070301</v>
      </c>
    </row>
    <row r="1599" spans="1:13" x14ac:dyDescent="0.35">
      <c r="A1599">
        <v>1598</v>
      </c>
      <c r="B1599">
        <v>1963</v>
      </c>
      <c r="C1599" t="s">
        <v>19</v>
      </c>
      <c r="D1599" t="s">
        <v>23</v>
      </c>
      <c r="E1599">
        <v>63798.103575876798</v>
      </c>
      <c r="F1599">
        <v>89260.750118355194</v>
      </c>
      <c r="G1599">
        <v>42610.447944115302</v>
      </c>
      <c r="H1599">
        <v>145197.43866028701</v>
      </c>
      <c r="I1599">
        <v>58429.988366102902</v>
      </c>
      <c r="J1599">
        <v>44630.375059177597</v>
      </c>
      <c r="K1599">
        <v>133891.12517753299</v>
      </c>
      <c r="L1599">
        <v>31899.051787938399</v>
      </c>
      <c r="M1599">
        <v>95697.155363815298</v>
      </c>
    </row>
    <row r="1600" spans="1:13" x14ac:dyDescent="0.35">
      <c r="A1600">
        <v>1599</v>
      </c>
      <c r="B1600">
        <v>1964</v>
      </c>
      <c r="C1600" t="s">
        <v>19</v>
      </c>
      <c r="D1600" t="s">
        <v>23</v>
      </c>
      <c r="E1600">
        <v>61357.779017989698</v>
      </c>
      <c r="F1600">
        <v>88093.088644686795</v>
      </c>
      <c r="G1600">
        <v>41770.038883200701</v>
      </c>
      <c r="H1600">
        <v>145175.28588550101</v>
      </c>
      <c r="I1600">
        <v>57827.687547370602</v>
      </c>
      <c r="J1600">
        <v>44046.544322343398</v>
      </c>
      <c r="K1600">
        <v>132139.63296702999</v>
      </c>
      <c r="L1600">
        <v>30678.8895089949</v>
      </c>
      <c r="M1600">
        <v>92036.668526984606</v>
      </c>
    </row>
    <row r="1601" spans="1:13" x14ac:dyDescent="0.35">
      <c r="A1601">
        <v>1600</v>
      </c>
      <c r="B1601">
        <v>1965</v>
      </c>
      <c r="C1601" t="s">
        <v>19</v>
      </c>
      <c r="D1601" t="s">
        <v>23</v>
      </c>
      <c r="E1601">
        <v>61509.407111692497</v>
      </c>
      <c r="F1601">
        <v>90621.905607545603</v>
      </c>
      <c r="G1601">
        <v>42664.157302356798</v>
      </c>
      <c r="H1601">
        <v>151424.20800444699</v>
      </c>
      <c r="I1601">
        <v>59918.489260578797</v>
      </c>
      <c r="J1601">
        <v>45310.952803772801</v>
      </c>
      <c r="K1601">
        <v>135932.85841131801</v>
      </c>
      <c r="L1601">
        <v>30754.703555846299</v>
      </c>
      <c r="M1601">
        <v>92264.1106675388</v>
      </c>
    </row>
    <row r="1602" spans="1:13" x14ac:dyDescent="0.35">
      <c r="A1602">
        <v>1601</v>
      </c>
      <c r="B1602">
        <v>1966</v>
      </c>
      <c r="C1602" t="s">
        <v>19</v>
      </c>
      <c r="D1602" t="s">
        <v>23</v>
      </c>
      <c r="E1602">
        <v>58997.970068662697</v>
      </c>
      <c r="F1602">
        <v>89196.571600456795</v>
      </c>
      <c r="G1602">
        <v>41680.299708484403</v>
      </c>
      <c r="H1602">
        <v>151237.60694105399</v>
      </c>
      <c r="I1602">
        <v>66517.644871487806</v>
      </c>
      <c r="J1602">
        <v>44598.285800228397</v>
      </c>
      <c r="K1602">
        <v>133794.857400685</v>
      </c>
      <c r="L1602">
        <v>29498.985034331399</v>
      </c>
      <c r="M1602">
        <v>88496.955102994005</v>
      </c>
    </row>
    <row r="1603" spans="1:13" x14ac:dyDescent="0.35">
      <c r="A1603">
        <v>1602</v>
      </c>
      <c r="B1603">
        <v>1967</v>
      </c>
      <c r="C1603" t="s">
        <v>19</v>
      </c>
      <c r="D1603" t="s">
        <v>23</v>
      </c>
      <c r="E1603">
        <v>58207.690275822599</v>
      </c>
      <c r="F1603">
        <v>90304.814018764198</v>
      </c>
      <c r="G1603">
        <v>41869.523258788598</v>
      </c>
      <c r="H1603">
        <v>155485.341120906</v>
      </c>
      <c r="I1603">
        <v>64856.9710847885</v>
      </c>
      <c r="J1603">
        <v>45152.407009382099</v>
      </c>
      <c r="K1603">
        <v>135457.221028147</v>
      </c>
      <c r="L1603">
        <v>29103.845137911299</v>
      </c>
      <c r="M1603">
        <v>87311.535413734004</v>
      </c>
    </row>
    <row r="1604" spans="1:13" x14ac:dyDescent="0.35">
      <c r="A1604">
        <v>1603</v>
      </c>
      <c r="B1604">
        <v>1968</v>
      </c>
      <c r="C1604" t="s">
        <v>19</v>
      </c>
      <c r="D1604" t="s">
        <v>23</v>
      </c>
      <c r="E1604">
        <v>57910.2276549249</v>
      </c>
      <c r="F1604">
        <v>92194.550569545696</v>
      </c>
      <c r="G1604">
        <v>42398.870130682801</v>
      </c>
      <c r="H1604">
        <v>161304.84001433101</v>
      </c>
      <c r="I1604">
        <v>65621.408515181101</v>
      </c>
      <c r="J1604">
        <v>46097.275284772899</v>
      </c>
      <c r="K1604">
        <v>138291.825854319</v>
      </c>
      <c r="L1604">
        <v>28955.113827462399</v>
      </c>
      <c r="M1604">
        <v>86865.341482387405</v>
      </c>
    </row>
    <row r="1605" spans="1:13" x14ac:dyDescent="0.35">
      <c r="A1605">
        <v>1604</v>
      </c>
      <c r="B1605">
        <v>1969</v>
      </c>
      <c r="C1605" t="s">
        <v>19</v>
      </c>
      <c r="D1605" t="s">
        <v>23</v>
      </c>
      <c r="E1605">
        <v>56825.912915606197</v>
      </c>
      <c r="F1605">
        <v>92835.876920955794</v>
      </c>
      <c r="G1605">
        <v>42334.0406933868</v>
      </c>
      <c r="H1605">
        <v>165157.38887025099</v>
      </c>
      <c r="I1605">
        <v>66850.173949548407</v>
      </c>
      <c r="J1605">
        <v>46417.938460477897</v>
      </c>
      <c r="K1605">
        <v>139253.81538143399</v>
      </c>
      <c r="L1605">
        <v>28412.956457803099</v>
      </c>
      <c r="M1605">
        <v>85238.869373409398</v>
      </c>
    </row>
    <row r="1606" spans="1:13" x14ac:dyDescent="0.35">
      <c r="A1606">
        <v>1605</v>
      </c>
      <c r="B1606">
        <v>1970</v>
      </c>
      <c r="C1606" t="s">
        <v>19</v>
      </c>
      <c r="D1606" t="s">
        <v>23</v>
      </c>
      <c r="E1606">
        <v>55241.0073750464</v>
      </c>
      <c r="F1606">
        <v>92608.415942370993</v>
      </c>
      <c r="G1606">
        <v>41861.742061208402</v>
      </c>
      <c r="H1606">
        <v>167621.402370514</v>
      </c>
      <c r="I1606">
        <v>54005.409425413003</v>
      </c>
      <c r="J1606">
        <v>46304.207971185497</v>
      </c>
      <c r="K1606">
        <v>138912.62391355599</v>
      </c>
      <c r="L1606">
        <v>27620.5036875232</v>
      </c>
      <c r="M1606">
        <v>82861.511062569494</v>
      </c>
    </row>
    <row r="1607" spans="1:13" x14ac:dyDescent="0.35">
      <c r="A1607">
        <v>1606</v>
      </c>
      <c r="B1607">
        <v>1971</v>
      </c>
      <c r="C1607" t="s">
        <v>19</v>
      </c>
      <c r="D1607" t="s">
        <v>23</v>
      </c>
      <c r="E1607">
        <v>53673.170199693901</v>
      </c>
      <c r="F1607">
        <v>92334.830614255305</v>
      </c>
      <c r="G1607">
        <v>41361.702569920097</v>
      </c>
      <c r="H1607">
        <v>170129.46020110601</v>
      </c>
      <c r="I1607">
        <v>53287.582739662197</v>
      </c>
      <c r="J1607">
        <v>46167.415307127601</v>
      </c>
      <c r="K1607">
        <v>138502.245921383</v>
      </c>
      <c r="L1607">
        <v>26836.585099847001</v>
      </c>
      <c r="M1607">
        <v>80509.755299540906</v>
      </c>
    </row>
    <row r="1608" spans="1:13" x14ac:dyDescent="0.35">
      <c r="A1608">
        <v>1607</v>
      </c>
      <c r="B1608">
        <v>1972</v>
      </c>
      <c r="C1608" t="s">
        <v>19</v>
      </c>
      <c r="D1608" t="s">
        <v>23</v>
      </c>
      <c r="E1608">
        <v>52240.194194939897</v>
      </c>
      <c r="F1608">
        <v>92221.575042241398</v>
      </c>
      <c r="G1608">
        <v>40926.925511388799</v>
      </c>
      <c r="H1608">
        <v>173062.03151461799</v>
      </c>
      <c r="I1608">
        <v>55149.902012713297</v>
      </c>
      <c r="J1608">
        <v>46110.787521120699</v>
      </c>
      <c r="K1608">
        <v>138332.362563362</v>
      </c>
      <c r="L1608">
        <v>26120.097097469901</v>
      </c>
      <c r="M1608">
        <v>78360.291292409805</v>
      </c>
    </row>
    <row r="1609" spans="1:13" x14ac:dyDescent="0.35">
      <c r="A1609">
        <v>1608</v>
      </c>
      <c r="B1609">
        <v>1973</v>
      </c>
      <c r="C1609" t="s">
        <v>19</v>
      </c>
      <c r="D1609" t="s">
        <v>23</v>
      </c>
      <c r="E1609">
        <v>51640.778514279402</v>
      </c>
      <c r="F1609">
        <v>93549.178197112793</v>
      </c>
      <c r="G1609">
        <v>41118.992373853398</v>
      </c>
      <c r="H1609">
        <v>178882.62164890199</v>
      </c>
      <c r="I1609">
        <v>53072.967448521304</v>
      </c>
      <c r="J1609">
        <v>46774.589098556396</v>
      </c>
      <c r="K1609">
        <v>140323.76729566901</v>
      </c>
      <c r="L1609">
        <v>25820.389257139701</v>
      </c>
      <c r="M1609">
        <v>77461.167771419001</v>
      </c>
    </row>
    <row r="1610" spans="1:13" x14ac:dyDescent="0.35">
      <c r="A1610">
        <v>1609</v>
      </c>
      <c r="B1610">
        <v>1974</v>
      </c>
      <c r="C1610" t="s">
        <v>19</v>
      </c>
      <c r="D1610" t="s">
        <v>23</v>
      </c>
      <c r="E1610">
        <v>50753.407241525303</v>
      </c>
      <c r="F1610">
        <v>94347.814019145997</v>
      </c>
      <c r="G1610">
        <v>41062.614904512899</v>
      </c>
      <c r="H1610">
        <v>183910.653791021</v>
      </c>
      <c r="I1610">
        <v>52641.4884102617</v>
      </c>
      <c r="J1610">
        <v>47173.907009572999</v>
      </c>
      <c r="K1610">
        <v>141521.72102871901</v>
      </c>
      <c r="L1610">
        <v>25376.703620762699</v>
      </c>
      <c r="M1610">
        <v>76130.110862287998</v>
      </c>
    </row>
    <row r="1611" spans="1:13" x14ac:dyDescent="0.35">
      <c r="A1611">
        <v>1610</v>
      </c>
      <c r="B1611">
        <v>1975</v>
      </c>
      <c r="C1611" t="s">
        <v>19</v>
      </c>
      <c r="D1611" t="s">
        <v>23</v>
      </c>
      <c r="E1611">
        <v>49960.020946924</v>
      </c>
      <c r="F1611">
        <v>95303.465744958099</v>
      </c>
      <c r="G1611">
        <v>41060.674573027798</v>
      </c>
      <c r="H1611">
        <v>189454.08814214199</v>
      </c>
      <c r="I1611">
        <v>53981.874769635098</v>
      </c>
      <c r="J1611">
        <v>47651.7328724791</v>
      </c>
      <c r="K1611">
        <v>142955.19861743701</v>
      </c>
      <c r="L1611">
        <v>24980.010473462</v>
      </c>
      <c r="M1611">
        <v>74940.031420386003</v>
      </c>
    </row>
    <row r="1612" spans="1:13" x14ac:dyDescent="0.35">
      <c r="A1612">
        <v>1611</v>
      </c>
      <c r="B1612">
        <v>1976</v>
      </c>
      <c r="C1612" t="s">
        <v>19</v>
      </c>
      <c r="D1612" t="s">
        <v>23</v>
      </c>
      <c r="E1612">
        <v>49721.458593940297</v>
      </c>
      <c r="F1612">
        <v>97330.596729393394</v>
      </c>
      <c r="G1612">
        <v>41501.473389512401</v>
      </c>
      <c r="H1612">
        <v>197389.81530976301</v>
      </c>
      <c r="I1612">
        <v>53874.1997194086</v>
      </c>
      <c r="J1612">
        <v>48665.298364696697</v>
      </c>
      <c r="K1612">
        <v>145995.89509409</v>
      </c>
      <c r="L1612">
        <v>24860.729296970101</v>
      </c>
      <c r="M1612">
        <v>74582.187890910398</v>
      </c>
    </row>
    <row r="1613" spans="1:13" x14ac:dyDescent="0.35">
      <c r="A1613">
        <v>1612</v>
      </c>
      <c r="B1613">
        <v>1977</v>
      </c>
      <c r="C1613" t="s">
        <v>19</v>
      </c>
      <c r="D1613" t="s">
        <v>23</v>
      </c>
      <c r="E1613">
        <v>49696.529350018704</v>
      </c>
      <c r="F1613">
        <v>99827.691682340694</v>
      </c>
      <c r="G1613">
        <v>42117.208253468998</v>
      </c>
      <c r="H1613">
        <v>206611.146093777</v>
      </c>
      <c r="I1613">
        <v>49360.348237138001</v>
      </c>
      <c r="J1613">
        <v>49913.845841170398</v>
      </c>
      <c r="K1613">
        <v>149741.53752351101</v>
      </c>
      <c r="L1613">
        <v>24848.264675009399</v>
      </c>
      <c r="M1613">
        <v>74544.794025028095</v>
      </c>
    </row>
    <row r="1614" spans="1:13" x14ac:dyDescent="0.35">
      <c r="A1614">
        <v>1613</v>
      </c>
      <c r="B1614">
        <v>1978</v>
      </c>
      <c r="C1614" t="s">
        <v>19</v>
      </c>
      <c r="D1614" t="s">
        <v>23</v>
      </c>
      <c r="E1614">
        <v>49833.690216240102</v>
      </c>
      <c r="F1614">
        <v>102722.94466866599</v>
      </c>
      <c r="G1614">
        <v>42871.774180406697</v>
      </c>
      <c r="H1614">
        <v>217036.746151951</v>
      </c>
      <c r="I1614">
        <v>51127.7548153436</v>
      </c>
      <c r="J1614">
        <v>51361.472334332801</v>
      </c>
      <c r="K1614">
        <v>154084.417002998</v>
      </c>
      <c r="L1614">
        <v>24916.845108120098</v>
      </c>
      <c r="M1614">
        <v>74750.5353243602</v>
      </c>
    </row>
    <row r="1615" spans="1:13" x14ac:dyDescent="0.35">
      <c r="A1615">
        <v>1614</v>
      </c>
      <c r="B1615">
        <v>1979</v>
      </c>
      <c r="C1615" t="s">
        <v>19</v>
      </c>
      <c r="D1615" t="s">
        <v>23</v>
      </c>
      <c r="E1615">
        <v>48898.986195636899</v>
      </c>
      <c r="F1615">
        <v>103434.093051866</v>
      </c>
      <c r="G1615">
        <v>42694.049749423102</v>
      </c>
      <c r="H1615">
        <v>223160.68430481001</v>
      </c>
      <c r="I1615">
        <v>50518.760905876901</v>
      </c>
      <c r="J1615">
        <v>51717.046525932798</v>
      </c>
      <c r="K1615">
        <v>155151.13957779799</v>
      </c>
      <c r="L1615">
        <v>24449.493097818398</v>
      </c>
      <c r="M1615">
        <v>73348.479293455297</v>
      </c>
    </row>
    <row r="1616" spans="1:13" x14ac:dyDescent="0.35">
      <c r="A1616">
        <v>1615</v>
      </c>
      <c r="B1616">
        <v>1980</v>
      </c>
      <c r="C1616" t="s">
        <v>19</v>
      </c>
      <c r="D1616" t="s">
        <v>23</v>
      </c>
      <c r="E1616">
        <v>49005.087111248598</v>
      </c>
      <c r="F1616">
        <v>106371.299385234</v>
      </c>
      <c r="G1616">
        <v>43414.5124409661</v>
      </c>
      <c r="H1616">
        <v>234413.09759038701</v>
      </c>
      <c r="I1616">
        <v>51074.695474623899</v>
      </c>
      <c r="J1616">
        <v>53185.649692617</v>
      </c>
      <c r="K1616">
        <v>159556.94907785099</v>
      </c>
      <c r="L1616">
        <v>24502.543555624299</v>
      </c>
      <c r="M1616">
        <v>73507.630666872996</v>
      </c>
    </row>
    <row r="1617" spans="1:13" x14ac:dyDescent="0.35">
      <c r="A1617">
        <v>1616</v>
      </c>
      <c r="B1617">
        <v>1981</v>
      </c>
      <c r="C1617" t="s">
        <v>19</v>
      </c>
      <c r="D1617" t="s">
        <v>23</v>
      </c>
      <c r="E1617">
        <v>48793.153763944603</v>
      </c>
      <c r="F1617">
        <v>108683.003544206</v>
      </c>
      <c r="G1617">
        <v>43851.949110634101</v>
      </c>
      <c r="H1617">
        <v>244697.055077342</v>
      </c>
      <c r="I1617">
        <v>53859.869922047801</v>
      </c>
      <c r="J1617">
        <v>54341.501772103002</v>
      </c>
      <c r="K1617">
        <v>163024.50531630899</v>
      </c>
      <c r="L1617">
        <v>24396.576881972302</v>
      </c>
      <c r="M1617">
        <v>73189.730645916905</v>
      </c>
    </row>
    <row r="1618" spans="1:13" x14ac:dyDescent="0.35">
      <c r="A1618">
        <v>1617</v>
      </c>
      <c r="B1618">
        <v>1982</v>
      </c>
      <c r="C1618" t="s">
        <v>19</v>
      </c>
      <c r="D1618" t="s">
        <v>23</v>
      </c>
      <c r="E1618">
        <v>48926.178140565004</v>
      </c>
      <c r="F1618">
        <v>111831.326853926</v>
      </c>
      <c r="G1618">
        <v>44598.491902008303</v>
      </c>
      <c r="H1618">
        <v>257299.11226731501</v>
      </c>
      <c r="I1618">
        <v>51277.069363538998</v>
      </c>
      <c r="J1618">
        <v>55915.663426963001</v>
      </c>
      <c r="K1618">
        <v>167746.990280889</v>
      </c>
      <c r="L1618">
        <v>24463.089070282502</v>
      </c>
      <c r="M1618">
        <v>73389.267210847494</v>
      </c>
    </row>
    <row r="1619" spans="1:13" x14ac:dyDescent="0.35">
      <c r="A1619">
        <v>1618</v>
      </c>
      <c r="B1619">
        <v>1983</v>
      </c>
      <c r="C1619" t="s">
        <v>19</v>
      </c>
      <c r="D1619" t="s">
        <v>23</v>
      </c>
      <c r="E1619">
        <v>48395.460773102401</v>
      </c>
      <c r="F1619">
        <v>113513.171527029</v>
      </c>
      <c r="G1619">
        <v>44735.003551139402</v>
      </c>
      <c r="H1619">
        <v>266943.39502856298</v>
      </c>
      <c r="I1619">
        <v>79657.428566431394</v>
      </c>
      <c r="J1619">
        <v>56756.585763514697</v>
      </c>
      <c r="K1619">
        <v>170269.75729054399</v>
      </c>
      <c r="L1619">
        <v>24197.7303865512</v>
      </c>
      <c r="M1619">
        <v>72593.191159653594</v>
      </c>
    </row>
    <row r="1620" spans="1:13" x14ac:dyDescent="0.35">
      <c r="A1620">
        <v>1619</v>
      </c>
      <c r="B1620">
        <v>1984</v>
      </c>
      <c r="C1620" t="s">
        <v>19</v>
      </c>
      <c r="D1620" t="s">
        <v>23</v>
      </c>
      <c r="E1620">
        <v>47526.3363482801</v>
      </c>
      <c r="F1620">
        <v>114391.93577156099</v>
      </c>
      <c r="G1620">
        <v>44540.857017463</v>
      </c>
      <c r="H1620">
        <v>275010.89315716003</v>
      </c>
      <c r="I1620">
        <v>64733.429911274798</v>
      </c>
      <c r="J1620">
        <v>57195.967885780599</v>
      </c>
      <c r="K1620">
        <v>171587.90365734199</v>
      </c>
      <c r="L1620">
        <v>23763.168174139999</v>
      </c>
      <c r="M1620">
        <v>71289.504522420102</v>
      </c>
    </row>
    <row r="1621" spans="1:13" x14ac:dyDescent="0.35">
      <c r="A1621">
        <v>1620</v>
      </c>
      <c r="B1621">
        <v>1985</v>
      </c>
      <c r="C1621" t="s">
        <v>19</v>
      </c>
      <c r="D1621" t="s">
        <v>23</v>
      </c>
      <c r="E1621">
        <v>47347.378301647397</v>
      </c>
      <c r="F1621">
        <v>116943.598049632</v>
      </c>
      <c r="G1621">
        <v>44980.175665620503</v>
      </c>
      <c r="H1621">
        <v>287468.04590932903</v>
      </c>
      <c r="I1621">
        <v>85686.762619584202</v>
      </c>
      <c r="J1621">
        <v>58471.799024816202</v>
      </c>
      <c r="K1621">
        <v>175415.397074448</v>
      </c>
      <c r="L1621">
        <v>23673.689150823699</v>
      </c>
      <c r="M1621">
        <v>71021.067452471107</v>
      </c>
    </row>
    <row r="1622" spans="1:13" x14ac:dyDescent="0.35">
      <c r="A1622">
        <v>1621</v>
      </c>
      <c r="B1622">
        <v>1986</v>
      </c>
      <c r="C1622" t="s">
        <v>19</v>
      </c>
      <c r="D1622" t="s">
        <v>23</v>
      </c>
      <c r="E1622">
        <v>47299.434184804602</v>
      </c>
      <c r="F1622">
        <v>119882.531246128</v>
      </c>
      <c r="G1622">
        <v>45541.125939209902</v>
      </c>
      <c r="H1622">
        <v>301369.21446707001</v>
      </c>
      <c r="I1622">
        <v>87734.872920914204</v>
      </c>
      <c r="J1622">
        <v>59941.265623064202</v>
      </c>
      <c r="K1622">
        <v>179823.79686919201</v>
      </c>
      <c r="L1622">
        <v>23649.717092402301</v>
      </c>
      <c r="M1622">
        <v>70949.151277206896</v>
      </c>
    </row>
    <row r="1623" spans="1:13" x14ac:dyDescent="0.35">
      <c r="A1623">
        <v>1622</v>
      </c>
      <c r="B1623">
        <v>1987</v>
      </c>
      <c r="C1623" t="s">
        <v>19</v>
      </c>
      <c r="D1623" t="s">
        <v>23</v>
      </c>
      <c r="E1623">
        <v>47290.820547170602</v>
      </c>
      <c r="F1623">
        <v>122997.490740188</v>
      </c>
      <c r="G1623">
        <v>46139.279004102304</v>
      </c>
      <c r="H1623">
        <v>316253.20833958703</v>
      </c>
      <c r="I1623">
        <v>117013.57281257201</v>
      </c>
      <c r="J1623">
        <v>61498.745370094097</v>
      </c>
      <c r="K1623">
        <v>184496.23611028201</v>
      </c>
      <c r="L1623">
        <v>23645.410273585301</v>
      </c>
      <c r="M1623">
        <v>70936.230820755896</v>
      </c>
    </row>
    <row r="1624" spans="1:13" x14ac:dyDescent="0.35">
      <c r="A1624">
        <v>1623</v>
      </c>
      <c r="B1624">
        <v>1988</v>
      </c>
      <c r="C1624" t="s">
        <v>19</v>
      </c>
      <c r="D1624" t="s">
        <v>23</v>
      </c>
      <c r="E1624">
        <v>47366.785796913202</v>
      </c>
      <c r="F1624">
        <v>126419.11937687499</v>
      </c>
      <c r="G1624">
        <v>46820.851302876501</v>
      </c>
      <c r="H1624">
        <v>332512.578688076</v>
      </c>
      <c r="I1624">
        <v>76417.873363467093</v>
      </c>
      <c r="J1624">
        <v>63209.559688437599</v>
      </c>
      <c r="K1624">
        <v>189628.67906531299</v>
      </c>
      <c r="L1624">
        <v>23683.392898456601</v>
      </c>
      <c r="M1624">
        <v>71050.178695369701</v>
      </c>
    </row>
    <row r="1625" spans="1:13" x14ac:dyDescent="0.35">
      <c r="A1625">
        <v>1624</v>
      </c>
      <c r="B1625">
        <v>1989</v>
      </c>
      <c r="C1625" t="s">
        <v>19</v>
      </c>
      <c r="D1625" t="s">
        <v>23</v>
      </c>
      <c r="E1625">
        <v>47572.382551097202</v>
      </c>
      <c r="F1625">
        <v>130290.6321285</v>
      </c>
      <c r="G1625">
        <v>47634.178303058397</v>
      </c>
      <c r="H1625">
        <v>350607.77257694001</v>
      </c>
      <c r="I1625">
        <v>68789.362671198993</v>
      </c>
      <c r="J1625">
        <v>65145.316064250001</v>
      </c>
      <c r="K1625">
        <v>195435.94819274999</v>
      </c>
      <c r="L1625">
        <v>23786.191275548601</v>
      </c>
      <c r="M1625">
        <v>71358.573826645807</v>
      </c>
    </row>
    <row r="1626" spans="1:13" x14ac:dyDescent="0.35">
      <c r="A1626">
        <v>1625</v>
      </c>
      <c r="B1626">
        <v>1990</v>
      </c>
      <c r="C1626" t="s">
        <v>19</v>
      </c>
      <c r="D1626" t="s">
        <v>23</v>
      </c>
      <c r="E1626">
        <v>47690.926268323899</v>
      </c>
      <c r="F1626">
        <v>134033.540418166</v>
      </c>
      <c r="G1626">
        <v>48364.466105932799</v>
      </c>
      <c r="H1626">
        <v>369051.61975472601</v>
      </c>
      <c r="I1626">
        <v>54240.2517542567</v>
      </c>
      <c r="J1626">
        <v>67016.770209083203</v>
      </c>
      <c r="K1626">
        <v>201050.31062725</v>
      </c>
      <c r="L1626">
        <v>23845.463134161899</v>
      </c>
      <c r="M1626">
        <v>71536.389402485802</v>
      </c>
    </row>
    <row r="1627" spans="1:13" x14ac:dyDescent="0.35">
      <c r="A1627">
        <v>1626</v>
      </c>
      <c r="B1627">
        <v>1991</v>
      </c>
      <c r="C1627" t="s">
        <v>19</v>
      </c>
      <c r="D1627" t="s">
        <v>23</v>
      </c>
      <c r="E1627">
        <v>49394.295280874001</v>
      </c>
      <c r="F1627">
        <v>142453.77707844999</v>
      </c>
      <c r="G1627">
        <v>50725.250200447401</v>
      </c>
      <c r="H1627">
        <v>401385.15351281501</v>
      </c>
      <c r="I1627">
        <v>46252.989811601998</v>
      </c>
      <c r="J1627">
        <v>71226.888539224994</v>
      </c>
      <c r="K1627">
        <v>213680.665617675</v>
      </c>
      <c r="L1627">
        <v>24697.147640437001</v>
      </c>
      <c r="M1627">
        <v>74091.442921310998</v>
      </c>
    </row>
    <row r="1628" spans="1:13" x14ac:dyDescent="0.35">
      <c r="A1628">
        <v>1627</v>
      </c>
      <c r="B1628">
        <v>1992</v>
      </c>
      <c r="C1628" t="s">
        <v>19</v>
      </c>
      <c r="D1628" t="s">
        <v>23</v>
      </c>
      <c r="E1628">
        <v>48403.418510447103</v>
      </c>
      <c r="F1628">
        <v>143249.34781705</v>
      </c>
      <c r="G1628">
        <v>50328.2016892389</v>
      </c>
      <c r="H1628">
        <v>413084.23660301301</v>
      </c>
      <c r="I1628">
        <v>61800.955881112801</v>
      </c>
      <c r="J1628">
        <v>71624.673908524797</v>
      </c>
      <c r="K1628">
        <v>214874.02172557401</v>
      </c>
      <c r="L1628">
        <v>24201.709255223599</v>
      </c>
      <c r="M1628">
        <v>72605.127765670695</v>
      </c>
    </row>
    <row r="1629" spans="1:13" x14ac:dyDescent="0.35">
      <c r="A1629">
        <v>1628</v>
      </c>
      <c r="B1629">
        <v>1993</v>
      </c>
      <c r="C1629" t="s">
        <v>19</v>
      </c>
      <c r="D1629" t="s">
        <v>23</v>
      </c>
      <c r="E1629">
        <v>49068.940787421998</v>
      </c>
      <c r="F1629">
        <v>149019.37755925601</v>
      </c>
      <c r="G1629">
        <v>51649.0635676315</v>
      </c>
      <c r="H1629">
        <v>439834.24918659701</v>
      </c>
      <c r="I1629">
        <v>54076.3722137976</v>
      </c>
      <c r="J1629">
        <v>74509.688779627904</v>
      </c>
      <c r="K1629">
        <v>223529.066338884</v>
      </c>
      <c r="L1629">
        <v>24534.470393710999</v>
      </c>
      <c r="M1629">
        <v>73603.411181132993</v>
      </c>
    </row>
    <row r="1630" spans="1:13" x14ac:dyDescent="0.35">
      <c r="A1630">
        <v>1629</v>
      </c>
      <c r="B1630">
        <v>1994</v>
      </c>
      <c r="C1630" t="s">
        <v>19</v>
      </c>
      <c r="D1630" t="s">
        <v>23</v>
      </c>
      <c r="E1630">
        <v>49645.772423936098</v>
      </c>
      <c r="F1630">
        <v>154716.90788877499</v>
      </c>
      <c r="G1630">
        <v>52892.239755081202</v>
      </c>
      <c r="H1630">
        <v>467437.05045760499</v>
      </c>
      <c r="I1630">
        <v>48642.636134330001</v>
      </c>
      <c r="J1630">
        <v>77358.453944387293</v>
      </c>
      <c r="K1630">
        <v>232075.36183316199</v>
      </c>
      <c r="L1630">
        <v>24822.886211968002</v>
      </c>
      <c r="M1630">
        <v>74468.658635904198</v>
      </c>
    </row>
    <row r="1631" spans="1:13" x14ac:dyDescent="0.35">
      <c r="A1631">
        <v>1630</v>
      </c>
      <c r="B1631">
        <v>1995</v>
      </c>
      <c r="C1631" t="s">
        <v>19</v>
      </c>
      <c r="D1631" t="s">
        <v>23</v>
      </c>
      <c r="E1631">
        <v>49228.920556104298</v>
      </c>
      <c r="F1631">
        <v>157432.81516151401</v>
      </c>
      <c r="G1631">
        <v>53078.477375109003</v>
      </c>
      <c r="H1631">
        <v>486917.815254113</v>
      </c>
      <c r="I1631">
        <v>45355.813209264903</v>
      </c>
      <c r="J1631">
        <v>78716.407580756902</v>
      </c>
      <c r="K1631">
        <v>236149.222742271</v>
      </c>
      <c r="L1631">
        <v>24614.4602780522</v>
      </c>
      <c r="M1631">
        <v>73843.380834156502</v>
      </c>
    </row>
    <row r="1632" spans="1:13" x14ac:dyDescent="0.35">
      <c r="A1632">
        <v>1631</v>
      </c>
      <c r="B1632">
        <v>1996</v>
      </c>
      <c r="C1632" t="s">
        <v>19</v>
      </c>
      <c r="D1632" t="s">
        <v>23</v>
      </c>
      <c r="E1632">
        <v>51387.752426328501</v>
      </c>
      <c r="F1632">
        <v>168637.44543200001</v>
      </c>
      <c r="G1632">
        <v>56063.690929007003</v>
      </c>
      <c r="H1632">
        <v>533977.47236074798</v>
      </c>
      <c r="I1632">
        <v>42168.519917666701</v>
      </c>
      <c r="J1632">
        <v>84318.722716000106</v>
      </c>
      <c r="K1632">
        <v>252956.168148</v>
      </c>
      <c r="L1632">
        <v>25693.876213164302</v>
      </c>
      <c r="M1632">
        <v>77081.628639492701</v>
      </c>
    </row>
    <row r="1633" spans="1:13" x14ac:dyDescent="0.35">
      <c r="A1633">
        <v>1632</v>
      </c>
      <c r="B1633">
        <v>1997</v>
      </c>
      <c r="C1633" t="s">
        <v>19</v>
      </c>
      <c r="D1633" t="s">
        <v>23</v>
      </c>
      <c r="E1633">
        <v>52225.802738975697</v>
      </c>
      <c r="F1633">
        <v>175872.91383842699</v>
      </c>
      <c r="G1633">
        <v>57645.764612805702</v>
      </c>
      <c r="H1633">
        <v>570174.17233645101</v>
      </c>
      <c r="I1633">
        <v>39136.089066412998</v>
      </c>
      <c r="J1633">
        <v>87936.456919213495</v>
      </c>
      <c r="K1633">
        <v>263809.37075764098</v>
      </c>
      <c r="L1633">
        <v>26112.901369487801</v>
      </c>
      <c r="M1633">
        <v>78338.7041084636</v>
      </c>
    </row>
    <row r="1634" spans="1:13" x14ac:dyDescent="0.35">
      <c r="A1634">
        <v>1633</v>
      </c>
      <c r="B1634">
        <v>1998</v>
      </c>
      <c r="C1634" t="s">
        <v>19</v>
      </c>
      <c r="D1634" t="s">
        <v>23</v>
      </c>
      <c r="E1634">
        <v>52722.673600066497</v>
      </c>
      <c r="F1634">
        <v>182192.587492527</v>
      </c>
      <c r="G1634">
        <v>58867.686734911898</v>
      </c>
      <c r="H1634">
        <v>604794.65576422296</v>
      </c>
      <c r="I1634">
        <v>35124.686622797803</v>
      </c>
      <c r="J1634">
        <v>91096.293746263502</v>
      </c>
      <c r="K1634">
        <v>273288.88123879099</v>
      </c>
      <c r="L1634">
        <v>26361.336800033299</v>
      </c>
      <c r="M1634">
        <v>79084.010400099796</v>
      </c>
    </row>
    <row r="1635" spans="1:13" x14ac:dyDescent="0.35">
      <c r="A1635">
        <v>1634</v>
      </c>
      <c r="B1635">
        <v>1999</v>
      </c>
      <c r="C1635" t="s">
        <v>19</v>
      </c>
      <c r="D1635" t="s">
        <v>23</v>
      </c>
      <c r="E1635">
        <v>53208.670431063401</v>
      </c>
      <c r="F1635">
        <v>188684.02347340301</v>
      </c>
      <c r="G1635">
        <v>60089.270593409899</v>
      </c>
      <c r="H1635">
        <v>641369.11807764403</v>
      </c>
      <c r="I1635">
        <v>43762.452090387902</v>
      </c>
      <c r="J1635">
        <v>94342.011736701505</v>
      </c>
      <c r="K1635">
        <v>283026.03521010501</v>
      </c>
      <c r="L1635">
        <v>26604.335215531701</v>
      </c>
      <c r="M1635">
        <v>79813.005646595106</v>
      </c>
    </row>
    <row r="1636" spans="1:13" x14ac:dyDescent="0.35">
      <c r="A1636">
        <v>1635</v>
      </c>
      <c r="B1636">
        <v>2000</v>
      </c>
      <c r="C1636" t="s">
        <v>19</v>
      </c>
      <c r="D1636" t="s">
        <v>23</v>
      </c>
      <c r="E1636">
        <v>53296.211246598097</v>
      </c>
      <c r="F1636">
        <v>193940.49581177399</v>
      </c>
      <c r="G1636">
        <v>60867.315572624902</v>
      </c>
      <c r="H1636">
        <v>675090.93570878601</v>
      </c>
      <c r="I1636">
        <v>17895.9647083407</v>
      </c>
      <c r="J1636">
        <v>96970.247905887096</v>
      </c>
      <c r="K1636">
        <v>290910.74371766101</v>
      </c>
      <c r="L1636">
        <v>26648.1056232991</v>
      </c>
      <c r="M1636">
        <v>79944.3168698972</v>
      </c>
    </row>
    <row r="1637" spans="1:13" x14ac:dyDescent="0.35">
      <c r="A1637">
        <v>1636</v>
      </c>
      <c r="B1637">
        <v>2001</v>
      </c>
      <c r="C1637" t="s">
        <v>19</v>
      </c>
      <c r="D1637" t="s">
        <v>23</v>
      </c>
      <c r="E1637">
        <v>53115.492968711696</v>
      </c>
      <c r="F1637">
        <v>198341.148942903</v>
      </c>
      <c r="G1637">
        <v>61336.802762639199</v>
      </c>
      <c r="H1637">
        <v>707051.33814890904</v>
      </c>
      <c r="I1637">
        <v>26115.6264609067</v>
      </c>
      <c r="J1637">
        <v>99170.574471451706</v>
      </c>
      <c r="K1637">
        <v>297511.72341435502</v>
      </c>
      <c r="L1637">
        <v>26557.746484355801</v>
      </c>
      <c r="M1637">
        <v>79673.239453067406</v>
      </c>
    </row>
    <row r="1638" spans="1:13" x14ac:dyDescent="0.35">
      <c r="A1638">
        <v>1637</v>
      </c>
      <c r="B1638">
        <v>2002</v>
      </c>
      <c r="C1638" t="s">
        <v>19</v>
      </c>
      <c r="D1638" t="s">
        <v>23</v>
      </c>
      <c r="E1638">
        <v>52341.860291159901</v>
      </c>
      <c r="F1638">
        <v>200567.33564271801</v>
      </c>
      <c r="G1638">
        <v>61108.333009146503</v>
      </c>
      <c r="H1638">
        <v>732258.79959143803</v>
      </c>
      <c r="I1638">
        <v>22818.522289289202</v>
      </c>
      <c r="J1638">
        <v>100283.66782135901</v>
      </c>
      <c r="K1638">
        <v>300851.00346407603</v>
      </c>
      <c r="L1638">
        <v>26170.930145580001</v>
      </c>
      <c r="M1638">
        <v>78512.790436740004</v>
      </c>
    </row>
    <row r="1639" spans="1:13" x14ac:dyDescent="0.35">
      <c r="A1639">
        <v>1638</v>
      </c>
      <c r="B1639">
        <v>2003</v>
      </c>
      <c r="C1639" t="s">
        <v>19</v>
      </c>
      <c r="D1639" t="s">
        <v>23</v>
      </c>
      <c r="E1639">
        <v>53651.601868845399</v>
      </c>
      <c r="F1639">
        <v>210966.34942351401</v>
      </c>
      <c r="G1639">
        <v>63317.676277575199</v>
      </c>
      <c r="H1639">
        <v>788867.967049842</v>
      </c>
      <c r="I1639">
        <v>25649.1449205725</v>
      </c>
      <c r="J1639">
        <v>105483.174711757</v>
      </c>
      <c r="K1639">
        <v>316449.52413527103</v>
      </c>
      <c r="L1639">
        <v>26825.800934422699</v>
      </c>
      <c r="M1639">
        <v>80477.402803268094</v>
      </c>
    </row>
    <row r="1640" spans="1:13" x14ac:dyDescent="0.35">
      <c r="A1640">
        <v>1639</v>
      </c>
      <c r="B1640">
        <v>2004</v>
      </c>
      <c r="C1640" t="s">
        <v>19</v>
      </c>
      <c r="D1640" t="s">
        <v>23</v>
      </c>
      <c r="E1640">
        <v>55574.262613927996</v>
      </c>
      <c r="F1640">
        <v>224245.45368344401</v>
      </c>
      <c r="G1640">
        <v>66289.829450231293</v>
      </c>
      <c r="H1640">
        <v>858856.57253483403</v>
      </c>
      <c r="I1640">
        <v>15086.405697599501</v>
      </c>
      <c r="J1640">
        <v>112122.726841722</v>
      </c>
      <c r="K1640">
        <v>336368.18052516598</v>
      </c>
      <c r="L1640">
        <v>27787.131306963998</v>
      </c>
      <c r="M1640">
        <v>83361.393920892006</v>
      </c>
    </row>
    <row r="1641" spans="1:13" x14ac:dyDescent="0.35">
      <c r="A1641">
        <v>1640</v>
      </c>
      <c r="B1641">
        <v>2005</v>
      </c>
      <c r="C1641" t="s">
        <v>19</v>
      </c>
      <c r="D1641" t="s">
        <v>23</v>
      </c>
      <c r="E1641">
        <v>56284.310499523897</v>
      </c>
      <c r="F1641">
        <v>233054.091341044</v>
      </c>
      <c r="G1641">
        <v>67847.151128485493</v>
      </c>
      <c r="H1641">
        <v>914276.30951409705</v>
      </c>
      <c r="I1641">
        <v>12213.5252652332</v>
      </c>
      <c r="J1641">
        <v>116527.045670522</v>
      </c>
      <c r="K1641">
        <v>349581.13701156498</v>
      </c>
      <c r="L1641">
        <v>28142.155249762</v>
      </c>
      <c r="M1641">
        <v>84426.465749285897</v>
      </c>
    </row>
    <row r="1642" spans="1:13" x14ac:dyDescent="0.35">
      <c r="A1642">
        <v>1641</v>
      </c>
      <c r="B1642">
        <v>2006</v>
      </c>
      <c r="C1642" t="s">
        <v>19</v>
      </c>
      <c r="D1642" t="s">
        <v>23</v>
      </c>
      <c r="E1642">
        <v>57247.888628063702</v>
      </c>
      <c r="F1642">
        <v>243247.451348881</v>
      </c>
      <c r="G1642">
        <v>69729.272470630094</v>
      </c>
      <c r="H1642">
        <v>977483.62240339699</v>
      </c>
      <c r="I1642">
        <v>9505.9863802367909</v>
      </c>
      <c r="J1642">
        <v>121623.72567443999</v>
      </c>
      <c r="K1642">
        <v>364871.17702332098</v>
      </c>
      <c r="L1642">
        <v>28623.944314031902</v>
      </c>
      <c r="M1642">
        <v>85871.8329420956</v>
      </c>
    </row>
    <row r="1643" spans="1:13" x14ac:dyDescent="0.35">
      <c r="A1643">
        <v>1642</v>
      </c>
      <c r="B1643">
        <v>2007</v>
      </c>
      <c r="C1643" t="s">
        <v>19</v>
      </c>
      <c r="D1643" t="s">
        <v>23</v>
      </c>
      <c r="E1643">
        <v>57813.2295768154</v>
      </c>
      <c r="F1643">
        <v>252078.32164594199</v>
      </c>
      <c r="G1643">
        <v>71143.414227760295</v>
      </c>
      <c r="H1643">
        <v>1037654.5326222701</v>
      </c>
      <c r="I1643">
        <v>7682.1170548165401</v>
      </c>
      <c r="J1643">
        <v>126039.160822971</v>
      </c>
      <c r="K1643">
        <v>378117.48246891203</v>
      </c>
      <c r="L1643">
        <v>28906.6147884077</v>
      </c>
      <c r="M1643">
        <v>86719.844365223107</v>
      </c>
    </row>
    <row r="1644" spans="1:13" x14ac:dyDescent="0.35">
      <c r="A1644">
        <v>1643</v>
      </c>
      <c r="B1644">
        <v>2008</v>
      </c>
      <c r="C1644" t="s">
        <v>19</v>
      </c>
      <c r="D1644" t="s">
        <v>23</v>
      </c>
      <c r="E1644">
        <v>57691.501871208799</v>
      </c>
      <c r="F1644">
        <v>258130.638823274</v>
      </c>
      <c r="G1644">
        <v>71715.261323653394</v>
      </c>
      <c r="H1644">
        <v>1088497.8752969</v>
      </c>
      <c r="I1644">
        <v>4481.3071306791198</v>
      </c>
      <c r="J1644">
        <v>129065.319411637</v>
      </c>
      <c r="K1644">
        <v>387195.95823491103</v>
      </c>
      <c r="L1644">
        <v>28845.750935604399</v>
      </c>
      <c r="M1644">
        <v>86537.252806813194</v>
      </c>
    </row>
    <row r="1645" spans="1:13" x14ac:dyDescent="0.35">
      <c r="A1645">
        <v>1644</v>
      </c>
      <c r="B1645">
        <v>2009</v>
      </c>
      <c r="C1645" t="s">
        <v>19</v>
      </c>
      <c r="D1645" t="s">
        <v>23</v>
      </c>
      <c r="E1645">
        <v>57686.323867541701</v>
      </c>
      <c r="F1645">
        <v>264862.22214203997</v>
      </c>
      <c r="G1645">
        <v>72427.800955361294</v>
      </c>
      <c r="H1645">
        <v>1144175.1260885601</v>
      </c>
      <c r="I1645">
        <v>4005.5810105256401</v>
      </c>
      <c r="J1645">
        <v>132431.11107101999</v>
      </c>
      <c r="K1645">
        <v>397293.33321306098</v>
      </c>
      <c r="L1645">
        <v>28843.1619337708</v>
      </c>
      <c r="M1645">
        <v>86529.485801312607</v>
      </c>
    </row>
    <row r="1646" spans="1:13" x14ac:dyDescent="0.35">
      <c r="A1646">
        <v>1645</v>
      </c>
      <c r="B1646">
        <v>2010</v>
      </c>
      <c r="C1646" t="s">
        <v>19</v>
      </c>
      <c r="D1646" t="s">
        <v>23</v>
      </c>
      <c r="E1646">
        <v>58903.9253355447</v>
      </c>
      <c r="F1646">
        <v>277530.57454764098</v>
      </c>
      <c r="G1646">
        <v>74687.806840992504</v>
      </c>
      <c r="H1646">
        <v>1228232.6055906899</v>
      </c>
      <c r="I1646">
        <v>2802.3862469367</v>
      </c>
      <c r="J1646">
        <v>138765.28727381999</v>
      </c>
      <c r="K1646">
        <v>416295.861821461</v>
      </c>
      <c r="L1646">
        <v>29451.962667772401</v>
      </c>
      <c r="M1646">
        <v>88355.888003317101</v>
      </c>
    </row>
    <row r="1647" spans="1:13" x14ac:dyDescent="0.35">
      <c r="A1647">
        <v>1646</v>
      </c>
      <c r="B1647">
        <v>2011</v>
      </c>
      <c r="C1647" t="s">
        <v>19</v>
      </c>
      <c r="D1647" t="s">
        <v>23</v>
      </c>
      <c r="E1647">
        <v>58788.079365273697</v>
      </c>
      <c r="F1647">
        <v>284233.53270551999</v>
      </c>
      <c r="G1647">
        <v>75267.582235192996</v>
      </c>
      <c r="H1647">
        <v>1288707.77650662</v>
      </c>
      <c r="I1647">
        <v>2438.2517384242001</v>
      </c>
      <c r="J1647">
        <v>142116.76635275999</v>
      </c>
      <c r="K1647">
        <v>426350.29905827902</v>
      </c>
      <c r="L1647">
        <v>29394.039682636801</v>
      </c>
      <c r="M1647">
        <v>88182.119047910499</v>
      </c>
    </row>
    <row r="1648" spans="1:13" x14ac:dyDescent="0.35">
      <c r="A1648">
        <v>1647</v>
      </c>
      <c r="B1648">
        <v>2012</v>
      </c>
      <c r="C1648" t="s">
        <v>19</v>
      </c>
      <c r="D1648" t="s">
        <v>23</v>
      </c>
      <c r="E1648">
        <v>59589.9147665817</v>
      </c>
      <c r="F1648">
        <v>295650.24867004203</v>
      </c>
      <c r="G1648">
        <v>77027.297735781904</v>
      </c>
      <c r="H1648">
        <v>1373339.8730635501</v>
      </c>
      <c r="I1648">
        <v>2529.91766332419</v>
      </c>
      <c r="J1648">
        <v>147825.12433502101</v>
      </c>
      <c r="K1648">
        <v>443475.37300506298</v>
      </c>
      <c r="L1648">
        <v>29794.957383290901</v>
      </c>
      <c r="M1648">
        <v>89384.872149872695</v>
      </c>
    </row>
    <row r="1649" spans="1:13" x14ac:dyDescent="0.35">
      <c r="A1649">
        <v>1648</v>
      </c>
      <c r="B1649">
        <v>2013</v>
      </c>
      <c r="C1649" t="s">
        <v>19</v>
      </c>
      <c r="D1649" t="s">
        <v>23</v>
      </c>
      <c r="E1649">
        <v>61388.444958188702</v>
      </c>
      <c r="F1649">
        <v>312544.28351996897</v>
      </c>
      <c r="G1649">
        <v>80103.491280600501</v>
      </c>
      <c r="H1649">
        <v>1487450.7077230001</v>
      </c>
      <c r="I1649">
        <v>2669.8357274125501</v>
      </c>
      <c r="J1649">
        <v>156272.14175998501</v>
      </c>
      <c r="K1649">
        <v>468816.42527995398</v>
      </c>
      <c r="L1649">
        <v>30694.222479094398</v>
      </c>
      <c r="M1649">
        <v>92082.667437283104</v>
      </c>
    </row>
    <row r="1650" spans="1:13" x14ac:dyDescent="0.35">
      <c r="A1650">
        <v>1649</v>
      </c>
      <c r="B1650">
        <v>2014</v>
      </c>
      <c r="C1650" t="s">
        <v>19</v>
      </c>
      <c r="D1650" t="s">
        <v>23</v>
      </c>
      <c r="E1650">
        <v>64036.342719038301</v>
      </c>
      <c r="F1650">
        <v>334557.59325205197</v>
      </c>
      <c r="G1650">
        <v>84338.064399851806</v>
      </c>
      <c r="H1650">
        <v>1631334.8050806299</v>
      </c>
      <c r="I1650">
        <v>3226.2895308796401</v>
      </c>
      <c r="J1650">
        <v>167278.79662602599</v>
      </c>
      <c r="K1650">
        <v>501836.38987807801</v>
      </c>
      <c r="L1650">
        <v>32018.171359519201</v>
      </c>
      <c r="M1650">
        <v>96054.514078557404</v>
      </c>
    </row>
    <row r="1651" spans="1:13" x14ac:dyDescent="0.35">
      <c r="A1651">
        <v>1650</v>
      </c>
      <c r="B1651">
        <v>2015</v>
      </c>
      <c r="C1651" t="s">
        <v>19</v>
      </c>
      <c r="D1651" t="s">
        <v>23</v>
      </c>
      <c r="E1651">
        <v>68717.292198764801</v>
      </c>
      <c r="F1651">
        <v>368408.67839721899</v>
      </c>
      <c r="G1651">
        <v>91334.412014111003</v>
      </c>
      <c r="H1651">
        <v>1840571.0636525</v>
      </c>
      <c r="I1651">
        <v>3974.30709869773</v>
      </c>
      <c r="J1651">
        <v>184204.33919860999</v>
      </c>
      <c r="K1651">
        <v>552613.01759582898</v>
      </c>
      <c r="L1651">
        <v>34358.6460993824</v>
      </c>
      <c r="M1651">
        <v>103075.938298147</v>
      </c>
    </row>
    <row r="1652" spans="1:13" x14ac:dyDescent="0.35">
      <c r="A1652">
        <v>1651</v>
      </c>
      <c r="B1652">
        <v>1950</v>
      </c>
      <c r="C1652" t="s">
        <v>20</v>
      </c>
      <c r="D1652" t="s">
        <v>23</v>
      </c>
      <c r="E1652">
        <v>317052.05832150299</v>
      </c>
      <c r="F1652">
        <v>317052.05832150299</v>
      </c>
      <c r="G1652">
        <v>158526.02916075199</v>
      </c>
      <c r="H1652">
        <v>475578.08748225402</v>
      </c>
      <c r="I1652">
        <v>882019.80140189803</v>
      </c>
      <c r="J1652">
        <v>158526.02916075199</v>
      </c>
      <c r="K1652">
        <v>475578.08748225402</v>
      </c>
      <c r="L1652">
        <v>158526.02916075199</v>
      </c>
      <c r="M1652">
        <v>475578.08748225402</v>
      </c>
    </row>
    <row r="1653" spans="1:13" x14ac:dyDescent="0.35">
      <c r="A1653">
        <v>1652</v>
      </c>
      <c r="B1653">
        <v>1951</v>
      </c>
      <c r="C1653" t="s">
        <v>20</v>
      </c>
      <c r="D1653" t="s">
        <v>23</v>
      </c>
      <c r="E1653">
        <v>321414.34522187302</v>
      </c>
      <c r="F1653">
        <v>329825.85687662498</v>
      </c>
      <c r="G1653">
        <v>164860.46007668501</v>
      </c>
      <c r="H1653">
        <v>494944.10042551102</v>
      </c>
      <c r="I1653">
        <v>1418821.65756085</v>
      </c>
      <c r="J1653">
        <v>164912.928438312</v>
      </c>
      <c r="K1653">
        <v>494738.78531493701</v>
      </c>
      <c r="L1653">
        <v>160707.17261093701</v>
      </c>
      <c r="M1653">
        <v>482121.51783281</v>
      </c>
    </row>
    <row r="1654" spans="1:13" x14ac:dyDescent="0.35">
      <c r="A1654">
        <v>1653</v>
      </c>
      <c r="B1654">
        <v>1952</v>
      </c>
      <c r="C1654" t="s">
        <v>20</v>
      </c>
      <c r="D1654" t="s">
        <v>23</v>
      </c>
      <c r="E1654">
        <v>330290.44787914201</v>
      </c>
      <c r="F1654">
        <v>347804.26276733202</v>
      </c>
      <c r="G1654">
        <v>173683.70317264399</v>
      </c>
      <c r="H1654">
        <v>522592.46459044301</v>
      </c>
      <c r="I1654">
        <v>1647188.23137699</v>
      </c>
      <c r="J1654">
        <v>173902.13138366601</v>
      </c>
      <c r="K1654">
        <v>521706.39415099798</v>
      </c>
      <c r="L1654">
        <v>165145.22393957101</v>
      </c>
      <c r="M1654">
        <v>495435.67181871401</v>
      </c>
    </row>
    <row r="1655" spans="1:13" x14ac:dyDescent="0.35">
      <c r="A1655">
        <v>1654</v>
      </c>
      <c r="B1655">
        <v>1953</v>
      </c>
      <c r="C1655" t="s">
        <v>20</v>
      </c>
      <c r="D1655" t="s">
        <v>23</v>
      </c>
      <c r="E1655">
        <v>339729.20681357401</v>
      </c>
      <c r="F1655">
        <v>367105.7737509</v>
      </c>
      <c r="G1655">
        <v>183041.050197832</v>
      </c>
      <c r="H1655">
        <v>552808.92354780994</v>
      </c>
      <c r="I1655">
        <v>1641854.71813737</v>
      </c>
      <c r="J1655">
        <v>183552.88687545</v>
      </c>
      <c r="K1655">
        <v>550658.66062634904</v>
      </c>
      <c r="L1655">
        <v>169864.60340678701</v>
      </c>
      <c r="M1655">
        <v>509593.81022036</v>
      </c>
    </row>
    <row r="1656" spans="1:13" x14ac:dyDescent="0.35">
      <c r="A1656">
        <v>1655</v>
      </c>
      <c r="B1656">
        <v>1954</v>
      </c>
      <c r="C1656" t="s">
        <v>20</v>
      </c>
      <c r="D1656" t="s">
        <v>23</v>
      </c>
      <c r="E1656">
        <v>348243.44693915098</v>
      </c>
      <c r="F1656">
        <v>386154.16731283598</v>
      </c>
      <c r="G1656">
        <v>192132.912266573</v>
      </c>
      <c r="H1656">
        <v>583334.65395120601</v>
      </c>
      <c r="I1656">
        <v>1938182.05075106</v>
      </c>
      <c r="J1656">
        <v>193077.08365641799</v>
      </c>
      <c r="K1656">
        <v>579231.25096925395</v>
      </c>
      <c r="L1656">
        <v>174121.72346957499</v>
      </c>
      <c r="M1656">
        <v>522365.17040872597</v>
      </c>
    </row>
    <row r="1657" spans="1:13" x14ac:dyDescent="0.35">
      <c r="A1657">
        <v>1656</v>
      </c>
      <c r="B1657">
        <v>1955</v>
      </c>
      <c r="C1657" t="s">
        <v>20</v>
      </c>
      <c r="D1657" t="s">
        <v>23</v>
      </c>
      <c r="E1657">
        <v>362957.45366658102</v>
      </c>
      <c r="F1657">
        <v>413002.74288033298</v>
      </c>
      <c r="G1657">
        <v>204945.29820337999</v>
      </c>
      <c r="H1657">
        <v>626492.29067418701</v>
      </c>
      <c r="I1657">
        <v>1965398.9585553301</v>
      </c>
      <c r="J1657">
        <v>206501.371440166</v>
      </c>
      <c r="K1657">
        <v>619504.11432049901</v>
      </c>
      <c r="L1657">
        <v>181478.72683329001</v>
      </c>
      <c r="M1657">
        <v>544436.18049987103</v>
      </c>
    </row>
    <row r="1658" spans="1:13" x14ac:dyDescent="0.35">
      <c r="A1658">
        <v>1657</v>
      </c>
      <c r="B1658">
        <v>1956</v>
      </c>
      <c r="C1658" t="s">
        <v>20</v>
      </c>
      <c r="D1658" t="s">
        <v>23</v>
      </c>
      <c r="E1658">
        <v>384091.85609594401</v>
      </c>
      <c r="F1658">
        <v>448488.96182542801</v>
      </c>
      <c r="G1658">
        <v>221845.32322228799</v>
      </c>
      <c r="H1658">
        <v>683853.90213904995</v>
      </c>
      <c r="I1658">
        <v>2314375.5554785598</v>
      </c>
      <c r="J1658">
        <v>224244.480912714</v>
      </c>
      <c r="K1658">
        <v>672733.44273814198</v>
      </c>
      <c r="L1658">
        <v>192045.928047972</v>
      </c>
      <c r="M1658">
        <v>576137.78414391505</v>
      </c>
    </row>
    <row r="1659" spans="1:13" x14ac:dyDescent="0.35">
      <c r="A1659">
        <v>1658</v>
      </c>
      <c r="B1659">
        <v>1957</v>
      </c>
      <c r="C1659" t="s">
        <v>20</v>
      </c>
      <c r="D1659" t="s">
        <v>23</v>
      </c>
      <c r="E1659">
        <v>408610.336110848</v>
      </c>
      <c r="F1659">
        <v>489604.55695963599</v>
      </c>
      <c r="G1659">
        <v>241288.13091385999</v>
      </c>
      <c r="H1659">
        <v>751198.503882144</v>
      </c>
      <c r="I1659">
        <v>2236604.4636009801</v>
      </c>
      <c r="J1659">
        <v>244802.27847981799</v>
      </c>
      <c r="K1659">
        <v>734406.83543945395</v>
      </c>
      <c r="L1659">
        <v>204305.168055424</v>
      </c>
      <c r="M1659">
        <v>612915.504166272</v>
      </c>
    </row>
    <row r="1660" spans="1:13" x14ac:dyDescent="0.35">
      <c r="A1660">
        <v>1659</v>
      </c>
      <c r="B1660">
        <v>1958</v>
      </c>
      <c r="C1660" t="s">
        <v>20</v>
      </c>
      <c r="D1660" t="s">
        <v>23</v>
      </c>
      <c r="E1660">
        <v>445213.75639007398</v>
      </c>
      <c r="F1660">
        <v>547424.36244482396</v>
      </c>
      <c r="G1660">
        <v>268654.29617025499</v>
      </c>
      <c r="H1660">
        <v>846021.14076834696</v>
      </c>
      <c r="I1660">
        <v>2224295.2180537302</v>
      </c>
      <c r="J1660">
        <v>273712.18122241198</v>
      </c>
      <c r="K1660">
        <v>821136.54366723599</v>
      </c>
      <c r="L1660">
        <v>222606.87819503699</v>
      </c>
      <c r="M1660">
        <v>667820.63458511</v>
      </c>
    </row>
    <row r="1661" spans="1:13" x14ac:dyDescent="0.35">
      <c r="A1661">
        <v>1660</v>
      </c>
      <c r="B1661">
        <v>1959</v>
      </c>
      <c r="C1661" t="s">
        <v>20</v>
      </c>
      <c r="D1661" t="s">
        <v>23</v>
      </c>
      <c r="E1661">
        <v>488162.21046945697</v>
      </c>
      <c r="F1661">
        <v>615941.04642525199</v>
      </c>
      <c r="G1661">
        <v>300873.21232431399</v>
      </c>
      <c r="H1661">
        <v>959822.50978394796</v>
      </c>
      <c r="I1661">
        <v>2147372.7482452998</v>
      </c>
      <c r="J1661">
        <v>307970.52321262599</v>
      </c>
      <c r="K1661">
        <v>923911.56963787996</v>
      </c>
      <c r="L1661">
        <v>244081.10523472799</v>
      </c>
      <c r="M1661">
        <v>732243.31570418505</v>
      </c>
    </row>
    <row r="1662" spans="1:13" x14ac:dyDescent="0.35">
      <c r="A1662">
        <v>1661</v>
      </c>
      <c r="B1662">
        <v>1960</v>
      </c>
      <c r="C1662" t="s">
        <v>20</v>
      </c>
      <c r="D1662" t="s">
        <v>23</v>
      </c>
      <c r="E1662">
        <v>477347.463781706</v>
      </c>
      <c r="F1662">
        <v>618057.74411347101</v>
      </c>
      <c r="G1662">
        <v>300366.68039439898</v>
      </c>
      <c r="H1662">
        <v>972108.94705704402</v>
      </c>
      <c r="I1662">
        <v>1918231.0624440501</v>
      </c>
      <c r="J1662">
        <v>309028.87205673498</v>
      </c>
      <c r="K1662">
        <v>927086.61617020704</v>
      </c>
      <c r="L1662">
        <v>238673.731890853</v>
      </c>
      <c r="M1662">
        <v>716021.19567255897</v>
      </c>
    </row>
    <row r="1663" spans="1:13" x14ac:dyDescent="0.35">
      <c r="A1663">
        <v>1662</v>
      </c>
      <c r="B1663">
        <v>1961</v>
      </c>
      <c r="C1663" t="s">
        <v>20</v>
      </c>
      <c r="D1663" t="s">
        <v>23</v>
      </c>
      <c r="E1663">
        <v>562807.01871544099</v>
      </c>
      <c r="F1663">
        <v>747779.20055471198</v>
      </c>
      <c r="G1663">
        <v>361398.04296043603</v>
      </c>
      <c r="H1663">
        <v>1188287.8448660099</v>
      </c>
      <c r="I1663">
        <v>2154354.7130926899</v>
      </c>
      <c r="J1663">
        <v>373889.60027735599</v>
      </c>
      <c r="K1663">
        <v>1121668.8008320699</v>
      </c>
      <c r="L1663">
        <v>281403.50935772102</v>
      </c>
      <c r="M1663">
        <v>844210.52807316196</v>
      </c>
    </row>
    <row r="1664" spans="1:13" x14ac:dyDescent="0.35">
      <c r="A1664">
        <v>1663</v>
      </c>
      <c r="B1664">
        <v>1962</v>
      </c>
      <c r="C1664" t="s">
        <v>20</v>
      </c>
      <c r="D1664" t="s">
        <v>23</v>
      </c>
      <c r="E1664">
        <v>588780.21589982801</v>
      </c>
      <c r="F1664">
        <v>802761.485668301</v>
      </c>
      <c r="G1664">
        <v>385662.58653544798</v>
      </c>
      <c r="H1664">
        <v>1290063.90775756</v>
      </c>
      <c r="I1664">
        <v>2175134.4692736799</v>
      </c>
      <c r="J1664">
        <v>401380.74283415102</v>
      </c>
      <c r="K1664">
        <v>1204142.22850245</v>
      </c>
      <c r="L1664">
        <v>294390.107949914</v>
      </c>
      <c r="M1664">
        <v>883170.323849743</v>
      </c>
    </row>
    <row r="1665" spans="1:13" x14ac:dyDescent="0.35">
      <c r="A1665">
        <v>1664</v>
      </c>
      <c r="B1665">
        <v>1963</v>
      </c>
      <c r="C1665" t="s">
        <v>20</v>
      </c>
      <c r="D1665" t="s">
        <v>23</v>
      </c>
      <c r="E1665">
        <v>643294.69460332405</v>
      </c>
      <c r="F1665">
        <v>900041.90985329996</v>
      </c>
      <c r="G1665">
        <v>429653.44674422301</v>
      </c>
      <c r="H1665">
        <v>1464067.68735791</v>
      </c>
      <c r="I1665">
        <v>2172361.9866033802</v>
      </c>
      <c r="J1665">
        <v>450020.95492664998</v>
      </c>
      <c r="K1665">
        <v>1350062.8647799499</v>
      </c>
      <c r="L1665">
        <v>321647.34730166203</v>
      </c>
      <c r="M1665">
        <v>964942.04190498602</v>
      </c>
    </row>
    <row r="1666" spans="1:13" x14ac:dyDescent="0.35">
      <c r="A1666">
        <v>1665</v>
      </c>
      <c r="B1666">
        <v>1964</v>
      </c>
      <c r="C1666" t="s">
        <v>20</v>
      </c>
      <c r="D1666" t="s">
        <v>23</v>
      </c>
      <c r="E1666">
        <v>690525.62497549795</v>
      </c>
      <c r="F1666">
        <v>991407.05654549599</v>
      </c>
      <c r="G1666">
        <v>470083.54387495603</v>
      </c>
      <c r="H1666">
        <v>1633814.9232502501</v>
      </c>
      <c r="I1666">
        <v>2177480.4326865198</v>
      </c>
      <c r="J1666">
        <v>495703.52827274799</v>
      </c>
      <c r="K1666">
        <v>1487110.58481825</v>
      </c>
      <c r="L1666">
        <v>345262.81248774898</v>
      </c>
      <c r="M1666">
        <v>1035788.43746325</v>
      </c>
    </row>
    <row r="1667" spans="1:13" x14ac:dyDescent="0.35">
      <c r="A1667">
        <v>1666</v>
      </c>
      <c r="B1667">
        <v>1965</v>
      </c>
      <c r="C1667" t="s">
        <v>20</v>
      </c>
      <c r="D1667" t="s">
        <v>23</v>
      </c>
      <c r="E1667">
        <v>695125.53229176498</v>
      </c>
      <c r="F1667">
        <v>1024129.53287538</v>
      </c>
      <c r="G1667">
        <v>482152.99817030301</v>
      </c>
      <c r="H1667">
        <v>1711263.9860081</v>
      </c>
      <c r="I1667">
        <v>2218448.0873846798</v>
      </c>
      <c r="J1667">
        <v>512064.76643768902</v>
      </c>
      <c r="K1667">
        <v>1536194.29931307</v>
      </c>
      <c r="L1667">
        <v>347562.76614588301</v>
      </c>
      <c r="M1667">
        <v>1042688.29843765</v>
      </c>
    </row>
    <row r="1668" spans="1:13" x14ac:dyDescent="0.35">
      <c r="A1668">
        <v>1667</v>
      </c>
      <c r="B1668">
        <v>1966</v>
      </c>
      <c r="C1668" t="s">
        <v>20</v>
      </c>
      <c r="D1668" t="s">
        <v>23</v>
      </c>
      <c r="E1668">
        <v>746814.61305894295</v>
      </c>
      <c r="F1668">
        <v>1129077.8823144899</v>
      </c>
      <c r="G1668">
        <v>527602.16771434597</v>
      </c>
      <c r="H1668">
        <v>1914412.55989307</v>
      </c>
      <c r="I1668">
        <v>2277095.7804231299</v>
      </c>
      <c r="J1668">
        <v>564538.94115724601</v>
      </c>
      <c r="K1668">
        <v>1693616.8234717399</v>
      </c>
      <c r="L1668">
        <v>373407.30652947101</v>
      </c>
      <c r="M1668">
        <v>1120221.9195884101</v>
      </c>
    </row>
    <row r="1669" spans="1:13" x14ac:dyDescent="0.35">
      <c r="A1669">
        <v>1668</v>
      </c>
      <c r="B1669">
        <v>1967</v>
      </c>
      <c r="C1669" t="s">
        <v>20</v>
      </c>
      <c r="D1669" t="s">
        <v>23</v>
      </c>
      <c r="E1669">
        <v>790636.79478863301</v>
      </c>
      <c r="F1669">
        <v>1226612.9848384601</v>
      </c>
      <c r="G1669">
        <v>568714.98442546395</v>
      </c>
      <c r="H1669">
        <v>2111962.0304108202</v>
      </c>
      <c r="I1669">
        <v>2242568.75640094</v>
      </c>
      <c r="J1669">
        <v>613306.49241922901</v>
      </c>
      <c r="K1669">
        <v>1839919.4772576899</v>
      </c>
      <c r="L1669">
        <v>395318.39739431598</v>
      </c>
      <c r="M1669">
        <v>1185955.19218295</v>
      </c>
    </row>
    <row r="1670" spans="1:13" x14ac:dyDescent="0.35">
      <c r="A1670">
        <v>1669</v>
      </c>
      <c r="B1670">
        <v>1968</v>
      </c>
      <c r="C1670" t="s">
        <v>20</v>
      </c>
      <c r="D1670" t="s">
        <v>23</v>
      </c>
      <c r="E1670">
        <v>788124.87902318395</v>
      </c>
      <c r="F1670">
        <v>1254714.78798514</v>
      </c>
      <c r="G1670">
        <v>577024.22776820697</v>
      </c>
      <c r="H1670">
        <v>2195266.0638752901</v>
      </c>
      <c r="I1670">
        <v>2292202.2999943099</v>
      </c>
      <c r="J1670">
        <v>627357.39399256802</v>
      </c>
      <c r="K1670">
        <v>1882072.18197771</v>
      </c>
      <c r="L1670">
        <v>394062.43951159198</v>
      </c>
      <c r="M1670">
        <v>1182187.3185347801</v>
      </c>
    </row>
    <row r="1671" spans="1:13" x14ac:dyDescent="0.35">
      <c r="A1671">
        <v>1670</v>
      </c>
      <c r="B1671">
        <v>1969</v>
      </c>
      <c r="C1671" t="s">
        <v>20</v>
      </c>
      <c r="D1671" t="s">
        <v>23</v>
      </c>
      <c r="E1671">
        <v>813954.54826987605</v>
      </c>
      <c r="F1671">
        <v>1329748.70768301</v>
      </c>
      <c r="G1671">
        <v>606378.02722498705</v>
      </c>
      <c r="H1671">
        <v>2365656.8096136702</v>
      </c>
      <c r="I1671">
        <v>2399170.9124557599</v>
      </c>
      <c r="J1671">
        <v>664874.35384150303</v>
      </c>
      <c r="K1671">
        <v>1994623.0615245099</v>
      </c>
      <c r="L1671">
        <v>406977.27413493802</v>
      </c>
      <c r="M1671">
        <v>1220931.82240482</v>
      </c>
    </row>
    <row r="1672" spans="1:13" x14ac:dyDescent="0.35">
      <c r="A1672">
        <v>1671</v>
      </c>
      <c r="B1672">
        <v>1970</v>
      </c>
      <c r="C1672" t="s">
        <v>20</v>
      </c>
      <c r="D1672" t="s">
        <v>23</v>
      </c>
      <c r="E1672">
        <v>873184.63120496995</v>
      </c>
      <c r="F1672">
        <v>1463844.5126843201</v>
      </c>
      <c r="G1672">
        <v>661700.99967846903</v>
      </c>
      <c r="H1672">
        <v>2649561.2474488202</v>
      </c>
      <c r="I1672">
        <v>1839143.62561178</v>
      </c>
      <c r="J1672">
        <v>731922.256342159</v>
      </c>
      <c r="K1672">
        <v>2195766.7690264801</v>
      </c>
      <c r="L1672">
        <v>436592.31560248497</v>
      </c>
      <c r="M1672">
        <v>1309776.9468074599</v>
      </c>
    </row>
    <row r="1673" spans="1:13" x14ac:dyDescent="0.35">
      <c r="A1673">
        <v>1672</v>
      </c>
      <c r="B1673">
        <v>1971</v>
      </c>
      <c r="C1673" t="s">
        <v>20</v>
      </c>
      <c r="D1673" t="s">
        <v>23</v>
      </c>
      <c r="E1673">
        <v>904940.50255226297</v>
      </c>
      <c r="F1673">
        <v>1556783.9147242799</v>
      </c>
      <c r="G1673">
        <v>697366.66887349403</v>
      </c>
      <c r="H1673">
        <v>2868417.1000246298</v>
      </c>
      <c r="I1673">
        <v>1938587.03536606</v>
      </c>
      <c r="J1673">
        <v>778391.95736214099</v>
      </c>
      <c r="K1673">
        <v>2335175.8720864202</v>
      </c>
      <c r="L1673">
        <v>452470.25127613102</v>
      </c>
      <c r="M1673">
        <v>1357410.7538284</v>
      </c>
    </row>
    <row r="1674" spans="1:13" x14ac:dyDescent="0.35">
      <c r="A1674">
        <v>1673</v>
      </c>
      <c r="B1674">
        <v>1972</v>
      </c>
      <c r="C1674" t="s">
        <v>20</v>
      </c>
      <c r="D1674" t="s">
        <v>23</v>
      </c>
      <c r="E1674">
        <v>919769.14931347</v>
      </c>
      <c r="F1674">
        <v>1623702.99215249</v>
      </c>
      <c r="G1674">
        <v>720581.61424813594</v>
      </c>
      <c r="H1674">
        <v>3047023.84739755</v>
      </c>
      <c r="I1674">
        <v>1847256.7687327999</v>
      </c>
      <c r="J1674">
        <v>811851.496076243</v>
      </c>
      <c r="K1674">
        <v>2435554.4882287299</v>
      </c>
      <c r="L1674">
        <v>459884.574656735</v>
      </c>
      <c r="M1674">
        <v>1379653.7239701999</v>
      </c>
    </row>
    <row r="1675" spans="1:13" x14ac:dyDescent="0.35">
      <c r="A1675">
        <v>1674</v>
      </c>
      <c r="B1675">
        <v>1973</v>
      </c>
      <c r="C1675" t="s">
        <v>20</v>
      </c>
      <c r="D1675" t="s">
        <v>23</v>
      </c>
      <c r="E1675">
        <v>942228.60616981902</v>
      </c>
      <c r="F1675">
        <v>1706881.9316235599</v>
      </c>
      <c r="G1675">
        <v>750249.93786277401</v>
      </c>
      <c r="H1675">
        <v>3263861.00507067</v>
      </c>
      <c r="I1675">
        <v>1831936.5051786299</v>
      </c>
      <c r="J1675">
        <v>853440.965811781</v>
      </c>
      <c r="K1675">
        <v>2560322.8974353401</v>
      </c>
      <c r="L1675">
        <v>471114.30308490997</v>
      </c>
      <c r="M1675">
        <v>1413342.90925473</v>
      </c>
    </row>
    <row r="1676" spans="1:13" x14ac:dyDescent="0.35">
      <c r="A1676">
        <v>1675</v>
      </c>
      <c r="B1676">
        <v>1974</v>
      </c>
      <c r="C1676" t="s">
        <v>20</v>
      </c>
      <c r="D1676" t="s">
        <v>23</v>
      </c>
      <c r="E1676">
        <v>959422.01806529402</v>
      </c>
      <c r="F1676">
        <v>1783513.1678063399</v>
      </c>
      <c r="G1676">
        <v>776231.17343129904</v>
      </c>
      <c r="H1676">
        <v>3476573.10501754</v>
      </c>
      <c r="I1676">
        <v>1635699.6232079801</v>
      </c>
      <c r="J1676">
        <v>891756.58390317205</v>
      </c>
      <c r="K1676">
        <v>2675269.7517095199</v>
      </c>
      <c r="L1676">
        <v>479711.00903264701</v>
      </c>
      <c r="M1676">
        <v>1439133.02709794</v>
      </c>
    </row>
    <row r="1677" spans="1:13" x14ac:dyDescent="0.35">
      <c r="A1677">
        <v>1676</v>
      </c>
      <c r="B1677">
        <v>1975</v>
      </c>
      <c r="C1677" t="s">
        <v>20</v>
      </c>
      <c r="D1677" t="s">
        <v>23</v>
      </c>
      <c r="E1677">
        <v>946930.58500427206</v>
      </c>
      <c r="F1677">
        <v>1806359.6623925001</v>
      </c>
      <c r="G1677">
        <v>778254.44940092997</v>
      </c>
      <c r="H1677">
        <v>3590868.6008454398</v>
      </c>
      <c r="I1677">
        <v>1661102.77166274</v>
      </c>
      <c r="J1677">
        <v>903179.831196249</v>
      </c>
      <c r="K1677">
        <v>2709539.4935887498</v>
      </c>
      <c r="L1677">
        <v>473465.29250213603</v>
      </c>
      <c r="M1677">
        <v>1420395.87750641</v>
      </c>
    </row>
    <row r="1678" spans="1:13" x14ac:dyDescent="0.35">
      <c r="A1678">
        <v>1677</v>
      </c>
      <c r="B1678">
        <v>1976</v>
      </c>
      <c r="C1678" t="s">
        <v>20</v>
      </c>
      <c r="D1678" t="s">
        <v>23</v>
      </c>
      <c r="E1678">
        <v>879227.99074972805</v>
      </c>
      <c r="F1678">
        <v>1721103.67275682</v>
      </c>
      <c r="G1678">
        <v>733873.42393574503</v>
      </c>
      <c r="H1678">
        <v>3490457.7543993001</v>
      </c>
      <c r="I1678">
        <v>1761115.05557466</v>
      </c>
      <c r="J1678">
        <v>860551.83637840895</v>
      </c>
      <c r="K1678">
        <v>2581655.50913523</v>
      </c>
      <c r="L1678">
        <v>439613.99537486403</v>
      </c>
      <c r="M1678">
        <v>1318841.98612459</v>
      </c>
    </row>
    <row r="1679" spans="1:13" x14ac:dyDescent="0.35">
      <c r="A1679">
        <v>1678</v>
      </c>
      <c r="B1679">
        <v>1977</v>
      </c>
      <c r="C1679" t="s">
        <v>20</v>
      </c>
      <c r="D1679" t="s">
        <v>23</v>
      </c>
      <c r="E1679">
        <v>904449.15027462703</v>
      </c>
      <c r="F1679">
        <v>1816808.3787109901</v>
      </c>
      <c r="G1679">
        <v>766509.72844595904</v>
      </c>
      <c r="H1679">
        <v>3760207.76432173</v>
      </c>
      <c r="I1679">
        <v>1750988.87576697</v>
      </c>
      <c r="J1679">
        <v>908404.18935549306</v>
      </c>
      <c r="K1679">
        <v>2725212.5680664801</v>
      </c>
      <c r="L1679">
        <v>452224.57513731299</v>
      </c>
      <c r="M1679">
        <v>1356673.7254119399</v>
      </c>
    </row>
    <row r="1680" spans="1:13" x14ac:dyDescent="0.35">
      <c r="A1680">
        <v>1679</v>
      </c>
      <c r="B1680">
        <v>1978</v>
      </c>
      <c r="C1680" t="s">
        <v>20</v>
      </c>
      <c r="D1680" t="s">
        <v>23</v>
      </c>
      <c r="E1680">
        <v>961375.33206673304</v>
      </c>
      <c r="F1680">
        <v>1981697.6148703501</v>
      </c>
      <c r="G1680">
        <v>827068.31382811803</v>
      </c>
      <c r="H1680">
        <v>4187002.2668824601</v>
      </c>
      <c r="I1680">
        <v>1739214.40605645</v>
      </c>
      <c r="J1680">
        <v>990848.80743517599</v>
      </c>
      <c r="K1680">
        <v>2972546.4223055299</v>
      </c>
      <c r="L1680">
        <v>480687.666033366</v>
      </c>
      <c r="M1680">
        <v>1442062.9981001001</v>
      </c>
    </row>
    <row r="1681" spans="1:13" x14ac:dyDescent="0.35">
      <c r="A1681">
        <v>1680</v>
      </c>
      <c r="B1681">
        <v>1979</v>
      </c>
      <c r="C1681" t="s">
        <v>20</v>
      </c>
      <c r="D1681" t="s">
        <v>23</v>
      </c>
      <c r="E1681">
        <v>983917.164039389</v>
      </c>
      <c r="F1681">
        <v>2081241.09349446</v>
      </c>
      <c r="G1681">
        <v>859065.01584192598</v>
      </c>
      <c r="H1681">
        <v>4490310.42786464</v>
      </c>
      <c r="I1681">
        <v>1727574.1808549101</v>
      </c>
      <c r="J1681">
        <v>1040620.54674723</v>
      </c>
      <c r="K1681">
        <v>3121861.6402417002</v>
      </c>
      <c r="L1681">
        <v>491958.58201969502</v>
      </c>
      <c r="M1681">
        <v>1475875.7460590799</v>
      </c>
    </row>
    <row r="1682" spans="1:13" x14ac:dyDescent="0.35">
      <c r="A1682">
        <v>1681</v>
      </c>
      <c r="B1682">
        <v>1980</v>
      </c>
      <c r="C1682" t="s">
        <v>20</v>
      </c>
      <c r="D1682" t="s">
        <v>23</v>
      </c>
      <c r="E1682">
        <v>1096075.12385271</v>
      </c>
      <c r="F1682">
        <v>2379159.8387197098</v>
      </c>
      <c r="G1682">
        <v>971033.21115848096</v>
      </c>
      <c r="H1682">
        <v>5243014.1464865198</v>
      </c>
      <c r="I1682">
        <v>1685785.76020305</v>
      </c>
      <c r="J1682">
        <v>1189579.91935986</v>
      </c>
      <c r="K1682">
        <v>3568739.7580795698</v>
      </c>
      <c r="L1682">
        <v>548037.56192635396</v>
      </c>
      <c r="M1682">
        <v>1644112.68577906</v>
      </c>
    </row>
    <row r="1683" spans="1:13" x14ac:dyDescent="0.35">
      <c r="A1683">
        <v>1682</v>
      </c>
      <c r="B1683">
        <v>1981</v>
      </c>
      <c r="C1683" t="s">
        <v>20</v>
      </c>
      <c r="D1683" t="s">
        <v>23</v>
      </c>
      <c r="E1683">
        <v>1040895.01964847</v>
      </c>
      <c r="F1683">
        <v>2318513.7336458899</v>
      </c>
      <c r="G1683">
        <v>935485.24557284301</v>
      </c>
      <c r="H1683">
        <v>5220075.4881490096</v>
      </c>
      <c r="I1683">
        <v>1449947.98169454</v>
      </c>
      <c r="J1683">
        <v>1159256.8668229401</v>
      </c>
      <c r="K1683">
        <v>3477770.6004688302</v>
      </c>
      <c r="L1683">
        <v>520447.50982423499</v>
      </c>
      <c r="M1683">
        <v>1561342.5294727001</v>
      </c>
    </row>
    <row r="1684" spans="1:13" x14ac:dyDescent="0.35">
      <c r="A1684">
        <v>1683</v>
      </c>
      <c r="B1684">
        <v>1982</v>
      </c>
      <c r="C1684" t="s">
        <v>20</v>
      </c>
      <c r="D1684" t="s">
        <v>23</v>
      </c>
      <c r="E1684">
        <v>1058370.8641570001</v>
      </c>
      <c r="F1684">
        <v>2419134.7564931</v>
      </c>
      <c r="G1684">
        <v>964754.37502632895</v>
      </c>
      <c r="H1684">
        <v>5565893.2323472695</v>
      </c>
      <c r="I1684">
        <v>1483435.7671038399</v>
      </c>
      <c r="J1684">
        <v>1209567.37824655</v>
      </c>
      <c r="K1684">
        <v>3628702.1347396602</v>
      </c>
      <c r="L1684">
        <v>529185.43207850098</v>
      </c>
      <c r="M1684">
        <v>1587556.2962354999</v>
      </c>
    </row>
    <row r="1685" spans="1:13" x14ac:dyDescent="0.35">
      <c r="A1685">
        <v>1684</v>
      </c>
      <c r="B1685">
        <v>1983</v>
      </c>
      <c r="C1685" t="s">
        <v>20</v>
      </c>
      <c r="D1685" t="s">
        <v>23</v>
      </c>
      <c r="E1685">
        <v>1060569.5331926199</v>
      </c>
      <c r="F1685">
        <v>2487601.3042228501</v>
      </c>
      <c r="G1685">
        <v>980351.89820883598</v>
      </c>
      <c r="H1685">
        <v>5849970.7892366303</v>
      </c>
      <c r="I1685">
        <v>1499032.10857804</v>
      </c>
      <c r="J1685">
        <v>1243800.65211143</v>
      </c>
      <c r="K1685">
        <v>3731401.9563342799</v>
      </c>
      <c r="L1685">
        <v>530284.76659630996</v>
      </c>
      <c r="M1685">
        <v>1590854.29978893</v>
      </c>
    </row>
    <row r="1686" spans="1:13" x14ac:dyDescent="0.35">
      <c r="A1686">
        <v>1685</v>
      </c>
      <c r="B1686">
        <v>1984</v>
      </c>
      <c r="C1686" t="s">
        <v>20</v>
      </c>
      <c r="D1686" t="s">
        <v>23</v>
      </c>
      <c r="E1686">
        <v>1073652.2901658199</v>
      </c>
      <c r="F1686">
        <v>2584191.6977907899</v>
      </c>
      <c r="G1686">
        <v>1006208.27981154</v>
      </c>
      <c r="H1686">
        <v>6212683.2814332498</v>
      </c>
      <c r="I1686">
        <v>1453745.14296328</v>
      </c>
      <c r="J1686">
        <v>1292095.8488954001</v>
      </c>
      <c r="K1686">
        <v>3876287.5466861902</v>
      </c>
      <c r="L1686">
        <v>536826.14508291101</v>
      </c>
      <c r="M1686">
        <v>1610478.43524873</v>
      </c>
    </row>
    <row r="1687" spans="1:13" x14ac:dyDescent="0.35">
      <c r="A1687">
        <v>1686</v>
      </c>
      <c r="B1687">
        <v>1985</v>
      </c>
      <c r="C1687" t="s">
        <v>20</v>
      </c>
      <c r="D1687" t="s">
        <v>23</v>
      </c>
      <c r="E1687">
        <v>1131941.8028396999</v>
      </c>
      <c r="F1687">
        <v>2795790.4313839702</v>
      </c>
      <c r="G1687">
        <v>1075348.6879592999</v>
      </c>
      <c r="H1687">
        <v>6872547.3261122499</v>
      </c>
      <c r="I1687">
        <v>1451967.41149988</v>
      </c>
      <c r="J1687">
        <v>1397895.21569199</v>
      </c>
      <c r="K1687">
        <v>4193685.6470759599</v>
      </c>
      <c r="L1687">
        <v>565970.901419851</v>
      </c>
      <c r="M1687">
        <v>1697912.70425956</v>
      </c>
    </row>
    <row r="1688" spans="1:13" x14ac:dyDescent="0.35">
      <c r="A1688">
        <v>1687</v>
      </c>
      <c r="B1688">
        <v>1986</v>
      </c>
      <c r="C1688" t="s">
        <v>20</v>
      </c>
      <c r="D1688" t="s">
        <v>23</v>
      </c>
      <c r="E1688">
        <v>1102234.15884439</v>
      </c>
      <c r="F1688">
        <v>2793661.7692281702</v>
      </c>
      <c r="G1688">
        <v>1061259.72768101</v>
      </c>
      <c r="H1688">
        <v>7022905.2066847403</v>
      </c>
      <c r="I1688">
        <v>1431663.6161803999</v>
      </c>
      <c r="J1688">
        <v>1396830.88461409</v>
      </c>
      <c r="K1688">
        <v>4190492.6538422601</v>
      </c>
      <c r="L1688">
        <v>551117.07942219696</v>
      </c>
      <c r="M1688">
        <v>1653351.2382665901</v>
      </c>
    </row>
    <row r="1689" spans="1:13" x14ac:dyDescent="0.35">
      <c r="A1689">
        <v>1688</v>
      </c>
      <c r="B1689">
        <v>1987</v>
      </c>
      <c r="C1689" t="s">
        <v>20</v>
      </c>
      <c r="D1689" t="s">
        <v>23</v>
      </c>
      <c r="E1689">
        <v>1113609.07811723</v>
      </c>
      <c r="F1689">
        <v>2896357.4894474498</v>
      </c>
      <c r="G1689">
        <v>1086492.46010653</v>
      </c>
      <c r="H1689">
        <v>7447162.8894528598</v>
      </c>
      <c r="I1689">
        <v>1408148.7735383699</v>
      </c>
      <c r="J1689">
        <v>1448178.74472373</v>
      </c>
      <c r="K1689">
        <v>4344536.2341711801</v>
      </c>
      <c r="L1689">
        <v>556804.53905861406</v>
      </c>
      <c r="M1689">
        <v>1670413.6171758401</v>
      </c>
    </row>
    <row r="1690" spans="1:13" x14ac:dyDescent="0.35">
      <c r="A1690">
        <v>1689</v>
      </c>
      <c r="B1690">
        <v>1988</v>
      </c>
      <c r="C1690" t="s">
        <v>20</v>
      </c>
      <c r="D1690" t="s">
        <v>23</v>
      </c>
      <c r="E1690">
        <v>1144594.13749206</v>
      </c>
      <c r="F1690">
        <v>3054853.3211875702</v>
      </c>
      <c r="G1690">
        <v>1131401.9098410599</v>
      </c>
      <c r="H1690">
        <v>8034996.2912945403</v>
      </c>
      <c r="I1690">
        <v>1464942.6969753299</v>
      </c>
      <c r="J1690">
        <v>1527426.66059379</v>
      </c>
      <c r="K1690">
        <v>4582279.9817813598</v>
      </c>
      <c r="L1690">
        <v>572297.06874603103</v>
      </c>
      <c r="M1690">
        <v>1716891.2062380901</v>
      </c>
    </row>
    <row r="1691" spans="1:13" x14ac:dyDescent="0.35">
      <c r="A1691">
        <v>1690</v>
      </c>
      <c r="B1691">
        <v>1989</v>
      </c>
      <c r="C1691" t="s">
        <v>20</v>
      </c>
      <c r="D1691" t="s">
        <v>23</v>
      </c>
      <c r="E1691">
        <v>1146896.5813497</v>
      </c>
      <c r="F1691">
        <v>3141105.67007162</v>
      </c>
      <c r="G1691">
        <v>1148386.3813737</v>
      </c>
      <c r="H1691">
        <v>8452611.2462671306</v>
      </c>
      <c r="I1691">
        <v>1521074.32437252</v>
      </c>
      <c r="J1691">
        <v>1570552.83503581</v>
      </c>
      <c r="K1691">
        <v>4711658.5051074401</v>
      </c>
      <c r="L1691">
        <v>573448.29067484895</v>
      </c>
      <c r="M1691">
        <v>1720344.8720245501</v>
      </c>
    </row>
    <row r="1692" spans="1:13" x14ac:dyDescent="0.35">
      <c r="A1692">
        <v>1691</v>
      </c>
      <c r="B1692">
        <v>1990</v>
      </c>
      <c r="C1692" t="s">
        <v>20</v>
      </c>
      <c r="D1692" t="s">
        <v>23</v>
      </c>
      <c r="E1692">
        <v>1169244.86898795</v>
      </c>
      <c r="F1692">
        <v>3286118.3807688402</v>
      </c>
      <c r="G1692">
        <v>1185758.13599292</v>
      </c>
      <c r="H1692">
        <v>9048088.3168862797</v>
      </c>
      <c r="I1692">
        <v>1325363.71317447</v>
      </c>
      <c r="J1692">
        <v>1643059.1903844201</v>
      </c>
      <c r="K1692">
        <v>4929177.5711532496</v>
      </c>
      <c r="L1692">
        <v>584622.43449397595</v>
      </c>
      <c r="M1692">
        <v>1753867.3034819299</v>
      </c>
    </row>
    <row r="1693" spans="1:13" x14ac:dyDescent="0.35">
      <c r="A1693">
        <v>1692</v>
      </c>
      <c r="B1693">
        <v>1991</v>
      </c>
      <c r="C1693" t="s">
        <v>20</v>
      </c>
      <c r="D1693" t="s">
        <v>23</v>
      </c>
      <c r="E1693">
        <v>1139469.36462802</v>
      </c>
      <c r="F1693">
        <v>3286244.1691580401</v>
      </c>
      <c r="G1693">
        <v>1170172.9579869499</v>
      </c>
      <c r="H1693">
        <v>9259492.0778526701</v>
      </c>
      <c r="I1693">
        <v>1339934.72415603</v>
      </c>
      <c r="J1693">
        <v>1643122.08457902</v>
      </c>
      <c r="K1693">
        <v>4929366.2537370697</v>
      </c>
      <c r="L1693">
        <v>569734.68231401104</v>
      </c>
      <c r="M1693">
        <v>1709204.0469420301</v>
      </c>
    </row>
    <row r="1694" spans="1:13" x14ac:dyDescent="0.35">
      <c r="A1694">
        <v>1693</v>
      </c>
      <c r="B1694">
        <v>1992</v>
      </c>
      <c r="C1694" t="s">
        <v>20</v>
      </c>
      <c r="D1694" t="s">
        <v>23</v>
      </c>
      <c r="E1694">
        <v>1133925.78387206</v>
      </c>
      <c r="F1694">
        <v>3355840.0214553</v>
      </c>
      <c r="G1694">
        <v>1179016.8402883301</v>
      </c>
      <c r="H1694">
        <v>9677144.3259562906</v>
      </c>
      <c r="I1694">
        <v>1366004.7552875101</v>
      </c>
      <c r="J1694">
        <v>1677920.01072765</v>
      </c>
      <c r="K1694">
        <v>5033760.0321829598</v>
      </c>
      <c r="L1694">
        <v>566962.89193602803</v>
      </c>
      <c r="M1694">
        <v>1700888.67580808</v>
      </c>
    </row>
    <row r="1695" spans="1:13" x14ac:dyDescent="0.35">
      <c r="A1695">
        <v>1694</v>
      </c>
      <c r="B1695">
        <v>1993</v>
      </c>
      <c r="C1695" t="s">
        <v>20</v>
      </c>
      <c r="D1695" t="s">
        <v>23</v>
      </c>
      <c r="E1695">
        <v>1177878.59894722</v>
      </c>
      <c r="F1695">
        <v>3577145.3966350299</v>
      </c>
      <c r="G1695">
        <v>1239813.3250019499</v>
      </c>
      <c r="H1695">
        <v>10558030.006095201</v>
      </c>
      <c r="I1695">
        <v>1426956.6458975901</v>
      </c>
      <c r="J1695">
        <v>1788572.6983175101</v>
      </c>
      <c r="K1695">
        <v>5365718.0949525395</v>
      </c>
      <c r="L1695">
        <v>588939.29947361001</v>
      </c>
      <c r="M1695">
        <v>1766817.89842083</v>
      </c>
    </row>
    <row r="1696" spans="1:13" x14ac:dyDescent="0.35">
      <c r="A1696">
        <v>1695</v>
      </c>
      <c r="B1696">
        <v>1994</v>
      </c>
      <c r="C1696" t="s">
        <v>20</v>
      </c>
      <c r="D1696" t="s">
        <v>23</v>
      </c>
      <c r="E1696">
        <v>1171450.3677167499</v>
      </c>
      <c r="F1696">
        <v>3650727.3386871298</v>
      </c>
      <c r="G1696">
        <v>1248054.5811908599</v>
      </c>
      <c r="H1696">
        <v>11029726.7603593</v>
      </c>
      <c r="I1696">
        <v>1485363.5427741399</v>
      </c>
      <c r="J1696">
        <v>1825363.66934357</v>
      </c>
      <c r="K1696">
        <v>5476091.0080306996</v>
      </c>
      <c r="L1696">
        <v>585725.18385837495</v>
      </c>
      <c r="M1696">
        <v>1757175.5515751201</v>
      </c>
    </row>
    <row r="1697" spans="1:13" x14ac:dyDescent="0.35">
      <c r="A1697">
        <v>1696</v>
      </c>
      <c r="B1697">
        <v>1995</v>
      </c>
      <c r="C1697" t="s">
        <v>20</v>
      </c>
      <c r="D1697" t="s">
        <v>23</v>
      </c>
      <c r="E1697">
        <v>1125134.44204049</v>
      </c>
      <c r="F1697">
        <v>3598150.8561363001</v>
      </c>
      <c r="G1697">
        <v>1213116.64670243</v>
      </c>
      <c r="H1697">
        <v>11128580.480678</v>
      </c>
      <c r="I1697">
        <v>1469996.9064623499</v>
      </c>
      <c r="J1697">
        <v>1799075.4280681501</v>
      </c>
      <c r="K1697">
        <v>5397226.2842044597</v>
      </c>
      <c r="L1697">
        <v>562567.22102024301</v>
      </c>
      <c r="M1697">
        <v>1687701.6630607301</v>
      </c>
    </row>
    <row r="1698" spans="1:13" x14ac:dyDescent="0.35">
      <c r="A1698">
        <v>1697</v>
      </c>
      <c r="B1698">
        <v>1996</v>
      </c>
      <c r="C1698" t="s">
        <v>20</v>
      </c>
      <c r="D1698" t="s">
        <v>23</v>
      </c>
      <c r="E1698">
        <v>1183441.4138647199</v>
      </c>
      <c r="F1698">
        <v>3883659.5770304701</v>
      </c>
      <c r="G1698">
        <v>1291126.5919757399</v>
      </c>
      <c r="H1698">
        <v>12297308.697602101</v>
      </c>
      <c r="I1698">
        <v>1398519.6836612099</v>
      </c>
      <c r="J1698">
        <v>1941829.7885152299</v>
      </c>
      <c r="K1698">
        <v>5825489.3655457003</v>
      </c>
      <c r="L1698">
        <v>591720.706932361</v>
      </c>
      <c r="M1698">
        <v>1775162.12079708</v>
      </c>
    </row>
    <row r="1699" spans="1:13" x14ac:dyDescent="0.35">
      <c r="A1699">
        <v>1698</v>
      </c>
      <c r="B1699">
        <v>1997</v>
      </c>
      <c r="C1699" t="s">
        <v>20</v>
      </c>
      <c r="D1699" t="s">
        <v>23</v>
      </c>
      <c r="E1699">
        <v>1137889.3574449499</v>
      </c>
      <c r="F1699">
        <v>3831897.3845131299</v>
      </c>
      <c r="G1699">
        <v>1255978.81917736</v>
      </c>
      <c r="H1699">
        <v>12422884.638735199</v>
      </c>
      <c r="I1699">
        <v>1430253.41900898</v>
      </c>
      <c r="J1699">
        <v>1915948.6922565601</v>
      </c>
      <c r="K1699">
        <v>5747846.0767697003</v>
      </c>
      <c r="L1699">
        <v>568944.67872247705</v>
      </c>
      <c r="M1699">
        <v>1706834.03616743</v>
      </c>
    </row>
    <row r="1700" spans="1:13" x14ac:dyDescent="0.35">
      <c r="A1700">
        <v>1699</v>
      </c>
      <c r="B1700">
        <v>1998</v>
      </c>
      <c r="C1700" t="s">
        <v>20</v>
      </c>
      <c r="D1700" t="s">
        <v>23</v>
      </c>
      <c r="E1700">
        <v>1107656.82356129</v>
      </c>
      <c r="F1700">
        <v>3827705.4056327399</v>
      </c>
      <c r="G1700">
        <v>1236758.1241007401</v>
      </c>
      <c r="H1700">
        <v>12706201.745235501</v>
      </c>
      <c r="I1700">
        <v>1473989.2262265999</v>
      </c>
      <c r="J1700">
        <v>1913852.7028163699</v>
      </c>
      <c r="K1700">
        <v>5741558.1084491098</v>
      </c>
      <c r="L1700">
        <v>553828.41178064595</v>
      </c>
      <c r="M1700">
        <v>1661485.2353419401</v>
      </c>
    </row>
    <row r="1701" spans="1:13" x14ac:dyDescent="0.35">
      <c r="A1701">
        <v>1700</v>
      </c>
      <c r="B1701">
        <v>1999</v>
      </c>
      <c r="C1701" t="s">
        <v>20</v>
      </c>
      <c r="D1701" t="s">
        <v>23</v>
      </c>
      <c r="E1701">
        <v>1148930.00589483</v>
      </c>
      <c r="F1701">
        <v>4074237.0453029801</v>
      </c>
      <c r="G1701">
        <v>1297502.1825916001</v>
      </c>
      <c r="H1701">
        <v>13849025.330719501</v>
      </c>
      <c r="I1701">
        <v>1444932.8068669301</v>
      </c>
      <c r="J1701">
        <v>2037118.5226514901</v>
      </c>
      <c r="K1701">
        <v>6111355.5679544704</v>
      </c>
      <c r="L1701">
        <v>574465.00294741301</v>
      </c>
      <c r="M1701">
        <v>1723395.0088422401</v>
      </c>
    </row>
    <row r="1702" spans="1:13" x14ac:dyDescent="0.35">
      <c r="A1702">
        <v>1701</v>
      </c>
      <c r="B1702">
        <v>2000</v>
      </c>
      <c r="C1702" t="s">
        <v>20</v>
      </c>
      <c r="D1702" t="s">
        <v>23</v>
      </c>
      <c r="E1702">
        <v>1147978.83365937</v>
      </c>
      <c r="F1702">
        <v>4177399.8371325298</v>
      </c>
      <c r="G1702">
        <v>1311057.3585753499</v>
      </c>
      <c r="H1702">
        <v>14541185.7027351</v>
      </c>
      <c r="I1702">
        <v>1434914.2445394001</v>
      </c>
      <c r="J1702">
        <v>2088699.91856627</v>
      </c>
      <c r="K1702">
        <v>6266099.7556988001</v>
      </c>
      <c r="L1702">
        <v>573989.41682968498</v>
      </c>
      <c r="M1702">
        <v>1721968.2504890501</v>
      </c>
    </row>
    <row r="1703" spans="1:13" x14ac:dyDescent="0.35">
      <c r="A1703">
        <v>1702</v>
      </c>
      <c r="B1703">
        <v>2001</v>
      </c>
      <c r="C1703" t="s">
        <v>20</v>
      </c>
      <c r="D1703" t="s">
        <v>23</v>
      </c>
      <c r="E1703">
        <v>1159563.96155028</v>
      </c>
      <c r="F1703">
        <v>4329984.25792915</v>
      </c>
      <c r="G1703">
        <v>1339043.3190965699</v>
      </c>
      <c r="H1703">
        <v>15435632.898414999</v>
      </c>
      <c r="I1703">
        <v>1441206.5181354301</v>
      </c>
      <c r="J1703">
        <v>2164992.1289645801</v>
      </c>
      <c r="K1703">
        <v>6494976.3868937297</v>
      </c>
      <c r="L1703">
        <v>579781.98077514104</v>
      </c>
      <c r="M1703">
        <v>1739345.94232542</v>
      </c>
    </row>
    <row r="1704" spans="1:13" x14ac:dyDescent="0.35">
      <c r="A1704">
        <v>1703</v>
      </c>
      <c r="B1704">
        <v>2002</v>
      </c>
      <c r="C1704" t="s">
        <v>20</v>
      </c>
      <c r="D1704" t="s">
        <v>23</v>
      </c>
      <c r="E1704">
        <v>1129947.4688170101</v>
      </c>
      <c r="F1704">
        <v>4329814.6450315798</v>
      </c>
      <c r="G1704">
        <v>1319196.6396153099</v>
      </c>
      <c r="H1704">
        <v>15807882.496241201</v>
      </c>
      <c r="I1704">
        <v>1354410.1287939399</v>
      </c>
      <c r="J1704">
        <v>2164907.3225157899</v>
      </c>
      <c r="K1704">
        <v>6494721.9675473599</v>
      </c>
      <c r="L1704">
        <v>564973.73440850701</v>
      </c>
      <c r="M1704">
        <v>1694921.20322552</v>
      </c>
    </row>
    <row r="1705" spans="1:13" x14ac:dyDescent="0.35">
      <c r="A1705">
        <v>1704</v>
      </c>
      <c r="B1705">
        <v>2003</v>
      </c>
      <c r="C1705" t="s">
        <v>20</v>
      </c>
      <c r="D1705" t="s">
        <v>23</v>
      </c>
      <c r="E1705">
        <v>1179296.3727833999</v>
      </c>
      <c r="F1705">
        <v>4637174.6972754402</v>
      </c>
      <c r="G1705">
        <v>1391762.8433491001</v>
      </c>
      <c r="H1705">
        <v>17339820.242853001</v>
      </c>
      <c r="I1705">
        <v>1348728.93026372</v>
      </c>
      <c r="J1705">
        <v>2318587.3486377201</v>
      </c>
      <c r="K1705">
        <v>6955762.0459131598</v>
      </c>
      <c r="L1705">
        <v>589648.18639169994</v>
      </c>
      <c r="M1705">
        <v>1768944.5591750999</v>
      </c>
    </row>
    <row r="1706" spans="1:13" x14ac:dyDescent="0.35">
      <c r="A1706">
        <v>1705</v>
      </c>
      <c r="B1706">
        <v>2004</v>
      </c>
      <c r="C1706" t="s">
        <v>20</v>
      </c>
      <c r="D1706" t="s">
        <v>23</v>
      </c>
      <c r="E1706">
        <v>1183913.2057624401</v>
      </c>
      <c r="F1706">
        <v>4777160.1720089</v>
      </c>
      <c r="G1706">
        <v>1412189.75839726</v>
      </c>
      <c r="H1706">
        <v>18296448.576269999</v>
      </c>
      <c r="I1706">
        <v>1392289.27569117</v>
      </c>
      <c r="J1706">
        <v>2388580.08600445</v>
      </c>
      <c r="K1706">
        <v>7165740.2580133602</v>
      </c>
      <c r="L1706">
        <v>591956.60288122098</v>
      </c>
      <c r="M1706">
        <v>1775869.8086436701</v>
      </c>
    </row>
    <row r="1707" spans="1:13" x14ac:dyDescent="0.35">
      <c r="A1707">
        <v>1706</v>
      </c>
      <c r="B1707">
        <v>2005</v>
      </c>
      <c r="C1707" t="s">
        <v>20</v>
      </c>
      <c r="D1707" t="s">
        <v>23</v>
      </c>
      <c r="E1707">
        <v>1160366.28408348</v>
      </c>
      <c r="F1707">
        <v>4804680.1597071299</v>
      </c>
      <c r="G1707">
        <v>1398747.6428493599</v>
      </c>
      <c r="H1707">
        <v>18848865.598262999</v>
      </c>
      <c r="I1707">
        <v>1452916.61436912</v>
      </c>
      <c r="J1707">
        <v>2402340.0798535598</v>
      </c>
      <c r="K1707">
        <v>7207020.2395606898</v>
      </c>
      <c r="L1707">
        <v>580183.14204173803</v>
      </c>
      <c r="M1707">
        <v>1740549.42612522</v>
      </c>
    </row>
    <row r="1708" spans="1:13" x14ac:dyDescent="0.35">
      <c r="A1708">
        <v>1707</v>
      </c>
      <c r="B1708">
        <v>2006</v>
      </c>
      <c r="C1708" t="s">
        <v>20</v>
      </c>
      <c r="D1708" t="s">
        <v>23</v>
      </c>
      <c r="E1708">
        <v>1160723.1442149701</v>
      </c>
      <c r="F1708">
        <v>4931936.4140451998</v>
      </c>
      <c r="G1708">
        <v>1413788.0422415501</v>
      </c>
      <c r="H1708">
        <v>19818859.538839299</v>
      </c>
      <c r="I1708">
        <v>1372836.3747799101</v>
      </c>
      <c r="J1708">
        <v>2465968.2070225999</v>
      </c>
      <c r="K1708">
        <v>7397904.6210677903</v>
      </c>
      <c r="L1708">
        <v>580361.57210748701</v>
      </c>
      <c r="M1708">
        <v>1741084.71632246</v>
      </c>
    </row>
    <row r="1709" spans="1:13" x14ac:dyDescent="0.35">
      <c r="A1709">
        <v>1708</v>
      </c>
      <c r="B1709">
        <v>2007</v>
      </c>
      <c r="C1709" t="s">
        <v>20</v>
      </c>
      <c r="D1709" t="s">
        <v>23</v>
      </c>
      <c r="E1709">
        <v>1143566.0658609199</v>
      </c>
      <c r="F1709">
        <v>4986198.0844791997</v>
      </c>
      <c r="G1709">
        <v>1407241.8184536099</v>
      </c>
      <c r="H1709">
        <v>20525172.5302242</v>
      </c>
      <c r="I1709">
        <v>1349127.6803675101</v>
      </c>
      <c r="J1709">
        <v>2493099.0422395999</v>
      </c>
      <c r="K1709">
        <v>7479297.1267187996</v>
      </c>
      <c r="L1709">
        <v>571783.03293046099</v>
      </c>
      <c r="M1709">
        <v>1715349.0987913799</v>
      </c>
    </row>
    <row r="1710" spans="1:13" x14ac:dyDescent="0.35">
      <c r="A1710">
        <v>1709</v>
      </c>
      <c r="B1710">
        <v>2008</v>
      </c>
      <c r="C1710" t="s">
        <v>20</v>
      </c>
      <c r="D1710" t="s">
        <v>23</v>
      </c>
      <c r="E1710">
        <v>1157740.5774026399</v>
      </c>
      <c r="F1710">
        <v>5180109.8106913799</v>
      </c>
      <c r="G1710">
        <v>1439166.34790995</v>
      </c>
      <c r="H1710">
        <v>21843739.853766698</v>
      </c>
      <c r="I1710">
        <v>1244496.0694385199</v>
      </c>
      <c r="J1710">
        <v>2590054.90534569</v>
      </c>
      <c r="K1710">
        <v>7770164.7160370601</v>
      </c>
      <c r="L1710">
        <v>578870.28870131797</v>
      </c>
      <c r="M1710">
        <v>1736610.86610395</v>
      </c>
    </row>
    <row r="1711" spans="1:13" x14ac:dyDescent="0.35">
      <c r="A1711">
        <v>1710</v>
      </c>
      <c r="B1711">
        <v>2009</v>
      </c>
      <c r="C1711" t="s">
        <v>20</v>
      </c>
      <c r="D1711" t="s">
        <v>23</v>
      </c>
      <c r="E1711">
        <v>1057879.9551281801</v>
      </c>
      <c r="F1711">
        <v>4857172.6691779699</v>
      </c>
      <c r="G1711">
        <v>1328216.3550692501</v>
      </c>
      <c r="H1711">
        <v>20982441.762533799</v>
      </c>
      <c r="I1711">
        <v>1025677.82886761</v>
      </c>
      <c r="J1711">
        <v>2428586.3345889798</v>
      </c>
      <c r="K1711">
        <v>7285759.0037669502</v>
      </c>
      <c r="L1711">
        <v>528939.97756409203</v>
      </c>
      <c r="M1711">
        <v>1586819.93269227</v>
      </c>
    </row>
    <row r="1712" spans="1:13" x14ac:dyDescent="0.35">
      <c r="A1712">
        <v>1711</v>
      </c>
      <c r="B1712">
        <v>2010</v>
      </c>
      <c r="C1712" t="s">
        <v>20</v>
      </c>
      <c r="D1712" t="s">
        <v>23</v>
      </c>
      <c r="E1712">
        <v>969432.85846872895</v>
      </c>
      <c r="F1712">
        <v>4567560.76379574</v>
      </c>
      <c r="G1712">
        <v>1229201.8514245299</v>
      </c>
      <c r="H1712">
        <v>20214086.564172901</v>
      </c>
      <c r="I1712">
        <v>912292.42048672505</v>
      </c>
      <c r="J1712">
        <v>2283780.38189787</v>
      </c>
      <c r="K1712">
        <v>6851341.1456936104</v>
      </c>
      <c r="L1712">
        <v>484716.42923436401</v>
      </c>
      <c r="M1712">
        <v>1454149.2877030901</v>
      </c>
    </row>
    <row r="1713" spans="1:13" x14ac:dyDescent="0.35">
      <c r="A1713">
        <v>1712</v>
      </c>
      <c r="B1713">
        <v>2011</v>
      </c>
      <c r="C1713" t="s">
        <v>20</v>
      </c>
      <c r="D1713" t="s">
        <v>23</v>
      </c>
      <c r="E1713">
        <v>963386.57812436705</v>
      </c>
      <c r="F1713">
        <v>4657862.1621566601</v>
      </c>
      <c r="G1713">
        <v>1233443.57012775</v>
      </c>
      <c r="H1713">
        <v>21118631.335051801</v>
      </c>
      <c r="I1713">
        <v>894026.46002241597</v>
      </c>
      <c r="J1713">
        <v>2328931.0810783301</v>
      </c>
      <c r="K1713">
        <v>6986793.2432349902</v>
      </c>
      <c r="L1713">
        <v>481693.289062183</v>
      </c>
      <c r="M1713">
        <v>1445079.8671865501</v>
      </c>
    </row>
    <row r="1714" spans="1:13" x14ac:dyDescent="0.35">
      <c r="A1714">
        <v>1713</v>
      </c>
      <c r="B1714">
        <v>2012</v>
      </c>
      <c r="C1714" t="s">
        <v>20</v>
      </c>
      <c r="D1714" t="s">
        <v>23</v>
      </c>
      <c r="E1714">
        <v>963349.52139001596</v>
      </c>
      <c r="F1714">
        <v>4779575.9848082401</v>
      </c>
      <c r="G1714">
        <v>1245247.8023906399</v>
      </c>
      <c r="H1714">
        <v>22201849.333128199</v>
      </c>
      <c r="I1714">
        <v>830678.47003546997</v>
      </c>
      <c r="J1714">
        <v>2389787.99240412</v>
      </c>
      <c r="K1714">
        <v>7169363.9772123704</v>
      </c>
      <c r="L1714">
        <v>481674.76069500798</v>
      </c>
      <c r="M1714">
        <v>1445024.2820850201</v>
      </c>
    </row>
    <row r="1715" spans="1:13" x14ac:dyDescent="0.35">
      <c r="A1715">
        <v>1714</v>
      </c>
      <c r="B1715">
        <v>2013</v>
      </c>
      <c r="C1715" t="s">
        <v>20</v>
      </c>
      <c r="D1715" t="s">
        <v>23</v>
      </c>
      <c r="E1715">
        <v>955462.01466557395</v>
      </c>
      <c r="F1715">
        <v>4864501.6339408699</v>
      </c>
      <c r="G1715">
        <v>1246746.73243209</v>
      </c>
      <c r="H1715">
        <v>23150979.811994299</v>
      </c>
      <c r="I1715">
        <v>823243.63146886695</v>
      </c>
      <c r="J1715">
        <v>2432250.8169704298</v>
      </c>
      <c r="K1715">
        <v>7296752.4509113096</v>
      </c>
      <c r="L1715">
        <v>477731.00733278698</v>
      </c>
      <c r="M1715">
        <v>1433193.0219983601</v>
      </c>
    </row>
    <row r="1716" spans="1:13" x14ac:dyDescent="0.35">
      <c r="A1716">
        <v>1715</v>
      </c>
      <c r="B1716">
        <v>2014</v>
      </c>
      <c r="C1716" t="s">
        <v>20</v>
      </c>
      <c r="D1716" t="s">
        <v>23</v>
      </c>
      <c r="E1716">
        <v>971628.98467647203</v>
      </c>
      <c r="F1716">
        <v>5076271.3928484898</v>
      </c>
      <c r="G1716">
        <v>1279668.7693727999</v>
      </c>
      <c r="H1716">
        <v>24752384.552664898</v>
      </c>
      <c r="I1716">
        <v>934235.54992463195</v>
      </c>
      <c r="J1716">
        <v>2538135.6964242398</v>
      </c>
      <c r="K1716">
        <v>7614407.0892727301</v>
      </c>
      <c r="L1716">
        <v>485814.49233823601</v>
      </c>
      <c r="M1716">
        <v>1457443.47701471</v>
      </c>
    </row>
    <row r="1717" spans="1:13" x14ac:dyDescent="0.35">
      <c r="A1717">
        <v>1716</v>
      </c>
      <c r="B1717">
        <v>2015</v>
      </c>
      <c r="C1717" t="s">
        <v>20</v>
      </c>
      <c r="D1717" t="s">
        <v>23</v>
      </c>
      <c r="E1717">
        <v>966886.41934594</v>
      </c>
      <c r="F1717">
        <v>5183693.0198169202</v>
      </c>
      <c r="G1717">
        <v>1285120.5245392099</v>
      </c>
      <c r="H1717">
        <v>25897748.7084205</v>
      </c>
      <c r="I1717">
        <v>865334.35151520697</v>
      </c>
      <c r="J1717">
        <v>2591846.5099084601</v>
      </c>
      <c r="K1717">
        <v>7775539.52972537</v>
      </c>
      <c r="L1717">
        <v>483443.20967297</v>
      </c>
      <c r="M1717">
        <v>1450329.62901891</v>
      </c>
    </row>
    <row r="1718" spans="1:13" x14ac:dyDescent="0.35">
      <c r="A1718">
        <v>1717</v>
      </c>
      <c r="B1718">
        <v>1950</v>
      </c>
      <c r="C1718" t="s">
        <v>21</v>
      </c>
      <c r="D1718" t="s">
        <v>23</v>
      </c>
      <c r="E1718">
        <v>118798.99906523401</v>
      </c>
      <c r="F1718">
        <v>118798.99906523401</v>
      </c>
      <c r="G1718">
        <v>59399.499532617003</v>
      </c>
      <c r="H1718">
        <v>178198.49859785099</v>
      </c>
      <c r="I1718">
        <v>276404.40145315602</v>
      </c>
      <c r="J1718">
        <v>59399.499532617003</v>
      </c>
      <c r="K1718">
        <v>178198.49859785099</v>
      </c>
      <c r="L1718">
        <v>59399.499532617003</v>
      </c>
      <c r="M1718">
        <v>178198.49859785099</v>
      </c>
    </row>
    <row r="1719" spans="1:13" x14ac:dyDescent="0.35">
      <c r="A1719">
        <v>1718</v>
      </c>
      <c r="B1719">
        <v>1951</v>
      </c>
      <c r="C1719" t="s">
        <v>21</v>
      </c>
      <c r="D1719" t="s">
        <v>23</v>
      </c>
      <c r="E1719">
        <v>119167.784133697</v>
      </c>
      <c r="F1719">
        <v>122286.441468109</v>
      </c>
      <c r="G1719">
        <v>61123.767531404097</v>
      </c>
      <c r="H1719">
        <v>183505.78496127401</v>
      </c>
      <c r="I1719">
        <v>260802.41822503501</v>
      </c>
      <c r="J1719">
        <v>61143.220734054303</v>
      </c>
      <c r="K1719">
        <v>183429.66220216299</v>
      </c>
      <c r="L1719">
        <v>59583.892066848297</v>
      </c>
      <c r="M1719">
        <v>178751.67620054499</v>
      </c>
    </row>
    <row r="1720" spans="1:13" x14ac:dyDescent="0.35">
      <c r="A1720">
        <v>1719</v>
      </c>
      <c r="B1720">
        <v>1952</v>
      </c>
      <c r="C1720" t="s">
        <v>21</v>
      </c>
      <c r="D1720" t="s">
        <v>23</v>
      </c>
      <c r="E1720">
        <v>120693.161707487</v>
      </c>
      <c r="F1720">
        <v>127092.976494709</v>
      </c>
      <c r="G1720">
        <v>63466.671251242398</v>
      </c>
      <c r="H1720">
        <v>190963.248380128</v>
      </c>
      <c r="I1720">
        <v>277658.06165180198</v>
      </c>
      <c r="J1720">
        <v>63546.488247354697</v>
      </c>
      <c r="K1720">
        <v>190639.46474206401</v>
      </c>
      <c r="L1720">
        <v>60346.580853743399</v>
      </c>
      <c r="M1720">
        <v>181039.74256123</v>
      </c>
    </row>
    <row r="1721" spans="1:13" x14ac:dyDescent="0.35">
      <c r="A1721">
        <v>1720</v>
      </c>
      <c r="B1721">
        <v>1953</v>
      </c>
      <c r="C1721" t="s">
        <v>21</v>
      </c>
      <c r="D1721" t="s">
        <v>23</v>
      </c>
      <c r="E1721">
        <v>123272.342248888</v>
      </c>
      <c r="F1721">
        <v>133206.05845995701</v>
      </c>
      <c r="G1721">
        <v>66417.306881609693</v>
      </c>
      <c r="H1721">
        <v>200589.32071513101</v>
      </c>
      <c r="I1721">
        <v>296379.34981697798</v>
      </c>
      <c r="J1721">
        <v>66603.029229978405</v>
      </c>
      <c r="K1721">
        <v>199809.08768993599</v>
      </c>
      <c r="L1721">
        <v>61636.171124444001</v>
      </c>
      <c r="M1721">
        <v>184908.51337333201</v>
      </c>
    </row>
    <row r="1722" spans="1:13" x14ac:dyDescent="0.35">
      <c r="A1722">
        <v>1721</v>
      </c>
      <c r="B1722">
        <v>1954</v>
      </c>
      <c r="C1722" t="s">
        <v>21</v>
      </c>
      <c r="D1722" t="s">
        <v>23</v>
      </c>
      <c r="E1722">
        <v>121618.854694012</v>
      </c>
      <c r="F1722">
        <v>134858.61105697401</v>
      </c>
      <c r="G1722">
        <v>67099.567685386006</v>
      </c>
      <c r="H1722">
        <v>203720.96916807099</v>
      </c>
      <c r="I1722">
        <v>321580.90426122898</v>
      </c>
      <c r="J1722">
        <v>67429.305528487006</v>
      </c>
      <c r="K1722">
        <v>202287.916585461</v>
      </c>
      <c r="L1722">
        <v>60809.427347005803</v>
      </c>
      <c r="M1722">
        <v>182428.28204101801</v>
      </c>
    </row>
    <row r="1723" spans="1:13" x14ac:dyDescent="0.35">
      <c r="A1723">
        <v>1722</v>
      </c>
      <c r="B1723">
        <v>1955</v>
      </c>
      <c r="C1723" t="s">
        <v>21</v>
      </c>
      <c r="D1723" t="s">
        <v>23</v>
      </c>
      <c r="E1723">
        <v>121157.58782663201</v>
      </c>
      <c r="F1723">
        <v>137863.034875515</v>
      </c>
      <c r="G1723">
        <v>68412.089945785498</v>
      </c>
      <c r="H1723">
        <v>209127.25159184399</v>
      </c>
      <c r="I1723">
        <v>330073.58443975099</v>
      </c>
      <c r="J1723">
        <v>68931.517437757502</v>
      </c>
      <c r="K1723">
        <v>206794.55231327299</v>
      </c>
      <c r="L1723">
        <v>60578.7939133162</v>
      </c>
      <c r="M1723">
        <v>181736.38173994899</v>
      </c>
    </row>
    <row r="1724" spans="1:13" x14ac:dyDescent="0.35">
      <c r="A1724">
        <v>1723</v>
      </c>
      <c r="B1724">
        <v>1956</v>
      </c>
      <c r="C1724" t="s">
        <v>21</v>
      </c>
      <c r="D1724" t="s">
        <v>23</v>
      </c>
      <c r="E1724">
        <v>123307.36879973501</v>
      </c>
      <c r="F1724">
        <v>143981.16737107901</v>
      </c>
      <c r="G1724">
        <v>71220.367349402906</v>
      </c>
      <c r="H1724">
        <v>219541.820473106</v>
      </c>
      <c r="I1724">
        <v>346272.09376295801</v>
      </c>
      <c r="J1724">
        <v>71990.583685539299</v>
      </c>
      <c r="K1724">
        <v>215971.751056618</v>
      </c>
      <c r="L1724">
        <v>61653.684399867401</v>
      </c>
      <c r="M1724">
        <v>184961.053199602</v>
      </c>
    </row>
    <row r="1725" spans="1:13" x14ac:dyDescent="0.35">
      <c r="A1725">
        <v>1724</v>
      </c>
      <c r="B1725">
        <v>1957</v>
      </c>
      <c r="C1725" t="s">
        <v>21</v>
      </c>
      <c r="D1725" t="s">
        <v>23</v>
      </c>
      <c r="E1725">
        <v>124915.980818747</v>
      </c>
      <c r="F1725">
        <v>149676.66757541199</v>
      </c>
      <c r="G1725">
        <v>73764.026186675794</v>
      </c>
      <c r="H1725">
        <v>229648.37060939401</v>
      </c>
      <c r="I1725">
        <v>386594.13262840302</v>
      </c>
      <c r="J1725">
        <v>74838.3337877062</v>
      </c>
      <c r="K1725">
        <v>224515.00136311899</v>
      </c>
      <c r="L1725">
        <v>62457.9904093734</v>
      </c>
      <c r="M1725">
        <v>187373.97122812</v>
      </c>
    </row>
    <row r="1726" spans="1:13" x14ac:dyDescent="0.35">
      <c r="A1726">
        <v>1725</v>
      </c>
      <c r="B1726">
        <v>1958</v>
      </c>
      <c r="C1726" t="s">
        <v>21</v>
      </c>
      <c r="D1726" t="s">
        <v>23</v>
      </c>
      <c r="E1726">
        <v>126798.08452976</v>
      </c>
      <c r="F1726">
        <v>155907.94216635299</v>
      </c>
      <c r="G1726">
        <v>76513.471711402395</v>
      </c>
      <c r="H1726">
        <v>240949.113951279</v>
      </c>
      <c r="I1726">
        <v>393595.61053126998</v>
      </c>
      <c r="J1726">
        <v>77953.971083176701</v>
      </c>
      <c r="K1726">
        <v>233861.91324952999</v>
      </c>
      <c r="L1726">
        <v>63399.042264879899</v>
      </c>
      <c r="M1726">
        <v>190197.12679464</v>
      </c>
    </row>
    <row r="1727" spans="1:13" x14ac:dyDescent="0.35">
      <c r="A1727">
        <v>1726</v>
      </c>
      <c r="B1727">
        <v>1959</v>
      </c>
      <c r="C1727" t="s">
        <v>21</v>
      </c>
      <c r="D1727" t="s">
        <v>23</v>
      </c>
      <c r="E1727">
        <v>128763.24664921399</v>
      </c>
      <c r="F1727">
        <v>162467.65354073199</v>
      </c>
      <c r="G1727">
        <v>79361.758894446204</v>
      </c>
      <c r="H1727">
        <v>253173.76051686599</v>
      </c>
      <c r="I1727">
        <v>393792.28287388699</v>
      </c>
      <c r="J1727">
        <v>81233.826770366097</v>
      </c>
      <c r="K1727">
        <v>243701.48031109801</v>
      </c>
      <c r="L1727">
        <v>64381.623324606997</v>
      </c>
      <c r="M1727">
        <v>193144.86997382101</v>
      </c>
    </row>
    <row r="1728" spans="1:13" x14ac:dyDescent="0.35">
      <c r="A1728">
        <v>1727</v>
      </c>
      <c r="B1728">
        <v>1960</v>
      </c>
      <c r="C1728" t="s">
        <v>21</v>
      </c>
      <c r="D1728" t="s">
        <v>23</v>
      </c>
      <c r="E1728">
        <v>131785.28111317201</v>
      </c>
      <c r="F1728">
        <v>170632.337515497</v>
      </c>
      <c r="G1728">
        <v>82924.725522178705</v>
      </c>
      <c r="H1728">
        <v>268378.195299529</v>
      </c>
      <c r="I1728">
        <v>400868.24117131799</v>
      </c>
      <c r="J1728">
        <v>85316.168757748397</v>
      </c>
      <c r="K1728">
        <v>255948.506273245</v>
      </c>
      <c r="L1728">
        <v>65892.6405565858</v>
      </c>
      <c r="M1728">
        <v>197677.92166975699</v>
      </c>
    </row>
    <row r="1729" spans="1:13" x14ac:dyDescent="0.35">
      <c r="A1729">
        <v>1728</v>
      </c>
      <c r="B1729">
        <v>1961</v>
      </c>
      <c r="C1729" t="s">
        <v>21</v>
      </c>
      <c r="D1729" t="s">
        <v>23</v>
      </c>
      <c r="E1729">
        <v>132588.19712338399</v>
      </c>
      <c r="F1729">
        <v>176164.64036679699</v>
      </c>
      <c r="G1729">
        <v>85139.512064740004</v>
      </c>
      <c r="H1729">
        <v>279941.32584560901</v>
      </c>
      <c r="I1729">
        <v>399857.997765081</v>
      </c>
      <c r="J1729">
        <v>88082.320183398595</v>
      </c>
      <c r="K1729">
        <v>264246.960550196</v>
      </c>
      <c r="L1729">
        <v>66294.098561692197</v>
      </c>
      <c r="M1729">
        <v>198882.295685077</v>
      </c>
    </row>
    <row r="1730" spans="1:13" x14ac:dyDescent="0.35">
      <c r="A1730">
        <v>1729</v>
      </c>
      <c r="B1730">
        <v>1962</v>
      </c>
      <c r="C1730" t="s">
        <v>21</v>
      </c>
      <c r="D1730" t="s">
        <v>23</v>
      </c>
      <c r="E1730">
        <v>137431.51180019</v>
      </c>
      <c r="F1730">
        <v>187378.450584915</v>
      </c>
      <c r="G1730">
        <v>90020.335060571801</v>
      </c>
      <c r="H1730">
        <v>301123.285691628</v>
      </c>
      <c r="I1730">
        <v>455436.45411125902</v>
      </c>
      <c r="J1730">
        <v>93689.225292457399</v>
      </c>
      <c r="K1730">
        <v>281067.67587737198</v>
      </c>
      <c r="L1730">
        <v>68715.755900095101</v>
      </c>
      <c r="M1730">
        <v>206147.267700286</v>
      </c>
    </row>
    <row r="1731" spans="1:13" x14ac:dyDescent="0.35">
      <c r="A1731">
        <v>1730</v>
      </c>
      <c r="B1731">
        <v>1963</v>
      </c>
      <c r="C1731" t="s">
        <v>21</v>
      </c>
      <c r="D1731" t="s">
        <v>23</v>
      </c>
      <c r="E1731">
        <v>139669.66093126801</v>
      </c>
      <c r="F1731">
        <v>195413.62524473801</v>
      </c>
      <c r="G1731">
        <v>93284.697865758499</v>
      </c>
      <c r="H1731">
        <v>317872.72487891099</v>
      </c>
      <c r="I1731">
        <v>432548.78766397602</v>
      </c>
      <c r="J1731">
        <v>97706.812622368801</v>
      </c>
      <c r="K1731">
        <v>293120.437867106</v>
      </c>
      <c r="L1731">
        <v>69834.830465634193</v>
      </c>
      <c r="M1731">
        <v>209504.49139690201</v>
      </c>
    </row>
    <row r="1732" spans="1:13" x14ac:dyDescent="0.35">
      <c r="A1732">
        <v>1731</v>
      </c>
      <c r="B1732">
        <v>1964</v>
      </c>
      <c r="C1732" t="s">
        <v>21</v>
      </c>
      <c r="D1732" t="s">
        <v>23</v>
      </c>
      <c r="E1732">
        <v>141857.08175799501</v>
      </c>
      <c r="F1732">
        <v>203668.20113419899</v>
      </c>
      <c r="G1732">
        <v>96570.898029923206</v>
      </c>
      <c r="H1732">
        <v>335640.284389398</v>
      </c>
      <c r="I1732">
        <v>529610.88829348702</v>
      </c>
      <c r="J1732">
        <v>101834.100567099</v>
      </c>
      <c r="K1732">
        <v>305502.30170129798</v>
      </c>
      <c r="L1732">
        <v>70928.540878997504</v>
      </c>
      <c r="M1732">
        <v>212785.62263699199</v>
      </c>
    </row>
    <row r="1733" spans="1:13" x14ac:dyDescent="0.35">
      <c r="A1733">
        <v>1732</v>
      </c>
      <c r="B1733">
        <v>1965</v>
      </c>
      <c r="C1733" t="s">
        <v>21</v>
      </c>
      <c r="D1733" t="s">
        <v>23</v>
      </c>
      <c r="E1733">
        <v>146963.02605692699</v>
      </c>
      <c r="F1733">
        <v>216520.85592284001</v>
      </c>
      <c r="G1733">
        <v>101936.499728205</v>
      </c>
      <c r="H1733">
        <v>361794.41278302699</v>
      </c>
      <c r="I1733">
        <v>517490.22163768602</v>
      </c>
      <c r="J1733">
        <v>108260.42796142001</v>
      </c>
      <c r="K1733">
        <v>324781.28388425999</v>
      </c>
      <c r="L1733">
        <v>73481.513028463305</v>
      </c>
      <c r="M1733">
        <v>220444.53908538999</v>
      </c>
    </row>
    <row r="1734" spans="1:13" x14ac:dyDescent="0.35">
      <c r="A1734">
        <v>1733</v>
      </c>
      <c r="B1734">
        <v>1966</v>
      </c>
      <c r="C1734" t="s">
        <v>21</v>
      </c>
      <c r="D1734" t="s">
        <v>23</v>
      </c>
      <c r="E1734">
        <v>150190.70857390499</v>
      </c>
      <c r="F1734">
        <v>227067.07155254</v>
      </c>
      <c r="G1734">
        <v>106105.239544759</v>
      </c>
      <c r="H1734">
        <v>385004.48952842102</v>
      </c>
      <c r="I1734">
        <v>533689.81805782998</v>
      </c>
      <c r="J1734">
        <v>113533.53577627</v>
      </c>
      <c r="K1734">
        <v>340600.60732880898</v>
      </c>
      <c r="L1734">
        <v>75095.354286952497</v>
      </c>
      <c r="M1734">
        <v>225286.062860857</v>
      </c>
    </row>
    <row r="1735" spans="1:13" x14ac:dyDescent="0.35">
      <c r="A1735">
        <v>1734</v>
      </c>
      <c r="B1735">
        <v>1967</v>
      </c>
      <c r="C1735" t="s">
        <v>21</v>
      </c>
      <c r="D1735" t="s">
        <v>23</v>
      </c>
      <c r="E1735">
        <v>147623.915806704</v>
      </c>
      <c r="F1735">
        <v>229027.302036471</v>
      </c>
      <c r="G1735">
        <v>106187.738203204</v>
      </c>
      <c r="H1735">
        <v>394335.43571378198</v>
      </c>
      <c r="I1735">
        <v>535745.40244190895</v>
      </c>
      <c r="J1735">
        <v>114513.651018235</v>
      </c>
      <c r="K1735">
        <v>343540.95305470598</v>
      </c>
      <c r="L1735">
        <v>73811.9579033521</v>
      </c>
      <c r="M1735">
        <v>221435.87371005601</v>
      </c>
    </row>
    <row r="1736" spans="1:13" x14ac:dyDescent="0.35">
      <c r="A1736">
        <v>1735</v>
      </c>
      <c r="B1736">
        <v>1968</v>
      </c>
      <c r="C1736" t="s">
        <v>21</v>
      </c>
      <c r="D1736" t="s">
        <v>23</v>
      </c>
      <c r="E1736">
        <v>153412.45664319099</v>
      </c>
      <c r="F1736">
        <v>244236.52029601499</v>
      </c>
      <c r="G1736">
        <v>112320.657145448</v>
      </c>
      <c r="H1736">
        <v>427319.53882987198</v>
      </c>
      <c r="I1736">
        <v>544952.97973367001</v>
      </c>
      <c r="J1736">
        <v>122118.260148007</v>
      </c>
      <c r="K1736">
        <v>366354.78044402099</v>
      </c>
      <c r="L1736">
        <v>76706.228321595394</v>
      </c>
      <c r="M1736">
        <v>230118.68496478599</v>
      </c>
    </row>
    <row r="1737" spans="1:13" x14ac:dyDescent="0.35">
      <c r="A1737">
        <v>1736</v>
      </c>
      <c r="B1737">
        <v>1969</v>
      </c>
      <c r="C1737" t="s">
        <v>21</v>
      </c>
      <c r="D1737" t="s">
        <v>23</v>
      </c>
      <c r="E1737">
        <v>156694.31928971401</v>
      </c>
      <c r="F1737">
        <v>255989.80805458999</v>
      </c>
      <c r="G1737">
        <v>116733.781278357</v>
      </c>
      <c r="H1737">
        <v>455412.38665403501</v>
      </c>
      <c r="I1737">
        <v>513421.045518542</v>
      </c>
      <c r="J1737">
        <v>127994.90402729499</v>
      </c>
      <c r="K1737">
        <v>383984.71208188502</v>
      </c>
      <c r="L1737">
        <v>78347.159644857195</v>
      </c>
      <c r="M1737">
        <v>235041.47893457199</v>
      </c>
    </row>
    <row r="1738" spans="1:13" x14ac:dyDescent="0.35">
      <c r="A1738">
        <v>1737</v>
      </c>
      <c r="B1738">
        <v>1970</v>
      </c>
      <c r="C1738" t="s">
        <v>21</v>
      </c>
      <c r="D1738" t="s">
        <v>23</v>
      </c>
      <c r="E1738">
        <v>159985.292220979</v>
      </c>
      <c r="F1738">
        <v>268206.26905067801</v>
      </c>
      <c r="G1738">
        <v>121237.16338248699</v>
      </c>
      <c r="H1738">
        <v>485453.837919162</v>
      </c>
      <c r="I1738">
        <v>626665.07240405004</v>
      </c>
      <c r="J1738">
        <v>134103.134525339</v>
      </c>
      <c r="K1738">
        <v>402309.40357601701</v>
      </c>
      <c r="L1738">
        <v>79992.646110489295</v>
      </c>
      <c r="M1738">
        <v>239977.938331468</v>
      </c>
    </row>
    <row r="1739" spans="1:13" x14ac:dyDescent="0.35">
      <c r="A1739">
        <v>1738</v>
      </c>
      <c r="B1739">
        <v>1971</v>
      </c>
      <c r="C1739" t="s">
        <v>21</v>
      </c>
      <c r="D1739" t="s">
        <v>23</v>
      </c>
      <c r="E1739">
        <v>162902.65570779101</v>
      </c>
      <c r="F1739">
        <v>280244.09710527997</v>
      </c>
      <c r="G1739">
        <v>125536.299945893</v>
      </c>
      <c r="H1739">
        <v>516357.442233796</v>
      </c>
      <c r="I1739">
        <v>801489.85137593595</v>
      </c>
      <c r="J1739">
        <v>140122.04855263999</v>
      </c>
      <c r="K1739">
        <v>420366.14565791999</v>
      </c>
      <c r="L1739">
        <v>81451.327853895506</v>
      </c>
      <c r="M1739">
        <v>244353.983561687</v>
      </c>
    </row>
    <row r="1740" spans="1:13" x14ac:dyDescent="0.35">
      <c r="A1740">
        <v>1739</v>
      </c>
      <c r="B1740">
        <v>1972</v>
      </c>
      <c r="C1740" t="s">
        <v>21</v>
      </c>
      <c r="D1740" t="s">
        <v>23</v>
      </c>
      <c r="E1740">
        <v>166512.83984745599</v>
      </c>
      <c r="F1740">
        <v>293951.36431128101</v>
      </c>
      <c r="G1740">
        <v>130452.39777816</v>
      </c>
      <c r="H1740">
        <v>551626.01865021698</v>
      </c>
      <c r="I1740">
        <v>892787.35528092505</v>
      </c>
      <c r="J1740">
        <v>146975.682155641</v>
      </c>
      <c r="K1740">
        <v>440927.04646692198</v>
      </c>
      <c r="L1740">
        <v>83256.419923727794</v>
      </c>
      <c r="M1740">
        <v>249769.25977118299</v>
      </c>
    </row>
    <row r="1741" spans="1:13" x14ac:dyDescent="0.35">
      <c r="A1741">
        <v>1740</v>
      </c>
      <c r="B1741">
        <v>1973</v>
      </c>
      <c r="C1741" t="s">
        <v>21</v>
      </c>
      <c r="D1741" t="s">
        <v>23</v>
      </c>
      <c r="E1741">
        <v>171129.33378982899</v>
      </c>
      <c r="F1741">
        <v>310007.110698984</v>
      </c>
      <c r="G1741">
        <v>136261.80653145799</v>
      </c>
      <c r="H1741">
        <v>592788.58200965996</v>
      </c>
      <c r="I1741">
        <v>982534.56015601102</v>
      </c>
      <c r="J1741">
        <v>155003.555349492</v>
      </c>
      <c r="K1741">
        <v>465010.66604847502</v>
      </c>
      <c r="L1741">
        <v>85564.666894914306</v>
      </c>
      <c r="M1741">
        <v>256694.00068474299</v>
      </c>
    </row>
    <row r="1742" spans="1:13" x14ac:dyDescent="0.35">
      <c r="A1742">
        <v>1741</v>
      </c>
      <c r="B1742">
        <v>1974</v>
      </c>
      <c r="C1742" t="s">
        <v>21</v>
      </c>
      <c r="D1742" t="s">
        <v>23</v>
      </c>
      <c r="E1742">
        <v>180074.74741485401</v>
      </c>
      <c r="F1742">
        <v>334749.12724166299</v>
      </c>
      <c r="G1742">
        <v>145691.49952702501</v>
      </c>
      <c r="H1742">
        <v>652521.00949042395</v>
      </c>
      <c r="I1742">
        <v>995771.66010299895</v>
      </c>
      <c r="J1742">
        <v>167374.56362083199</v>
      </c>
      <c r="K1742">
        <v>502123.69086249499</v>
      </c>
      <c r="L1742">
        <v>90037.373707426901</v>
      </c>
      <c r="M1742">
        <v>270112.12112228101</v>
      </c>
    </row>
    <row r="1743" spans="1:13" x14ac:dyDescent="0.35">
      <c r="A1743">
        <v>1742</v>
      </c>
      <c r="B1743">
        <v>1975</v>
      </c>
      <c r="C1743" t="s">
        <v>21</v>
      </c>
      <c r="D1743" t="s">
        <v>23</v>
      </c>
      <c r="E1743">
        <v>180114.339279334</v>
      </c>
      <c r="F1743">
        <v>343585.13944419398</v>
      </c>
      <c r="G1743">
        <v>148030.68795630601</v>
      </c>
      <c r="H1743">
        <v>683014.08331558201</v>
      </c>
      <c r="I1743">
        <v>1013532.56759851</v>
      </c>
      <c r="J1743">
        <v>171792.56972209699</v>
      </c>
      <c r="K1743">
        <v>515377.709166291</v>
      </c>
      <c r="L1743">
        <v>90057.169639666798</v>
      </c>
      <c r="M1743">
        <v>270171.50891899999</v>
      </c>
    </row>
    <row r="1744" spans="1:13" x14ac:dyDescent="0.35">
      <c r="A1744">
        <v>1743</v>
      </c>
      <c r="B1744">
        <v>1976</v>
      </c>
      <c r="C1744" t="s">
        <v>21</v>
      </c>
      <c r="D1744" t="s">
        <v>23</v>
      </c>
      <c r="E1744">
        <v>185544.62007777099</v>
      </c>
      <c r="F1744">
        <v>363206.734130261</v>
      </c>
      <c r="G1744">
        <v>154870.257842019</v>
      </c>
      <c r="H1744">
        <v>736595.81445454399</v>
      </c>
      <c r="I1744">
        <v>862464.38133739401</v>
      </c>
      <c r="J1744">
        <v>181603.36706513001</v>
      </c>
      <c r="K1744">
        <v>544810.10119539103</v>
      </c>
      <c r="L1744">
        <v>92772.310038885596</v>
      </c>
      <c r="M1744">
        <v>278316.93011665699</v>
      </c>
    </row>
    <row r="1745" spans="1:13" x14ac:dyDescent="0.35">
      <c r="A1745">
        <v>1744</v>
      </c>
      <c r="B1745">
        <v>1977</v>
      </c>
      <c r="C1745" t="s">
        <v>21</v>
      </c>
      <c r="D1745" t="s">
        <v>23</v>
      </c>
      <c r="E1745">
        <v>191386.08768296801</v>
      </c>
      <c r="F1745">
        <v>384445.98855065898</v>
      </c>
      <c r="G1745">
        <v>162197.39722643699</v>
      </c>
      <c r="H1745">
        <v>795679.28464540106</v>
      </c>
      <c r="I1745">
        <v>916511.95494450105</v>
      </c>
      <c r="J1745">
        <v>192222.99427533001</v>
      </c>
      <c r="K1745">
        <v>576668.98282598797</v>
      </c>
      <c r="L1745">
        <v>95693.043841484105</v>
      </c>
      <c r="M1745">
        <v>287079.13152445201</v>
      </c>
    </row>
    <row r="1746" spans="1:13" x14ac:dyDescent="0.35">
      <c r="A1746">
        <v>1745</v>
      </c>
      <c r="B1746">
        <v>1978</v>
      </c>
      <c r="C1746" t="s">
        <v>21</v>
      </c>
      <c r="D1746" t="s">
        <v>23</v>
      </c>
      <c r="E1746">
        <v>197287.171922268</v>
      </c>
      <c r="F1746">
        <v>406671.052399893</v>
      </c>
      <c r="G1746">
        <v>169725.56209747001</v>
      </c>
      <c r="H1746">
        <v>859229.28175155795</v>
      </c>
      <c r="I1746">
        <v>941490.68842888798</v>
      </c>
      <c r="J1746">
        <v>203335.52619994699</v>
      </c>
      <c r="K1746">
        <v>610006.57859984005</v>
      </c>
      <c r="L1746">
        <v>98643.585961133896</v>
      </c>
      <c r="M1746">
        <v>295930.75788340101</v>
      </c>
    </row>
    <row r="1747" spans="1:13" x14ac:dyDescent="0.35">
      <c r="A1747">
        <v>1746</v>
      </c>
      <c r="B1747">
        <v>1979</v>
      </c>
      <c r="C1747" t="s">
        <v>21</v>
      </c>
      <c r="D1747" t="s">
        <v>23</v>
      </c>
      <c r="E1747">
        <v>204436.24390950901</v>
      </c>
      <c r="F1747">
        <v>432435.90758936497</v>
      </c>
      <c r="G1747">
        <v>178494.72651922901</v>
      </c>
      <c r="H1747">
        <v>932987.27922546596</v>
      </c>
      <c r="I1747">
        <v>910541.86192241998</v>
      </c>
      <c r="J1747">
        <v>216217.95379468199</v>
      </c>
      <c r="K1747">
        <v>648653.86138404603</v>
      </c>
      <c r="L1747">
        <v>102218.12195475399</v>
      </c>
      <c r="M1747">
        <v>306654.36586426297</v>
      </c>
    </row>
    <row r="1748" spans="1:13" x14ac:dyDescent="0.35">
      <c r="A1748">
        <v>1747</v>
      </c>
      <c r="B1748">
        <v>1980</v>
      </c>
      <c r="C1748" t="s">
        <v>21</v>
      </c>
      <c r="D1748" t="s">
        <v>23</v>
      </c>
      <c r="E1748">
        <v>209690.19455158999</v>
      </c>
      <c r="F1748">
        <v>455157.20464203198</v>
      </c>
      <c r="G1748">
        <v>185768.419091719</v>
      </c>
      <c r="H1748">
        <v>1003041.335843</v>
      </c>
      <c r="I1748">
        <v>1123696.87360134</v>
      </c>
      <c r="J1748">
        <v>227578.60232101599</v>
      </c>
      <c r="K1748">
        <v>682735.80696304794</v>
      </c>
      <c r="L1748">
        <v>104845.09727579499</v>
      </c>
      <c r="M1748">
        <v>314535.29182738601</v>
      </c>
    </row>
    <row r="1749" spans="1:13" x14ac:dyDescent="0.35">
      <c r="A1749">
        <v>1748</v>
      </c>
      <c r="B1749">
        <v>1981</v>
      </c>
      <c r="C1749" t="s">
        <v>21</v>
      </c>
      <c r="D1749" t="s">
        <v>23</v>
      </c>
      <c r="E1749">
        <v>220571.45094352699</v>
      </c>
      <c r="F1749">
        <v>491305.97092824499</v>
      </c>
      <c r="G1749">
        <v>198234.53283689299</v>
      </c>
      <c r="H1749">
        <v>1106163.0642104701</v>
      </c>
      <c r="I1749">
        <v>1128287.67159959</v>
      </c>
      <c r="J1749">
        <v>245652.985464122</v>
      </c>
      <c r="K1749">
        <v>736958.95639236702</v>
      </c>
      <c r="L1749">
        <v>110285.725471763</v>
      </c>
      <c r="M1749">
        <v>330857.17641528999</v>
      </c>
    </row>
    <row r="1750" spans="1:13" x14ac:dyDescent="0.35">
      <c r="A1750">
        <v>1749</v>
      </c>
      <c r="B1750">
        <v>1982</v>
      </c>
      <c r="C1750" t="s">
        <v>21</v>
      </c>
      <c r="D1750" t="s">
        <v>23</v>
      </c>
      <c r="E1750">
        <v>225459.97397508501</v>
      </c>
      <c r="F1750">
        <v>515337.371532413</v>
      </c>
      <c r="G1750">
        <v>205517.27532582401</v>
      </c>
      <c r="H1750">
        <v>1185677.14381729</v>
      </c>
      <c r="I1750">
        <v>813612.28814960702</v>
      </c>
      <c r="J1750">
        <v>257668.68576620601</v>
      </c>
      <c r="K1750">
        <v>773006.05729861895</v>
      </c>
      <c r="L1750">
        <v>112729.986987542</v>
      </c>
      <c r="M1750">
        <v>338189.96096262702</v>
      </c>
    </row>
    <row r="1751" spans="1:13" x14ac:dyDescent="0.35">
      <c r="A1751">
        <v>1750</v>
      </c>
      <c r="B1751">
        <v>1983</v>
      </c>
      <c r="C1751" t="s">
        <v>21</v>
      </c>
      <c r="D1751" t="s">
        <v>23</v>
      </c>
      <c r="E1751">
        <v>243620.005767831</v>
      </c>
      <c r="F1751">
        <v>571418.86987693305</v>
      </c>
      <c r="G1751">
        <v>225193.471640829</v>
      </c>
      <c r="H1751">
        <v>1343777.91631002</v>
      </c>
      <c r="I1751">
        <v>1046061.7140423401</v>
      </c>
      <c r="J1751">
        <v>285709.43493846699</v>
      </c>
      <c r="K1751">
        <v>857128.30481540004</v>
      </c>
      <c r="L1751">
        <v>121810.002883915</v>
      </c>
      <c r="M1751">
        <v>365430.00865174597</v>
      </c>
    </row>
    <row r="1752" spans="1:13" x14ac:dyDescent="0.35">
      <c r="A1752">
        <v>1751</v>
      </c>
      <c r="B1752">
        <v>1984</v>
      </c>
      <c r="C1752" t="s">
        <v>21</v>
      </c>
      <c r="D1752" t="s">
        <v>23</v>
      </c>
      <c r="E1752">
        <v>234592.85726103699</v>
      </c>
      <c r="F1752">
        <v>564645.48126783397</v>
      </c>
      <c r="G1752">
        <v>219856.35156075101</v>
      </c>
      <c r="H1752">
        <v>1357470.32405082</v>
      </c>
      <c r="I1752">
        <v>770108.09320539795</v>
      </c>
      <c r="J1752">
        <v>282322.74063391698</v>
      </c>
      <c r="K1752">
        <v>846968.22190175101</v>
      </c>
      <c r="L1752">
        <v>117296.428630519</v>
      </c>
      <c r="M1752">
        <v>351889.28589155601</v>
      </c>
    </row>
    <row r="1753" spans="1:13" x14ac:dyDescent="0.35">
      <c r="A1753">
        <v>1752</v>
      </c>
      <c r="B1753">
        <v>1985</v>
      </c>
      <c r="C1753" t="s">
        <v>21</v>
      </c>
      <c r="D1753" t="s">
        <v>23</v>
      </c>
      <c r="E1753">
        <v>250276.20859964201</v>
      </c>
      <c r="F1753">
        <v>618158.83771634602</v>
      </c>
      <c r="G1753">
        <v>237763.27711360701</v>
      </c>
      <c r="H1753">
        <v>1519543.7467597099</v>
      </c>
      <c r="I1753">
        <v>835222.49727060494</v>
      </c>
      <c r="J1753">
        <v>309079.41885817301</v>
      </c>
      <c r="K1753">
        <v>927238.25657451805</v>
      </c>
      <c r="L1753">
        <v>125138.104299821</v>
      </c>
      <c r="M1753">
        <v>375414.312899463</v>
      </c>
    </row>
    <row r="1754" spans="1:13" x14ac:dyDescent="0.35">
      <c r="A1754">
        <v>1753</v>
      </c>
      <c r="B1754">
        <v>1986</v>
      </c>
      <c r="C1754" t="s">
        <v>21</v>
      </c>
      <c r="D1754" t="s">
        <v>23</v>
      </c>
      <c r="E1754">
        <v>259495.58459743499</v>
      </c>
      <c r="F1754">
        <v>657703.16421096702</v>
      </c>
      <c r="G1754">
        <v>249849.10078728301</v>
      </c>
      <c r="H1754">
        <v>1653380.8878611501</v>
      </c>
      <c r="I1754">
        <v>880414.47041720396</v>
      </c>
      <c r="J1754">
        <v>328851.58210548299</v>
      </c>
      <c r="K1754">
        <v>986554.74631644902</v>
      </c>
      <c r="L1754">
        <v>129747.79229871801</v>
      </c>
      <c r="M1754">
        <v>389243.37689615297</v>
      </c>
    </row>
    <row r="1755" spans="1:13" x14ac:dyDescent="0.35">
      <c r="A1755">
        <v>1754</v>
      </c>
      <c r="B1755">
        <v>1987</v>
      </c>
      <c r="C1755" t="s">
        <v>21</v>
      </c>
      <c r="D1755" t="s">
        <v>23</v>
      </c>
      <c r="E1755">
        <v>267533.15519759699</v>
      </c>
      <c r="F1755">
        <v>695820.16971533804</v>
      </c>
      <c r="G1755">
        <v>261018.66594167799</v>
      </c>
      <c r="H1755">
        <v>1789104.47502301</v>
      </c>
      <c r="I1755">
        <v>1473612.94340931</v>
      </c>
      <c r="J1755">
        <v>347910.08485766902</v>
      </c>
      <c r="K1755">
        <v>1043730.25457301</v>
      </c>
      <c r="L1755">
        <v>133766.57759879899</v>
      </c>
      <c r="M1755">
        <v>401299.73279639601</v>
      </c>
    </row>
    <row r="1756" spans="1:13" x14ac:dyDescent="0.35">
      <c r="A1756">
        <v>1755</v>
      </c>
      <c r="B1756">
        <v>1988</v>
      </c>
      <c r="C1756" t="s">
        <v>21</v>
      </c>
      <c r="D1756" t="s">
        <v>23</v>
      </c>
      <c r="E1756">
        <v>277490.66758579598</v>
      </c>
      <c r="F1756">
        <v>740606.00146914902</v>
      </c>
      <c r="G1756">
        <v>274292.398489432</v>
      </c>
      <c r="H1756">
        <v>1947971.2606305201</v>
      </c>
      <c r="I1756">
        <v>1044512.72037248</v>
      </c>
      <c r="J1756">
        <v>370303.00073457399</v>
      </c>
      <c r="K1756">
        <v>1110909.0022037199</v>
      </c>
      <c r="L1756">
        <v>138745.33379289799</v>
      </c>
      <c r="M1756">
        <v>416236.00137869403</v>
      </c>
    </row>
    <row r="1757" spans="1:13" x14ac:dyDescent="0.35">
      <c r="A1757">
        <v>1756</v>
      </c>
      <c r="B1757">
        <v>1989</v>
      </c>
      <c r="C1757" t="s">
        <v>21</v>
      </c>
      <c r="D1757" t="s">
        <v>23</v>
      </c>
      <c r="E1757">
        <v>287233.89941739501</v>
      </c>
      <c r="F1757">
        <v>786672.52546431997</v>
      </c>
      <c r="G1757">
        <v>287607.01158566203</v>
      </c>
      <c r="H1757">
        <v>2116909.69177661</v>
      </c>
      <c r="I1757">
        <v>1086235.2545560501</v>
      </c>
      <c r="J1757">
        <v>393336.26273215999</v>
      </c>
      <c r="K1757">
        <v>1180008.7881964799</v>
      </c>
      <c r="L1757">
        <v>143616.94970869701</v>
      </c>
      <c r="M1757">
        <v>430850.84912609198</v>
      </c>
    </row>
    <row r="1758" spans="1:13" x14ac:dyDescent="0.35">
      <c r="A1758">
        <v>1757</v>
      </c>
      <c r="B1758">
        <v>1990</v>
      </c>
      <c r="C1758" t="s">
        <v>21</v>
      </c>
      <c r="D1758" t="s">
        <v>23</v>
      </c>
      <c r="E1758">
        <v>297271.164419543</v>
      </c>
      <c r="F1758">
        <v>835469.33869989996</v>
      </c>
      <c r="G1758">
        <v>301469.53059684101</v>
      </c>
      <c r="H1758">
        <v>2300404.1506376402</v>
      </c>
      <c r="I1758">
        <v>932690.17916835903</v>
      </c>
      <c r="J1758">
        <v>417734.66934994998</v>
      </c>
      <c r="K1758">
        <v>1253204.0080498499</v>
      </c>
      <c r="L1758">
        <v>148635.582209771</v>
      </c>
      <c r="M1758">
        <v>445906.74662931397</v>
      </c>
    </row>
    <row r="1759" spans="1:13" x14ac:dyDescent="0.35">
      <c r="A1759">
        <v>1758</v>
      </c>
      <c r="B1759">
        <v>1991</v>
      </c>
      <c r="C1759" t="s">
        <v>21</v>
      </c>
      <c r="D1759" t="s">
        <v>23</v>
      </c>
      <c r="E1759">
        <v>306469.69506392902</v>
      </c>
      <c r="F1759">
        <v>883862.50626076304</v>
      </c>
      <c r="G1759">
        <v>314727.68004025199</v>
      </c>
      <c r="H1759">
        <v>2490416.8568610498</v>
      </c>
      <c r="I1759">
        <v>815985.01014503697</v>
      </c>
      <c r="J1759">
        <v>441931.253130381</v>
      </c>
      <c r="K1759">
        <v>1325793.75939114</v>
      </c>
      <c r="L1759">
        <v>153234.847531965</v>
      </c>
      <c r="M1759">
        <v>459704.54259589402</v>
      </c>
    </row>
    <row r="1760" spans="1:13" x14ac:dyDescent="0.35">
      <c r="A1760">
        <v>1759</v>
      </c>
      <c r="B1760">
        <v>1992</v>
      </c>
      <c r="C1760" t="s">
        <v>21</v>
      </c>
      <c r="D1760" t="s">
        <v>23</v>
      </c>
      <c r="E1760">
        <v>316183.523078044</v>
      </c>
      <c r="F1760">
        <v>935741.41796722403</v>
      </c>
      <c r="G1760">
        <v>328756.69962962199</v>
      </c>
      <c r="H1760">
        <v>2698372.0009146598</v>
      </c>
      <c r="I1760">
        <v>887852.28371322097</v>
      </c>
      <c r="J1760">
        <v>467870.70898361201</v>
      </c>
      <c r="K1760">
        <v>1403612.12695084</v>
      </c>
      <c r="L1760">
        <v>158091.761539022</v>
      </c>
      <c r="M1760">
        <v>474275.28461706598</v>
      </c>
    </row>
    <row r="1761" spans="1:13" x14ac:dyDescent="0.35">
      <c r="A1761">
        <v>1760</v>
      </c>
      <c r="B1761">
        <v>1993</v>
      </c>
      <c r="C1761" t="s">
        <v>21</v>
      </c>
      <c r="D1761" t="s">
        <v>23</v>
      </c>
      <c r="E1761">
        <v>326725.663667102</v>
      </c>
      <c r="F1761">
        <v>992245.89426610805</v>
      </c>
      <c r="G1761">
        <v>343905.41758432199</v>
      </c>
      <c r="H1761">
        <v>2928637.4366949601</v>
      </c>
      <c r="I1761">
        <v>779717.56433049997</v>
      </c>
      <c r="J1761">
        <v>496122.94713305403</v>
      </c>
      <c r="K1761">
        <v>1488368.84139916</v>
      </c>
      <c r="L1761">
        <v>163362.831833551</v>
      </c>
      <c r="M1761">
        <v>490088.495500652</v>
      </c>
    </row>
    <row r="1762" spans="1:13" x14ac:dyDescent="0.35">
      <c r="A1762">
        <v>1761</v>
      </c>
      <c r="B1762">
        <v>1994</v>
      </c>
      <c r="C1762" t="s">
        <v>21</v>
      </c>
      <c r="D1762" t="s">
        <v>23</v>
      </c>
      <c r="E1762">
        <v>337725.11751009099</v>
      </c>
      <c r="F1762">
        <v>1052492.15283317</v>
      </c>
      <c r="G1762">
        <v>359809.84914728202</v>
      </c>
      <c r="H1762">
        <v>3179832.3419428202</v>
      </c>
      <c r="I1762">
        <v>806124.40052134602</v>
      </c>
      <c r="J1762">
        <v>526246.07641658699</v>
      </c>
      <c r="K1762">
        <v>1578738.22924976</v>
      </c>
      <c r="L1762">
        <v>168862.55875504599</v>
      </c>
      <c r="M1762">
        <v>506587.67626513698</v>
      </c>
    </row>
    <row r="1763" spans="1:13" x14ac:dyDescent="0.35">
      <c r="A1763">
        <v>1762</v>
      </c>
      <c r="B1763">
        <v>1995</v>
      </c>
      <c r="C1763" t="s">
        <v>21</v>
      </c>
      <c r="D1763" t="s">
        <v>23</v>
      </c>
      <c r="E1763">
        <v>371979.75544515398</v>
      </c>
      <c r="F1763">
        <v>1189581.6406553399</v>
      </c>
      <c r="G1763">
        <v>401067.47843257099</v>
      </c>
      <c r="H1763">
        <v>3679210.67116825</v>
      </c>
      <c r="I1763">
        <v>810196.06347854005</v>
      </c>
      <c r="J1763">
        <v>594790.82032766996</v>
      </c>
      <c r="K1763">
        <v>1784372.46098301</v>
      </c>
      <c r="L1763">
        <v>185989.87772257699</v>
      </c>
      <c r="M1763">
        <v>557969.63316773099</v>
      </c>
    </row>
    <row r="1764" spans="1:13" x14ac:dyDescent="0.35">
      <c r="A1764">
        <v>1763</v>
      </c>
      <c r="B1764">
        <v>1996</v>
      </c>
      <c r="C1764" t="s">
        <v>21</v>
      </c>
      <c r="D1764" t="s">
        <v>23</v>
      </c>
      <c r="E1764">
        <v>355745.314510478</v>
      </c>
      <c r="F1764">
        <v>1167437.3412119399</v>
      </c>
      <c r="G1764">
        <v>388115.73615232302</v>
      </c>
      <c r="H1764">
        <v>3696600.3547016098</v>
      </c>
      <c r="I1764">
        <v>814248.63031186396</v>
      </c>
      <c r="J1764">
        <v>583718.67060596996</v>
      </c>
      <c r="K1764">
        <v>1751156.01181791</v>
      </c>
      <c r="L1764">
        <v>177872.657255239</v>
      </c>
      <c r="M1764">
        <v>533617.97176571703</v>
      </c>
    </row>
    <row r="1765" spans="1:13" x14ac:dyDescent="0.35">
      <c r="A1765">
        <v>1764</v>
      </c>
      <c r="B1765">
        <v>1997</v>
      </c>
      <c r="C1765" t="s">
        <v>21</v>
      </c>
      <c r="D1765" t="s">
        <v>23</v>
      </c>
      <c r="E1765">
        <v>370162.31897945498</v>
      </c>
      <c r="F1765">
        <v>1246539.4923173001</v>
      </c>
      <c r="G1765">
        <v>408577.53810063301</v>
      </c>
      <c r="H1765">
        <v>4041239.8237153799</v>
      </c>
      <c r="I1765">
        <v>910835.87896961404</v>
      </c>
      <c r="J1765">
        <v>623269.74615864898</v>
      </c>
      <c r="K1765">
        <v>1869809.23847595</v>
      </c>
      <c r="L1765">
        <v>185081.15948972799</v>
      </c>
      <c r="M1765">
        <v>555243.47846918297</v>
      </c>
    </row>
    <row r="1766" spans="1:13" x14ac:dyDescent="0.35">
      <c r="A1766">
        <v>1765</v>
      </c>
      <c r="B1766">
        <v>1998</v>
      </c>
      <c r="C1766" t="s">
        <v>21</v>
      </c>
      <c r="D1766" t="s">
        <v>23</v>
      </c>
      <c r="E1766">
        <v>374055.98296905501</v>
      </c>
      <c r="F1766">
        <v>1292617.0611368001</v>
      </c>
      <c r="G1766">
        <v>417653.52405637701</v>
      </c>
      <c r="H1766">
        <v>4290887.4684995599</v>
      </c>
      <c r="I1766">
        <v>914090.54969765095</v>
      </c>
      <c r="J1766">
        <v>646308.53056840005</v>
      </c>
      <c r="K1766">
        <v>1938925.5917052</v>
      </c>
      <c r="L1766">
        <v>187027.991484528</v>
      </c>
      <c r="M1766">
        <v>561083.97445358301</v>
      </c>
    </row>
    <row r="1767" spans="1:13" x14ac:dyDescent="0.35">
      <c r="A1767">
        <v>1766</v>
      </c>
      <c r="B1767">
        <v>1999</v>
      </c>
      <c r="C1767" t="s">
        <v>21</v>
      </c>
      <c r="D1767" t="s">
        <v>23</v>
      </c>
      <c r="E1767">
        <v>380546.184141876</v>
      </c>
      <c r="F1767">
        <v>1349460.2394616599</v>
      </c>
      <c r="G1767">
        <v>429755.94855008897</v>
      </c>
      <c r="H1767">
        <v>4587045.0912150303</v>
      </c>
      <c r="I1767">
        <v>958279.17370028002</v>
      </c>
      <c r="J1767">
        <v>674730.11973083206</v>
      </c>
      <c r="K1767">
        <v>2024190.3591924999</v>
      </c>
      <c r="L1767">
        <v>190273.092070938</v>
      </c>
      <c r="M1767">
        <v>570819.27621281403</v>
      </c>
    </row>
    <row r="1768" spans="1:13" x14ac:dyDescent="0.35">
      <c r="A1768">
        <v>1767</v>
      </c>
      <c r="B1768">
        <v>2000</v>
      </c>
      <c r="C1768" t="s">
        <v>21</v>
      </c>
      <c r="D1768" t="s">
        <v>23</v>
      </c>
      <c r="E1768">
        <v>392552.47590068</v>
      </c>
      <c r="F1768">
        <v>1428465.92708176</v>
      </c>
      <c r="G1768">
        <v>448317.33570905699</v>
      </c>
      <c r="H1768">
        <v>4972372.5584247001</v>
      </c>
      <c r="I1768">
        <v>988453.44923333905</v>
      </c>
      <c r="J1768">
        <v>714232.96354088199</v>
      </c>
      <c r="K1768">
        <v>2142698.8906226498</v>
      </c>
      <c r="L1768">
        <v>196276.23795034</v>
      </c>
      <c r="M1768">
        <v>588828.71385101904</v>
      </c>
    </row>
    <row r="1769" spans="1:13" x14ac:dyDescent="0.35">
      <c r="A1769">
        <v>1768</v>
      </c>
      <c r="B1769">
        <v>2001</v>
      </c>
      <c r="C1769" t="s">
        <v>21</v>
      </c>
      <c r="D1769" t="s">
        <v>23</v>
      </c>
      <c r="E1769">
        <v>407010.38416827098</v>
      </c>
      <c r="F1769">
        <v>1519837.2963455401</v>
      </c>
      <c r="G1769">
        <v>470008.170135614</v>
      </c>
      <c r="H1769">
        <v>5417952.8548515299</v>
      </c>
      <c r="I1769">
        <v>1029249.88597354</v>
      </c>
      <c r="J1769">
        <v>759918.64817277004</v>
      </c>
      <c r="K1769">
        <v>2279755.94451831</v>
      </c>
      <c r="L1769">
        <v>203505.19208413499</v>
      </c>
      <c r="M1769">
        <v>610515.576252406</v>
      </c>
    </row>
    <row r="1770" spans="1:13" x14ac:dyDescent="0.35">
      <c r="A1770">
        <v>1769</v>
      </c>
      <c r="B1770">
        <v>2002</v>
      </c>
      <c r="C1770" t="s">
        <v>21</v>
      </c>
      <c r="D1770" t="s">
        <v>23</v>
      </c>
      <c r="E1770">
        <v>408794.41675134201</v>
      </c>
      <c r="F1770">
        <v>1566448.0883436</v>
      </c>
      <c r="G1770">
        <v>477261.32033063797</v>
      </c>
      <c r="H1770">
        <v>5719004.0098856697</v>
      </c>
      <c r="I1770">
        <v>998761.64091665996</v>
      </c>
      <c r="J1770">
        <v>783224.04417180002</v>
      </c>
      <c r="K1770">
        <v>2349672.1325154002</v>
      </c>
      <c r="L1770">
        <v>204397.20837567101</v>
      </c>
      <c r="M1770">
        <v>613191.62512701203</v>
      </c>
    </row>
    <row r="1771" spans="1:13" x14ac:dyDescent="0.35">
      <c r="A1771">
        <v>1770</v>
      </c>
      <c r="B1771">
        <v>2003</v>
      </c>
      <c r="C1771" t="s">
        <v>21</v>
      </c>
      <c r="D1771" t="s">
        <v>23</v>
      </c>
      <c r="E1771">
        <v>415471.87494125997</v>
      </c>
      <c r="F1771">
        <v>1633699.3061039899</v>
      </c>
      <c r="G1771">
        <v>490324.85077102098</v>
      </c>
      <c r="H1771">
        <v>6108903.4052050896</v>
      </c>
      <c r="I1771">
        <v>1089098.52836688</v>
      </c>
      <c r="J1771">
        <v>816849.65305199695</v>
      </c>
      <c r="K1771">
        <v>2450548.9591559898</v>
      </c>
      <c r="L1771">
        <v>207735.93747062999</v>
      </c>
      <c r="M1771">
        <v>623207.81241189002</v>
      </c>
    </row>
    <row r="1772" spans="1:13" x14ac:dyDescent="0.35">
      <c r="A1772">
        <v>1771</v>
      </c>
      <c r="B1772">
        <v>2004</v>
      </c>
      <c r="C1772" t="s">
        <v>21</v>
      </c>
      <c r="D1772" t="s">
        <v>23</v>
      </c>
      <c r="E1772">
        <v>437335.74155860097</v>
      </c>
      <c r="F1772">
        <v>1764675.7179503399</v>
      </c>
      <c r="G1772">
        <v>521660.75368032698</v>
      </c>
      <c r="H1772">
        <v>6758680.3382590497</v>
      </c>
      <c r="I1772">
        <v>1109452.20510207</v>
      </c>
      <c r="J1772">
        <v>882337.85897516995</v>
      </c>
      <c r="K1772">
        <v>2647013.5769255101</v>
      </c>
      <c r="L1772">
        <v>218667.87077929999</v>
      </c>
      <c r="M1772">
        <v>656003.61233790102</v>
      </c>
    </row>
    <row r="1773" spans="1:13" x14ac:dyDescent="0.35">
      <c r="A1773">
        <v>1772</v>
      </c>
      <c r="B1773">
        <v>2005</v>
      </c>
      <c r="C1773" t="s">
        <v>21</v>
      </c>
      <c r="D1773" t="s">
        <v>23</v>
      </c>
      <c r="E1773">
        <v>431401.22128017002</v>
      </c>
      <c r="F1773">
        <v>1786285.0008568</v>
      </c>
      <c r="G1773">
        <v>520026.69300633098</v>
      </c>
      <c r="H1773">
        <v>7007635.21861469</v>
      </c>
      <c r="I1773">
        <v>1051535.8952474201</v>
      </c>
      <c r="J1773">
        <v>893142.50042840105</v>
      </c>
      <c r="K1773">
        <v>2679427.5012852</v>
      </c>
      <c r="L1773">
        <v>215700.61064008501</v>
      </c>
      <c r="M1773">
        <v>647101.83192025498</v>
      </c>
    </row>
    <row r="1774" spans="1:13" x14ac:dyDescent="0.35">
      <c r="A1774">
        <v>1773</v>
      </c>
      <c r="B1774">
        <v>2006</v>
      </c>
      <c r="C1774" t="s">
        <v>21</v>
      </c>
      <c r="D1774" t="s">
        <v>23</v>
      </c>
      <c r="E1774">
        <v>443878.37675086799</v>
      </c>
      <c r="F1774">
        <v>1886048.3144630301</v>
      </c>
      <c r="G1774">
        <v>540654.28469111398</v>
      </c>
      <c r="H1774">
        <v>7579036.6074790396</v>
      </c>
      <c r="I1774">
        <v>1145325.8915622199</v>
      </c>
      <c r="J1774">
        <v>943024.15723151597</v>
      </c>
      <c r="K1774">
        <v>2829072.47169455</v>
      </c>
      <c r="L1774">
        <v>221939.18837543399</v>
      </c>
      <c r="M1774">
        <v>665817.56512630195</v>
      </c>
    </row>
    <row r="1775" spans="1:13" x14ac:dyDescent="0.35">
      <c r="A1775">
        <v>1774</v>
      </c>
      <c r="B1775">
        <v>2007</v>
      </c>
      <c r="C1775" t="s">
        <v>21</v>
      </c>
      <c r="D1775" t="s">
        <v>23</v>
      </c>
      <c r="E1775">
        <v>450720.71929747501</v>
      </c>
      <c r="F1775">
        <v>1965240.8848842899</v>
      </c>
      <c r="G1775">
        <v>554644.86361913104</v>
      </c>
      <c r="H1775">
        <v>8089712.3504297398</v>
      </c>
      <c r="I1775">
        <v>1088964.3302149901</v>
      </c>
      <c r="J1775">
        <v>982620.44244214299</v>
      </c>
      <c r="K1775">
        <v>2947861.32732643</v>
      </c>
      <c r="L1775">
        <v>225360.359648738</v>
      </c>
      <c r="M1775">
        <v>676081.07894621196</v>
      </c>
    </row>
    <row r="1776" spans="1:13" x14ac:dyDescent="0.35">
      <c r="A1776">
        <v>1775</v>
      </c>
      <c r="B1776">
        <v>2008</v>
      </c>
      <c r="C1776" t="s">
        <v>21</v>
      </c>
      <c r="D1776" t="s">
        <v>23</v>
      </c>
      <c r="E1776">
        <v>474332.00442692498</v>
      </c>
      <c r="F1776">
        <v>2122316.4477565801</v>
      </c>
      <c r="G1776">
        <v>589633.525706938</v>
      </c>
      <c r="H1776">
        <v>8949487.57195892</v>
      </c>
      <c r="I1776">
        <v>1208647.11128971</v>
      </c>
      <c r="J1776">
        <v>1061158.22387829</v>
      </c>
      <c r="K1776">
        <v>3183474.6716348799</v>
      </c>
      <c r="L1776">
        <v>237166.00221346199</v>
      </c>
      <c r="M1776">
        <v>711498.006640387</v>
      </c>
    </row>
    <row r="1777" spans="1:13" x14ac:dyDescent="0.35">
      <c r="A1777">
        <v>1776</v>
      </c>
      <c r="B1777">
        <v>2009</v>
      </c>
      <c r="C1777" t="s">
        <v>21</v>
      </c>
      <c r="D1777" t="s">
        <v>23</v>
      </c>
      <c r="E1777">
        <v>476411.84347030701</v>
      </c>
      <c r="F1777">
        <v>2187407.5353817199</v>
      </c>
      <c r="G1777">
        <v>598156.71823489701</v>
      </c>
      <c r="H1777">
        <v>9449355.4889087807</v>
      </c>
      <c r="I1777">
        <v>1295487.94420456</v>
      </c>
      <c r="J1777">
        <v>1093703.76769086</v>
      </c>
      <c r="K1777">
        <v>3281111.3030725801</v>
      </c>
      <c r="L1777">
        <v>238205.92173515301</v>
      </c>
      <c r="M1777">
        <v>714617.76520546002</v>
      </c>
    </row>
    <row r="1778" spans="1:13" x14ac:dyDescent="0.35">
      <c r="A1778">
        <v>1777</v>
      </c>
      <c r="B1778">
        <v>2010</v>
      </c>
      <c r="C1778" t="s">
        <v>21</v>
      </c>
      <c r="D1778" t="s">
        <v>23</v>
      </c>
      <c r="E1778">
        <v>480433.38940133899</v>
      </c>
      <c r="F1778">
        <v>2263600.4957714598</v>
      </c>
      <c r="G1778">
        <v>609170.20356736297</v>
      </c>
      <c r="H1778">
        <v>10017735.6655907</v>
      </c>
      <c r="I1778">
        <v>1327355.3740046499</v>
      </c>
      <c r="J1778">
        <v>1131800.2478857299</v>
      </c>
      <c r="K1778">
        <v>3395400.7436571899</v>
      </c>
      <c r="L1778">
        <v>240216.69470066999</v>
      </c>
      <c r="M1778">
        <v>720650.08410200896</v>
      </c>
    </row>
    <row r="1779" spans="1:13" x14ac:dyDescent="0.35">
      <c r="A1779">
        <v>1778</v>
      </c>
      <c r="B1779">
        <v>2011</v>
      </c>
      <c r="C1779" t="s">
        <v>21</v>
      </c>
      <c r="D1779" t="s">
        <v>23</v>
      </c>
      <c r="E1779">
        <v>473452.50014853</v>
      </c>
      <c r="F1779">
        <v>2289087.8242395702</v>
      </c>
      <c r="G1779">
        <v>606170.93421216996</v>
      </c>
      <c r="H1779">
        <v>10378667.3307842</v>
      </c>
      <c r="I1779">
        <v>1328792.09931596</v>
      </c>
      <c r="J1779">
        <v>1144543.91211978</v>
      </c>
      <c r="K1779">
        <v>3433631.7363593499</v>
      </c>
      <c r="L1779">
        <v>236726.250074265</v>
      </c>
      <c r="M1779">
        <v>710178.75022279494</v>
      </c>
    </row>
    <row r="1780" spans="1:13" x14ac:dyDescent="0.35">
      <c r="A1780">
        <v>1779</v>
      </c>
      <c r="B1780">
        <v>2012</v>
      </c>
      <c r="C1780" t="s">
        <v>21</v>
      </c>
      <c r="D1780" t="s">
        <v>23</v>
      </c>
      <c r="E1780">
        <v>480161.70067143498</v>
      </c>
      <c r="F1780">
        <v>2382281.07493371</v>
      </c>
      <c r="G1780">
        <v>620668.084923652</v>
      </c>
      <c r="H1780">
        <v>11066053.9058179</v>
      </c>
      <c r="I1780">
        <v>1349489.33551749</v>
      </c>
      <c r="J1780">
        <v>1191140.5374668499</v>
      </c>
      <c r="K1780">
        <v>3573421.6124005602</v>
      </c>
      <c r="L1780">
        <v>240080.85033571799</v>
      </c>
      <c r="M1780">
        <v>720242.551007153</v>
      </c>
    </row>
    <row r="1781" spans="1:13" x14ac:dyDescent="0.35">
      <c r="A1781">
        <v>1780</v>
      </c>
      <c r="B1781">
        <v>2013</v>
      </c>
      <c r="C1781" t="s">
        <v>21</v>
      </c>
      <c r="D1781" t="s">
        <v>23</v>
      </c>
      <c r="E1781">
        <v>483982.39740098402</v>
      </c>
      <c r="F1781">
        <v>2464078.2436335301</v>
      </c>
      <c r="G1781">
        <v>631530.57186216197</v>
      </c>
      <c r="H1781">
        <v>11726961.9719132</v>
      </c>
      <c r="I1781">
        <v>1389126.0709508699</v>
      </c>
      <c r="J1781">
        <v>1232039.1218167699</v>
      </c>
      <c r="K1781">
        <v>3696117.3654502998</v>
      </c>
      <c r="L1781">
        <v>241991.19870049201</v>
      </c>
      <c r="M1781">
        <v>725973.596101476</v>
      </c>
    </row>
    <row r="1782" spans="1:13" x14ac:dyDescent="0.35">
      <c r="A1782">
        <v>1781</v>
      </c>
      <c r="B1782">
        <v>2014</v>
      </c>
      <c r="C1782" t="s">
        <v>21</v>
      </c>
      <c r="D1782" t="s">
        <v>23</v>
      </c>
      <c r="E1782">
        <v>488574.35317691503</v>
      </c>
      <c r="F1782">
        <v>2552554.5773392599</v>
      </c>
      <c r="G1782">
        <v>643469.21627209103</v>
      </c>
      <c r="H1782">
        <v>12446500.1179759</v>
      </c>
      <c r="I1782">
        <v>1367797.1476725</v>
      </c>
      <c r="J1782">
        <v>1276277.28866963</v>
      </c>
      <c r="K1782">
        <v>3828831.8660088899</v>
      </c>
      <c r="L1782">
        <v>244287.17658845699</v>
      </c>
      <c r="M1782">
        <v>732861.52976537205</v>
      </c>
    </row>
    <row r="1783" spans="1:13" x14ac:dyDescent="0.35">
      <c r="A1783">
        <v>1782</v>
      </c>
      <c r="B1783">
        <v>2015</v>
      </c>
      <c r="C1783" t="s">
        <v>21</v>
      </c>
      <c r="D1783" t="s">
        <v>23</v>
      </c>
      <c r="E1783">
        <v>498194.76605546498</v>
      </c>
      <c r="F1783">
        <v>2670932.8827454099</v>
      </c>
      <c r="G1783">
        <v>662167.04078746203</v>
      </c>
      <c r="H1783">
        <v>13343990.153344501</v>
      </c>
      <c r="I1783">
        <v>1381533.09518399</v>
      </c>
      <c r="J1783">
        <v>1335466.4413727</v>
      </c>
      <c r="K1783">
        <v>4006399.3241181099</v>
      </c>
      <c r="L1783">
        <v>249097.38302773199</v>
      </c>
      <c r="M1783">
        <v>747292.149083197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Latin America</vt:lpstr>
      <vt:lpstr>North America</vt:lpstr>
      <vt:lpstr>Europe</vt:lpstr>
      <vt:lpstr>SE Asia</vt:lpstr>
      <vt:lpstr>Baranov calculations</vt:lpstr>
      <vt:lpstr>Regional effort</vt:lpstr>
      <vt:lpstr>Regional catch</vt:lpstr>
      <vt:lpstr>Data_Effort_CPUE_forRH</vt:lpstr>
      <vt:lpstr>Europe!_1950hr</vt:lpstr>
      <vt:lpstr>'Latin America'!_1950hr</vt:lpstr>
      <vt:lpstr>'North America'!_1950hr</vt:lpstr>
      <vt:lpstr>'SE Asia'!_1950hr</vt:lpstr>
      <vt:lpstr>_1950hr</vt:lpstr>
      <vt:lpstr>Europe!growth</vt:lpstr>
      <vt:lpstr>'Latin America'!growth</vt:lpstr>
      <vt:lpstr>'North America'!growth</vt:lpstr>
      <vt:lpstr>'SE Asia'!growth</vt:lpstr>
      <vt:lpstr>growth</vt:lpstr>
      <vt:lpstr>Europe!kwt</vt:lpstr>
      <vt:lpstr>kwt</vt:lpstr>
      <vt:lpstr>Europe!M</vt:lpstr>
      <vt:lpstr>'Latin America'!M</vt:lpstr>
      <vt:lpstr>'North America'!M</vt:lpstr>
      <vt:lpstr>'SE Asia'!M</vt:lpstr>
      <vt:lpstr>M</vt:lpstr>
      <vt:lpstr>Mgrow</vt:lpstr>
      <vt:lpstr>'Latin America'!mintoq</vt:lpstr>
      <vt:lpstr>'North America'!mintoq</vt:lpstr>
      <vt:lpstr>mintoq</vt:lpstr>
      <vt:lpstr>Europe!q</vt:lpstr>
      <vt:lpstr>'Latin America'!q</vt:lpstr>
      <vt:lpstr>'North America'!q</vt:lpstr>
      <vt:lpstr>'SE Asia'!q</vt:lpstr>
      <vt:lpstr>q</vt:lpstr>
      <vt:lpstr>Europe!wk</vt:lpstr>
      <vt:lpstr>wk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Hilborn</dc:creator>
  <cp:lastModifiedBy>Carl Walters</cp:lastModifiedBy>
  <dcterms:created xsi:type="dcterms:W3CDTF">2019-06-10T17:32:43Z</dcterms:created>
  <dcterms:modified xsi:type="dcterms:W3CDTF">2019-07-15T13:55:08Z</dcterms:modified>
</cp:coreProperties>
</file>