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05" windowWidth="24675" windowHeight="11790" activeTab="2"/>
  </bookViews>
  <sheets>
    <sheet name="Tied_Ranks_Calculations" sheetId="1" r:id="rId1"/>
    <sheet name="Fixed_Ties_Ranks_Calc" sheetId="5" r:id="rId2"/>
    <sheet name="MEAN_Tied_Answers" sheetId="2" r:id="rId3"/>
    <sheet name="Ties_Fixed_Answers" sheetId="6" r:id="rId4"/>
    <sheet name="MEAN_SUM Data" sheetId="4" r:id="rId5"/>
  </sheets>
  <definedNames>
    <definedName name="_xlnm.Database" localSheetId="1">Fixed_Ties_Ranks_Calc!$D$1:$G$205</definedName>
    <definedName name="_xlnm.Database">Tied_Ranks_Calculations!$D$1:$G$205</definedName>
  </definedNames>
  <calcPr calcId="125725"/>
</workbook>
</file>

<file path=xl/calcChain.xml><?xml version="1.0" encoding="utf-8"?>
<calcChain xmlns="http://schemas.openxmlformats.org/spreadsheetml/2006/main">
  <c r="G29" i="6"/>
  <c r="F29"/>
  <c r="E29"/>
  <c r="D29"/>
  <c r="C29"/>
  <c r="G28"/>
  <c r="F28"/>
  <c r="E28"/>
  <c r="D28"/>
  <c r="C28"/>
  <c r="G27"/>
  <c r="F27"/>
  <c r="E27"/>
  <c r="D27"/>
  <c r="C27"/>
  <c r="G26"/>
  <c r="F26"/>
  <c r="E26"/>
  <c r="D26"/>
  <c r="C26"/>
  <c r="G25"/>
  <c r="F25"/>
  <c r="E25"/>
  <c r="D25"/>
  <c r="C25"/>
  <c r="G24"/>
  <c r="F24"/>
  <c r="E24"/>
  <c r="D24"/>
  <c r="C24"/>
  <c r="G23"/>
  <c r="F23"/>
  <c r="E23"/>
  <c r="D23"/>
  <c r="C23"/>
  <c r="G22"/>
  <c r="F22"/>
  <c r="E22"/>
  <c r="D22"/>
  <c r="C22"/>
  <c r="G21"/>
  <c r="F21"/>
  <c r="E21"/>
  <c r="D21"/>
  <c r="C21"/>
  <c r="G20"/>
  <c r="F20"/>
  <c r="E20"/>
  <c r="D20"/>
  <c r="C20"/>
  <c r="G16"/>
  <c r="F16"/>
  <c r="E16"/>
  <c r="D16"/>
  <c r="C16"/>
  <c r="G15"/>
  <c r="F15"/>
  <c r="E15"/>
  <c r="D15"/>
  <c r="C15"/>
  <c r="G14"/>
  <c r="F14"/>
  <c r="E14"/>
  <c r="D14"/>
  <c r="C14"/>
  <c r="G13"/>
  <c r="F13"/>
  <c r="E13"/>
  <c r="D13"/>
  <c r="C13"/>
  <c r="G12"/>
  <c r="F12"/>
  <c r="E12"/>
  <c r="D12"/>
  <c r="C12"/>
  <c r="G11"/>
  <c r="F11"/>
  <c r="E11"/>
  <c r="D11"/>
  <c r="C11"/>
  <c r="G10"/>
  <c r="F10"/>
  <c r="E10"/>
  <c r="D10"/>
  <c r="C10"/>
  <c r="G9"/>
  <c r="F9"/>
  <c r="E9"/>
  <c r="D9"/>
  <c r="C9"/>
  <c r="G8"/>
  <c r="F8"/>
  <c r="E8"/>
  <c r="D8"/>
  <c r="C8"/>
  <c r="G7"/>
  <c r="F7"/>
  <c r="E7"/>
  <c r="D7"/>
  <c r="C7"/>
  <c r="H29"/>
  <c r="H28"/>
  <c r="H27"/>
  <c r="H26"/>
  <c r="H25"/>
  <c r="H24"/>
  <c r="H23"/>
  <c r="H22"/>
  <c r="H21"/>
  <c r="H20"/>
  <c r="H16"/>
  <c r="H15"/>
  <c r="H14"/>
  <c r="H13"/>
  <c r="H12"/>
  <c r="H11"/>
  <c r="H10"/>
  <c r="H9"/>
  <c r="H8"/>
  <c r="H7"/>
  <c r="K205" i="5"/>
  <c r="O205" s="1"/>
  <c r="J205"/>
  <c r="N205" s="1"/>
  <c r="I205"/>
  <c r="M205" s="1"/>
  <c r="R205" s="1"/>
  <c r="V205" s="1"/>
  <c r="Z205" s="1"/>
  <c r="H205"/>
  <c r="L205" s="1"/>
  <c r="K204"/>
  <c r="O204" s="1"/>
  <c r="J204"/>
  <c r="N204" s="1"/>
  <c r="I204"/>
  <c r="M204" s="1"/>
  <c r="R204" s="1"/>
  <c r="V204" s="1"/>
  <c r="Z204" s="1"/>
  <c r="H204"/>
  <c r="L204" s="1"/>
  <c r="K203"/>
  <c r="O203" s="1"/>
  <c r="J203"/>
  <c r="N203" s="1"/>
  <c r="I203"/>
  <c r="M203" s="1"/>
  <c r="R203" s="1"/>
  <c r="V203" s="1"/>
  <c r="Z203" s="1"/>
  <c r="H203"/>
  <c r="L203" s="1"/>
  <c r="K202"/>
  <c r="O202" s="1"/>
  <c r="J202"/>
  <c r="N202" s="1"/>
  <c r="I202"/>
  <c r="M202" s="1"/>
  <c r="R202" s="1"/>
  <c r="V202" s="1"/>
  <c r="Z202" s="1"/>
  <c r="H202"/>
  <c r="L202" s="1"/>
  <c r="K201"/>
  <c r="O201" s="1"/>
  <c r="J201"/>
  <c r="N201" s="1"/>
  <c r="I201"/>
  <c r="M201" s="1"/>
  <c r="R201" s="1"/>
  <c r="V201" s="1"/>
  <c r="Z201" s="1"/>
  <c r="H201"/>
  <c r="L201" s="1"/>
  <c r="K200"/>
  <c r="O200" s="1"/>
  <c r="J200"/>
  <c r="N200" s="1"/>
  <c r="I200"/>
  <c r="M200" s="1"/>
  <c r="R200" s="1"/>
  <c r="V200" s="1"/>
  <c r="Z200" s="1"/>
  <c r="H200"/>
  <c r="L200" s="1"/>
  <c r="K199"/>
  <c r="O199" s="1"/>
  <c r="J199"/>
  <c r="N199" s="1"/>
  <c r="I199"/>
  <c r="M199" s="1"/>
  <c r="R199" s="1"/>
  <c r="V199" s="1"/>
  <c r="Z199" s="1"/>
  <c r="H199"/>
  <c r="L199" s="1"/>
  <c r="K198"/>
  <c r="O198" s="1"/>
  <c r="J198"/>
  <c r="N198" s="1"/>
  <c r="I198"/>
  <c r="M198" s="1"/>
  <c r="R198" s="1"/>
  <c r="V198" s="1"/>
  <c r="Z198" s="1"/>
  <c r="H198"/>
  <c r="L198" s="1"/>
  <c r="K197"/>
  <c r="O197" s="1"/>
  <c r="J197"/>
  <c r="N197" s="1"/>
  <c r="I197"/>
  <c r="M197" s="1"/>
  <c r="R197" s="1"/>
  <c r="V197" s="1"/>
  <c r="Z197" s="1"/>
  <c r="H197"/>
  <c r="L197" s="1"/>
  <c r="K196"/>
  <c r="O196" s="1"/>
  <c r="J196"/>
  <c r="N196" s="1"/>
  <c r="I196"/>
  <c r="M196" s="1"/>
  <c r="R196" s="1"/>
  <c r="V196" s="1"/>
  <c r="Z196" s="1"/>
  <c r="H196"/>
  <c r="L196" s="1"/>
  <c r="K195"/>
  <c r="O195" s="1"/>
  <c r="J195"/>
  <c r="N195" s="1"/>
  <c r="I195"/>
  <c r="M195" s="1"/>
  <c r="R195" s="1"/>
  <c r="Z195" s="1"/>
  <c r="H195"/>
  <c r="L195" s="1"/>
  <c r="K194"/>
  <c r="O194" s="1"/>
  <c r="J194"/>
  <c r="N194" s="1"/>
  <c r="I194"/>
  <c r="M194" s="1"/>
  <c r="R194" s="1"/>
  <c r="V194" s="1"/>
  <c r="Z194" s="1"/>
  <c r="H194"/>
  <c r="L194" s="1"/>
  <c r="K193"/>
  <c r="O193" s="1"/>
  <c r="J193"/>
  <c r="N193" s="1"/>
  <c r="I193"/>
  <c r="M193" s="1"/>
  <c r="R193" s="1"/>
  <c r="V193" s="1"/>
  <c r="Z193" s="1"/>
  <c r="H193"/>
  <c r="L193" s="1"/>
  <c r="K192"/>
  <c r="O192" s="1"/>
  <c r="J192"/>
  <c r="N192" s="1"/>
  <c r="I192"/>
  <c r="M192" s="1"/>
  <c r="R192" s="1"/>
  <c r="V192" s="1"/>
  <c r="Z192" s="1"/>
  <c r="H192"/>
  <c r="L192" s="1"/>
  <c r="K191"/>
  <c r="O191" s="1"/>
  <c r="J191"/>
  <c r="N191" s="1"/>
  <c r="I191"/>
  <c r="M191" s="1"/>
  <c r="R191" s="1"/>
  <c r="V191" s="1"/>
  <c r="Z191" s="1"/>
  <c r="H191"/>
  <c r="L191" s="1"/>
  <c r="K190"/>
  <c r="O190" s="1"/>
  <c r="J190"/>
  <c r="N190" s="1"/>
  <c r="I190"/>
  <c r="M190" s="1"/>
  <c r="R190" s="1"/>
  <c r="Z190" s="1"/>
  <c r="H190"/>
  <c r="L190" s="1"/>
  <c r="K189"/>
  <c r="O189" s="1"/>
  <c r="J189"/>
  <c r="N189" s="1"/>
  <c r="I189"/>
  <c r="M189" s="1"/>
  <c r="R189" s="1"/>
  <c r="V189" s="1"/>
  <c r="Z189" s="1"/>
  <c r="H189"/>
  <c r="L189" s="1"/>
  <c r="K188"/>
  <c r="O188" s="1"/>
  <c r="J188"/>
  <c r="N188" s="1"/>
  <c r="I188"/>
  <c r="M188" s="1"/>
  <c r="R188" s="1"/>
  <c r="V188" s="1"/>
  <c r="Z188" s="1"/>
  <c r="H188"/>
  <c r="L188" s="1"/>
  <c r="K187"/>
  <c r="O187" s="1"/>
  <c r="J187"/>
  <c r="N187" s="1"/>
  <c r="I187"/>
  <c r="M187" s="1"/>
  <c r="R187" s="1"/>
  <c r="V187" s="1"/>
  <c r="Z187" s="1"/>
  <c r="H187"/>
  <c r="L187" s="1"/>
  <c r="K186"/>
  <c r="O186" s="1"/>
  <c r="J186"/>
  <c r="N186" s="1"/>
  <c r="I186"/>
  <c r="M186" s="1"/>
  <c r="R186" s="1"/>
  <c r="V186" s="1"/>
  <c r="Z186" s="1"/>
  <c r="H186"/>
  <c r="L186" s="1"/>
  <c r="K185"/>
  <c r="O185" s="1"/>
  <c r="J185"/>
  <c r="N185" s="1"/>
  <c r="I185"/>
  <c r="M185" s="1"/>
  <c r="R185" s="1"/>
  <c r="V185" s="1"/>
  <c r="Z185" s="1"/>
  <c r="H185"/>
  <c r="L185" s="1"/>
  <c r="K184"/>
  <c r="O184" s="1"/>
  <c r="J184"/>
  <c r="N184" s="1"/>
  <c r="I184"/>
  <c r="M184" s="1"/>
  <c r="R184" s="1"/>
  <c r="V184" s="1"/>
  <c r="Z184" s="1"/>
  <c r="H184"/>
  <c r="L184" s="1"/>
  <c r="K183"/>
  <c r="O183" s="1"/>
  <c r="J183"/>
  <c r="N183" s="1"/>
  <c r="I183"/>
  <c r="M183" s="1"/>
  <c r="R183" s="1"/>
  <c r="V183" s="1"/>
  <c r="Z183" s="1"/>
  <c r="H183"/>
  <c r="L183" s="1"/>
  <c r="K182"/>
  <c r="O182" s="1"/>
  <c r="J182"/>
  <c r="N182" s="1"/>
  <c r="I182"/>
  <c r="M182" s="1"/>
  <c r="R182" s="1"/>
  <c r="V182" s="1"/>
  <c r="Z182" s="1"/>
  <c r="H182"/>
  <c r="L182" s="1"/>
  <c r="K181"/>
  <c r="O181" s="1"/>
  <c r="J181"/>
  <c r="N181" s="1"/>
  <c r="I181"/>
  <c r="M181" s="1"/>
  <c r="H181"/>
  <c r="L181" s="1"/>
  <c r="K180"/>
  <c r="O180" s="1"/>
  <c r="J180"/>
  <c r="N180" s="1"/>
  <c r="I180"/>
  <c r="M180" s="1"/>
  <c r="H180"/>
  <c r="L180" s="1"/>
  <c r="K179"/>
  <c r="O179" s="1"/>
  <c r="J179"/>
  <c r="N179" s="1"/>
  <c r="I179"/>
  <c r="M179" s="1"/>
  <c r="H179"/>
  <c r="L179" s="1"/>
  <c r="K178"/>
  <c r="O178" s="1"/>
  <c r="J178"/>
  <c r="N178" s="1"/>
  <c r="I178"/>
  <c r="M178" s="1"/>
  <c r="H178"/>
  <c r="L178" s="1"/>
  <c r="K177"/>
  <c r="O177" s="1"/>
  <c r="J177"/>
  <c r="N177" s="1"/>
  <c r="I177"/>
  <c r="M177" s="1"/>
  <c r="H177"/>
  <c r="L177" s="1"/>
  <c r="K176"/>
  <c r="O176" s="1"/>
  <c r="J176"/>
  <c r="N176" s="1"/>
  <c r="I176"/>
  <c r="M176" s="1"/>
  <c r="H176"/>
  <c r="L176" s="1"/>
  <c r="K175"/>
  <c r="O175" s="1"/>
  <c r="J175"/>
  <c r="N175" s="1"/>
  <c r="I175"/>
  <c r="M175" s="1"/>
  <c r="H175"/>
  <c r="L175" s="1"/>
  <c r="K174"/>
  <c r="O174" s="1"/>
  <c r="J174"/>
  <c r="N174" s="1"/>
  <c r="I174"/>
  <c r="M174" s="1"/>
  <c r="H174"/>
  <c r="L174" s="1"/>
  <c r="K173"/>
  <c r="O173" s="1"/>
  <c r="J173"/>
  <c r="N173" s="1"/>
  <c r="I173"/>
  <c r="M173" s="1"/>
  <c r="H173"/>
  <c r="L173" s="1"/>
  <c r="K172"/>
  <c r="O172" s="1"/>
  <c r="J172"/>
  <c r="N172" s="1"/>
  <c r="I172"/>
  <c r="M172" s="1"/>
  <c r="H172"/>
  <c r="L172" s="1"/>
  <c r="K171"/>
  <c r="O171" s="1"/>
  <c r="J171"/>
  <c r="N171" s="1"/>
  <c r="I171"/>
  <c r="M171" s="1"/>
  <c r="H171"/>
  <c r="L171" s="1"/>
  <c r="K170"/>
  <c r="O170" s="1"/>
  <c r="J170"/>
  <c r="N170" s="1"/>
  <c r="I170"/>
  <c r="M170" s="1"/>
  <c r="H170"/>
  <c r="L170" s="1"/>
  <c r="K169"/>
  <c r="O169" s="1"/>
  <c r="J169"/>
  <c r="N169" s="1"/>
  <c r="I169"/>
  <c r="M169" s="1"/>
  <c r="H169"/>
  <c r="L169" s="1"/>
  <c r="K168"/>
  <c r="O168" s="1"/>
  <c r="J168"/>
  <c r="N168" s="1"/>
  <c r="I168"/>
  <c r="M168" s="1"/>
  <c r="H168"/>
  <c r="L168" s="1"/>
  <c r="K167"/>
  <c r="O167" s="1"/>
  <c r="J167"/>
  <c r="N167" s="1"/>
  <c r="I167"/>
  <c r="M167" s="1"/>
  <c r="H167"/>
  <c r="L167" s="1"/>
  <c r="K166"/>
  <c r="O166" s="1"/>
  <c r="J166"/>
  <c r="N166" s="1"/>
  <c r="I166"/>
  <c r="M166" s="1"/>
  <c r="H166"/>
  <c r="L166" s="1"/>
  <c r="K165"/>
  <c r="O165" s="1"/>
  <c r="J165"/>
  <c r="N165" s="1"/>
  <c r="I165"/>
  <c r="M165" s="1"/>
  <c r="H165"/>
  <c r="L165" s="1"/>
  <c r="K164"/>
  <c r="O164" s="1"/>
  <c r="J164"/>
  <c r="N164" s="1"/>
  <c r="I164"/>
  <c r="M164" s="1"/>
  <c r="H164"/>
  <c r="L164" s="1"/>
  <c r="K163"/>
  <c r="O163" s="1"/>
  <c r="J163"/>
  <c r="N163" s="1"/>
  <c r="I163"/>
  <c r="M163" s="1"/>
  <c r="H163"/>
  <c r="L163" s="1"/>
  <c r="K162"/>
  <c r="O162" s="1"/>
  <c r="J162"/>
  <c r="N162" s="1"/>
  <c r="I162"/>
  <c r="M162" s="1"/>
  <c r="H162"/>
  <c r="L162" s="1"/>
  <c r="K161"/>
  <c r="O161" s="1"/>
  <c r="J161"/>
  <c r="N161" s="1"/>
  <c r="I161"/>
  <c r="M161" s="1"/>
  <c r="H161"/>
  <c r="L161" s="1"/>
  <c r="K160"/>
  <c r="O160" s="1"/>
  <c r="J160"/>
  <c r="N160" s="1"/>
  <c r="I160"/>
  <c r="M160" s="1"/>
  <c r="H160"/>
  <c r="L160" s="1"/>
  <c r="K159"/>
  <c r="O159" s="1"/>
  <c r="J159"/>
  <c r="N159" s="1"/>
  <c r="I159"/>
  <c r="M159" s="1"/>
  <c r="H159"/>
  <c r="L159" s="1"/>
  <c r="K158"/>
  <c r="O158" s="1"/>
  <c r="J158"/>
  <c r="N158" s="1"/>
  <c r="I158"/>
  <c r="M158" s="1"/>
  <c r="R158" s="1"/>
  <c r="V158" s="1"/>
  <c r="Z158" s="1"/>
  <c r="H158"/>
  <c r="L158" s="1"/>
  <c r="K157"/>
  <c r="O157" s="1"/>
  <c r="J157"/>
  <c r="N157" s="1"/>
  <c r="I157"/>
  <c r="M157" s="1"/>
  <c r="R157" s="1"/>
  <c r="V157" s="1"/>
  <c r="Z157" s="1"/>
  <c r="H157"/>
  <c r="L157" s="1"/>
  <c r="K156"/>
  <c r="O156" s="1"/>
  <c r="J156"/>
  <c r="N156" s="1"/>
  <c r="I156"/>
  <c r="M156" s="1"/>
  <c r="R156" s="1"/>
  <c r="V156" s="1"/>
  <c r="Z156" s="1"/>
  <c r="H156"/>
  <c r="L156" s="1"/>
  <c r="K155"/>
  <c r="O155" s="1"/>
  <c r="J155"/>
  <c r="N155" s="1"/>
  <c r="I155"/>
  <c r="M155" s="1"/>
  <c r="R155" s="1"/>
  <c r="V155" s="1"/>
  <c r="Z155" s="1"/>
  <c r="H155"/>
  <c r="L155" s="1"/>
  <c r="K154"/>
  <c r="O154" s="1"/>
  <c r="J154"/>
  <c r="N154" s="1"/>
  <c r="I154"/>
  <c r="M154" s="1"/>
  <c r="R154" s="1"/>
  <c r="V154" s="1"/>
  <c r="Z154" s="1"/>
  <c r="H154"/>
  <c r="L154" s="1"/>
  <c r="K153"/>
  <c r="O153" s="1"/>
  <c r="J153"/>
  <c r="N153" s="1"/>
  <c r="I153"/>
  <c r="M153" s="1"/>
  <c r="R153" s="1"/>
  <c r="V153" s="1"/>
  <c r="Z153" s="1"/>
  <c r="H153"/>
  <c r="L153" s="1"/>
  <c r="K152"/>
  <c r="O152" s="1"/>
  <c r="J152"/>
  <c r="N152" s="1"/>
  <c r="I152"/>
  <c r="M152" s="1"/>
  <c r="R152" s="1"/>
  <c r="V152" s="1"/>
  <c r="Z152" s="1"/>
  <c r="H152"/>
  <c r="L152" s="1"/>
  <c r="K151"/>
  <c r="O151" s="1"/>
  <c r="J151"/>
  <c r="N151" s="1"/>
  <c r="I151"/>
  <c r="M151" s="1"/>
  <c r="R151" s="1"/>
  <c r="V151" s="1"/>
  <c r="Z151" s="1"/>
  <c r="H151"/>
  <c r="L151" s="1"/>
  <c r="K150"/>
  <c r="O150" s="1"/>
  <c r="J150"/>
  <c r="N150" s="1"/>
  <c r="I150"/>
  <c r="M150" s="1"/>
  <c r="R150" s="1"/>
  <c r="V150" s="1"/>
  <c r="Z150" s="1"/>
  <c r="H150"/>
  <c r="L150" s="1"/>
  <c r="K149"/>
  <c r="O149" s="1"/>
  <c r="J149"/>
  <c r="N149" s="1"/>
  <c r="I149"/>
  <c r="M149" s="1"/>
  <c r="R149" s="1"/>
  <c r="V149" s="1"/>
  <c r="Z149" s="1"/>
  <c r="H149"/>
  <c r="L149" s="1"/>
  <c r="K148"/>
  <c r="O148" s="1"/>
  <c r="J148"/>
  <c r="N148" s="1"/>
  <c r="I148"/>
  <c r="M148" s="1"/>
  <c r="R148" s="1"/>
  <c r="V148" s="1"/>
  <c r="Z148" s="1"/>
  <c r="H148"/>
  <c r="L148" s="1"/>
  <c r="K147"/>
  <c r="O147" s="1"/>
  <c r="J147"/>
  <c r="N147" s="1"/>
  <c r="I147"/>
  <c r="M147" s="1"/>
  <c r="R147" s="1"/>
  <c r="V147" s="1"/>
  <c r="Z147" s="1"/>
  <c r="H147"/>
  <c r="L147" s="1"/>
  <c r="K146"/>
  <c r="O146" s="1"/>
  <c r="J146"/>
  <c r="N146" s="1"/>
  <c r="I146"/>
  <c r="M146" s="1"/>
  <c r="R146" s="1"/>
  <c r="V146" s="1"/>
  <c r="Z146" s="1"/>
  <c r="H146"/>
  <c r="L146" s="1"/>
  <c r="K145"/>
  <c r="O145" s="1"/>
  <c r="J145"/>
  <c r="N145" s="1"/>
  <c r="I145"/>
  <c r="M145" s="1"/>
  <c r="R145" s="1"/>
  <c r="V145" s="1"/>
  <c r="Z145" s="1"/>
  <c r="H145"/>
  <c r="L145" s="1"/>
  <c r="K144"/>
  <c r="O144" s="1"/>
  <c r="J144"/>
  <c r="N144" s="1"/>
  <c r="I144"/>
  <c r="M144" s="1"/>
  <c r="R144" s="1"/>
  <c r="V144" s="1"/>
  <c r="Z144" s="1"/>
  <c r="H144"/>
  <c r="L144" s="1"/>
  <c r="K143"/>
  <c r="O143" s="1"/>
  <c r="J143"/>
  <c r="N143" s="1"/>
  <c r="I143"/>
  <c r="M143" s="1"/>
  <c r="R143" s="1"/>
  <c r="V143" s="1"/>
  <c r="Z143" s="1"/>
  <c r="H143"/>
  <c r="L143" s="1"/>
  <c r="K142"/>
  <c r="O142" s="1"/>
  <c r="J142"/>
  <c r="N142" s="1"/>
  <c r="I142"/>
  <c r="M142" s="1"/>
  <c r="R142" s="1"/>
  <c r="V142" s="1"/>
  <c r="Z142" s="1"/>
  <c r="H142"/>
  <c r="L142" s="1"/>
  <c r="K141"/>
  <c r="O141" s="1"/>
  <c r="J141"/>
  <c r="N141" s="1"/>
  <c r="I141"/>
  <c r="M141" s="1"/>
  <c r="R141" s="1"/>
  <c r="V141" s="1"/>
  <c r="Z141" s="1"/>
  <c r="H141"/>
  <c r="L141" s="1"/>
  <c r="K140"/>
  <c r="O140" s="1"/>
  <c r="J140"/>
  <c r="N140" s="1"/>
  <c r="I140"/>
  <c r="M140" s="1"/>
  <c r="R140" s="1"/>
  <c r="V140" s="1"/>
  <c r="Z140" s="1"/>
  <c r="H140"/>
  <c r="L140" s="1"/>
  <c r="K139"/>
  <c r="O139" s="1"/>
  <c r="J139"/>
  <c r="N139" s="1"/>
  <c r="I139"/>
  <c r="M139" s="1"/>
  <c r="R139" s="1"/>
  <c r="V139" s="1"/>
  <c r="Z139" s="1"/>
  <c r="H139"/>
  <c r="L139" s="1"/>
  <c r="K138"/>
  <c r="O138" s="1"/>
  <c r="J138"/>
  <c r="N138" s="1"/>
  <c r="I138"/>
  <c r="M138" s="1"/>
  <c r="R138" s="1"/>
  <c r="V138" s="1"/>
  <c r="Z138" s="1"/>
  <c r="H138"/>
  <c r="L138" s="1"/>
  <c r="K137"/>
  <c r="O137" s="1"/>
  <c r="J137"/>
  <c r="N137" s="1"/>
  <c r="I137"/>
  <c r="M137" s="1"/>
  <c r="R137" s="1"/>
  <c r="V137" s="1"/>
  <c r="Z137" s="1"/>
  <c r="H137"/>
  <c r="L137" s="1"/>
  <c r="K136"/>
  <c r="O136" s="1"/>
  <c r="J136"/>
  <c r="N136" s="1"/>
  <c r="I136"/>
  <c r="M136" s="1"/>
  <c r="R136" s="1"/>
  <c r="V136" s="1"/>
  <c r="Z136" s="1"/>
  <c r="H136"/>
  <c r="L136" s="1"/>
  <c r="K135"/>
  <c r="O135" s="1"/>
  <c r="J135"/>
  <c r="N135" s="1"/>
  <c r="I135"/>
  <c r="M135" s="1"/>
  <c r="R135" s="1"/>
  <c r="V135" s="1"/>
  <c r="Z135" s="1"/>
  <c r="H135"/>
  <c r="L135" s="1"/>
  <c r="K134"/>
  <c r="O134" s="1"/>
  <c r="J134"/>
  <c r="N134" s="1"/>
  <c r="I134"/>
  <c r="M134" s="1"/>
  <c r="R134" s="1"/>
  <c r="V134" s="1"/>
  <c r="Z134" s="1"/>
  <c r="H134"/>
  <c r="L134" s="1"/>
  <c r="K133"/>
  <c r="O133" s="1"/>
  <c r="J133"/>
  <c r="N133" s="1"/>
  <c r="I133"/>
  <c r="M133" s="1"/>
  <c r="R133" s="1"/>
  <c r="V133" s="1"/>
  <c r="Z133" s="1"/>
  <c r="H133"/>
  <c r="L133" s="1"/>
  <c r="K132"/>
  <c r="O132" s="1"/>
  <c r="J132"/>
  <c r="N132" s="1"/>
  <c r="I132"/>
  <c r="M132" s="1"/>
  <c r="R132" s="1"/>
  <c r="V132" s="1"/>
  <c r="Z132" s="1"/>
  <c r="H132"/>
  <c r="L132" s="1"/>
  <c r="K131"/>
  <c r="O131" s="1"/>
  <c r="J131"/>
  <c r="N131" s="1"/>
  <c r="I131"/>
  <c r="M131" s="1"/>
  <c r="R131" s="1"/>
  <c r="V131" s="1"/>
  <c r="Z131" s="1"/>
  <c r="H131"/>
  <c r="L131" s="1"/>
  <c r="K130"/>
  <c r="O130" s="1"/>
  <c r="J130"/>
  <c r="N130" s="1"/>
  <c r="I130"/>
  <c r="M130" s="1"/>
  <c r="R130" s="1"/>
  <c r="V130" s="1"/>
  <c r="Z130" s="1"/>
  <c r="H130"/>
  <c r="L130" s="1"/>
  <c r="K129"/>
  <c r="O129" s="1"/>
  <c r="J129"/>
  <c r="N129" s="1"/>
  <c r="I129"/>
  <c r="M129" s="1"/>
  <c r="R129" s="1"/>
  <c r="V129" s="1"/>
  <c r="Z129" s="1"/>
  <c r="H129"/>
  <c r="L129" s="1"/>
  <c r="K128"/>
  <c r="O128" s="1"/>
  <c r="J128"/>
  <c r="N128" s="1"/>
  <c r="I128"/>
  <c r="M128" s="1"/>
  <c r="R128" s="1"/>
  <c r="V128" s="1"/>
  <c r="Z128" s="1"/>
  <c r="H128"/>
  <c r="L128" s="1"/>
  <c r="K127"/>
  <c r="O127" s="1"/>
  <c r="J127"/>
  <c r="N127" s="1"/>
  <c r="I127"/>
  <c r="M127" s="1"/>
  <c r="R127" s="1"/>
  <c r="V127" s="1"/>
  <c r="Z127" s="1"/>
  <c r="H127"/>
  <c r="L127" s="1"/>
  <c r="K126"/>
  <c r="O126" s="1"/>
  <c r="J126"/>
  <c r="N126" s="1"/>
  <c r="I126"/>
  <c r="M126" s="1"/>
  <c r="R126" s="1"/>
  <c r="V126" s="1"/>
  <c r="Z126" s="1"/>
  <c r="H126"/>
  <c r="L126" s="1"/>
  <c r="K125"/>
  <c r="O125" s="1"/>
  <c r="J125"/>
  <c r="N125" s="1"/>
  <c r="I125"/>
  <c r="M125" s="1"/>
  <c r="R125" s="1"/>
  <c r="V125" s="1"/>
  <c r="Z125" s="1"/>
  <c r="H125"/>
  <c r="L125" s="1"/>
  <c r="K124"/>
  <c r="O124" s="1"/>
  <c r="J124"/>
  <c r="N124" s="1"/>
  <c r="I124"/>
  <c r="M124" s="1"/>
  <c r="R124" s="1"/>
  <c r="V124" s="1"/>
  <c r="Z124" s="1"/>
  <c r="H124"/>
  <c r="L124" s="1"/>
  <c r="K123"/>
  <c r="O123" s="1"/>
  <c r="J123"/>
  <c r="N123" s="1"/>
  <c r="I123"/>
  <c r="M123" s="1"/>
  <c r="R123" s="1"/>
  <c r="V123" s="1"/>
  <c r="Z123" s="1"/>
  <c r="H123"/>
  <c r="L123" s="1"/>
  <c r="K122"/>
  <c r="O122" s="1"/>
  <c r="J122"/>
  <c r="N122" s="1"/>
  <c r="I122"/>
  <c r="M122" s="1"/>
  <c r="R122" s="1"/>
  <c r="V122" s="1"/>
  <c r="Z122" s="1"/>
  <c r="H122"/>
  <c r="L122" s="1"/>
  <c r="K121"/>
  <c r="O121" s="1"/>
  <c r="J121"/>
  <c r="N121" s="1"/>
  <c r="I121"/>
  <c r="M121" s="1"/>
  <c r="R121" s="1"/>
  <c r="V121" s="1"/>
  <c r="Z121" s="1"/>
  <c r="H121"/>
  <c r="L121" s="1"/>
  <c r="K120"/>
  <c r="O120" s="1"/>
  <c r="J120"/>
  <c r="N120" s="1"/>
  <c r="I120"/>
  <c r="M120" s="1"/>
  <c r="R120" s="1"/>
  <c r="V120" s="1"/>
  <c r="Z120" s="1"/>
  <c r="H120"/>
  <c r="L120" s="1"/>
  <c r="K119"/>
  <c r="O119" s="1"/>
  <c r="J119"/>
  <c r="N119" s="1"/>
  <c r="I119"/>
  <c r="M119" s="1"/>
  <c r="R119" s="1"/>
  <c r="V119" s="1"/>
  <c r="Z119" s="1"/>
  <c r="H119"/>
  <c r="L119" s="1"/>
  <c r="K118"/>
  <c r="O118" s="1"/>
  <c r="J118"/>
  <c r="N118" s="1"/>
  <c r="I118"/>
  <c r="M118" s="1"/>
  <c r="R118" s="1"/>
  <c r="V118" s="1"/>
  <c r="Z118" s="1"/>
  <c r="H118"/>
  <c r="L118" s="1"/>
  <c r="K117"/>
  <c r="O117" s="1"/>
  <c r="J117"/>
  <c r="N117" s="1"/>
  <c r="I117"/>
  <c r="M117" s="1"/>
  <c r="R117" s="1"/>
  <c r="V117" s="1"/>
  <c r="Z117" s="1"/>
  <c r="H117"/>
  <c r="L117" s="1"/>
  <c r="K116"/>
  <c r="O116" s="1"/>
  <c r="J116"/>
  <c r="N116" s="1"/>
  <c r="I116"/>
  <c r="M116" s="1"/>
  <c r="R116" s="1"/>
  <c r="V116" s="1"/>
  <c r="Z116" s="1"/>
  <c r="H116"/>
  <c r="L116" s="1"/>
  <c r="K115"/>
  <c r="O115" s="1"/>
  <c r="J115"/>
  <c r="N115" s="1"/>
  <c r="I115"/>
  <c r="M115" s="1"/>
  <c r="R115" s="1"/>
  <c r="V115" s="1"/>
  <c r="Z115" s="1"/>
  <c r="H115"/>
  <c r="L115" s="1"/>
  <c r="K114"/>
  <c r="O114" s="1"/>
  <c r="J114"/>
  <c r="N114" s="1"/>
  <c r="I114"/>
  <c r="M114" s="1"/>
  <c r="R114" s="1"/>
  <c r="V114" s="1"/>
  <c r="Z114" s="1"/>
  <c r="H114"/>
  <c r="L114" s="1"/>
  <c r="K113"/>
  <c r="O113" s="1"/>
  <c r="J113"/>
  <c r="N113" s="1"/>
  <c r="I113"/>
  <c r="M113" s="1"/>
  <c r="R113" s="1"/>
  <c r="V113" s="1"/>
  <c r="Z113" s="1"/>
  <c r="H113"/>
  <c r="L113" s="1"/>
  <c r="K112"/>
  <c r="O112" s="1"/>
  <c r="J112"/>
  <c r="N112" s="1"/>
  <c r="I112"/>
  <c r="M112" s="1"/>
  <c r="H112"/>
  <c r="L112" s="1"/>
  <c r="K111"/>
  <c r="O111" s="1"/>
  <c r="J111"/>
  <c r="N111" s="1"/>
  <c r="I111"/>
  <c r="M111" s="1"/>
  <c r="H111"/>
  <c r="L111" s="1"/>
  <c r="K110"/>
  <c r="O110" s="1"/>
  <c r="J110"/>
  <c r="N110" s="1"/>
  <c r="I110"/>
  <c r="M110" s="1"/>
  <c r="H110"/>
  <c r="L110" s="1"/>
  <c r="K109"/>
  <c r="O109" s="1"/>
  <c r="J109"/>
  <c r="N109" s="1"/>
  <c r="I109"/>
  <c r="M109" s="1"/>
  <c r="H109"/>
  <c r="L109" s="1"/>
  <c r="K108"/>
  <c r="O108" s="1"/>
  <c r="J108"/>
  <c r="N108" s="1"/>
  <c r="I108"/>
  <c r="M108" s="1"/>
  <c r="H108"/>
  <c r="L108" s="1"/>
  <c r="K107"/>
  <c r="O107" s="1"/>
  <c r="J107"/>
  <c r="N107" s="1"/>
  <c r="I107"/>
  <c r="M107" s="1"/>
  <c r="H107"/>
  <c r="L107" s="1"/>
  <c r="K106"/>
  <c r="O106" s="1"/>
  <c r="J106"/>
  <c r="N106" s="1"/>
  <c r="I106"/>
  <c r="M106" s="1"/>
  <c r="H106"/>
  <c r="L106" s="1"/>
  <c r="K105"/>
  <c r="O105" s="1"/>
  <c r="J105"/>
  <c r="N105" s="1"/>
  <c r="I105"/>
  <c r="M105" s="1"/>
  <c r="H105"/>
  <c r="L105" s="1"/>
  <c r="K104"/>
  <c r="O104" s="1"/>
  <c r="J104"/>
  <c r="N104" s="1"/>
  <c r="I104"/>
  <c r="M104" s="1"/>
  <c r="H104"/>
  <c r="L104" s="1"/>
  <c r="K103"/>
  <c r="O103" s="1"/>
  <c r="J103"/>
  <c r="N103" s="1"/>
  <c r="I103"/>
  <c r="M103" s="1"/>
  <c r="H103"/>
  <c r="L103" s="1"/>
  <c r="K102"/>
  <c r="O102" s="1"/>
  <c r="J102"/>
  <c r="N102" s="1"/>
  <c r="I102"/>
  <c r="M102" s="1"/>
  <c r="H102"/>
  <c r="L102" s="1"/>
  <c r="K101"/>
  <c r="O101" s="1"/>
  <c r="J101"/>
  <c r="N101" s="1"/>
  <c r="I101"/>
  <c r="M101" s="1"/>
  <c r="H101"/>
  <c r="L101" s="1"/>
  <c r="K100"/>
  <c r="O100" s="1"/>
  <c r="J100"/>
  <c r="N100" s="1"/>
  <c r="I100"/>
  <c r="M100" s="1"/>
  <c r="H100"/>
  <c r="L100" s="1"/>
  <c r="K99"/>
  <c r="O99" s="1"/>
  <c r="J99"/>
  <c r="N99" s="1"/>
  <c r="I99"/>
  <c r="M99" s="1"/>
  <c r="H99"/>
  <c r="L99" s="1"/>
  <c r="K98"/>
  <c r="O98" s="1"/>
  <c r="J98"/>
  <c r="N98" s="1"/>
  <c r="I98"/>
  <c r="M98" s="1"/>
  <c r="H98"/>
  <c r="L98" s="1"/>
  <c r="K97"/>
  <c r="O97" s="1"/>
  <c r="J97"/>
  <c r="N97" s="1"/>
  <c r="I97"/>
  <c r="M97" s="1"/>
  <c r="H97"/>
  <c r="L97" s="1"/>
  <c r="K96"/>
  <c r="O96" s="1"/>
  <c r="J96"/>
  <c r="N96" s="1"/>
  <c r="I96"/>
  <c r="M96" s="1"/>
  <c r="H96"/>
  <c r="L96" s="1"/>
  <c r="K95"/>
  <c r="O95" s="1"/>
  <c r="J95"/>
  <c r="N95" s="1"/>
  <c r="I95"/>
  <c r="M95" s="1"/>
  <c r="H95"/>
  <c r="L95" s="1"/>
  <c r="K94"/>
  <c r="O94" s="1"/>
  <c r="J94"/>
  <c r="N94" s="1"/>
  <c r="I94"/>
  <c r="M94" s="1"/>
  <c r="H94"/>
  <c r="L94" s="1"/>
  <c r="K93"/>
  <c r="O93" s="1"/>
  <c r="J93"/>
  <c r="N93" s="1"/>
  <c r="I93"/>
  <c r="M93" s="1"/>
  <c r="H93"/>
  <c r="L93" s="1"/>
  <c r="K92"/>
  <c r="O92" s="1"/>
  <c r="J92"/>
  <c r="N92" s="1"/>
  <c r="I92"/>
  <c r="M92" s="1"/>
  <c r="H92"/>
  <c r="L92" s="1"/>
  <c r="K91"/>
  <c r="O91" s="1"/>
  <c r="J91"/>
  <c r="N91" s="1"/>
  <c r="I91"/>
  <c r="M91" s="1"/>
  <c r="H91"/>
  <c r="L91" s="1"/>
  <c r="K90"/>
  <c r="O90" s="1"/>
  <c r="J90"/>
  <c r="N90" s="1"/>
  <c r="I90"/>
  <c r="M90" s="1"/>
  <c r="H90"/>
  <c r="L90" s="1"/>
  <c r="K89"/>
  <c r="O89" s="1"/>
  <c r="J89"/>
  <c r="N89" s="1"/>
  <c r="I89"/>
  <c r="M89" s="1"/>
  <c r="H89"/>
  <c r="L89" s="1"/>
  <c r="K88"/>
  <c r="O88" s="1"/>
  <c r="J88"/>
  <c r="N88" s="1"/>
  <c r="I88"/>
  <c r="M88" s="1"/>
  <c r="H88"/>
  <c r="L88" s="1"/>
  <c r="K87"/>
  <c r="O87" s="1"/>
  <c r="J87"/>
  <c r="N87" s="1"/>
  <c r="I87"/>
  <c r="M87" s="1"/>
  <c r="H87"/>
  <c r="L87" s="1"/>
  <c r="K86"/>
  <c r="O86" s="1"/>
  <c r="J86"/>
  <c r="N86" s="1"/>
  <c r="I86"/>
  <c r="M86" s="1"/>
  <c r="H86"/>
  <c r="L86" s="1"/>
  <c r="K85"/>
  <c r="O85" s="1"/>
  <c r="J85"/>
  <c r="N85" s="1"/>
  <c r="I85"/>
  <c r="M85" s="1"/>
  <c r="H85"/>
  <c r="L85" s="1"/>
  <c r="K84"/>
  <c r="O84" s="1"/>
  <c r="J84"/>
  <c r="N84" s="1"/>
  <c r="I84"/>
  <c r="M84" s="1"/>
  <c r="H84"/>
  <c r="L84" s="1"/>
  <c r="K83"/>
  <c r="O83" s="1"/>
  <c r="J83"/>
  <c r="N83" s="1"/>
  <c r="I83"/>
  <c r="M83" s="1"/>
  <c r="H83"/>
  <c r="L83" s="1"/>
  <c r="K82"/>
  <c r="O82" s="1"/>
  <c r="J82"/>
  <c r="N82" s="1"/>
  <c r="I82"/>
  <c r="M82" s="1"/>
  <c r="H82"/>
  <c r="L82" s="1"/>
  <c r="K81"/>
  <c r="O81" s="1"/>
  <c r="J81"/>
  <c r="N81" s="1"/>
  <c r="I81"/>
  <c r="M81" s="1"/>
  <c r="H81"/>
  <c r="L81" s="1"/>
  <c r="K80"/>
  <c r="O80" s="1"/>
  <c r="J80"/>
  <c r="N80" s="1"/>
  <c r="I80"/>
  <c r="M80" s="1"/>
  <c r="H80"/>
  <c r="L80" s="1"/>
  <c r="K79"/>
  <c r="O79" s="1"/>
  <c r="J79"/>
  <c r="N79" s="1"/>
  <c r="I79"/>
  <c r="M79" s="1"/>
  <c r="H79"/>
  <c r="L79" s="1"/>
  <c r="K78"/>
  <c r="O78" s="1"/>
  <c r="J78"/>
  <c r="N78" s="1"/>
  <c r="I78"/>
  <c r="M78" s="1"/>
  <c r="H78"/>
  <c r="L78" s="1"/>
  <c r="K77"/>
  <c r="O77" s="1"/>
  <c r="J77"/>
  <c r="N77" s="1"/>
  <c r="I77"/>
  <c r="M77" s="1"/>
  <c r="H77"/>
  <c r="L77" s="1"/>
  <c r="K76"/>
  <c r="O76" s="1"/>
  <c r="J76"/>
  <c r="N76" s="1"/>
  <c r="I76"/>
  <c r="M76" s="1"/>
  <c r="H76"/>
  <c r="L76" s="1"/>
  <c r="K75"/>
  <c r="O75" s="1"/>
  <c r="J75"/>
  <c r="N75" s="1"/>
  <c r="I75"/>
  <c r="M75" s="1"/>
  <c r="R75" s="1"/>
  <c r="V75" s="1"/>
  <c r="Z75" s="1"/>
  <c r="H75"/>
  <c r="L75" s="1"/>
  <c r="K74"/>
  <c r="O74" s="1"/>
  <c r="J74"/>
  <c r="N74" s="1"/>
  <c r="I74"/>
  <c r="M74" s="1"/>
  <c r="R74" s="1"/>
  <c r="V74" s="1"/>
  <c r="Z74" s="1"/>
  <c r="H74"/>
  <c r="L74" s="1"/>
  <c r="K73"/>
  <c r="O73" s="1"/>
  <c r="J73"/>
  <c r="N73" s="1"/>
  <c r="I73"/>
  <c r="M73" s="1"/>
  <c r="R73" s="1"/>
  <c r="V73" s="1"/>
  <c r="Z73" s="1"/>
  <c r="H73"/>
  <c r="L73" s="1"/>
  <c r="K72"/>
  <c r="O72" s="1"/>
  <c r="J72"/>
  <c r="N72" s="1"/>
  <c r="I72"/>
  <c r="M72" s="1"/>
  <c r="R72" s="1"/>
  <c r="V72" s="1"/>
  <c r="Z72" s="1"/>
  <c r="H72"/>
  <c r="L72" s="1"/>
  <c r="K71"/>
  <c r="O71" s="1"/>
  <c r="J71"/>
  <c r="N71" s="1"/>
  <c r="I71"/>
  <c r="M71" s="1"/>
  <c r="R71" s="1"/>
  <c r="V71" s="1"/>
  <c r="Z71" s="1"/>
  <c r="H71"/>
  <c r="L71" s="1"/>
  <c r="K70"/>
  <c r="O70" s="1"/>
  <c r="J70"/>
  <c r="N70" s="1"/>
  <c r="I70"/>
  <c r="M70" s="1"/>
  <c r="R70" s="1"/>
  <c r="V70" s="1"/>
  <c r="Z70" s="1"/>
  <c r="H70"/>
  <c r="L70" s="1"/>
  <c r="K69"/>
  <c r="O69" s="1"/>
  <c r="J69"/>
  <c r="N69" s="1"/>
  <c r="I69"/>
  <c r="M69" s="1"/>
  <c r="R69" s="1"/>
  <c r="V69" s="1"/>
  <c r="Z69" s="1"/>
  <c r="H69"/>
  <c r="L69" s="1"/>
  <c r="K68"/>
  <c r="O68" s="1"/>
  <c r="J68"/>
  <c r="N68" s="1"/>
  <c r="I68"/>
  <c r="M68" s="1"/>
  <c r="R68" s="1"/>
  <c r="V68" s="1"/>
  <c r="Z68" s="1"/>
  <c r="H68"/>
  <c r="L68" s="1"/>
  <c r="K67"/>
  <c r="O67" s="1"/>
  <c r="J67"/>
  <c r="N67" s="1"/>
  <c r="I67"/>
  <c r="M67" s="1"/>
  <c r="R67" s="1"/>
  <c r="V67" s="1"/>
  <c r="Z67" s="1"/>
  <c r="H67"/>
  <c r="L67" s="1"/>
  <c r="K66"/>
  <c r="O66" s="1"/>
  <c r="J66"/>
  <c r="N66" s="1"/>
  <c r="I66"/>
  <c r="M66" s="1"/>
  <c r="R66" s="1"/>
  <c r="V66" s="1"/>
  <c r="Z66" s="1"/>
  <c r="H66"/>
  <c r="L66" s="1"/>
  <c r="K65"/>
  <c r="O65" s="1"/>
  <c r="J65"/>
  <c r="N65" s="1"/>
  <c r="I65"/>
  <c r="M65" s="1"/>
  <c r="R65" s="1"/>
  <c r="V65" s="1"/>
  <c r="Z65" s="1"/>
  <c r="H65"/>
  <c r="L65" s="1"/>
  <c r="K64"/>
  <c r="O64" s="1"/>
  <c r="J64"/>
  <c r="N64" s="1"/>
  <c r="I64"/>
  <c r="M64" s="1"/>
  <c r="H64"/>
  <c r="L64" s="1"/>
  <c r="K63"/>
  <c r="O63" s="1"/>
  <c r="J63"/>
  <c r="N63" s="1"/>
  <c r="I63"/>
  <c r="M63" s="1"/>
  <c r="H63"/>
  <c r="L63" s="1"/>
  <c r="K62"/>
  <c r="O62" s="1"/>
  <c r="J62"/>
  <c r="N62" s="1"/>
  <c r="I62"/>
  <c r="M62" s="1"/>
  <c r="H62"/>
  <c r="L62" s="1"/>
  <c r="K61"/>
  <c r="O61" s="1"/>
  <c r="J61"/>
  <c r="N61" s="1"/>
  <c r="I61"/>
  <c r="M61" s="1"/>
  <c r="H61"/>
  <c r="L61" s="1"/>
  <c r="K60"/>
  <c r="O60" s="1"/>
  <c r="J60"/>
  <c r="N60" s="1"/>
  <c r="I60"/>
  <c r="M60" s="1"/>
  <c r="H60"/>
  <c r="L60" s="1"/>
  <c r="K59"/>
  <c r="O59" s="1"/>
  <c r="J59"/>
  <c r="N59" s="1"/>
  <c r="I59"/>
  <c r="M59" s="1"/>
  <c r="H59"/>
  <c r="L59" s="1"/>
  <c r="K58"/>
  <c r="O58" s="1"/>
  <c r="J58"/>
  <c r="N58" s="1"/>
  <c r="I58"/>
  <c r="M58" s="1"/>
  <c r="H58"/>
  <c r="L58" s="1"/>
  <c r="K57"/>
  <c r="O57" s="1"/>
  <c r="J57"/>
  <c r="N57" s="1"/>
  <c r="I57"/>
  <c r="M57" s="1"/>
  <c r="H57"/>
  <c r="L57" s="1"/>
  <c r="K56"/>
  <c r="O56" s="1"/>
  <c r="J56"/>
  <c r="N56" s="1"/>
  <c r="I56"/>
  <c r="M56" s="1"/>
  <c r="H56"/>
  <c r="L56" s="1"/>
  <c r="K55"/>
  <c r="O55" s="1"/>
  <c r="J55"/>
  <c r="N55" s="1"/>
  <c r="I55"/>
  <c r="M55" s="1"/>
  <c r="H55"/>
  <c r="L55" s="1"/>
  <c r="K54"/>
  <c r="O54" s="1"/>
  <c r="J54"/>
  <c r="N54" s="1"/>
  <c r="I54"/>
  <c r="M54" s="1"/>
  <c r="H54"/>
  <c r="L54" s="1"/>
  <c r="K53"/>
  <c r="O53" s="1"/>
  <c r="J53"/>
  <c r="N53" s="1"/>
  <c r="I53"/>
  <c r="M53" s="1"/>
  <c r="H53"/>
  <c r="L53" s="1"/>
  <c r="K52"/>
  <c r="O52" s="1"/>
  <c r="J52"/>
  <c r="N52" s="1"/>
  <c r="I52"/>
  <c r="M52" s="1"/>
  <c r="H52"/>
  <c r="L52" s="1"/>
  <c r="K51"/>
  <c r="O51" s="1"/>
  <c r="J51"/>
  <c r="N51" s="1"/>
  <c r="I51"/>
  <c r="M51" s="1"/>
  <c r="H51"/>
  <c r="L51" s="1"/>
  <c r="K50"/>
  <c r="O50" s="1"/>
  <c r="J50"/>
  <c r="N50" s="1"/>
  <c r="I50"/>
  <c r="M50" s="1"/>
  <c r="H50"/>
  <c r="L50" s="1"/>
  <c r="K49"/>
  <c r="O49" s="1"/>
  <c r="J49"/>
  <c r="N49" s="1"/>
  <c r="I49"/>
  <c r="M49" s="1"/>
  <c r="H49"/>
  <c r="L49" s="1"/>
  <c r="K48"/>
  <c r="O48" s="1"/>
  <c r="J48"/>
  <c r="N48" s="1"/>
  <c r="I48"/>
  <c r="M48" s="1"/>
  <c r="H48"/>
  <c r="L48" s="1"/>
  <c r="K47"/>
  <c r="O47" s="1"/>
  <c r="J47"/>
  <c r="N47" s="1"/>
  <c r="I47"/>
  <c r="M47" s="1"/>
  <c r="H47"/>
  <c r="L47" s="1"/>
  <c r="K46"/>
  <c r="O46" s="1"/>
  <c r="J46"/>
  <c r="N46" s="1"/>
  <c r="I46"/>
  <c r="M46" s="1"/>
  <c r="H46"/>
  <c r="L46" s="1"/>
  <c r="K45"/>
  <c r="O45" s="1"/>
  <c r="J45"/>
  <c r="N45" s="1"/>
  <c r="I45"/>
  <c r="M45" s="1"/>
  <c r="H45"/>
  <c r="L45" s="1"/>
  <c r="K44"/>
  <c r="O44" s="1"/>
  <c r="J44"/>
  <c r="N44" s="1"/>
  <c r="I44"/>
  <c r="M44" s="1"/>
  <c r="H44"/>
  <c r="L44" s="1"/>
  <c r="K43"/>
  <c r="O43" s="1"/>
  <c r="J43"/>
  <c r="N43" s="1"/>
  <c r="I43"/>
  <c r="M43" s="1"/>
  <c r="H43"/>
  <c r="L43" s="1"/>
  <c r="K42"/>
  <c r="O42" s="1"/>
  <c r="J42"/>
  <c r="N42" s="1"/>
  <c r="I42"/>
  <c r="M42" s="1"/>
  <c r="H42"/>
  <c r="L42" s="1"/>
  <c r="K41"/>
  <c r="O41" s="1"/>
  <c r="J41"/>
  <c r="N41" s="1"/>
  <c r="I41"/>
  <c r="M41" s="1"/>
  <c r="H41"/>
  <c r="L41" s="1"/>
  <c r="K40"/>
  <c r="O40" s="1"/>
  <c r="J40"/>
  <c r="N40" s="1"/>
  <c r="I40"/>
  <c r="M40" s="1"/>
  <c r="H40"/>
  <c r="L40" s="1"/>
  <c r="K39"/>
  <c r="O39" s="1"/>
  <c r="J39"/>
  <c r="N39" s="1"/>
  <c r="I39"/>
  <c r="M39" s="1"/>
  <c r="H39"/>
  <c r="L39" s="1"/>
  <c r="K38"/>
  <c r="O38" s="1"/>
  <c r="J38"/>
  <c r="N38" s="1"/>
  <c r="I38"/>
  <c r="M38" s="1"/>
  <c r="H38"/>
  <c r="L38" s="1"/>
  <c r="K37"/>
  <c r="O37" s="1"/>
  <c r="J37"/>
  <c r="N37" s="1"/>
  <c r="I37"/>
  <c r="M37" s="1"/>
  <c r="H37"/>
  <c r="L37" s="1"/>
  <c r="K36"/>
  <c r="O36" s="1"/>
  <c r="J36"/>
  <c r="N36" s="1"/>
  <c r="I36"/>
  <c r="M36" s="1"/>
  <c r="H36"/>
  <c r="L36" s="1"/>
  <c r="K35"/>
  <c r="O35" s="1"/>
  <c r="J35"/>
  <c r="N35" s="1"/>
  <c r="I35"/>
  <c r="M35" s="1"/>
  <c r="H35"/>
  <c r="L35" s="1"/>
  <c r="K34"/>
  <c r="O34" s="1"/>
  <c r="J34"/>
  <c r="N34" s="1"/>
  <c r="I34"/>
  <c r="M34" s="1"/>
  <c r="H34"/>
  <c r="L34" s="1"/>
  <c r="K33"/>
  <c r="O33" s="1"/>
  <c r="J33"/>
  <c r="N33" s="1"/>
  <c r="I33"/>
  <c r="M33" s="1"/>
  <c r="H33"/>
  <c r="L33" s="1"/>
  <c r="K32"/>
  <c r="O32" s="1"/>
  <c r="J32"/>
  <c r="N32" s="1"/>
  <c r="I32"/>
  <c r="M32" s="1"/>
  <c r="H32"/>
  <c r="L32" s="1"/>
  <c r="K31"/>
  <c r="O31" s="1"/>
  <c r="J31"/>
  <c r="N31" s="1"/>
  <c r="I31"/>
  <c r="M31" s="1"/>
  <c r="H31"/>
  <c r="L31" s="1"/>
  <c r="K30"/>
  <c r="O30" s="1"/>
  <c r="J30"/>
  <c r="N30" s="1"/>
  <c r="I30"/>
  <c r="M30" s="1"/>
  <c r="H30"/>
  <c r="L30" s="1"/>
  <c r="K29"/>
  <c r="O29" s="1"/>
  <c r="J29"/>
  <c r="N29" s="1"/>
  <c r="I29"/>
  <c r="M29" s="1"/>
  <c r="H29"/>
  <c r="L29" s="1"/>
  <c r="K28"/>
  <c r="O28" s="1"/>
  <c r="J28"/>
  <c r="N28" s="1"/>
  <c r="I28"/>
  <c r="M28" s="1"/>
  <c r="H28"/>
  <c r="L28" s="1"/>
  <c r="K27"/>
  <c r="O27" s="1"/>
  <c r="J27"/>
  <c r="N27" s="1"/>
  <c r="I27"/>
  <c r="M27" s="1"/>
  <c r="H27"/>
  <c r="L27" s="1"/>
  <c r="K26"/>
  <c r="O26" s="1"/>
  <c r="J26"/>
  <c r="N26" s="1"/>
  <c r="I26"/>
  <c r="M26" s="1"/>
  <c r="H26"/>
  <c r="L26" s="1"/>
  <c r="K25"/>
  <c r="O25" s="1"/>
  <c r="J25"/>
  <c r="N25" s="1"/>
  <c r="I25"/>
  <c r="M25" s="1"/>
  <c r="H25"/>
  <c r="L25" s="1"/>
  <c r="K24"/>
  <c r="O24" s="1"/>
  <c r="J24"/>
  <c r="N24" s="1"/>
  <c r="I24"/>
  <c r="M24" s="1"/>
  <c r="H24"/>
  <c r="L24" s="1"/>
  <c r="K23"/>
  <c r="O23" s="1"/>
  <c r="J23"/>
  <c r="N23" s="1"/>
  <c r="I23"/>
  <c r="M23" s="1"/>
  <c r="H23"/>
  <c r="L23" s="1"/>
  <c r="K22"/>
  <c r="O22" s="1"/>
  <c r="J22"/>
  <c r="N22" s="1"/>
  <c r="I22"/>
  <c r="M22" s="1"/>
  <c r="H22"/>
  <c r="L22" s="1"/>
  <c r="K21"/>
  <c r="O21" s="1"/>
  <c r="J21"/>
  <c r="N21" s="1"/>
  <c r="I21"/>
  <c r="M21" s="1"/>
  <c r="H21"/>
  <c r="L21" s="1"/>
  <c r="K20"/>
  <c r="O20" s="1"/>
  <c r="J20"/>
  <c r="N20" s="1"/>
  <c r="I20"/>
  <c r="M20" s="1"/>
  <c r="H20"/>
  <c r="L20" s="1"/>
  <c r="K19"/>
  <c r="O19" s="1"/>
  <c r="J19"/>
  <c r="N19" s="1"/>
  <c r="I19"/>
  <c r="M19" s="1"/>
  <c r="H19"/>
  <c r="L19" s="1"/>
  <c r="K18"/>
  <c r="O18" s="1"/>
  <c r="J18"/>
  <c r="N18" s="1"/>
  <c r="I18"/>
  <c r="M18" s="1"/>
  <c r="H18"/>
  <c r="L18" s="1"/>
  <c r="K17"/>
  <c r="O17" s="1"/>
  <c r="J17"/>
  <c r="N17" s="1"/>
  <c r="I17"/>
  <c r="M17" s="1"/>
  <c r="H17"/>
  <c r="L17" s="1"/>
  <c r="K16"/>
  <c r="O16" s="1"/>
  <c r="J16"/>
  <c r="N16" s="1"/>
  <c r="I16"/>
  <c r="M16" s="1"/>
  <c r="H16"/>
  <c r="L16" s="1"/>
  <c r="K15"/>
  <c r="O15" s="1"/>
  <c r="J15"/>
  <c r="N15" s="1"/>
  <c r="I15"/>
  <c r="M15" s="1"/>
  <c r="H15"/>
  <c r="L15" s="1"/>
  <c r="K14"/>
  <c r="O14" s="1"/>
  <c r="J14"/>
  <c r="N14" s="1"/>
  <c r="I14"/>
  <c r="M14" s="1"/>
  <c r="H14"/>
  <c r="L14" s="1"/>
  <c r="K13"/>
  <c r="O13" s="1"/>
  <c r="J13"/>
  <c r="N13" s="1"/>
  <c r="I13"/>
  <c r="M13" s="1"/>
  <c r="H13"/>
  <c r="L13" s="1"/>
  <c r="K12"/>
  <c r="O12" s="1"/>
  <c r="J12"/>
  <c r="N12" s="1"/>
  <c r="I12"/>
  <c r="M12" s="1"/>
  <c r="H12"/>
  <c r="L12" s="1"/>
  <c r="K11"/>
  <c r="O11" s="1"/>
  <c r="J11"/>
  <c r="N11" s="1"/>
  <c r="I11"/>
  <c r="M11" s="1"/>
  <c r="H11"/>
  <c r="L11" s="1"/>
  <c r="K10"/>
  <c r="O10" s="1"/>
  <c r="J10"/>
  <c r="N10" s="1"/>
  <c r="I10"/>
  <c r="M10" s="1"/>
  <c r="H10"/>
  <c r="L10" s="1"/>
  <c r="K9"/>
  <c r="O9" s="1"/>
  <c r="J9"/>
  <c r="N9" s="1"/>
  <c r="I9"/>
  <c r="M9" s="1"/>
  <c r="H9"/>
  <c r="L9" s="1"/>
  <c r="K8"/>
  <c r="O8" s="1"/>
  <c r="J8"/>
  <c r="N8" s="1"/>
  <c r="I8"/>
  <c r="M8" s="1"/>
  <c r="H8"/>
  <c r="L8" s="1"/>
  <c r="K7"/>
  <c r="O7" s="1"/>
  <c r="J7"/>
  <c r="N7" s="1"/>
  <c r="I7"/>
  <c r="M7" s="1"/>
  <c r="H7"/>
  <c r="L7" s="1"/>
  <c r="K6"/>
  <c r="O6" s="1"/>
  <c r="J6"/>
  <c r="N6" s="1"/>
  <c r="I6"/>
  <c r="M6" s="1"/>
  <c r="H6"/>
  <c r="L6" s="1"/>
  <c r="K5"/>
  <c r="O5" s="1"/>
  <c r="J5"/>
  <c r="N5" s="1"/>
  <c r="I5"/>
  <c r="M5" s="1"/>
  <c r="H5"/>
  <c r="L5" s="1"/>
  <c r="K4"/>
  <c r="O4" s="1"/>
  <c r="J4"/>
  <c r="N4" s="1"/>
  <c r="I4"/>
  <c r="M4" s="1"/>
  <c r="H4"/>
  <c r="L4" s="1"/>
  <c r="K3"/>
  <c r="O3" s="1"/>
  <c r="J3"/>
  <c r="N3" s="1"/>
  <c r="I3"/>
  <c r="M3" s="1"/>
  <c r="H3"/>
  <c r="L3" s="1"/>
  <c r="K2"/>
  <c r="O2" s="1"/>
  <c r="J2"/>
  <c r="N2" s="1"/>
  <c r="I2"/>
  <c r="M2" s="1"/>
  <c r="H2"/>
  <c r="L2" s="1"/>
  <c r="R76" l="1"/>
  <c r="V76" s="1"/>
  <c r="Z76" s="1"/>
  <c r="R2"/>
  <c r="V2" s="1"/>
  <c r="Z2" s="1"/>
  <c r="R3"/>
  <c r="V3" s="1"/>
  <c r="Z3" s="1"/>
  <c r="R4"/>
  <c r="V4" s="1"/>
  <c r="Z4" s="1"/>
  <c r="R5"/>
  <c r="V5" s="1"/>
  <c r="Z5" s="1"/>
  <c r="R6"/>
  <c r="V6" s="1"/>
  <c r="Z6" s="1"/>
  <c r="R7"/>
  <c r="V7" s="1"/>
  <c r="Z7" s="1"/>
  <c r="R8"/>
  <c r="V8" s="1"/>
  <c r="Z8" s="1"/>
  <c r="R9"/>
  <c r="V9" s="1"/>
  <c r="Z9" s="1"/>
  <c r="R10"/>
  <c r="V10" s="1"/>
  <c r="Z10" s="1"/>
  <c r="R11"/>
  <c r="V11" s="1"/>
  <c r="Z11" s="1"/>
  <c r="R12"/>
  <c r="V12" s="1"/>
  <c r="Z12" s="1"/>
  <c r="R13"/>
  <c r="V13" s="1"/>
  <c r="Z13" s="1"/>
  <c r="R14"/>
  <c r="V14" s="1"/>
  <c r="Z14" s="1"/>
  <c r="R15"/>
  <c r="V15" s="1"/>
  <c r="Z15" s="1"/>
  <c r="R16"/>
  <c r="V16" s="1"/>
  <c r="Z16" s="1"/>
  <c r="R17"/>
  <c r="V17" s="1"/>
  <c r="Z17" s="1"/>
  <c r="R18"/>
  <c r="V18" s="1"/>
  <c r="Z18" s="1"/>
  <c r="R19"/>
  <c r="V19" s="1"/>
  <c r="Z19" s="1"/>
  <c r="R20"/>
  <c r="V20" s="1"/>
  <c r="Z20" s="1"/>
  <c r="R21"/>
  <c r="V21" s="1"/>
  <c r="Z21" s="1"/>
  <c r="R22"/>
  <c r="V22" s="1"/>
  <c r="Z22" s="1"/>
  <c r="R23"/>
  <c r="V23" s="1"/>
  <c r="Z23" s="1"/>
  <c r="R24"/>
  <c r="V24" s="1"/>
  <c r="Z24" s="1"/>
  <c r="R25"/>
  <c r="V25" s="1"/>
  <c r="Z25" s="1"/>
  <c r="R26"/>
  <c r="V26" s="1"/>
  <c r="Z26" s="1"/>
  <c r="R27"/>
  <c r="V27" s="1"/>
  <c r="Z27" s="1"/>
  <c r="R28"/>
  <c r="V28" s="1"/>
  <c r="Z28" s="1"/>
  <c r="R29"/>
  <c r="V29" s="1"/>
  <c r="Z29" s="1"/>
  <c r="R30"/>
  <c r="Z30" s="1"/>
  <c r="R31"/>
  <c r="V31" s="1"/>
  <c r="Z31" s="1"/>
  <c r="R32"/>
  <c r="V32" s="1"/>
  <c r="Z32" s="1"/>
  <c r="R33"/>
  <c r="V33" s="1"/>
  <c r="Z33" s="1"/>
  <c r="R34"/>
  <c r="V34" s="1"/>
  <c r="Z34" s="1"/>
  <c r="R35"/>
  <c r="V35" s="1"/>
  <c r="Z35" s="1"/>
  <c r="R36"/>
  <c r="V36" s="1"/>
  <c r="Z36" s="1"/>
  <c r="R37"/>
  <c r="V37" s="1"/>
  <c r="Z37" s="1"/>
  <c r="R38"/>
  <c r="V38" s="1"/>
  <c r="Z38" s="1"/>
  <c r="R39"/>
  <c r="V39" s="1"/>
  <c r="Z39" s="1"/>
  <c r="R40"/>
  <c r="V40" s="1"/>
  <c r="Z40" s="1"/>
  <c r="R41"/>
  <c r="V41" s="1"/>
  <c r="Z41" s="1"/>
  <c r="R42"/>
  <c r="V42" s="1"/>
  <c r="Z42" s="1"/>
  <c r="R43"/>
  <c r="V43" s="1"/>
  <c r="Z43" s="1"/>
  <c r="R44"/>
  <c r="V44" s="1"/>
  <c r="Z44" s="1"/>
  <c r="R45"/>
  <c r="V45" s="1"/>
  <c r="Z45" s="1"/>
  <c r="R46"/>
  <c r="V46" s="1"/>
  <c r="Z46" s="1"/>
  <c r="R47"/>
  <c r="V47" s="1"/>
  <c r="Z47" s="1"/>
  <c r="R48"/>
  <c r="V48" s="1"/>
  <c r="Z48" s="1"/>
  <c r="R49"/>
  <c r="V49" s="1"/>
  <c r="Z49" s="1"/>
  <c r="R50"/>
  <c r="V50" s="1"/>
  <c r="Z50" s="1"/>
  <c r="R51"/>
  <c r="V51" s="1"/>
  <c r="Z51" s="1"/>
  <c r="R52"/>
  <c r="V52" s="1"/>
  <c r="Z52" s="1"/>
  <c r="R53"/>
  <c r="V53" s="1"/>
  <c r="Z53" s="1"/>
  <c r="R54"/>
  <c r="V54" s="1"/>
  <c r="Z54" s="1"/>
  <c r="R55"/>
  <c r="V55" s="1"/>
  <c r="Z55" s="1"/>
  <c r="R56"/>
  <c r="V56" s="1"/>
  <c r="Z56" s="1"/>
  <c r="R57"/>
  <c r="V57" s="1"/>
  <c r="Z57" s="1"/>
  <c r="R58"/>
  <c r="V58" s="1"/>
  <c r="Z58" s="1"/>
  <c r="R59"/>
  <c r="V59" s="1"/>
  <c r="Z59" s="1"/>
  <c r="R60"/>
  <c r="V60" s="1"/>
  <c r="Z60" s="1"/>
  <c r="R61"/>
  <c r="V61" s="1"/>
  <c r="Z61" s="1"/>
  <c r="R62"/>
  <c r="V62" s="1"/>
  <c r="Z62" s="1"/>
  <c r="T62"/>
  <c r="X62" s="1"/>
  <c r="AB62" s="1"/>
  <c r="R64"/>
  <c r="V64" s="1"/>
  <c r="Z64" s="1"/>
  <c r="T158"/>
  <c r="X158" s="1"/>
  <c r="AB158" s="1"/>
  <c r="R159"/>
  <c r="V159" s="1"/>
  <c r="Z159" s="1"/>
  <c r="T159"/>
  <c r="X159" s="1"/>
  <c r="AB159" s="1"/>
  <c r="R77"/>
  <c r="V77" s="1"/>
  <c r="Z77" s="1"/>
  <c r="R78"/>
  <c r="V78" s="1"/>
  <c r="Z78" s="1"/>
  <c r="R79"/>
  <c r="V79" s="1"/>
  <c r="Z79" s="1"/>
  <c r="R80"/>
  <c r="V80" s="1"/>
  <c r="Z80" s="1"/>
  <c r="R81"/>
  <c r="V81" s="1"/>
  <c r="Z81" s="1"/>
  <c r="R82"/>
  <c r="V82" s="1"/>
  <c r="Z82" s="1"/>
  <c r="R83"/>
  <c r="V83" s="1"/>
  <c r="Z83" s="1"/>
  <c r="R84"/>
  <c r="V84" s="1"/>
  <c r="Z84" s="1"/>
  <c r="R85"/>
  <c r="V85" s="1"/>
  <c r="Z85" s="1"/>
  <c r="R86"/>
  <c r="V86" s="1"/>
  <c r="Z86" s="1"/>
  <c r="R87"/>
  <c r="V87" s="1"/>
  <c r="Z87" s="1"/>
  <c r="R88"/>
  <c r="V88" s="1"/>
  <c r="Z88" s="1"/>
  <c r="R89"/>
  <c r="V89" s="1"/>
  <c r="Z89" s="1"/>
  <c r="R90"/>
  <c r="V90" s="1"/>
  <c r="Z90" s="1"/>
  <c r="R91"/>
  <c r="V91" s="1"/>
  <c r="Z91" s="1"/>
  <c r="R92"/>
  <c r="V92" s="1"/>
  <c r="Z92" s="1"/>
  <c r="R93"/>
  <c r="V93" s="1"/>
  <c r="Z93" s="1"/>
  <c r="R94"/>
  <c r="V94" s="1"/>
  <c r="Z94" s="1"/>
  <c r="R95"/>
  <c r="V95" s="1"/>
  <c r="Z95" s="1"/>
  <c r="R96"/>
  <c r="V96" s="1"/>
  <c r="Z96" s="1"/>
  <c r="R97"/>
  <c r="V97" s="1"/>
  <c r="Z97" s="1"/>
  <c r="R98"/>
  <c r="V98" s="1"/>
  <c r="Z98" s="1"/>
  <c r="R99"/>
  <c r="V99" s="1"/>
  <c r="Z99" s="1"/>
  <c r="R100"/>
  <c r="V100" s="1"/>
  <c r="Z100" s="1"/>
  <c r="R101"/>
  <c r="V101" s="1"/>
  <c r="Z101" s="1"/>
  <c r="R102"/>
  <c r="V102" s="1"/>
  <c r="Z102" s="1"/>
  <c r="R103"/>
  <c r="V103" s="1"/>
  <c r="Z103" s="1"/>
  <c r="R104"/>
  <c r="V104" s="1"/>
  <c r="Z104" s="1"/>
  <c r="R105"/>
  <c r="V105" s="1"/>
  <c r="Z105" s="1"/>
  <c r="R106"/>
  <c r="V106" s="1"/>
  <c r="Z106" s="1"/>
  <c r="R107"/>
  <c r="V107" s="1"/>
  <c r="Z107" s="1"/>
  <c r="R108"/>
  <c r="V108" s="1"/>
  <c r="Z108" s="1"/>
  <c r="R109"/>
  <c r="V109" s="1"/>
  <c r="Z109" s="1"/>
  <c r="R110"/>
  <c r="V110" s="1"/>
  <c r="Z110" s="1"/>
  <c r="T110"/>
  <c r="X110" s="1"/>
  <c r="AB110" s="1"/>
  <c r="R112"/>
  <c r="V112" s="1"/>
  <c r="Z112" s="1"/>
  <c r="R160"/>
  <c r="V160" s="1"/>
  <c r="Z160" s="1"/>
  <c r="R161"/>
  <c r="V161" s="1"/>
  <c r="Z161" s="1"/>
  <c r="R162"/>
  <c r="V162" s="1"/>
  <c r="Z162" s="1"/>
  <c r="R163"/>
  <c r="V163" s="1"/>
  <c r="Z163" s="1"/>
  <c r="R164"/>
  <c r="V164" s="1"/>
  <c r="Z164" s="1"/>
  <c r="R165"/>
  <c r="V165" s="1"/>
  <c r="Z165" s="1"/>
  <c r="R166"/>
  <c r="V166" s="1"/>
  <c r="Z166" s="1"/>
  <c r="R167"/>
  <c r="V167" s="1"/>
  <c r="Z167" s="1"/>
  <c r="R168"/>
  <c r="V168" s="1"/>
  <c r="Z168" s="1"/>
  <c r="R169"/>
  <c r="V169" s="1"/>
  <c r="Z169" s="1"/>
  <c r="R170"/>
  <c r="V170" s="1"/>
  <c r="Z170" s="1"/>
  <c r="R171"/>
  <c r="V171" s="1"/>
  <c r="Z171" s="1"/>
  <c r="R172"/>
  <c r="V172" s="1"/>
  <c r="Z172" s="1"/>
  <c r="R173"/>
  <c r="V173" s="1"/>
  <c r="Z173" s="1"/>
  <c r="R174"/>
  <c r="Z174" s="1"/>
  <c r="R175"/>
  <c r="V175" s="1"/>
  <c r="Z175" s="1"/>
  <c r="R176"/>
  <c r="V176" s="1"/>
  <c r="Z176" s="1"/>
  <c r="R177"/>
  <c r="V177" s="1"/>
  <c r="Z177" s="1"/>
  <c r="Q63"/>
  <c r="U63" s="1"/>
  <c r="Y63" s="1"/>
  <c r="P63"/>
  <c r="T3"/>
  <c r="X3" s="1"/>
  <c r="AB3" s="1"/>
  <c r="T4"/>
  <c r="X4" s="1"/>
  <c r="AB4" s="1"/>
  <c r="T7"/>
  <c r="X7" s="1"/>
  <c r="AB7" s="1"/>
  <c r="T8"/>
  <c r="AB8" s="1"/>
  <c r="T11"/>
  <c r="X11" s="1"/>
  <c r="AB11" s="1"/>
  <c r="T12"/>
  <c r="X12" s="1"/>
  <c r="AB12" s="1"/>
  <c r="T14"/>
  <c r="X14" s="1"/>
  <c r="AB14" s="1"/>
  <c r="T17"/>
  <c r="X17" s="1"/>
  <c r="AB17" s="1"/>
  <c r="T19"/>
  <c r="X19" s="1"/>
  <c r="AB19" s="1"/>
  <c r="T21"/>
  <c r="X21" s="1"/>
  <c r="AB21" s="1"/>
  <c r="T23"/>
  <c r="X23" s="1"/>
  <c r="AB23" s="1"/>
  <c r="T25"/>
  <c r="X25" s="1"/>
  <c r="AB25" s="1"/>
  <c r="T27"/>
  <c r="X27" s="1"/>
  <c r="AB27" s="1"/>
  <c r="T29"/>
  <c r="X29" s="1"/>
  <c r="AB29" s="1"/>
  <c r="T31"/>
  <c r="X31" s="1"/>
  <c r="AB31" s="1"/>
  <c r="T33"/>
  <c r="X33" s="1"/>
  <c r="AB33" s="1"/>
  <c r="T35"/>
  <c r="X35" s="1"/>
  <c r="AB35" s="1"/>
  <c r="T38"/>
  <c r="X38" s="1"/>
  <c r="AB38" s="1"/>
  <c r="T40"/>
  <c r="X40" s="1"/>
  <c r="AB40" s="1"/>
  <c r="T41"/>
  <c r="X41" s="1"/>
  <c r="AB41" s="1"/>
  <c r="T42"/>
  <c r="X42" s="1"/>
  <c r="AB42" s="1"/>
  <c r="T43"/>
  <c r="X43" s="1"/>
  <c r="AB43" s="1"/>
  <c r="T44"/>
  <c r="X44" s="1"/>
  <c r="AB44" s="1"/>
  <c r="T45"/>
  <c r="X45" s="1"/>
  <c r="AB45" s="1"/>
  <c r="T46"/>
  <c r="AB46" s="1"/>
  <c r="T47"/>
  <c r="X47" s="1"/>
  <c r="AB47" s="1"/>
  <c r="T48"/>
  <c r="X48" s="1"/>
  <c r="AB48" s="1"/>
  <c r="T49"/>
  <c r="X49" s="1"/>
  <c r="AB49" s="1"/>
  <c r="T50"/>
  <c r="X50" s="1"/>
  <c r="AB50" s="1"/>
  <c r="T51"/>
  <c r="AB51" s="1"/>
  <c r="T52"/>
  <c r="X52" s="1"/>
  <c r="AB52" s="1"/>
  <c r="T53"/>
  <c r="X53" s="1"/>
  <c r="AB53" s="1"/>
  <c r="T54"/>
  <c r="X54" s="1"/>
  <c r="AB54" s="1"/>
  <c r="T55"/>
  <c r="X55" s="1"/>
  <c r="AB55" s="1"/>
  <c r="T56"/>
  <c r="X56" s="1"/>
  <c r="AB56" s="1"/>
  <c r="T57"/>
  <c r="X57" s="1"/>
  <c r="AB57" s="1"/>
  <c r="T58"/>
  <c r="X58" s="1"/>
  <c r="AB58" s="1"/>
  <c r="T59"/>
  <c r="X59" s="1"/>
  <c r="AB59" s="1"/>
  <c r="T60"/>
  <c r="X60" s="1"/>
  <c r="AB60" s="1"/>
  <c r="T61"/>
  <c r="X61" s="1"/>
  <c r="AB61" s="1"/>
  <c r="T64"/>
  <c r="X64" s="1"/>
  <c r="AB64" s="1"/>
  <c r="Q2"/>
  <c r="U2" s="1"/>
  <c r="Y2" s="1"/>
  <c r="P2"/>
  <c r="Q3"/>
  <c r="U3" s="1"/>
  <c r="Y3" s="1"/>
  <c r="P3"/>
  <c r="Q4"/>
  <c r="U4" s="1"/>
  <c r="Y4" s="1"/>
  <c r="P4"/>
  <c r="Q5"/>
  <c r="U5" s="1"/>
  <c r="Y5" s="1"/>
  <c r="P5"/>
  <c r="Q6"/>
  <c r="U6" s="1"/>
  <c r="Y6" s="1"/>
  <c r="P6"/>
  <c r="Q7"/>
  <c r="U7" s="1"/>
  <c r="Y7" s="1"/>
  <c r="P7"/>
  <c r="Q8"/>
  <c r="U8" s="1"/>
  <c r="Y8" s="1"/>
  <c r="P8"/>
  <c r="Q9"/>
  <c r="U9" s="1"/>
  <c r="Y9" s="1"/>
  <c r="P9"/>
  <c r="Q10"/>
  <c r="U10" s="1"/>
  <c r="Y10" s="1"/>
  <c r="P10"/>
  <c r="Q11"/>
  <c r="U11" s="1"/>
  <c r="Y11" s="1"/>
  <c r="P11"/>
  <c r="Q12"/>
  <c r="U12" s="1"/>
  <c r="Y12" s="1"/>
  <c r="P12"/>
  <c r="Q13"/>
  <c r="U13" s="1"/>
  <c r="Y13" s="1"/>
  <c r="P13"/>
  <c r="Q14"/>
  <c r="U14" s="1"/>
  <c r="Y14" s="1"/>
  <c r="P14"/>
  <c r="Q15"/>
  <c r="U15" s="1"/>
  <c r="Y15" s="1"/>
  <c r="P15"/>
  <c r="Q16"/>
  <c r="U16" s="1"/>
  <c r="Y16" s="1"/>
  <c r="P16"/>
  <c r="Q17"/>
  <c r="U17" s="1"/>
  <c r="Y17" s="1"/>
  <c r="P17"/>
  <c r="Q18"/>
  <c r="U18" s="1"/>
  <c r="Y18" s="1"/>
  <c r="P18"/>
  <c r="Q19"/>
  <c r="U19" s="1"/>
  <c r="Y19" s="1"/>
  <c r="P19"/>
  <c r="Q20"/>
  <c r="U20" s="1"/>
  <c r="Y20" s="1"/>
  <c r="P20"/>
  <c r="Q21"/>
  <c r="U21" s="1"/>
  <c r="Y21" s="1"/>
  <c r="P21"/>
  <c r="Q22"/>
  <c r="U22" s="1"/>
  <c r="Y22" s="1"/>
  <c r="P22"/>
  <c r="Q23"/>
  <c r="U23" s="1"/>
  <c r="Y23" s="1"/>
  <c r="P23"/>
  <c r="Q24"/>
  <c r="U24" s="1"/>
  <c r="Y24" s="1"/>
  <c r="P24"/>
  <c r="Q25"/>
  <c r="U25" s="1"/>
  <c r="Y25" s="1"/>
  <c r="P25"/>
  <c r="Q26"/>
  <c r="U26" s="1"/>
  <c r="Y26" s="1"/>
  <c r="P26"/>
  <c r="Q27"/>
  <c r="U27" s="1"/>
  <c r="Y27" s="1"/>
  <c r="P27"/>
  <c r="Q28"/>
  <c r="U28" s="1"/>
  <c r="Y28" s="1"/>
  <c r="P28"/>
  <c r="Q29"/>
  <c r="U29" s="1"/>
  <c r="Y29" s="1"/>
  <c r="P29"/>
  <c r="Q30"/>
  <c r="Y30" s="1"/>
  <c r="P30"/>
  <c r="Q31"/>
  <c r="U31" s="1"/>
  <c r="Y31" s="1"/>
  <c r="P31"/>
  <c r="Q32"/>
  <c r="U32" s="1"/>
  <c r="Y32" s="1"/>
  <c r="P32"/>
  <c r="Q33"/>
  <c r="U33" s="1"/>
  <c r="Y33" s="1"/>
  <c r="P33"/>
  <c r="Q34"/>
  <c r="U34" s="1"/>
  <c r="Y34" s="1"/>
  <c r="P34"/>
  <c r="Q35"/>
  <c r="U35" s="1"/>
  <c r="Y35" s="1"/>
  <c r="P35"/>
  <c r="Q36"/>
  <c r="U36" s="1"/>
  <c r="Y36" s="1"/>
  <c r="P36"/>
  <c r="Q37"/>
  <c r="U37" s="1"/>
  <c r="Y37" s="1"/>
  <c r="P37"/>
  <c r="Q38"/>
  <c r="U38" s="1"/>
  <c r="Y38" s="1"/>
  <c r="P38"/>
  <c r="Q39"/>
  <c r="U39" s="1"/>
  <c r="Y39" s="1"/>
  <c r="P39"/>
  <c r="Q40"/>
  <c r="U40" s="1"/>
  <c r="Y40" s="1"/>
  <c r="P40"/>
  <c r="Q41"/>
  <c r="U41" s="1"/>
  <c r="Y41" s="1"/>
  <c r="P41"/>
  <c r="Q42"/>
  <c r="U42" s="1"/>
  <c r="Y42" s="1"/>
  <c r="P42"/>
  <c r="Q43"/>
  <c r="U43" s="1"/>
  <c r="Y43" s="1"/>
  <c r="P43"/>
  <c r="Q44"/>
  <c r="U44" s="1"/>
  <c r="Y44" s="1"/>
  <c r="P44"/>
  <c r="Q45"/>
  <c r="U45" s="1"/>
  <c r="Y45" s="1"/>
  <c r="P45"/>
  <c r="Q46"/>
  <c r="U46" s="1"/>
  <c r="Y46" s="1"/>
  <c r="P46"/>
  <c r="Q47"/>
  <c r="U47" s="1"/>
  <c r="Y47" s="1"/>
  <c r="P47"/>
  <c r="Q48"/>
  <c r="U48" s="1"/>
  <c r="Y48" s="1"/>
  <c r="P48"/>
  <c r="Q49"/>
  <c r="U49" s="1"/>
  <c r="Y49" s="1"/>
  <c r="P49"/>
  <c r="Q50"/>
  <c r="U50" s="1"/>
  <c r="Y50" s="1"/>
  <c r="P50"/>
  <c r="Q51"/>
  <c r="U51" s="1"/>
  <c r="Y51" s="1"/>
  <c r="P51"/>
  <c r="Q52"/>
  <c r="U52" s="1"/>
  <c r="Y52" s="1"/>
  <c r="P52"/>
  <c r="Q53"/>
  <c r="U53" s="1"/>
  <c r="Y53" s="1"/>
  <c r="P53"/>
  <c r="Q54"/>
  <c r="U54" s="1"/>
  <c r="Y54" s="1"/>
  <c r="P54"/>
  <c r="Q55"/>
  <c r="U55" s="1"/>
  <c r="Y55" s="1"/>
  <c r="P55"/>
  <c r="Q56"/>
  <c r="U56" s="1"/>
  <c r="Y56" s="1"/>
  <c r="P56"/>
  <c r="Q57"/>
  <c r="U57" s="1"/>
  <c r="Y57" s="1"/>
  <c r="P57"/>
  <c r="Q58"/>
  <c r="U58" s="1"/>
  <c r="Y58" s="1"/>
  <c r="P58"/>
  <c r="Q59"/>
  <c r="U59" s="1"/>
  <c r="Y59" s="1"/>
  <c r="P59"/>
  <c r="Q60"/>
  <c r="U60" s="1"/>
  <c r="Y60" s="1"/>
  <c r="P60"/>
  <c r="Q61"/>
  <c r="U61" s="1"/>
  <c r="Y61" s="1"/>
  <c r="P61"/>
  <c r="Q62"/>
  <c r="U62" s="1"/>
  <c r="Y62" s="1"/>
  <c r="P62"/>
  <c r="Q64"/>
  <c r="U64" s="1"/>
  <c r="Y64" s="1"/>
  <c r="P64"/>
  <c r="T2"/>
  <c r="X2" s="1"/>
  <c r="AB2" s="1"/>
  <c r="T5"/>
  <c r="X5" s="1"/>
  <c r="AB5" s="1"/>
  <c r="T6"/>
  <c r="X6" s="1"/>
  <c r="AB6" s="1"/>
  <c r="T9"/>
  <c r="X9" s="1"/>
  <c r="AB9" s="1"/>
  <c r="T10"/>
  <c r="X10" s="1"/>
  <c r="AB10" s="1"/>
  <c r="T13"/>
  <c r="X13" s="1"/>
  <c r="AB13" s="1"/>
  <c r="T15"/>
  <c r="X15" s="1"/>
  <c r="AB15" s="1"/>
  <c r="T16"/>
  <c r="X16" s="1"/>
  <c r="AB16" s="1"/>
  <c r="T18"/>
  <c r="AB18" s="1"/>
  <c r="T20"/>
  <c r="X20" s="1"/>
  <c r="AB20" s="1"/>
  <c r="T22"/>
  <c r="X22" s="1"/>
  <c r="AB22" s="1"/>
  <c r="T24"/>
  <c r="X24" s="1"/>
  <c r="AB24" s="1"/>
  <c r="T26"/>
  <c r="X26" s="1"/>
  <c r="AB26" s="1"/>
  <c r="T28"/>
  <c r="X28" s="1"/>
  <c r="AB28" s="1"/>
  <c r="T30"/>
  <c r="X30" s="1"/>
  <c r="AB30" s="1"/>
  <c r="T32"/>
  <c r="X32" s="1"/>
  <c r="AB32" s="1"/>
  <c r="T34"/>
  <c r="X34" s="1"/>
  <c r="AB34" s="1"/>
  <c r="T36"/>
  <c r="AB36" s="1"/>
  <c r="T37"/>
  <c r="X37" s="1"/>
  <c r="AB37" s="1"/>
  <c r="T39"/>
  <c r="X39" s="1"/>
  <c r="AB39" s="1"/>
  <c r="S2"/>
  <c r="W2" s="1"/>
  <c r="AA2" s="1"/>
  <c r="S3"/>
  <c r="W3" s="1"/>
  <c r="AA3" s="1"/>
  <c r="S4"/>
  <c r="W4" s="1"/>
  <c r="AA4" s="1"/>
  <c r="S5"/>
  <c r="W5" s="1"/>
  <c r="AA5" s="1"/>
  <c r="S6"/>
  <c r="W6" s="1"/>
  <c r="AA6" s="1"/>
  <c r="S7"/>
  <c r="W7" s="1"/>
  <c r="AA7" s="1"/>
  <c r="S8"/>
  <c r="AA8" s="1"/>
  <c r="S9"/>
  <c r="W9" s="1"/>
  <c r="AA9" s="1"/>
  <c r="S10"/>
  <c r="W10" s="1"/>
  <c r="AA10" s="1"/>
  <c r="S11"/>
  <c r="W11" s="1"/>
  <c r="AA11" s="1"/>
  <c r="S12"/>
  <c r="W12" s="1"/>
  <c r="AA12" s="1"/>
  <c r="S13"/>
  <c r="W13" s="1"/>
  <c r="AA13" s="1"/>
  <c r="S14"/>
  <c r="W14" s="1"/>
  <c r="AA14" s="1"/>
  <c r="S15"/>
  <c r="W15" s="1"/>
  <c r="AA15" s="1"/>
  <c r="S16"/>
  <c r="W16" s="1"/>
  <c r="AA16" s="1"/>
  <c r="S17"/>
  <c r="W17" s="1"/>
  <c r="AA17" s="1"/>
  <c r="S18"/>
  <c r="AA18" s="1"/>
  <c r="S19"/>
  <c r="W19" s="1"/>
  <c r="AA19" s="1"/>
  <c r="S20"/>
  <c r="W20" s="1"/>
  <c r="AA20" s="1"/>
  <c r="S21"/>
  <c r="W21" s="1"/>
  <c r="AA21" s="1"/>
  <c r="S22"/>
  <c r="W22" s="1"/>
  <c r="AA22" s="1"/>
  <c r="S23"/>
  <c r="W23" s="1"/>
  <c r="AA23" s="1"/>
  <c r="S24"/>
  <c r="W24" s="1"/>
  <c r="AA24" s="1"/>
  <c r="S25"/>
  <c r="W25" s="1"/>
  <c r="AA25" s="1"/>
  <c r="S26"/>
  <c r="W26" s="1"/>
  <c r="AA26" s="1"/>
  <c r="S27"/>
  <c r="W27" s="1"/>
  <c r="AA27" s="1"/>
  <c r="S28"/>
  <c r="W28" s="1"/>
  <c r="AA28" s="1"/>
  <c r="S29"/>
  <c r="W29" s="1"/>
  <c r="AA29" s="1"/>
  <c r="S30"/>
  <c r="W30" s="1"/>
  <c r="AA30" s="1"/>
  <c r="S31"/>
  <c r="W31" s="1"/>
  <c r="AA31" s="1"/>
  <c r="S32"/>
  <c r="W32" s="1"/>
  <c r="AA32" s="1"/>
  <c r="S33"/>
  <c r="W33" s="1"/>
  <c r="AA33" s="1"/>
  <c r="S34"/>
  <c r="W34" s="1"/>
  <c r="AA34" s="1"/>
  <c r="S35"/>
  <c r="W35" s="1"/>
  <c r="AA35" s="1"/>
  <c r="S36"/>
  <c r="AA36" s="1"/>
  <c r="S37"/>
  <c r="W37" s="1"/>
  <c r="AA37" s="1"/>
  <c r="S38"/>
  <c r="W38" s="1"/>
  <c r="AA38" s="1"/>
  <c r="S39"/>
  <c r="W39" s="1"/>
  <c r="AA39" s="1"/>
  <c r="S40"/>
  <c r="W40" s="1"/>
  <c r="AA40" s="1"/>
  <c r="S41"/>
  <c r="W41" s="1"/>
  <c r="AA41" s="1"/>
  <c r="S42"/>
  <c r="W42" s="1"/>
  <c r="AA42" s="1"/>
  <c r="S43"/>
  <c r="W43" s="1"/>
  <c r="AA43" s="1"/>
  <c r="S44"/>
  <c r="W44" s="1"/>
  <c r="AA44" s="1"/>
  <c r="S45"/>
  <c r="W45" s="1"/>
  <c r="AA45" s="1"/>
  <c r="S46"/>
  <c r="AA46" s="1"/>
  <c r="S47"/>
  <c r="W47" s="1"/>
  <c r="AA47" s="1"/>
  <c r="S48"/>
  <c r="W48" s="1"/>
  <c r="AA48" s="1"/>
  <c r="S49"/>
  <c r="W49" s="1"/>
  <c r="AA49" s="1"/>
  <c r="S50"/>
  <c r="W50" s="1"/>
  <c r="AA50" s="1"/>
  <c r="S51"/>
  <c r="AA51" s="1"/>
  <c r="S52"/>
  <c r="W52" s="1"/>
  <c r="AA52" s="1"/>
  <c r="S53"/>
  <c r="W53" s="1"/>
  <c r="AA53" s="1"/>
  <c r="S54"/>
  <c r="W54" s="1"/>
  <c r="AA54" s="1"/>
  <c r="S55"/>
  <c r="W55" s="1"/>
  <c r="AA55" s="1"/>
  <c r="S56"/>
  <c r="W56" s="1"/>
  <c r="AA56" s="1"/>
  <c r="S57"/>
  <c r="W57" s="1"/>
  <c r="AA57" s="1"/>
  <c r="S58"/>
  <c r="W58" s="1"/>
  <c r="AA58" s="1"/>
  <c r="S59"/>
  <c r="W59" s="1"/>
  <c r="AA59" s="1"/>
  <c r="S60"/>
  <c r="W60" s="1"/>
  <c r="AA60" s="1"/>
  <c r="S61"/>
  <c r="W61" s="1"/>
  <c r="AA61" s="1"/>
  <c r="R63"/>
  <c r="V63" s="1"/>
  <c r="Z63" s="1"/>
  <c r="T63"/>
  <c r="X63" s="1"/>
  <c r="AB63" s="1"/>
  <c r="P65"/>
  <c r="Q65"/>
  <c r="U65" s="1"/>
  <c r="Y65" s="1"/>
  <c r="P66"/>
  <c r="Q66"/>
  <c r="U66" s="1"/>
  <c r="Y66" s="1"/>
  <c r="P67"/>
  <c r="Q67"/>
  <c r="U67" s="1"/>
  <c r="Y67" s="1"/>
  <c r="P68"/>
  <c r="Q68"/>
  <c r="U68" s="1"/>
  <c r="Y68" s="1"/>
  <c r="P69"/>
  <c r="Q69"/>
  <c r="U69" s="1"/>
  <c r="Y69" s="1"/>
  <c r="P70"/>
  <c r="Q70"/>
  <c r="U70" s="1"/>
  <c r="Y70" s="1"/>
  <c r="P71"/>
  <c r="Q71"/>
  <c r="U71" s="1"/>
  <c r="Y71" s="1"/>
  <c r="P72"/>
  <c r="Q72"/>
  <c r="U72" s="1"/>
  <c r="Y72" s="1"/>
  <c r="P73"/>
  <c r="Q73"/>
  <c r="U73" s="1"/>
  <c r="Y73" s="1"/>
  <c r="P74"/>
  <c r="Q74"/>
  <c r="U74" s="1"/>
  <c r="Y74" s="1"/>
  <c r="P75"/>
  <c r="Q75"/>
  <c r="U75" s="1"/>
  <c r="Y75" s="1"/>
  <c r="P76"/>
  <c r="Q76"/>
  <c r="U76" s="1"/>
  <c r="Y76" s="1"/>
  <c r="P77"/>
  <c r="Q77"/>
  <c r="U77" s="1"/>
  <c r="Y77" s="1"/>
  <c r="P78"/>
  <c r="Q78"/>
  <c r="U78" s="1"/>
  <c r="Y78" s="1"/>
  <c r="P79"/>
  <c r="Q79"/>
  <c r="U79" s="1"/>
  <c r="Y79" s="1"/>
  <c r="P80"/>
  <c r="Q80"/>
  <c r="U80" s="1"/>
  <c r="Y80" s="1"/>
  <c r="P81"/>
  <c r="Q81"/>
  <c r="U81" s="1"/>
  <c r="Y81" s="1"/>
  <c r="P82"/>
  <c r="Q82"/>
  <c r="U82" s="1"/>
  <c r="Y82" s="1"/>
  <c r="P83"/>
  <c r="Q83"/>
  <c r="U83" s="1"/>
  <c r="Y83" s="1"/>
  <c r="P84"/>
  <c r="Q84"/>
  <c r="U84" s="1"/>
  <c r="Y84" s="1"/>
  <c r="P85"/>
  <c r="Q85"/>
  <c r="U85" s="1"/>
  <c r="Y85" s="1"/>
  <c r="P86"/>
  <c r="Q86"/>
  <c r="U86" s="1"/>
  <c r="Y86" s="1"/>
  <c r="P87"/>
  <c r="Q87"/>
  <c r="U87" s="1"/>
  <c r="Y87" s="1"/>
  <c r="P88"/>
  <c r="Q88"/>
  <c r="U88" s="1"/>
  <c r="Y88" s="1"/>
  <c r="P89"/>
  <c r="Q89"/>
  <c r="U89" s="1"/>
  <c r="Y89" s="1"/>
  <c r="P90"/>
  <c r="Q90"/>
  <c r="U90" s="1"/>
  <c r="Y90" s="1"/>
  <c r="P91"/>
  <c r="Q91"/>
  <c r="U91" s="1"/>
  <c r="Y91" s="1"/>
  <c r="P92"/>
  <c r="Q92"/>
  <c r="U92" s="1"/>
  <c r="Y92" s="1"/>
  <c r="P93"/>
  <c r="Q93"/>
  <c r="U93" s="1"/>
  <c r="Y93" s="1"/>
  <c r="P94"/>
  <c r="Q94"/>
  <c r="U94" s="1"/>
  <c r="Y94" s="1"/>
  <c r="P95"/>
  <c r="Q95"/>
  <c r="U95" s="1"/>
  <c r="Y95" s="1"/>
  <c r="P96"/>
  <c r="Q96"/>
  <c r="U96" s="1"/>
  <c r="Y96" s="1"/>
  <c r="P97"/>
  <c r="Q97"/>
  <c r="U97" s="1"/>
  <c r="Y97" s="1"/>
  <c r="P98"/>
  <c r="Q98"/>
  <c r="U98" s="1"/>
  <c r="Y98" s="1"/>
  <c r="P99"/>
  <c r="Q99"/>
  <c r="U99" s="1"/>
  <c r="Y99" s="1"/>
  <c r="P100"/>
  <c r="Q100"/>
  <c r="U100" s="1"/>
  <c r="Y100" s="1"/>
  <c r="P101"/>
  <c r="Q101"/>
  <c r="U101" s="1"/>
  <c r="Y101" s="1"/>
  <c r="P102"/>
  <c r="Q102"/>
  <c r="U102" s="1"/>
  <c r="Y102" s="1"/>
  <c r="P103"/>
  <c r="Q103"/>
  <c r="U103" s="1"/>
  <c r="Y103" s="1"/>
  <c r="P104"/>
  <c r="Q104"/>
  <c r="U104" s="1"/>
  <c r="Y104" s="1"/>
  <c r="P105"/>
  <c r="Q105"/>
  <c r="U105" s="1"/>
  <c r="Y105" s="1"/>
  <c r="P106"/>
  <c r="Q106"/>
  <c r="U106" s="1"/>
  <c r="Y106" s="1"/>
  <c r="P107"/>
  <c r="Q107"/>
  <c r="U107" s="1"/>
  <c r="Y107" s="1"/>
  <c r="P108"/>
  <c r="Q108"/>
  <c r="U108" s="1"/>
  <c r="Y108" s="1"/>
  <c r="P109"/>
  <c r="Q109"/>
  <c r="U109" s="1"/>
  <c r="Y109" s="1"/>
  <c r="Q110"/>
  <c r="U110" s="1"/>
  <c r="Y110" s="1"/>
  <c r="P110"/>
  <c r="Q112"/>
  <c r="U112" s="1"/>
  <c r="Y112" s="1"/>
  <c r="P112"/>
  <c r="S65"/>
  <c r="W65" s="1"/>
  <c r="AA65" s="1"/>
  <c r="S66"/>
  <c r="W66" s="1"/>
  <c r="AA66" s="1"/>
  <c r="S67"/>
  <c r="W67" s="1"/>
  <c r="AA67" s="1"/>
  <c r="S68"/>
  <c r="W68" s="1"/>
  <c r="AA68" s="1"/>
  <c r="S69"/>
  <c r="W69" s="1"/>
  <c r="AA69" s="1"/>
  <c r="S70"/>
  <c r="W70" s="1"/>
  <c r="AA70" s="1"/>
  <c r="S71"/>
  <c r="W71" s="1"/>
  <c r="AA71" s="1"/>
  <c r="S72"/>
  <c r="W72" s="1"/>
  <c r="AA72" s="1"/>
  <c r="S73"/>
  <c r="W73" s="1"/>
  <c r="AA73" s="1"/>
  <c r="S74"/>
  <c r="W74" s="1"/>
  <c r="AA74" s="1"/>
  <c r="S75"/>
  <c r="W75" s="1"/>
  <c r="AA75" s="1"/>
  <c r="S76"/>
  <c r="W76" s="1"/>
  <c r="AA76" s="1"/>
  <c r="S77"/>
  <c r="W77" s="1"/>
  <c r="AA77" s="1"/>
  <c r="S78"/>
  <c r="W78" s="1"/>
  <c r="AA78" s="1"/>
  <c r="S79"/>
  <c r="W79" s="1"/>
  <c r="AA79" s="1"/>
  <c r="S80"/>
  <c r="W80" s="1"/>
  <c r="AA80" s="1"/>
  <c r="S81"/>
  <c r="W81" s="1"/>
  <c r="AA81" s="1"/>
  <c r="S82"/>
  <c r="W82" s="1"/>
  <c r="AA82" s="1"/>
  <c r="S83"/>
  <c r="W83" s="1"/>
  <c r="AA83" s="1"/>
  <c r="S84"/>
  <c r="W84" s="1"/>
  <c r="AA84" s="1"/>
  <c r="S85"/>
  <c r="W85" s="1"/>
  <c r="AA85" s="1"/>
  <c r="S86"/>
  <c r="W86" s="1"/>
  <c r="AA86" s="1"/>
  <c r="S87"/>
  <c r="W87" s="1"/>
  <c r="AA87" s="1"/>
  <c r="S88"/>
  <c r="W88" s="1"/>
  <c r="AA88" s="1"/>
  <c r="S89"/>
  <c r="W89" s="1"/>
  <c r="AA89" s="1"/>
  <c r="S90"/>
  <c r="W90" s="1"/>
  <c r="AA90" s="1"/>
  <c r="S91"/>
  <c r="W91" s="1"/>
  <c r="AA91" s="1"/>
  <c r="S92"/>
  <c r="W92" s="1"/>
  <c r="AA92" s="1"/>
  <c r="S93"/>
  <c r="W93" s="1"/>
  <c r="AA93" s="1"/>
  <c r="S94"/>
  <c r="W94" s="1"/>
  <c r="AA94" s="1"/>
  <c r="S95"/>
  <c r="W95" s="1"/>
  <c r="AA95" s="1"/>
  <c r="S96"/>
  <c r="W96" s="1"/>
  <c r="AA96" s="1"/>
  <c r="S97"/>
  <c r="W97" s="1"/>
  <c r="AA97" s="1"/>
  <c r="S98"/>
  <c r="W98" s="1"/>
  <c r="AA98" s="1"/>
  <c r="S99"/>
  <c r="W99" s="1"/>
  <c r="AA99" s="1"/>
  <c r="S100"/>
  <c r="W100" s="1"/>
  <c r="AA100" s="1"/>
  <c r="S101"/>
  <c r="W101" s="1"/>
  <c r="AA101" s="1"/>
  <c r="S102"/>
  <c r="W102" s="1"/>
  <c r="AA102" s="1"/>
  <c r="S103"/>
  <c r="W103" s="1"/>
  <c r="AA103" s="1"/>
  <c r="S104"/>
  <c r="W104" s="1"/>
  <c r="AA104" s="1"/>
  <c r="S105"/>
  <c r="W105" s="1"/>
  <c r="AA105" s="1"/>
  <c r="S106"/>
  <c r="AA106" s="1"/>
  <c r="S107"/>
  <c r="W107" s="1"/>
  <c r="AA107" s="1"/>
  <c r="S108"/>
  <c r="W108" s="1"/>
  <c r="AA108" s="1"/>
  <c r="S109"/>
  <c r="W109" s="1"/>
  <c r="AA109" s="1"/>
  <c r="R111"/>
  <c r="V111" s="1"/>
  <c r="Z111" s="1"/>
  <c r="T111"/>
  <c r="X111" s="1"/>
  <c r="AB111" s="1"/>
  <c r="Q111"/>
  <c r="U111" s="1"/>
  <c r="Y111" s="1"/>
  <c r="P111"/>
  <c r="S62"/>
  <c r="W62" s="1"/>
  <c r="AA62" s="1"/>
  <c r="S63"/>
  <c r="W63" s="1"/>
  <c r="AA63" s="1"/>
  <c r="S64"/>
  <c r="W64" s="1"/>
  <c r="AA64" s="1"/>
  <c r="T65"/>
  <c r="X65" s="1"/>
  <c r="AB65" s="1"/>
  <c r="T66"/>
  <c r="X66" s="1"/>
  <c r="AB66" s="1"/>
  <c r="T67"/>
  <c r="X67" s="1"/>
  <c r="AB67" s="1"/>
  <c r="T68"/>
  <c r="X68" s="1"/>
  <c r="AB68" s="1"/>
  <c r="T69"/>
  <c r="X69" s="1"/>
  <c r="AB69" s="1"/>
  <c r="T70"/>
  <c r="X70" s="1"/>
  <c r="AB70" s="1"/>
  <c r="T71"/>
  <c r="X71" s="1"/>
  <c r="AB71" s="1"/>
  <c r="T72"/>
  <c r="X72" s="1"/>
  <c r="AB72" s="1"/>
  <c r="T73"/>
  <c r="X73" s="1"/>
  <c r="AB73" s="1"/>
  <c r="T74"/>
  <c r="X74" s="1"/>
  <c r="AB74" s="1"/>
  <c r="T75"/>
  <c r="X75" s="1"/>
  <c r="AB75" s="1"/>
  <c r="T76"/>
  <c r="X76" s="1"/>
  <c r="AB76" s="1"/>
  <c r="T77"/>
  <c r="X77" s="1"/>
  <c r="AB77" s="1"/>
  <c r="T78"/>
  <c r="X78" s="1"/>
  <c r="AB78" s="1"/>
  <c r="T79"/>
  <c r="X79" s="1"/>
  <c r="AB79" s="1"/>
  <c r="T80"/>
  <c r="X80" s="1"/>
  <c r="AB80" s="1"/>
  <c r="T81"/>
  <c r="X81" s="1"/>
  <c r="AB81" s="1"/>
  <c r="T82"/>
  <c r="X82" s="1"/>
  <c r="AB82" s="1"/>
  <c r="T83"/>
  <c r="X83" s="1"/>
  <c r="AB83" s="1"/>
  <c r="T84"/>
  <c r="X84" s="1"/>
  <c r="AB84" s="1"/>
  <c r="T85"/>
  <c r="X85" s="1"/>
  <c r="AB85" s="1"/>
  <c r="T86"/>
  <c r="X86" s="1"/>
  <c r="AB86" s="1"/>
  <c r="T87"/>
  <c r="X87" s="1"/>
  <c r="AB87" s="1"/>
  <c r="T88"/>
  <c r="X88" s="1"/>
  <c r="AB88" s="1"/>
  <c r="T89"/>
  <c r="X89" s="1"/>
  <c r="AB89" s="1"/>
  <c r="T90"/>
  <c r="X90" s="1"/>
  <c r="AB90" s="1"/>
  <c r="T91"/>
  <c r="X91" s="1"/>
  <c r="AB91" s="1"/>
  <c r="T92"/>
  <c r="X92" s="1"/>
  <c r="AB92" s="1"/>
  <c r="T93"/>
  <c r="X93" s="1"/>
  <c r="AB93" s="1"/>
  <c r="T94"/>
  <c r="X94" s="1"/>
  <c r="AB94" s="1"/>
  <c r="T95"/>
  <c r="X95" s="1"/>
  <c r="AB95" s="1"/>
  <c r="T96"/>
  <c r="X96" s="1"/>
  <c r="AB96" s="1"/>
  <c r="T97"/>
  <c r="X97" s="1"/>
  <c r="AB97" s="1"/>
  <c r="T98"/>
  <c r="X98" s="1"/>
  <c r="AB98" s="1"/>
  <c r="T99"/>
  <c r="X99" s="1"/>
  <c r="AB99" s="1"/>
  <c r="T100"/>
  <c r="X100" s="1"/>
  <c r="AB100" s="1"/>
  <c r="T101"/>
  <c r="X101" s="1"/>
  <c r="AB101" s="1"/>
  <c r="T102"/>
  <c r="X102" s="1"/>
  <c r="AB102" s="1"/>
  <c r="T103"/>
  <c r="X103" s="1"/>
  <c r="AB103" s="1"/>
  <c r="T104"/>
  <c r="X104" s="1"/>
  <c r="AB104" s="1"/>
  <c r="T105"/>
  <c r="X105" s="1"/>
  <c r="AB105" s="1"/>
  <c r="T106"/>
  <c r="AB106" s="1"/>
  <c r="T107"/>
  <c r="X107" s="1"/>
  <c r="AB107" s="1"/>
  <c r="T108"/>
  <c r="X108" s="1"/>
  <c r="AB108" s="1"/>
  <c r="T109"/>
  <c r="X109" s="1"/>
  <c r="AB109" s="1"/>
  <c r="T112"/>
  <c r="X112" s="1"/>
  <c r="AB112" s="1"/>
  <c r="S110"/>
  <c r="W110" s="1"/>
  <c r="AA110" s="1"/>
  <c r="S111"/>
  <c r="W111" s="1"/>
  <c r="AA111" s="1"/>
  <c r="S112"/>
  <c r="W112" s="1"/>
  <c r="AA112" s="1"/>
  <c r="T113"/>
  <c r="X113" s="1"/>
  <c r="AB113" s="1"/>
  <c r="T114"/>
  <c r="X114" s="1"/>
  <c r="AB114" s="1"/>
  <c r="T115"/>
  <c r="X115" s="1"/>
  <c r="AB115" s="1"/>
  <c r="T116"/>
  <c r="X116" s="1"/>
  <c r="AB116" s="1"/>
  <c r="T117"/>
  <c r="X117" s="1"/>
  <c r="AB117" s="1"/>
  <c r="T118"/>
  <c r="X118" s="1"/>
  <c r="AB118" s="1"/>
  <c r="T119"/>
  <c r="X119" s="1"/>
  <c r="AB119" s="1"/>
  <c r="T120"/>
  <c r="X120" s="1"/>
  <c r="AB120" s="1"/>
  <c r="T121"/>
  <c r="X121" s="1"/>
  <c r="AB121" s="1"/>
  <c r="T122"/>
  <c r="X122" s="1"/>
  <c r="AB122" s="1"/>
  <c r="T123"/>
  <c r="X123" s="1"/>
  <c r="AB123" s="1"/>
  <c r="T124"/>
  <c r="X124" s="1"/>
  <c r="AB124" s="1"/>
  <c r="T125"/>
  <c r="X125" s="1"/>
  <c r="AB125" s="1"/>
  <c r="T126"/>
  <c r="X126" s="1"/>
  <c r="AB126" s="1"/>
  <c r="T127"/>
  <c r="X127" s="1"/>
  <c r="AB127" s="1"/>
  <c r="T128"/>
  <c r="X128" s="1"/>
  <c r="AB128" s="1"/>
  <c r="T129"/>
  <c r="AB129" s="1"/>
  <c r="T130"/>
  <c r="X130" s="1"/>
  <c r="AB130" s="1"/>
  <c r="T131"/>
  <c r="X131" s="1"/>
  <c r="AB131" s="1"/>
  <c r="T132"/>
  <c r="X132" s="1"/>
  <c r="AB132" s="1"/>
  <c r="T133"/>
  <c r="X133" s="1"/>
  <c r="AB133" s="1"/>
  <c r="T134"/>
  <c r="X134" s="1"/>
  <c r="AB134" s="1"/>
  <c r="T135"/>
  <c r="X135" s="1"/>
  <c r="AB135" s="1"/>
  <c r="T136"/>
  <c r="X136" s="1"/>
  <c r="AB136" s="1"/>
  <c r="T137"/>
  <c r="X137" s="1"/>
  <c r="AB137" s="1"/>
  <c r="T138"/>
  <c r="X138" s="1"/>
  <c r="AB138" s="1"/>
  <c r="T139"/>
  <c r="X139" s="1"/>
  <c r="AB139" s="1"/>
  <c r="T140"/>
  <c r="X140" s="1"/>
  <c r="AB140" s="1"/>
  <c r="T141"/>
  <c r="X141" s="1"/>
  <c r="AB141" s="1"/>
  <c r="T142"/>
  <c r="X142" s="1"/>
  <c r="AB142" s="1"/>
  <c r="T143"/>
  <c r="X143" s="1"/>
  <c r="AB143" s="1"/>
  <c r="T144"/>
  <c r="X144" s="1"/>
  <c r="AB144" s="1"/>
  <c r="T145"/>
  <c r="X145" s="1"/>
  <c r="AB145" s="1"/>
  <c r="T146"/>
  <c r="X146" s="1"/>
  <c r="AB146" s="1"/>
  <c r="T147"/>
  <c r="X147" s="1"/>
  <c r="AB147" s="1"/>
  <c r="T148"/>
  <c r="X148" s="1"/>
  <c r="AB148" s="1"/>
  <c r="T149"/>
  <c r="X149" s="1"/>
  <c r="AB149" s="1"/>
  <c r="T150"/>
  <c r="X150" s="1"/>
  <c r="AB150" s="1"/>
  <c r="T151"/>
  <c r="X151" s="1"/>
  <c r="AB151" s="1"/>
  <c r="T152"/>
  <c r="X152" s="1"/>
  <c r="AB152" s="1"/>
  <c r="T153"/>
  <c r="X153" s="1"/>
  <c r="AB153" s="1"/>
  <c r="T154"/>
  <c r="X154" s="1"/>
  <c r="AB154" s="1"/>
  <c r="T155"/>
  <c r="X155" s="1"/>
  <c r="AB155" s="1"/>
  <c r="T156"/>
  <c r="X156" s="1"/>
  <c r="AB156" s="1"/>
  <c r="T157"/>
  <c r="X157" s="1"/>
  <c r="AB157" s="1"/>
  <c r="P113"/>
  <c r="Q113"/>
  <c r="U113" s="1"/>
  <c r="Y113" s="1"/>
  <c r="P114"/>
  <c r="Q114"/>
  <c r="U114" s="1"/>
  <c r="Y114" s="1"/>
  <c r="P115"/>
  <c r="Q115"/>
  <c r="U115" s="1"/>
  <c r="Y115" s="1"/>
  <c r="P116"/>
  <c r="Q116"/>
  <c r="U116" s="1"/>
  <c r="Y116" s="1"/>
  <c r="P117"/>
  <c r="Q117"/>
  <c r="U117" s="1"/>
  <c r="Y117" s="1"/>
  <c r="P118"/>
  <c r="Q118"/>
  <c r="U118" s="1"/>
  <c r="Y118" s="1"/>
  <c r="P119"/>
  <c r="Q119"/>
  <c r="U119" s="1"/>
  <c r="Y119" s="1"/>
  <c r="P120"/>
  <c r="Q120"/>
  <c r="U120" s="1"/>
  <c r="Y120" s="1"/>
  <c r="P121"/>
  <c r="Q121"/>
  <c r="U121" s="1"/>
  <c r="Y121" s="1"/>
  <c r="P122"/>
  <c r="Q122"/>
  <c r="U122" s="1"/>
  <c r="Y122" s="1"/>
  <c r="P123"/>
  <c r="Q123"/>
  <c r="U123" s="1"/>
  <c r="Y123" s="1"/>
  <c r="P124"/>
  <c r="Q124"/>
  <c r="U124" s="1"/>
  <c r="Y124" s="1"/>
  <c r="P125"/>
  <c r="Q125"/>
  <c r="U125" s="1"/>
  <c r="Y125" s="1"/>
  <c r="P126"/>
  <c r="Q126"/>
  <c r="U126" s="1"/>
  <c r="Y126" s="1"/>
  <c r="P127"/>
  <c r="Q127"/>
  <c r="U127" s="1"/>
  <c r="Y127" s="1"/>
  <c r="P128"/>
  <c r="Q128"/>
  <c r="U128" s="1"/>
  <c r="Y128" s="1"/>
  <c r="P129"/>
  <c r="Q129"/>
  <c r="U129" s="1"/>
  <c r="Y129" s="1"/>
  <c r="P130"/>
  <c r="Q130"/>
  <c r="U130" s="1"/>
  <c r="Y130" s="1"/>
  <c r="P131"/>
  <c r="Q131"/>
  <c r="U131" s="1"/>
  <c r="Y131" s="1"/>
  <c r="P132"/>
  <c r="Q132"/>
  <c r="U132" s="1"/>
  <c r="Y132" s="1"/>
  <c r="P133"/>
  <c r="Q133"/>
  <c r="U133" s="1"/>
  <c r="Y133" s="1"/>
  <c r="P134"/>
  <c r="Q134"/>
  <c r="U134" s="1"/>
  <c r="Y134" s="1"/>
  <c r="P135"/>
  <c r="Q135"/>
  <c r="U135" s="1"/>
  <c r="Y135" s="1"/>
  <c r="P136"/>
  <c r="Q136"/>
  <c r="U136" s="1"/>
  <c r="Y136" s="1"/>
  <c r="P137"/>
  <c r="Q137"/>
  <c r="U137" s="1"/>
  <c r="Y137" s="1"/>
  <c r="P138"/>
  <c r="Q138"/>
  <c r="U138" s="1"/>
  <c r="Y138" s="1"/>
  <c r="P139"/>
  <c r="Q139"/>
  <c r="U139" s="1"/>
  <c r="Y139" s="1"/>
  <c r="P140"/>
  <c r="Q140"/>
  <c r="U140" s="1"/>
  <c r="Y140" s="1"/>
  <c r="P141"/>
  <c r="Q141"/>
  <c r="U141" s="1"/>
  <c r="Y141" s="1"/>
  <c r="P142"/>
  <c r="Q142"/>
  <c r="U142" s="1"/>
  <c r="Y142" s="1"/>
  <c r="P143"/>
  <c r="Q143"/>
  <c r="U143" s="1"/>
  <c r="Y143" s="1"/>
  <c r="P144"/>
  <c r="Q144"/>
  <c r="U144" s="1"/>
  <c r="Y144" s="1"/>
  <c r="P145"/>
  <c r="Q145"/>
  <c r="U145" s="1"/>
  <c r="Y145" s="1"/>
  <c r="P146"/>
  <c r="Q146"/>
  <c r="U146" s="1"/>
  <c r="Y146" s="1"/>
  <c r="P147"/>
  <c r="Q147"/>
  <c r="U147" s="1"/>
  <c r="Y147" s="1"/>
  <c r="P148"/>
  <c r="Q148"/>
  <c r="U148" s="1"/>
  <c r="Y148" s="1"/>
  <c r="P149"/>
  <c r="Q149"/>
  <c r="U149" s="1"/>
  <c r="Y149" s="1"/>
  <c r="P150"/>
  <c r="Q150"/>
  <c r="U150" s="1"/>
  <c r="Y150" s="1"/>
  <c r="P151"/>
  <c r="Q151"/>
  <c r="U151" s="1"/>
  <c r="Y151" s="1"/>
  <c r="P152"/>
  <c r="Q152"/>
  <c r="U152" s="1"/>
  <c r="Y152" s="1"/>
  <c r="P153"/>
  <c r="Q153"/>
  <c r="U153" s="1"/>
  <c r="Y153" s="1"/>
  <c r="P154"/>
  <c r="Q154"/>
  <c r="U154" s="1"/>
  <c r="Y154" s="1"/>
  <c r="P155"/>
  <c r="Q155"/>
  <c r="U155" s="1"/>
  <c r="Y155" s="1"/>
  <c r="P156"/>
  <c r="Q156"/>
  <c r="U156" s="1"/>
  <c r="Y156" s="1"/>
  <c r="P157"/>
  <c r="Q157"/>
  <c r="U157" s="1"/>
  <c r="Y157" s="1"/>
  <c r="Q158"/>
  <c r="U158" s="1"/>
  <c r="Y158" s="1"/>
  <c r="P158"/>
  <c r="Q159"/>
  <c r="U159" s="1"/>
  <c r="Y159" s="1"/>
  <c r="P159"/>
  <c r="S113"/>
  <c r="W113" s="1"/>
  <c r="AA113" s="1"/>
  <c r="S114"/>
  <c r="W114" s="1"/>
  <c r="AA114" s="1"/>
  <c r="S115"/>
  <c r="W115" s="1"/>
  <c r="AA115" s="1"/>
  <c r="S116"/>
  <c r="W116" s="1"/>
  <c r="AA116" s="1"/>
  <c r="S117"/>
  <c r="W117" s="1"/>
  <c r="AA117" s="1"/>
  <c r="S118"/>
  <c r="W118" s="1"/>
  <c r="AA118" s="1"/>
  <c r="S119"/>
  <c r="W119" s="1"/>
  <c r="AA119" s="1"/>
  <c r="S120"/>
  <c r="W120" s="1"/>
  <c r="AA120" s="1"/>
  <c r="S121"/>
  <c r="W121" s="1"/>
  <c r="AA121" s="1"/>
  <c r="S122"/>
  <c r="W122" s="1"/>
  <c r="AA122" s="1"/>
  <c r="S123"/>
  <c r="W123" s="1"/>
  <c r="AA123" s="1"/>
  <c r="S124"/>
  <c r="W124" s="1"/>
  <c r="AA124" s="1"/>
  <c r="S125"/>
  <c r="W125" s="1"/>
  <c r="AA125" s="1"/>
  <c r="S126"/>
  <c r="W126" s="1"/>
  <c r="AA126" s="1"/>
  <c r="S127"/>
  <c r="W127" s="1"/>
  <c r="AA127" s="1"/>
  <c r="S128"/>
  <c r="W128" s="1"/>
  <c r="AA128" s="1"/>
  <c r="S129"/>
  <c r="AA129" s="1"/>
  <c r="S130"/>
  <c r="W130" s="1"/>
  <c r="AA130" s="1"/>
  <c r="S131"/>
  <c r="W131" s="1"/>
  <c r="AA131" s="1"/>
  <c r="S132"/>
  <c r="W132" s="1"/>
  <c r="AA132" s="1"/>
  <c r="S133"/>
  <c r="W133" s="1"/>
  <c r="AA133" s="1"/>
  <c r="S134"/>
  <c r="W134" s="1"/>
  <c r="AA134" s="1"/>
  <c r="S135"/>
  <c r="W135" s="1"/>
  <c r="AA135" s="1"/>
  <c r="S136"/>
  <c r="W136" s="1"/>
  <c r="AA136" s="1"/>
  <c r="S137"/>
  <c r="W137" s="1"/>
  <c r="AA137" s="1"/>
  <c r="S138"/>
  <c r="W138" s="1"/>
  <c r="AA138" s="1"/>
  <c r="S139"/>
  <c r="W139" s="1"/>
  <c r="AA139" s="1"/>
  <c r="S140"/>
  <c r="W140" s="1"/>
  <c r="AA140" s="1"/>
  <c r="S141"/>
  <c r="W141" s="1"/>
  <c r="AA141" s="1"/>
  <c r="S142"/>
  <c r="W142" s="1"/>
  <c r="AA142" s="1"/>
  <c r="S143"/>
  <c r="W143" s="1"/>
  <c r="AA143" s="1"/>
  <c r="S144"/>
  <c r="W144" s="1"/>
  <c r="AA144" s="1"/>
  <c r="S145"/>
  <c r="W145" s="1"/>
  <c r="AA145" s="1"/>
  <c r="S146"/>
  <c r="W146" s="1"/>
  <c r="AA146" s="1"/>
  <c r="S147"/>
  <c r="W147" s="1"/>
  <c r="AA147" s="1"/>
  <c r="S148"/>
  <c r="W148" s="1"/>
  <c r="AA148" s="1"/>
  <c r="S149"/>
  <c r="W149" s="1"/>
  <c r="AA149" s="1"/>
  <c r="S150"/>
  <c r="W150" s="1"/>
  <c r="AA150" s="1"/>
  <c r="S151"/>
  <c r="W151" s="1"/>
  <c r="AA151" s="1"/>
  <c r="S152"/>
  <c r="W152" s="1"/>
  <c r="AA152" s="1"/>
  <c r="S153"/>
  <c r="W153" s="1"/>
  <c r="AA153" s="1"/>
  <c r="S154"/>
  <c r="W154" s="1"/>
  <c r="AA154" s="1"/>
  <c r="S155"/>
  <c r="W155" s="1"/>
  <c r="AA155" s="1"/>
  <c r="S156"/>
  <c r="W156" s="1"/>
  <c r="AA156" s="1"/>
  <c r="S157"/>
  <c r="W157" s="1"/>
  <c r="AA157" s="1"/>
  <c r="S158"/>
  <c r="W158" s="1"/>
  <c r="AA158" s="1"/>
  <c r="Q160"/>
  <c r="U160" s="1"/>
  <c r="Y160" s="1"/>
  <c r="P160"/>
  <c r="Q161"/>
  <c r="U161" s="1"/>
  <c r="Y161" s="1"/>
  <c r="P161"/>
  <c r="Q162"/>
  <c r="U162" s="1"/>
  <c r="Y162" s="1"/>
  <c r="P162"/>
  <c r="Q163"/>
  <c r="U163" s="1"/>
  <c r="Y163" s="1"/>
  <c r="P163"/>
  <c r="Q164"/>
  <c r="U164" s="1"/>
  <c r="Y164" s="1"/>
  <c r="P164"/>
  <c r="Q165"/>
  <c r="U165" s="1"/>
  <c r="Y165" s="1"/>
  <c r="P165"/>
  <c r="Q166"/>
  <c r="U166" s="1"/>
  <c r="Y166" s="1"/>
  <c r="P166"/>
  <c r="Q167"/>
  <c r="U167" s="1"/>
  <c r="Y167" s="1"/>
  <c r="P167"/>
  <c r="Q168"/>
  <c r="U168" s="1"/>
  <c r="Y168" s="1"/>
  <c r="P168"/>
  <c r="Q169"/>
  <c r="U169" s="1"/>
  <c r="Y169" s="1"/>
  <c r="P169"/>
  <c r="Q170"/>
  <c r="U170" s="1"/>
  <c r="Y170" s="1"/>
  <c r="P170"/>
  <c r="Q171"/>
  <c r="U171" s="1"/>
  <c r="Y171" s="1"/>
  <c r="P171"/>
  <c r="Q172"/>
  <c r="U172" s="1"/>
  <c r="Y172" s="1"/>
  <c r="P172"/>
  <c r="Q173"/>
  <c r="U173" s="1"/>
  <c r="Y173" s="1"/>
  <c r="P173"/>
  <c r="Q174"/>
  <c r="U174" s="1"/>
  <c r="Y174" s="1"/>
  <c r="P174"/>
  <c r="Q175"/>
  <c r="U175" s="1"/>
  <c r="Y175" s="1"/>
  <c r="P175"/>
  <c r="Q176"/>
  <c r="U176" s="1"/>
  <c r="Y176" s="1"/>
  <c r="P176"/>
  <c r="Q177"/>
  <c r="U177" s="1"/>
  <c r="Y177" s="1"/>
  <c r="P177"/>
  <c r="Q178"/>
  <c r="U178" s="1"/>
  <c r="Y178" s="1"/>
  <c r="P178"/>
  <c r="Q179"/>
  <c r="U179" s="1"/>
  <c r="Y179" s="1"/>
  <c r="P179"/>
  <c r="Q180"/>
  <c r="U180" s="1"/>
  <c r="Y180" s="1"/>
  <c r="P180"/>
  <c r="Q181"/>
  <c r="U181" s="1"/>
  <c r="Y181" s="1"/>
  <c r="P181"/>
  <c r="S160"/>
  <c r="W160" s="1"/>
  <c r="AA160" s="1"/>
  <c r="S161"/>
  <c r="W161" s="1"/>
  <c r="AA161" s="1"/>
  <c r="S162"/>
  <c r="W162" s="1"/>
  <c r="AA162" s="1"/>
  <c r="S163"/>
  <c r="W163" s="1"/>
  <c r="AA163" s="1"/>
  <c r="S164"/>
  <c r="W164" s="1"/>
  <c r="AA164" s="1"/>
  <c r="S165"/>
  <c r="W165" s="1"/>
  <c r="AA165" s="1"/>
  <c r="S166"/>
  <c r="W166" s="1"/>
  <c r="AA166" s="1"/>
  <c r="S167"/>
  <c r="W167" s="1"/>
  <c r="AA167" s="1"/>
  <c r="S168"/>
  <c r="W168" s="1"/>
  <c r="AA168" s="1"/>
  <c r="S169"/>
  <c r="W169" s="1"/>
  <c r="AA169" s="1"/>
  <c r="S170"/>
  <c r="W170" s="1"/>
  <c r="AA170" s="1"/>
  <c r="S171"/>
  <c r="W171" s="1"/>
  <c r="AA171" s="1"/>
  <c r="S172"/>
  <c r="W172" s="1"/>
  <c r="AA172" s="1"/>
  <c r="S173"/>
  <c r="W173" s="1"/>
  <c r="AA173" s="1"/>
  <c r="S174"/>
  <c r="W174" s="1"/>
  <c r="AA174" s="1"/>
  <c r="S175"/>
  <c r="W175" s="1"/>
  <c r="AA175" s="1"/>
  <c r="S176"/>
  <c r="W176" s="1"/>
  <c r="AA176" s="1"/>
  <c r="S177"/>
  <c r="W177" s="1"/>
  <c r="AA177" s="1"/>
  <c r="S178"/>
  <c r="W178" s="1"/>
  <c r="AA178" s="1"/>
  <c r="S179"/>
  <c r="AA179" s="1"/>
  <c r="S180"/>
  <c r="W180" s="1"/>
  <c r="AA180" s="1"/>
  <c r="S159"/>
  <c r="W159" s="1"/>
  <c r="AA159" s="1"/>
  <c r="T160"/>
  <c r="X160" s="1"/>
  <c r="AB160" s="1"/>
  <c r="T161"/>
  <c r="X161" s="1"/>
  <c r="AB161" s="1"/>
  <c r="T162"/>
  <c r="X162" s="1"/>
  <c r="AB162" s="1"/>
  <c r="T163"/>
  <c r="X163" s="1"/>
  <c r="AB163" s="1"/>
  <c r="T164"/>
  <c r="X164" s="1"/>
  <c r="AB164" s="1"/>
  <c r="T165"/>
  <c r="X165" s="1"/>
  <c r="AB165" s="1"/>
  <c r="T166"/>
  <c r="X166" s="1"/>
  <c r="AB166" s="1"/>
  <c r="T167"/>
  <c r="X167" s="1"/>
  <c r="AB167" s="1"/>
  <c r="T168"/>
  <c r="X168" s="1"/>
  <c r="AB168" s="1"/>
  <c r="T169"/>
  <c r="X169" s="1"/>
  <c r="AB169" s="1"/>
  <c r="T170"/>
  <c r="X170" s="1"/>
  <c r="AB170" s="1"/>
  <c r="T171"/>
  <c r="X171" s="1"/>
  <c r="AB171" s="1"/>
  <c r="T172"/>
  <c r="X172" s="1"/>
  <c r="AB172" s="1"/>
  <c r="T173"/>
  <c r="X173" s="1"/>
  <c r="AB173" s="1"/>
  <c r="T174"/>
  <c r="AB174" s="1"/>
  <c r="T175"/>
  <c r="X175" s="1"/>
  <c r="AB175" s="1"/>
  <c r="T176"/>
  <c r="X176" s="1"/>
  <c r="AB176" s="1"/>
  <c r="T177"/>
  <c r="X177" s="1"/>
  <c r="AB177" s="1"/>
  <c r="R178"/>
  <c r="V178" s="1"/>
  <c r="Z178" s="1"/>
  <c r="T178"/>
  <c r="X178" s="1"/>
  <c r="AB178" s="1"/>
  <c r="R179"/>
  <c r="V179" s="1"/>
  <c r="Z179" s="1"/>
  <c r="T179"/>
  <c r="AB179" s="1"/>
  <c r="R180"/>
  <c r="V180" s="1"/>
  <c r="Z180" s="1"/>
  <c r="T180"/>
  <c r="X180" s="1"/>
  <c r="AB180" s="1"/>
  <c r="R181"/>
  <c r="V181" s="1"/>
  <c r="Z181" s="1"/>
  <c r="T181"/>
  <c r="X181" s="1"/>
  <c r="AB181" s="1"/>
  <c r="S181"/>
  <c r="W181" s="1"/>
  <c r="AA181" s="1"/>
  <c r="T182"/>
  <c r="X182" s="1"/>
  <c r="AB182" s="1"/>
  <c r="T183"/>
  <c r="X183" s="1"/>
  <c r="AB183" s="1"/>
  <c r="T184"/>
  <c r="X184" s="1"/>
  <c r="AB184" s="1"/>
  <c r="T185"/>
  <c r="X185" s="1"/>
  <c r="AB185" s="1"/>
  <c r="T186"/>
  <c r="X186" s="1"/>
  <c r="AB186" s="1"/>
  <c r="T187"/>
  <c r="X187" s="1"/>
  <c r="AB187" s="1"/>
  <c r="T188"/>
  <c r="X188" s="1"/>
  <c r="AB188" s="1"/>
  <c r="T189"/>
  <c r="X189" s="1"/>
  <c r="AB189" s="1"/>
  <c r="T190"/>
  <c r="AB190" s="1"/>
  <c r="T191"/>
  <c r="X191" s="1"/>
  <c r="AB191" s="1"/>
  <c r="T192"/>
  <c r="X192" s="1"/>
  <c r="AB192" s="1"/>
  <c r="T193"/>
  <c r="X193" s="1"/>
  <c r="AB193" s="1"/>
  <c r="T194"/>
  <c r="X194" s="1"/>
  <c r="AB194" s="1"/>
  <c r="T195"/>
  <c r="X195" s="1"/>
  <c r="AB195" s="1"/>
  <c r="T196"/>
  <c r="X196" s="1"/>
  <c r="AB196" s="1"/>
  <c r="T197"/>
  <c r="X197" s="1"/>
  <c r="AB197" s="1"/>
  <c r="T198"/>
  <c r="X198" s="1"/>
  <c r="AB198" s="1"/>
  <c r="T199"/>
  <c r="X199" s="1"/>
  <c r="AB199" s="1"/>
  <c r="T200"/>
  <c r="X200" s="1"/>
  <c r="AB200" s="1"/>
  <c r="T201"/>
  <c r="X201" s="1"/>
  <c r="AB201" s="1"/>
  <c r="T202"/>
  <c r="X202" s="1"/>
  <c r="AB202" s="1"/>
  <c r="T203"/>
  <c r="X203" s="1"/>
  <c r="AB203" s="1"/>
  <c r="T204"/>
  <c r="X204" s="1"/>
  <c r="AB204" s="1"/>
  <c r="T205"/>
  <c r="X205" s="1"/>
  <c r="AB205" s="1"/>
  <c r="P182"/>
  <c r="Q182"/>
  <c r="U182" s="1"/>
  <c r="Y182" s="1"/>
  <c r="P183"/>
  <c r="Q183"/>
  <c r="U183" s="1"/>
  <c r="Y183" s="1"/>
  <c r="P184"/>
  <c r="Q184"/>
  <c r="U184" s="1"/>
  <c r="Y184" s="1"/>
  <c r="P185"/>
  <c r="Q185"/>
  <c r="U185" s="1"/>
  <c r="Y185" s="1"/>
  <c r="P186"/>
  <c r="Q186"/>
  <c r="U186" s="1"/>
  <c r="Y186" s="1"/>
  <c r="P187"/>
  <c r="Q187"/>
  <c r="U187" s="1"/>
  <c r="Y187" s="1"/>
  <c r="P188"/>
  <c r="Q188"/>
  <c r="U188" s="1"/>
  <c r="Y188" s="1"/>
  <c r="P189"/>
  <c r="Q189"/>
  <c r="U189" s="1"/>
  <c r="Y189" s="1"/>
  <c r="P190"/>
  <c r="Q190"/>
  <c r="U190" s="1"/>
  <c r="Y190" s="1"/>
  <c r="P191"/>
  <c r="Q191"/>
  <c r="U191" s="1"/>
  <c r="Y191" s="1"/>
  <c r="P192"/>
  <c r="Q192"/>
  <c r="U192" s="1"/>
  <c r="Y192" s="1"/>
  <c r="P193"/>
  <c r="Q193"/>
  <c r="U193" s="1"/>
  <c r="Y193" s="1"/>
  <c r="P194"/>
  <c r="Q194"/>
  <c r="U194" s="1"/>
  <c r="Y194" s="1"/>
  <c r="P195"/>
  <c r="Q195"/>
  <c r="Y195" s="1"/>
  <c r="P196"/>
  <c r="Q196"/>
  <c r="U196" s="1"/>
  <c r="Y196" s="1"/>
  <c r="P197"/>
  <c r="Q197"/>
  <c r="U197" s="1"/>
  <c r="Y197" s="1"/>
  <c r="P198"/>
  <c r="Q198"/>
  <c r="U198" s="1"/>
  <c r="Y198" s="1"/>
  <c r="P199"/>
  <c r="Q199"/>
  <c r="U199" s="1"/>
  <c r="Y199" s="1"/>
  <c r="P200"/>
  <c r="Q200"/>
  <c r="U200" s="1"/>
  <c r="Y200" s="1"/>
  <c r="P201"/>
  <c r="Q201"/>
  <c r="U201" s="1"/>
  <c r="Y201" s="1"/>
  <c r="P202"/>
  <c r="Q202"/>
  <c r="U202" s="1"/>
  <c r="Y202" s="1"/>
  <c r="P203"/>
  <c r="Q203"/>
  <c r="U203" s="1"/>
  <c r="Y203" s="1"/>
  <c r="P204"/>
  <c r="Q204"/>
  <c r="U204" s="1"/>
  <c r="Y204" s="1"/>
  <c r="P205"/>
  <c r="B205" s="1"/>
  <c r="Q205"/>
  <c r="U205" s="1"/>
  <c r="Y205" s="1"/>
  <c r="S182"/>
  <c r="W182" s="1"/>
  <c r="AA182" s="1"/>
  <c r="S183"/>
  <c r="W183" s="1"/>
  <c r="AA183" s="1"/>
  <c r="S184"/>
  <c r="W184" s="1"/>
  <c r="AA184" s="1"/>
  <c r="S185"/>
  <c r="W185" s="1"/>
  <c r="AA185" s="1"/>
  <c r="S186"/>
  <c r="W186" s="1"/>
  <c r="AA186" s="1"/>
  <c r="S187"/>
  <c r="W187" s="1"/>
  <c r="AA187" s="1"/>
  <c r="S188"/>
  <c r="W188" s="1"/>
  <c r="AA188" s="1"/>
  <c r="S189"/>
  <c r="W189" s="1"/>
  <c r="AA189" s="1"/>
  <c r="S190"/>
  <c r="W190" s="1"/>
  <c r="AA190" s="1"/>
  <c r="S191"/>
  <c r="W191" s="1"/>
  <c r="AA191" s="1"/>
  <c r="S192"/>
  <c r="W192" s="1"/>
  <c r="AA192" s="1"/>
  <c r="S193"/>
  <c r="W193" s="1"/>
  <c r="AA193" s="1"/>
  <c r="S194"/>
  <c r="W194" s="1"/>
  <c r="AA194" s="1"/>
  <c r="S195"/>
  <c r="W195" s="1"/>
  <c r="AA195" s="1"/>
  <c r="S196"/>
  <c r="W196" s="1"/>
  <c r="AA196" s="1"/>
  <c r="S197"/>
  <c r="W197" s="1"/>
  <c r="AA197" s="1"/>
  <c r="S198"/>
  <c r="W198" s="1"/>
  <c r="AA198" s="1"/>
  <c r="S199"/>
  <c r="W199" s="1"/>
  <c r="AA199" s="1"/>
  <c r="S200"/>
  <c r="W200" s="1"/>
  <c r="AA200" s="1"/>
  <c r="S201"/>
  <c r="W201" s="1"/>
  <c r="AA201" s="1"/>
  <c r="S202"/>
  <c r="W202" s="1"/>
  <c r="AA202" s="1"/>
  <c r="S203"/>
  <c r="W203" s="1"/>
  <c r="AA203" s="1"/>
  <c r="S204"/>
  <c r="W204" s="1"/>
  <c r="AA204" s="1"/>
  <c r="S205"/>
  <c r="W205" s="1"/>
  <c r="AA205" s="1"/>
  <c r="AC204" l="1"/>
  <c r="AC202"/>
  <c r="AC200"/>
  <c r="AC198"/>
  <c r="AC196"/>
  <c r="AC194"/>
  <c r="AC192"/>
  <c r="AC190"/>
  <c r="AC188"/>
  <c r="AC186"/>
  <c r="AC184"/>
  <c r="AC182"/>
  <c r="AC177"/>
  <c r="AC175"/>
  <c r="AC173"/>
  <c r="AC171"/>
  <c r="AC169"/>
  <c r="AC167"/>
  <c r="AC165"/>
  <c r="AC163"/>
  <c r="AC161"/>
  <c r="AC159"/>
  <c r="AC158"/>
  <c r="AC205"/>
  <c r="AC203"/>
  <c r="AC195"/>
  <c r="AC18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AC157"/>
  <c r="AC156"/>
  <c r="AC155"/>
  <c r="AC154"/>
  <c r="AC153"/>
  <c r="AC152"/>
  <c r="AC151"/>
  <c r="AC150"/>
  <c r="AC149"/>
  <c r="AC148"/>
  <c r="AC147"/>
  <c r="AC146"/>
  <c r="AC145"/>
  <c r="AC144"/>
  <c r="AC143"/>
  <c r="AC142"/>
  <c r="AC141"/>
  <c r="AC140"/>
  <c r="AC139"/>
  <c r="AC138"/>
  <c r="AC137"/>
  <c r="AC136"/>
  <c r="AC135"/>
  <c r="AC134"/>
  <c r="AC133"/>
  <c r="AC132"/>
  <c r="AC131"/>
  <c r="AC130"/>
  <c r="AC129"/>
  <c r="AC128"/>
  <c r="AC127"/>
  <c r="AC126"/>
  <c r="AC125"/>
  <c r="AC124"/>
  <c r="AC123"/>
  <c r="AC122"/>
  <c r="AC121"/>
  <c r="AC120"/>
  <c r="AC119"/>
  <c r="AC118"/>
  <c r="AC117"/>
  <c r="AC116"/>
  <c r="AC115"/>
  <c r="AC114"/>
  <c r="AC113"/>
  <c r="AC111"/>
  <c r="B112"/>
  <c r="B110"/>
  <c r="AC109"/>
  <c r="AC108"/>
  <c r="AC107"/>
  <c r="AC106"/>
  <c r="AC105"/>
  <c r="AC104"/>
  <c r="AC103"/>
  <c r="AC102"/>
  <c r="AC101"/>
  <c r="AC100"/>
  <c r="AC99"/>
  <c r="AC98"/>
  <c r="AC97"/>
  <c r="AC96"/>
  <c r="AC95"/>
  <c r="AC94"/>
  <c r="AC93"/>
  <c r="AC92"/>
  <c r="AC91"/>
  <c r="AC90"/>
  <c r="AC89"/>
  <c r="AC88"/>
  <c r="AC87"/>
  <c r="AC86"/>
  <c r="AC85"/>
  <c r="AC84"/>
  <c r="AC83"/>
  <c r="AC82"/>
  <c r="AC81"/>
  <c r="AC80"/>
  <c r="AC79"/>
  <c r="AC78"/>
  <c r="AC77"/>
  <c r="AC76"/>
  <c r="AC75"/>
  <c r="AC74"/>
  <c r="AC73"/>
  <c r="AC72"/>
  <c r="AC71"/>
  <c r="AC70"/>
  <c r="AC69"/>
  <c r="AC68"/>
  <c r="AC67"/>
  <c r="AC66"/>
  <c r="AC65"/>
  <c r="B64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AC63"/>
  <c r="AC201"/>
  <c r="AC199"/>
  <c r="AC197"/>
  <c r="AC193"/>
  <c r="AC191"/>
  <c r="AC189"/>
  <c r="AC187"/>
  <c r="AC183"/>
  <c r="AC181"/>
  <c r="AC180"/>
  <c r="AC179"/>
  <c r="AC178"/>
  <c r="AC176"/>
  <c r="AC174"/>
  <c r="AC172"/>
  <c r="AC170"/>
  <c r="AC168"/>
  <c r="AC166"/>
  <c r="AC164"/>
  <c r="AC162"/>
  <c r="AC160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1"/>
  <c r="AC112"/>
  <c r="AC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AC64"/>
  <c r="AC62"/>
  <c r="AC61"/>
  <c r="AC60"/>
  <c r="AC59"/>
  <c r="AC58"/>
  <c r="AC57"/>
  <c r="AC56"/>
  <c r="AC55"/>
  <c r="AC54"/>
  <c r="AC53"/>
  <c r="AC52"/>
  <c r="AC51"/>
  <c r="AC50"/>
  <c r="AC49"/>
  <c r="AC48"/>
  <c r="AC47"/>
  <c r="AC46"/>
  <c r="AC45"/>
  <c r="AC44"/>
  <c r="AC43"/>
  <c r="AC42"/>
  <c r="AC41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3"/>
  <c r="AC2"/>
  <c r="B63"/>
  <c r="A2" l="1"/>
  <c r="A4"/>
  <c r="A8"/>
  <c r="A12"/>
  <c r="A16"/>
  <c r="A20"/>
  <c r="A24"/>
  <c r="A28"/>
  <c r="A32"/>
  <c r="A36"/>
  <c r="A40"/>
  <c r="A44"/>
  <c r="A50"/>
  <c r="A3"/>
  <c r="A5"/>
  <c r="A7"/>
  <c r="A9"/>
  <c r="A11"/>
  <c r="A13"/>
  <c r="A15"/>
  <c r="A17"/>
  <c r="A19"/>
  <c r="A21"/>
  <c r="A23"/>
  <c r="A25"/>
  <c r="A27"/>
  <c r="A29"/>
  <c r="A31"/>
  <c r="A33"/>
  <c r="A35"/>
  <c r="A37"/>
  <c r="A39"/>
  <c r="A41"/>
  <c r="A43"/>
  <c r="A45"/>
  <c r="A47"/>
  <c r="A49"/>
  <c r="A51"/>
  <c r="A53"/>
  <c r="A55"/>
  <c r="A57"/>
  <c r="A59"/>
  <c r="A61"/>
  <c r="A64"/>
  <c r="A110"/>
  <c r="A158"/>
  <c r="A160"/>
  <c r="A162"/>
  <c r="A164"/>
  <c r="A166"/>
  <c r="A168"/>
  <c r="A170"/>
  <c r="A172"/>
  <c r="A174"/>
  <c r="A176"/>
  <c r="A178"/>
  <c r="A180"/>
  <c r="A183"/>
  <c r="A187"/>
  <c r="A191"/>
  <c r="A194"/>
  <c r="A199"/>
  <c r="A202"/>
  <c r="A63"/>
  <c r="A66"/>
  <c r="A68"/>
  <c r="A70"/>
  <c r="A72"/>
  <c r="A74"/>
  <c r="A76"/>
  <c r="A78"/>
  <c r="A80"/>
  <c r="A82"/>
  <c r="A84"/>
  <c r="A86"/>
  <c r="A88"/>
  <c r="A90"/>
  <c r="A92"/>
  <c r="A94"/>
  <c r="A96"/>
  <c r="A98"/>
  <c r="A100"/>
  <c r="A102"/>
  <c r="A104"/>
  <c r="A106"/>
  <c r="A108"/>
  <c r="A111"/>
  <c r="A114"/>
  <c r="A116"/>
  <c r="A118"/>
  <c r="A120"/>
  <c r="A122"/>
  <c r="A124"/>
  <c r="A126"/>
  <c r="A128"/>
  <c r="A130"/>
  <c r="A132"/>
  <c r="A134"/>
  <c r="A136"/>
  <c r="A138"/>
  <c r="A140"/>
  <c r="A142"/>
  <c r="A144"/>
  <c r="A146"/>
  <c r="A148"/>
  <c r="A150"/>
  <c r="A152"/>
  <c r="A154"/>
  <c r="A156"/>
  <c r="A185"/>
  <c r="A188"/>
  <c r="A192"/>
  <c r="A196"/>
  <c r="A200"/>
  <c r="A205"/>
  <c r="A6"/>
  <c r="A10"/>
  <c r="A14"/>
  <c r="A18"/>
  <c r="A22"/>
  <c r="A26"/>
  <c r="A30"/>
  <c r="A34"/>
  <c r="A38"/>
  <c r="A42"/>
  <c r="A46"/>
  <c r="A48"/>
  <c r="A52"/>
  <c r="A54"/>
  <c r="A56"/>
  <c r="A58"/>
  <c r="A60"/>
  <c r="A62"/>
  <c r="A112"/>
  <c r="A159"/>
  <c r="A161"/>
  <c r="A163"/>
  <c r="A165"/>
  <c r="A167"/>
  <c r="A169"/>
  <c r="A171"/>
  <c r="A173"/>
  <c r="A175"/>
  <c r="A177"/>
  <c r="A179"/>
  <c r="A181"/>
  <c r="A184"/>
  <c r="A189"/>
  <c r="A193"/>
  <c r="A197"/>
  <c r="A201"/>
  <c r="A204"/>
  <c r="A65"/>
  <c r="A67"/>
  <c r="A69"/>
  <c r="A71"/>
  <c r="A73"/>
  <c r="A75"/>
  <c r="A77"/>
  <c r="A79"/>
  <c r="A81"/>
  <c r="A83"/>
  <c r="A85"/>
  <c r="A87"/>
  <c r="A89"/>
  <c r="A91"/>
  <c r="A93"/>
  <c r="A95"/>
  <c r="A97"/>
  <c r="A99"/>
  <c r="A101"/>
  <c r="A103"/>
  <c r="A105"/>
  <c r="A107"/>
  <c r="A109"/>
  <c r="A113"/>
  <c r="A115"/>
  <c r="A117"/>
  <c r="A119"/>
  <c r="A121"/>
  <c r="A123"/>
  <c r="A125"/>
  <c r="A127"/>
  <c r="A129"/>
  <c r="A131"/>
  <c r="A133"/>
  <c r="A135"/>
  <c r="A137"/>
  <c r="A139"/>
  <c r="A141"/>
  <c r="A143"/>
  <c r="A145"/>
  <c r="A147"/>
  <c r="A149"/>
  <c r="A151"/>
  <c r="A153"/>
  <c r="A155"/>
  <c r="A157"/>
  <c r="A182"/>
  <c r="A186"/>
  <c r="A190"/>
  <c r="A195"/>
  <c r="A198"/>
  <c r="A203"/>
  <c r="K3" i="1" l="1"/>
  <c r="O3" s="1"/>
  <c r="K4"/>
  <c r="O4" s="1"/>
  <c r="K5"/>
  <c r="O5" s="1"/>
  <c r="K6"/>
  <c r="O6" s="1"/>
  <c r="K7"/>
  <c r="O7" s="1"/>
  <c r="K8"/>
  <c r="O8" s="1"/>
  <c r="K9"/>
  <c r="O9" s="1"/>
  <c r="K10"/>
  <c r="O10" s="1"/>
  <c r="K11"/>
  <c r="O11" s="1"/>
  <c r="K12"/>
  <c r="O12" s="1"/>
  <c r="K13"/>
  <c r="O13" s="1"/>
  <c r="K14"/>
  <c r="O14" s="1"/>
  <c r="K15"/>
  <c r="O15" s="1"/>
  <c r="K16"/>
  <c r="O16" s="1"/>
  <c r="K17"/>
  <c r="O17" s="1"/>
  <c r="K18"/>
  <c r="O18" s="1"/>
  <c r="K19"/>
  <c r="O19" s="1"/>
  <c r="K20"/>
  <c r="O20" s="1"/>
  <c r="K21"/>
  <c r="O21" s="1"/>
  <c r="K22"/>
  <c r="O22" s="1"/>
  <c r="K23"/>
  <c r="O23" s="1"/>
  <c r="K24"/>
  <c r="O24" s="1"/>
  <c r="K25"/>
  <c r="O25" s="1"/>
  <c r="K26"/>
  <c r="O26" s="1"/>
  <c r="K27"/>
  <c r="O27" s="1"/>
  <c r="K28"/>
  <c r="O28" s="1"/>
  <c r="K29"/>
  <c r="O29" s="1"/>
  <c r="K30"/>
  <c r="O30" s="1"/>
  <c r="K31"/>
  <c r="O31" s="1"/>
  <c r="K32"/>
  <c r="O32" s="1"/>
  <c r="K33"/>
  <c r="O33" s="1"/>
  <c r="K34"/>
  <c r="O34" s="1"/>
  <c r="K35"/>
  <c r="O35" s="1"/>
  <c r="K36"/>
  <c r="O36" s="1"/>
  <c r="K37"/>
  <c r="O37" s="1"/>
  <c r="K38"/>
  <c r="O38" s="1"/>
  <c r="K39"/>
  <c r="O39" s="1"/>
  <c r="K40"/>
  <c r="O40" s="1"/>
  <c r="K41"/>
  <c r="O41" s="1"/>
  <c r="K42"/>
  <c r="O42" s="1"/>
  <c r="K43"/>
  <c r="O43" s="1"/>
  <c r="K44"/>
  <c r="O44" s="1"/>
  <c r="K45"/>
  <c r="O45" s="1"/>
  <c r="K46"/>
  <c r="O46" s="1"/>
  <c r="K47"/>
  <c r="O47" s="1"/>
  <c r="K48"/>
  <c r="O48" s="1"/>
  <c r="K49"/>
  <c r="O49" s="1"/>
  <c r="K50"/>
  <c r="O50" s="1"/>
  <c r="K51"/>
  <c r="O51" s="1"/>
  <c r="K52"/>
  <c r="O52" s="1"/>
  <c r="K53"/>
  <c r="O53" s="1"/>
  <c r="K54"/>
  <c r="O54" s="1"/>
  <c r="K55"/>
  <c r="O55" s="1"/>
  <c r="K56"/>
  <c r="O56" s="1"/>
  <c r="K57"/>
  <c r="O57" s="1"/>
  <c r="K58"/>
  <c r="O58" s="1"/>
  <c r="K59"/>
  <c r="O59" s="1"/>
  <c r="K60"/>
  <c r="O60" s="1"/>
  <c r="K61"/>
  <c r="O61" s="1"/>
  <c r="K62"/>
  <c r="O62" s="1"/>
  <c r="K63"/>
  <c r="O63" s="1"/>
  <c r="K64"/>
  <c r="O64" s="1"/>
  <c r="K65"/>
  <c r="O65" s="1"/>
  <c r="K66"/>
  <c r="O66" s="1"/>
  <c r="K67"/>
  <c r="O67" s="1"/>
  <c r="K68"/>
  <c r="O68" s="1"/>
  <c r="K69"/>
  <c r="O69" s="1"/>
  <c r="K70"/>
  <c r="O70" s="1"/>
  <c r="K71"/>
  <c r="O71" s="1"/>
  <c r="K72"/>
  <c r="O72" s="1"/>
  <c r="K73"/>
  <c r="O73" s="1"/>
  <c r="K74"/>
  <c r="O74" s="1"/>
  <c r="K75"/>
  <c r="O75" s="1"/>
  <c r="K76"/>
  <c r="O76" s="1"/>
  <c r="K77"/>
  <c r="O77" s="1"/>
  <c r="K78"/>
  <c r="O78" s="1"/>
  <c r="K79"/>
  <c r="O79" s="1"/>
  <c r="K80"/>
  <c r="O80" s="1"/>
  <c r="K81"/>
  <c r="O81" s="1"/>
  <c r="K82"/>
  <c r="O82" s="1"/>
  <c r="K83"/>
  <c r="O83" s="1"/>
  <c r="K84"/>
  <c r="O84" s="1"/>
  <c r="K85"/>
  <c r="O85" s="1"/>
  <c r="K86"/>
  <c r="O86" s="1"/>
  <c r="K87"/>
  <c r="O87" s="1"/>
  <c r="K88"/>
  <c r="O88" s="1"/>
  <c r="K89"/>
  <c r="O89" s="1"/>
  <c r="K90"/>
  <c r="O90" s="1"/>
  <c r="K91"/>
  <c r="O91" s="1"/>
  <c r="K92"/>
  <c r="O92" s="1"/>
  <c r="K93"/>
  <c r="O93" s="1"/>
  <c r="K94"/>
  <c r="O94" s="1"/>
  <c r="K95"/>
  <c r="O95" s="1"/>
  <c r="K96"/>
  <c r="O96" s="1"/>
  <c r="K97"/>
  <c r="O97" s="1"/>
  <c r="K98"/>
  <c r="O98" s="1"/>
  <c r="K99"/>
  <c r="O99" s="1"/>
  <c r="K100"/>
  <c r="O100" s="1"/>
  <c r="K101"/>
  <c r="O101" s="1"/>
  <c r="K102"/>
  <c r="O102" s="1"/>
  <c r="K103"/>
  <c r="O103" s="1"/>
  <c r="K104"/>
  <c r="O104" s="1"/>
  <c r="K105"/>
  <c r="O105" s="1"/>
  <c r="K106"/>
  <c r="O106" s="1"/>
  <c r="K107"/>
  <c r="O107" s="1"/>
  <c r="K108"/>
  <c r="O108" s="1"/>
  <c r="K109"/>
  <c r="O109" s="1"/>
  <c r="K110"/>
  <c r="O110" s="1"/>
  <c r="K111"/>
  <c r="O111" s="1"/>
  <c r="K112"/>
  <c r="O112" s="1"/>
  <c r="K113"/>
  <c r="O113" s="1"/>
  <c r="K114"/>
  <c r="O114" s="1"/>
  <c r="K115"/>
  <c r="O115" s="1"/>
  <c r="K116"/>
  <c r="O116" s="1"/>
  <c r="K117"/>
  <c r="O117" s="1"/>
  <c r="K118"/>
  <c r="O118" s="1"/>
  <c r="K119"/>
  <c r="O119" s="1"/>
  <c r="K120"/>
  <c r="O120" s="1"/>
  <c r="K121"/>
  <c r="O121" s="1"/>
  <c r="K122"/>
  <c r="O122" s="1"/>
  <c r="K123"/>
  <c r="O123" s="1"/>
  <c r="K124"/>
  <c r="O124" s="1"/>
  <c r="K125"/>
  <c r="O125" s="1"/>
  <c r="K126"/>
  <c r="O126" s="1"/>
  <c r="K127"/>
  <c r="O127" s="1"/>
  <c r="K128"/>
  <c r="O128" s="1"/>
  <c r="K129"/>
  <c r="O129" s="1"/>
  <c r="K130"/>
  <c r="O130" s="1"/>
  <c r="K131"/>
  <c r="O131" s="1"/>
  <c r="K132"/>
  <c r="O132" s="1"/>
  <c r="K133"/>
  <c r="O133" s="1"/>
  <c r="K134"/>
  <c r="O134" s="1"/>
  <c r="K135"/>
  <c r="O135" s="1"/>
  <c r="K136"/>
  <c r="O136" s="1"/>
  <c r="K137"/>
  <c r="O137" s="1"/>
  <c r="K138"/>
  <c r="O138" s="1"/>
  <c r="K139"/>
  <c r="O139" s="1"/>
  <c r="K140"/>
  <c r="O140" s="1"/>
  <c r="K141"/>
  <c r="O141" s="1"/>
  <c r="K142"/>
  <c r="O142" s="1"/>
  <c r="K143"/>
  <c r="O143" s="1"/>
  <c r="K144"/>
  <c r="O144" s="1"/>
  <c r="K145"/>
  <c r="O145" s="1"/>
  <c r="K146"/>
  <c r="O146" s="1"/>
  <c r="K147"/>
  <c r="O147" s="1"/>
  <c r="K148"/>
  <c r="O148" s="1"/>
  <c r="K149"/>
  <c r="O149" s="1"/>
  <c r="K150"/>
  <c r="O150" s="1"/>
  <c r="K151"/>
  <c r="O151" s="1"/>
  <c r="K152"/>
  <c r="O152" s="1"/>
  <c r="K153"/>
  <c r="O153" s="1"/>
  <c r="K154"/>
  <c r="O154" s="1"/>
  <c r="K155"/>
  <c r="O155" s="1"/>
  <c r="K156"/>
  <c r="O156" s="1"/>
  <c r="K157"/>
  <c r="O157" s="1"/>
  <c r="K158"/>
  <c r="O158" s="1"/>
  <c r="K159"/>
  <c r="O159" s="1"/>
  <c r="K160"/>
  <c r="O160" s="1"/>
  <c r="K161"/>
  <c r="O161" s="1"/>
  <c r="K162"/>
  <c r="O162" s="1"/>
  <c r="K163"/>
  <c r="O163" s="1"/>
  <c r="K164"/>
  <c r="O164" s="1"/>
  <c r="K165"/>
  <c r="O165" s="1"/>
  <c r="K166"/>
  <c r="O166" s="1"/>
  <c r="K167"/>
  <c r="O167" s="1"/>
  <c r="K168"/>
  <c r="O168" s="1"/>
  <c r="K169"/>
  <c r="O169" s="1"/>
  <c r="K170"/>
  <c r="O170" s="1"/>
  <c r="K171"/>
  <c r="O171" s="1"/>
  <c r="K172"/>
  <c r="O172" s="1"/>
  <c r="K173"/>
  <c r="O173" s="1"/>
  <c r="K174"/>
  <c r="O174" s="1"/>
  <c r="K175"/>
  <c r="O175" s="1"/>
  <c r="K176"/>
  <c r="O176" s="1"/>
  <c r="K177"/>
  <c r="O177" s="1"/>
  <c r="K178"/>
  <c r="O178" s="1"/>
  <c r="K179"/>
  <c r="O179" s="1"/>
  <c r="K180"/>
  <c r="O180" s="1"/>
  <c r="K181"/>
  <c r="O181" s="1"/>
  <c r="K182"/>
  <c r="O182" s="1"/>
  <c r="K183"/>
  <c r="O183" s="1"/>
  <c r="K184"/>
  <c r="O184" s="1"/>
  <c r="K185"/>
  <c r="O185" s="1"/>
  <c r="K186"/>
  <c r="O186" s="1"/>
  <c r="K187"/>
  <c r="O187" s="1"/>
  <c r="K188"/>
  <c r="O188" s="1"/>
  <c r="K189"/>
  <c r="O189" s="1"/>
  <c r="K190"/>
  <c r="O190" s="1"/>
  <c r="K191"/>
  <c r="O191" s="1"/>
  <c r="K192"/>
  <c r="O192" s="1"/>
  <c r="K193"/>
  <c r="O193" s="1"/>
  <c r="K194"/>
  <c r="O194" s="1"/>
  <c r="K195"/>
  <c r="O195" s="1"/>
  <c r="K196"/>
  <c r="O196" s="1"/>
  <c r="K197"/>
  <c r="O197" s="1"/>
  <c r="K198"/>
  <c r="O198" s="1"/>
  <c r="K199"/>
  <c r="O199" s="1"/>
  <c r="K200"/>
  <c r="O200" s="1"/>
  <c r="K201"/>
  <c r="O201" s="1"/>
  <c r="K202"/>
  <c r="O202" s="1"/>
  <c r="K203"/>
  <c r="O203" s="1"/>
  <c r="K204"/>
  <c r="O204" s="1"/>
  <c r="K205"/>
  <c r="O205" s="1"/>
  <c r="K2"/>
  <c r="O2" s="1"/>
  <c r="J3"/>
  <c r="N3" s="1"/>
  <c r="J4"/>
  <c r="N4" s="1"/>
  <c r="J5"/>
  <c r="N5" s="1"/>
  <c r="J6"/>
  <c r="N6" s="1"/>
  <c r="J7"/>
  <c r="N7" s="1"/>
  <c r="J8"/>
  <c r="N8" s="1"/>
  <c r="J9"/>
  <c r="N9" s="1"/>
  <c r="J10"/>
  <c r="N10" s="1"/>
  <c r="J11"/>
  <c r="N11" s="1"/>
  <c r="J12"/>
  <c r="N12" s="1"/>
  <c r="J13"/>
  <c r="N13" s="1"/>
  <c r="J14"/>
  <c r="N14" s="1"/>
  <c r="J15"/>
  <c r="N15" s="1"/>
  <c r="J16"/>
  <c r="N16" s="1"/>
  <c r="J17"/>
  <c r="N17" s="1"/>
  <c r="J18"/>
  <c r="N18" s="1"/>
  <c r="J19"/>
  <c r="N19" s="1"/>
  <c r="J20"/>
  <c r="N20" s="1"/>
  <c r="J21"/>
  <c r="N21" s="1"/>
  <c r="J22"/>
  <c r="N22" s="1"/>
  <c r="J23"/>
  <c r="N23" s="1"/>
  <c r="J24"/>
  <c r="N24" s="1"/>
  <c r="J25"/>
  <c r="N25" s="1"/>
  <c r="J26"/>
  <c r="N26" s="1"/>
  <c r="J27"/>
  <c r="N27" s="1"/>
  <c r="J28"/>
  <c r="N28" s="1"/>
  <c r="J29"/>
  <c r="N29" s="1"/>
  <c r="J30"/>
  <c r="N30" s="1"/>
  <c r="J31"/>
  <c r="N31" s="1"/>
  <c r="J32"/>
  <c r="N32" s="1"/>
  <c r="J33"/>
  <c r="N33" s="1"/>
  <c r="J34"/>
  <c r="N34" s="1"/>
  <c r="J35"/>
  <c r="N35" s="1"/>
  <c r="J36"/>
  <c r="N36" s="1"/>
  <c r="J37"/>
  <c r="N37" s="1"/>
  <c r="J38"/>
  <c r="N38" s="1"/>
  <c r="J39"/>
  <c r="N39" s="1"/>
  <c r="J40"/>
  <c r="N40" s="1"/>
  <c r="J41"/>
  <c r="N41" s="1"/>
  <c r="J42"/>
  <c r="N42" s="1"/>
  <c r="J43"/>
  <c r="N43" s="1"/>
  <c r="J44"/>
  <c r="N44" s="1"/>
  <c r="J45"/>
  <c r="N45" s="1"/>
  <c r="J46"/>
  <c r="N46" s="1"/>
  <c r="J47"/>
  <c r="N47" s="1"/>
  <c r="J48"/>
  <c r="N48" s="1"/>
  <c r="J49"/>
  <c r="N49" s="1"/>
  <c r="J50"/>
  <c r="N50" s="1"/>
  <c r="J51"/>
  <c r="N51" s="1"/>
  <c r="J52"/>
  <c r="N52" s="1"/>
  <c r="J53"/>
  <c r="N53" s="1"/>
  <c r="J54"/>
  <c r="N54" s="1"/>
  <c r="J55"/>
  <c r="N55" s="1"/>
  <c r="J56"/>
  <c r="N56" s="1"/>
  <c r="J57"/>
  <c r="N57" s="1"/>
  <c r="J58"/>
  <c r="N58" s="1"/>
  <c r="J59"/>
  <c r="N59" s="1"/>
  <c r="J60"/>
  <c r="N60" s="1"/>
  <c r="J61"/>
  <c r="N61" s="1"/>
  <c r="J62"/>
  <c r="N62" s="1"/>
  <c r="J63"/>
  <c r="N63" s="1"/>
  <c r="J64"/>
  <c r="N64" s="1"/>
  <c r="J65"/>
  <c r="N65" s="1"/>
  <c r="J66"/>
  <c r="N66" s="1"/>
  <c r="J67"/>
  <c r="N67" s="1"/>
  <c r="J68"/>
  <c r="N68" s="1"/>
  <c r="J69"/>
  <c r="N69" s="1"/>
  <c r="J70"/>
  <c r="N70" s="1"/>
  <c r="J71"/>
  <c r="N71" s="1"/>
  <c r="J72"/>
  <c r="N72" s="1"/>
  <c r="J73"/>
  <c r="N73" s="1"/>
  <c r="J74"/>
  <c r="N74" s="1"/>
  <c r="J75"/>
  <c r="N75" s="1"/>
  <c r="J76"/>
  <c r="N76" s="1"/>
  <c r="J77"/>
  <c r="N77" s="1"/>
  <c r="J78"/>
  <c r="N78" s="1"/>
  <c r="J79"/>
  <c r="N79" s="1"/>
  <c r="J80"/>
  <c r="N80" s="1"/>
  <c r="J81"/>
  <c r="N81" s="1"/>
  <c r="J82"/>
  <c r="N82" s="1"/>
  <c r="J83"/>
  <c r="N83" s="1"/>
  <c r="J84"/>
  <c r="N84" s="1"/>
  <c r="J85"/>
  <c r="N85" s="1"/>
  <c r="J86"/>
  <c r="N86" s="1"/>
  <c r="J87"/>
  <c r="N87" s="1"/>
  <c r="J88"/>
  <c r="N88" s="1"/>
  <c r="J89"/>
  <c r="N89" s="1"/>
  <c r="J90"/>
  <c r="N90" s="1"/>
  <c r="J91"/>
  <c r="N91" s="1"/>
  <c r="J92"/>
  <c r="N92" s="1"/>
  <c r="J93"/>
  <c r="N93" s="1"/>
  <c r="J94"/>
  <c r="N94" s="1"/>
  <c r="J95"/>
  <c r="N95" s="1"/>
  <c r="J96"/>
  <c r="N96" s="1"/>
  <c r="J97"/>
  <c r="N97" s="1"/>
  <c r="J98"/>
  <c r="N98" s="1"/>
  <c r="J99"/>
  <c r="N99" s="1"/>
  <c r="J100"/>
  <c r="N100" s="1"/>
  <c r="J101"/>
  <c r="N101" s="1"/>
  <c r="J102"/>
  <c r="N102" s="1"/>
  <c r="J103"/>
  <c r="N103" s="1"/>
  <c r="J104"/>
  <c r="N104" s="1"/>
  <c r="J105"/>
  <c r="N105" s="1"/>
  <c r="J106"/>
  <c r="N106" s="1"/>
  <c r="J107"/>
  <c r="N107" s="1"/>
  <c r="J108"/>
  <c r="N108" s="1"/>
  <c r="J109"/>
  <c r="N109" s="1"/>
  <c r="J110"/>
  <c r="N110" s="1"/>
  <c r="J111"/>
  <c r="N111" s="1"/>
  <c r="J112"/>
  <c r="N112" s="1"/>
  <c r="J113"/>
  <c r="N113" s="1"/>
  <c r="J114"/>
  <c r="N114" s="1"/>
  <c r="J115"/>
  <c r="N115" s="1"/>
  <c r="J116"/>
  <c r="N116" s="1"/>
  <c r="J117"/>
  <c r="N117" s="1"/>
  <c r="J118"/>
  <c r="N118" s="1"/>
  <c r="J119"/>
  <c r="N119" s="1"/>
  <c r="J120"/>
  <c r="N120" s="1"/>
  <c r="J121"/>
  <c r="N121" s="1"/>
  <c r="J122"/>
  <c r="N122" s="1"/>
  <c r="J123"/>
  <c r="N123" s="1"/>
  <c r="J124"/>
  <c r="N124" s="1"/>
  <c r="J125"/>
  <c r="N125" s="1"/>
  <c r="J126"/>
  <c r="N126" s="1"/>
  <c r="J127"/>
  <c r="N127" s="1"/>
  <c r="J128"/>
  <c r="N128" s="1"/>
  <c r="J129"/>
  <c r="N129" s="1"/>
  <c r="J130"/>
  <c r="N130" s="1"/>
  <c r="J131"/>
  <c r="N131" s="1"/>
  <c r="J132"/>
  <c r="N132" s="1"/>
  <c r="J133"/>
  <c r="N133" s="1"/>
  <c r="J134"/>
  <c r="N134" s="1"/>
  <c r="J135"/>
  <c r="N135" s="1"/>
  <c r="J136"/>
  <c r="N136" s="1"/>
  <c r="J137"/>
  <c r="N137" s="1"/>
  <c r="J138"/>
  <c r="N138" s="1"/>
  <c r="J139"/>
  <c r="N139" s="1"/>
  <c r="J140"/>
  <c r="N140" s="1"/>
  <c r="J141"/>
  <c r="N141" s="1"/>
  <c r="J142"/>
  <c r="N142" s="1"/>
  <c r="J143"/>
  <c r="N143" s="1"/>
  <c r="J144"/>
  <c r="N144" s="1"/>
  <c r="J145"/>
  <c r="N145" s="1"/>
  <c r="J146"/>
  <c r="N146" s="1"/>
  <c r="J147"/>
  <c r="N147" s="1"/>
  <c r="J148"/>
  <c r="N148" s="1"/>
  <c r="J149"/>
  <c r="N149" s="1"/>
  <c r="J150"/>
  <c r="N150" s="1"/>
  <c r="J151"/>
  <c r="N151" s="1"/>
  <c r="J152"/>
  <c r="N152" s="1"/>
  <c r="J153"/>
  <c r="N153" s="1"/>
  <c r="J154"/>
  <c r="N154" s="1"/>
  <c r="J155"/>
  <c r="N155" s="1"/>
  <c r="J156"/>
  <c r="N156" s="1"/>
  <c r="J157"/>
  <c r="N157" s="1"/>
  <c r="J158"/>
  <c r="N158" s="1"/>
  <c r="J159"/>
  <c r="N159" s="1"/>
  <c r="J160"/>
  <c r="N160" s="1"/>
  <c r="J161"/>
  <c r="N161" s="1"/>
  <c r="J162"/>
  <c r="N162" s="1"/>
  <c r="J163"/>
  <c r="N163" s="1"/>
  <c r="J164"/>
  <c r="N164" s="1"/>
  <c r="J165"/>
  <c r="N165" s="1"/>
  <c r="J166"/>
  <c r="N166" s="1"/>
  <c r="J167"/>
  <c r="N167" s="1"/>
  <c r="J168"/>
  <c r="N168" s="1"/>
  <c r="J169"/>
  <c r="N169" s="1"/>
  <c r="J170"/>
  <c r="N170" s="1"/>
  <c r="J171"/>
  <c r="N171" s="1"/>
  <c r="J172"/>
  <c r="N172" s="1"/>
  <c r="J173"/>
  <c r="N173" s="1"/>
  <c r="J174"/>
  <c r="N174" s="1"/>
  <c r="J175"/>
  <c r="N175" s="1"/>
  <c r="J176"/>
  <c r="N176" s="1"/>
  <c r="J177"/>
  <c r="N177" s="1"/>
  <c r="J178"/>
  <c r="N178" s="1"/>
  <c r="J179"/>
  <c r="N179" s="1"/>
  <c r="J180"/>
  <c r="N180" s="1"/>
  <c r="J181"/>
  <c r="N181" s="1"/>
  <c r="J182"/>
  <c r="N182" s="1"/>
  <c r="J183"/>
  <c r="N183" s="1"/>
  <c r="J184"/>
  <c r="N184" s="1"/>
  <c r="J185"/>
  <c r="N185" s="1"/>
  <c r="J186"/>
  <c r="N186" s="1"/>
  <c r="J187"/>
  <c r="N187" s="1"/>
  <c r="J188"/>
  <c r="N188" s="1"/>
  <c r="J189"/>
  <c r="N189" s="1"/>
  <c r="J190"/>
  <c r="N190" s="1"/>
  <c r="J191"/>
  <c r="N191" s="1"/>
  <c r="J192"/>
  <c r="N192" s="1"/>
  <c r="J193"/>
  <c r="N193" s="1"/>
  <c r="J194"/>
  <c r="N194" s="1"/>
  <c r="J195"/>
  <c r="N195" s="1"/>
  <c r="J196"/>
  <c r="N196" s="1"/>
  <c r="J197"/>
  <c r="N197" s="1"/>
  <c r="J198"/>
  <c r="N198" s="1"/>
  <c r="J199"/>
  <c r="N199" s="1"/>
  <c r="J200"/>
  <c r="N200" s="1"/>
  <c r="J201"/>
  <c r="N201" s="1"/>
  <c r="J202"/>
  <c r="N202" s="1"/>
  <c r="J203"/>
  <c r="N203" s="1"/>
  <c r="J204"/>
  <c r="N204" s="1"/>
  <c r="J205"/>
  <c r="N205" s="1"/>
  <c r="J2"/>
  <c r="N2" s="1"/>
  <c r="I3"/>
  <c r="M3" s="1"/>
  <c r="I4"/>
  <c r="M4" s="1"/>
  <c r="I5"/>
  <c r="M5" s="1"/>
  <c r="I6"/>
  <c r="M6" s="1"/>
  <c r="I7"/>
  <c r="M7" s="1"/>
  <c r="I8"/>
  <c r="M8" s="1"/>
  <c r="I9"/>
  <c r="M9" s="1"/>
  <c r="I10"/>
  <c r="M10" s="1"/>
  <c r="I11"/>
  <c r="M11" s="1"/>
  <c r="I12"/>
  <c r="M12" s="1"/>
  <c r="I13"/>
  <c r="M13" s="1"/>
  <c r="I14"/>
  <c r="M14" s="1"/>
  <c r="I15"/>
  <c r="M15" s="1"/>
  <c r="I16"/>
  <c r="M16" s="1"/>
  <c r="I17"/>
  <c r="M17" s="1"/>
  <c r="I18"/>
  <c r="M18" s="1"/>
  <c r="I19"/>
  <c r="M19" s="1"/>
  <c r="I20"/>
  <c r="M20" s="1"/>
  <c r="I21"/>
  <c r="M21" s="1"/>
  <c r="I22"/>
  <c r="M22" s="1"/>
  <c r="I23"/>
  <c r="M23" s="1"/>
  <c r="I24"/>
  <c r="M24" s="1"/>
  <c r="I25"/>
  <c r="M25" s="1"/>
  <c r="I26"/>
  <c r="M26" s="1"/>
  <c r="I27"/>
  <c r="M27" s="1"/>
  <c r="I28"/>
  <c r="M28" s="1"/>
  <c r="I29"/>
  <c r="M29" s="1"/>
  <c r="I30"/>
  <c r="M30" s="1"/>
  <c r="I31"/>
  <c r="M31" s="1"/>
  <c r="I32"/>
  <c r="M32" s="1"/>
  <c r="I33"/>
  <c r="M33" s="1"/>
  <c r="I34"/>
  <c r="M34" s="1"/>
  <c r="I35"/>
  <c r="M35" s="1"/>
  <c r="I36"/>
  <c r="M36" s="1"/>
  <c r="I37"/>
  <c r="M37" s="1"/>
  <c r="I38"/>
  <c r="M38" s="1"/>
  <c r="I39"/>
  <c r="M39" s="1"/>
  <c r="I40"/>
  <c r="M40" s="1"/>
  <c r="I41"/>
  <c r="M41" s="1"/>
  <c r="I42"/>
  <c r="M42" s="1"/>
  <c r="I43"/>
  <c r="M43" s="1"/>
  <c r="I44"/>
  <c r="M44" s="1"/>
  <c r="I45"/>
  <c r="M45" s="1"/>
  <c r="I46"/>
  <c r="M46" s="1"/>
  <c r="I47"/>
  <c r="M47" s="1"/>
  <c r="I48"/>
  <c r="M48" s="1"/>
  <c r="I49"/>
  <c r="M49" s="1"/>
  <c r="I50"/>
  <c r="M50" s="1"/>
  <c r="I51"/>
  <c r="M51" s="1"/>
  <c r="I52"/>
  <c r="M52" s="1"/>
  <c r="I53"/>
  <c r="M53" s="1"/>
  <c r="I54"/>
  <c r="M54" s="1"/>
  <c r="I55"/>
  <c r="M55" s="1"/>
  <c r="I56"/>
  <c r="M56" s="1"/>
  <c r="I57"/>
  <c r="M57" s="1"/>
  <c r="I58"/>
  <c r="M58" s="1"/>
  <c r="I59"/>
  <c r="M59" s="1"/>
  <c r="I60"/>
  <c r="M60" s="1"/>
  <c r="I61"/>
  <c r="M61" s="1"/>
  <c r="I62"/>
  <c r="M62" s="1"/>
  <c r="I63"/>
  <c r="M63" s="1"/>
  <c r="I64"/>
  <c r="M64" s="1"/>
  <c r="I65"/>
  <c r="M65" s="1"/>
  <c r="I66"/>
  <c r="M66" s="1"/>
  <c r="I67"/>
  <c r="M67" s="1"/>
  <c r="I68"/>
  <c r="M68" s="1"/>
  <c r="I69"/>
  <c r="M69" s="1"/>
  <c r="I70"/>
  <c r="M70" s="1"/>
  <c r="I71"/>
  <c r="M71" s="1"/>
  <c r="I72"/>
  <c r="M72" s="1"/>
  <c r="I73"/>
  <c r="M73" s="1"/>
  <c r="I74"/>
  <c r="M74" s="1"/>
  <c r="I75"/>
  <c r="M75" s="1"/>
  <c r="I76"/>
  <c r="M76" s="1"/>
  <c r="I77"/>
  <c r="M77" s="1"/>
  <c r="I78"/>
  <c r="M78" s="1"/>
  <c r="I79"/>
  <c r="M79" s="1"/>
  <c r="I80"/>
  <c r="M80" s="1"/>
  <c r="I81"/>
  <c r="M81" s="1"/>
  <c r="I82"/>
  <c r="M82" s="1"/>
  <c r="I83"/>
  <c r="M83" s="1"/>
  <c r="I84"/>
  <c r="M84" s="1"/>
  <c r="I85"/>
  <c r="M85" s="1"/>
  <c r="I86"/>
  <c r="M86" s="1"/>
  <c r="I87"/>
  <c r="M87" s="1"/>
  <c r="I88"/>
  <c r="M88" s="1"/>
  <c r="I89"/>
  <c r="M89" s="1"/>
  <c r="I90"/>
  <c r="M90" s="1"/>
  <c r="I91"/>
  <c r="M91" s="1"/>
  <c r="I92"/>
  <c r="M92" s="1"/>
  <c r="I93"/>
  <c r="M93" s="1"/>
  <c r="I94"/>
  <c r="M94" s="1"/>
  <c r="I95"/>
  <c r="M95" s="1"/>
  <c r="I96"/>
  <c r="M96" s="1"/>
  <c r="I97"/>
  <c r="M97" s="1"/>
  <c r="I98"/>
  <c r="M98" s="1"/>
  <c r="I99"/>
  <c r="M99" s="1"/>
  <c r="I100"/>
  <c r="M100" s="1"/>
  <c r="I101"/>
  <c r="M101" s="1"/>
  <c r="I102"/>
  <c r="M102" s="1"/>
  <c r="I103"/>
  <c r="M103" s="1"/>
  <c r="I104"/>
  <c r="M104" s="1"/>
  <c r="I105"/>
  <c r="M105" s="1"/>
  <c r="I106"/>
  <c r="M106" s="1"/>
  <c r="I107"/>
  <c r="M107" s="1"/>
  <c r="I108"/>
  <c r="M108" s="1"/>
  <c r="I109"/>
  <c r="M109" s="1"/>
  <c r="I110"/>
  <c r="M110" s="1"/>
  <c r="I111"/>
  <c r="M111" s="1"/>
  <c r="I112"/>
  <c r="M112" s="1"/>
  <c r="I113"/>
  <c r="M113" s="1"/>
  <c r="I114"/>
  <c r="M114" s="1"/>
  <c r="I115"/>
  <c r="M115" s="1"/>
  <c r="I116"/>
  <c r="M116" s="1"/>
  <c r="I117"/>
  <c r="M117" s="1"/>
  <c r="I118"/>
  <c r="M118" s="1"/>
  <c r="I119"/>
  <c r="M119" s="1"/>
  <c r="I120"/>
  <c r="M120" s="1"/>
  <c r="I121"/>
  <c r="M121" s="1"/>
  <c r="I122"/>
  <c r="M122" s="1"/>
  <c r="I123"/>
  <c r="M123" s="1"/>
  <c r="I124"/>
  <c r="M124" s="1"/>
  <c r="I125"/>
  <c r="M125" s="1"/>
  <c r="I126"/>
  <c r="M126" s="1"/>
  <c r="I127"/>
  <c r="M127" s="1"/>
  <c r="I128"/>
  <c r="M128" s="1"/>
  <c r="I129"/>
  <c r="M129" s="1"/>
  <c r="I130"/>
  <c r="M130" s="1"/>
  <c r="I131"/>
  <c r="M131" s="1"/>
  <c r="I132"/>
  <c r="M132" s="1"/>
  <c r="I133"/>
  <c r="M133" s="1"/>
  <c r="I134"/>
  <c r="M134" s="1"/>
  <c r="I135"/>
  <c r="M135" s="1"/>
  <c r="I136"/>
  <c r="M136" s="1"/>
  <c r="I137"/>
  <c r="M137" s="1"/>
  <c r="I138"/>
  <c r="M138" s="1"/>
  <c r="I139"/>
  <c r="M139" s="1"/>
  <c r="I140"/>
  <c r="M140" s="1"/>
  <c r="I141"/>
  <c r="M141" s="1"/>
  <c r="I142"/>
  <c r="M142" s="1"/>
  <c r="I143"/>
  <c r="M143" s="1"/>
  <c r="I144"/>
  <c r="M144" s="1"/>
  <c r="I145"/>
  <c r="M145" s="1"/>
  <c r="I146"/>
  <c r="M146" s="1"/>
  <c r="I147"/>
  <c r="M147" s="1"/>
  <c r="I148"/>
  <c r="M148" s="1"/>
  <c r="I149"/>
  <c r="M149" s="1"/>
  <c r="I150"/>
  <c r="M150" s="1"/>
  <c r="I151"/>
  <c r="M151" s="1"/>
  <c r="I152"/>
  <c r="M152" s="1"/>
  <c r="I153"/>
  <c r="M153" s="1"/>
  <c r="I154"/>
  <c r="M154" s="1"/>
  <c r="I155"/>
  <c r="M155" s="1"/>
  <c r="I156"/>
  <c r="M156" s="1"/>
  <c r="I157"/>
  <c r="M157" s="1"/>
  <c r="I158"/>
  <c r="M158" s="1"/>
  <c r="I159"/>
  <c r="M159" s="1"/>
  <c r="I160"/>
  <c r="M160" s="1"/>
  <c r="I161"/>
  <c r="M161" s="1"/>
  <c r="I162"/>
  <c r="M162" s="1"/>
  <c r="I163"/>
  <c r="M163" s="1"/>
  <c r="I164"/>
  <c r="M164" s="1"/>
  <c r="I165"/>
  <c r="M165" s="1"/>
  <c r="I166"/>
  <c r="M166" s="1"/>
  <c r="I167"/>
  <c r="M167" s="1"/>
  <c r="I168"/>
  <c r="M168" s="1"/>
  <c r="I169"/>
  <c r="M169" s="1"/>
  <c r="I170"/>
  <c r="M170" s="1"/>
  <c r="I171"/>
  <c r="M171" s="1"/>
  <c r="I172"/>
  <c r="M172" s="1"/>
  <c r="I173"/>
  <c r="M173" s="1"/>
  <c r="I174"/>
  <c r="M174" s="1"/>
  <c r="I175"/>
  <c r="M175" s="1"/>
  <c r="I176"/>
  <c r="M176" s="1"/>
  <c r="I177"/>
  <c r="M177" s="1"/>
  <c r="I178"/>
  <c r="M178" s="1"/>
  <c r="I179"/>
  <c r="M179" s="1"/>
  <c r="I180"/>
  <c r="M180" s="1"/>
  <c r="I181"/>
  <c r="M181" s="1"/>
  <c r="I182"/>
  <c r="M182" s="1"/>
  <c r="I183"/>
  <c r="M183" s="1"/>
  <c r="I184"/>
  <c r="M184" s="1"/>
  <c r="I185"/>
  <c r="M185" s="1"/>
  <c r="I186"/>
  <c r="M186" s="1"/>
  <c r="I187"/>
  <c r="M187" s="1"/>
  <c r="I188"/>
  <c r="M188" s="1"/>
  <c r="I189"/>
  <c r="M189" s="1"/>
  <c r="I190"/>
  <c r="M190" s="1"/>
  <c r="I191"/>
  <c r="M191" s="1"/>
  <c r="I192"/>
  <c r="M192" s="1"/>
  <c r="I193"/>
  <c r="M193" s="1"/>
  <c r="I194"/>
  <c r="M194" s="1"/>
  <c r="I195"/>
  <c r="M195" s="1"/>
  <c r="I196"/>
  <c r="M196" s="1"/>
  <c r="I197"/>
  <c r="M197" s="1"/>
  <c r="I198"/>
  <c r="M198" s="1"/>
  <c r="I199"/>
  <c r="M199" s="1"/>
  <c r="I200"/>
  <c r="M200" s="1"/>
  <c r="I201"/>
  <c r="M201" s="1"/>
  <c r="I202"/>
  <c r="M202" s="1"/>
  <c r="I203"/>
  <c r="M203" s="1"/>
  <c r="I204"/>
  <c r="M204" s="1"/>
  <c r="I205"/>
  <c r="M205" s="1"/>
  <c r="I2"/>
  <c r="M2" s="1"/>
  <c r="H3"/>
  <c r="L3" s="1"/>
  <c r="H4"/>
  <c r="L4" s="1"/>
  <c r="H5"/>
  <c r="L5" s="1"/>
  <c r="H6"/>
  <c r="L6" s="1"/>
  <c r="H7"/>
  <c r="L7" s="1"/>
  <c r="H8"/>
  <c r="L8" s="1"/>
  <c r="H9"/>
  <c r="L9" s="1"/>
  <c r="H10"/>
  <c r="L10" s="1"/>
  <c r="H11"/>
  <c r="L11" s="1"/>
  <c r="H12"/>
  <c r="L12" s="1"/>
  <c r="H13"/>
  <c r="L13" s="1"/>
  <c r="H14"/>
  <c r="L14" s="1"/>
  <c r="H15"/>
  <c r="L15" s="1"/>
  <c r="H16"/>
  <c r="L16" s="1"/>
  <c r="H17"/>
  <c r="L17" s="1"/>
  <c r="H18"/>
  <c r="L18" s="1"/>
  <c r="H19"/>
  <c r="L19" s="1"/>
  <c r="H20"/>
  <c r="L20" s="1"/>
  <c r="H21"/>
  <c r="L21" s="1"/>
  <c r="H22"/>
  <c r="L22" s="1"/>
  <c r="H23"/>
  <c r="L23" s="1"/>
  <c r="H24"/>
  <c r="L24" s="1"/>
  <c r="H25"/>
  <c r="L25" s="1"/>
  <c r="H26"/>
  <c r="L26" s="1"/>
  <c r="H27"/>
  <c r="L27" s="1"/>
  <c r="H28"/>
  <c r="L28" s="1"/>
  <c r="H29"/>
  <c r="L29" s="1"/>
  <c r="H30"/>
  <c r="L30" s="1"/>
  <c r="H31"/>
  <c r="L31" s="1"/>
  <c r="H32"/>
  <c r="L32" s="1"/>
  <c r="H33"/>
  <c r="L33" s="1"/>
  <c r="H34"/>
  <c r="L34" s="1"/>
  <c r="H35"/>
  <c r="L35" s="1"/>
  <c r="H36"/>
  <c r="L36" s="1"/>
  <c r="H37"/>
  <c r="L37" s="1"/>
  <c r="H38"/>
  <c r="L38" s="1"/>
  <c r="H39"/>
  <c r="L39" s="1"/>
  <c r="H40"/>
  <c r="L40" s="1"/>
  <c r="H41"/>
  <c r="L41" s="1"/>
  <c r="H42"/>
  <c r="L42" s="1"/>
  <c r="H43"/>
  <c r="L43" s="1"/>
  <c r="H44"/>
  <c r="L44" s="1"/>
  <c r="H45"/>
  <c r="L45" s="1"/>
  <c r="H46"/>
  <c r="L46" s="1"/>
  <c r="H47"/>
  <c r="L47" s="1"/>
  <c r="H48"/>
  <c r="L48" s="1"/>
  <c r="H49"/>
  <c r="L49" s="1"/>
  <c r="H50"/>
  <c r="L50" s="1"/>
  <c r="H51"/>
  <c r="L51" s="1"/>
  <c r="H52"/>
  <c r="L52" s="1"/>
  <c r="H53"/>
  <c r="L53" s="1"/>
  <c r="H54"/>
  <c r="L54" s="1"/>
  <c r="H55"/>
  <c r="L55" s="1"/>
  <c r="H56"/>
  <c r="L56" s="1"/>
  <c r="H57"/>
  <c r="L57" s="1"/>
  <c r="H58"/>
  <c r="L58" s="1"/>
  <c r="H59"/>
  <c r="L59" s="1"/>
  <c r="H60"/>
  <c r="L60" s="1"/>
  <c r="H61"/>
  <c r="L61" s="1"/>
  <c r="H62"/>
  <c r="L62" s="1"/>
  <c r="H63"/>
  <c r="L63" s="1"/>
  <c r="H64"/>
  <c r="L64" s="1"/>
  <c r="H65"/>
  <c r="L65" s="1"/>
  <c r="H66"/>
  <c r="L66" s="1"/>
  <c r="H67"/>
  <c r="L67" s="1"/>
  <c r="H68"/>
  <c r="L68" s="1"/>
  <c r="H69"/>
  <c r="L69" s="1"/>
  <c r="H70"/>
  <c r="L70" s="1"/>
  <c r="H71"/>
  <c r="L71" s="1"/>
  <c r="H72"/>
  <c r="L72" s="1"/>
  <c r="H73"/>
  <c r="L73" s="1"/>
  <c r="H74"/>
  <c r="L74" s="1"/>
  <c r="H75"/>
  <c r="L75" s="1"/>
  <c r="H76"/>
  <c r="L76" s="1"/>
  <c r="H77"/>
  <c r="L77" s="1"/>
  <c r="H78"/>
  <c r="L78" s="1"/>
  <c r="H79"/>
  <c r="L79" s="1"/>
  <c r="H80"/>
  <c r="L80" s="1"/>
  <c r="H81"/>
  <c r="L81" s="1"/>
  <c r="H82"/>
  <c r="L82" s="1"/>
  <c r="H83"/>
  <c r="L83" s="1"/>
  <c r="H84"/>
  <c r="L84" s="1"/>
  <c r="H85"/>
  <c r="L85" s="1"/>
  <c r="H86"/>
  <c r="L86" s="1"/>
  <c r="H87"/>
  <c r="L87" s="1"/>
  <c r="H88"/>
  <c r="L88" s="1"/>
  <c r="H89"/>
  <c r="L89" s="1"/>
  <c r="H90"/>
  <c r="L90" s="1"/>
  <c r="H91"/>
  <c r="L91" s="1"/>
  <c r="H92"/>
  <c r="L92" s="1"/>
  <c r="H93"/>
  <c r="L93" s="1"/>
  <c r="H94"/>
  <c r="L94" s="1"/>
  <c r="H95"/>
  <c r="L95" s="1"/>
  <c r="H96"/>
  <c r="L96" s="1"/>
  <c r="H97"/>
  <c r="L97" s="1"/>
  <c r="H98"/>
  <c r="L98" s="1"/>
  <c r="H99"/>
  <c r="L99" s="1"/>
  <c r="H100"/>
  <c r="L100" s="1"/>
  <c r="H101"/>
  <c r="L101" s="1"/>
  <c r="H102"/>
  <c r="L102" s="1"/>
  <c r="H103"/>
  <c r="L103" s="1"/>
  <c r="H104"/>
  <c r="L104" s="1"/>
  <c r="H105"/>
  <c r="L105" s="1"/>
  <c r="H106"/>
  <c r="L106" s="1"/>
  <c r="H107"/>
  <c r="L107" s="1"/>
  <c r="H108"/>
  <c r="L108" s="1"/>
  <c r="H109"/>
  <c r="L109" s="1"/>
  <c r="H110"/>
  <c r="L110" s="1"/>
  <c r="H111"/>
  <c r="L111" s="1"/>
  <c r="H112"/>
  <c r="L112" s="1"/>
  <c r="H113"/>
  <c r="L113" s="1"/>
  <c r="H114"/>
  <c r="L114" s="1"/>
  <c r="H115"/>
  <c r="L115" s="1"/>
  <c r="H116"/>
  <c r="L116" s="1"/>
  <c r="H117"/>
  <c r="L117" s="1"/>
  <c r="H118"/>
  <c r="L118" s="1"/>
  <c r="H119"/>
  <c r="L119" s="1"/>
  <c r="H120"/>
  <c r="L120" s="1"/>
  <c r="H121"/>
  <c r="L121" s="1"/>
  <c r="H122"/>
  <c r="L122" s="1"/>
  <c r="H123"/>
  <c r="L123" s="1"/>
  <c r="H124"/>
  <c r="L124" s="1"/>
  <c r="H125"/>
  <c r="L125" s="1"/>
  <c r="H126"/>
  <c r="L126" s="1"/>
  <c r="H127"/>
  <c r="L127" s="1"/>
  <c r="H128"/>
  <c r="L128" s="1"/>
  <c r="H129"/>
  <c r="L129" s="1"/>
  <c r="H130"/>
  <c r="L130" s="1"/>
  <c r="H131"/>
  <c r="L131" s="1"/>
  <c r="H132"/>
  <c r="L132" s="1"/>
  <c r="H133"/>
  <c r="L133" s="1"/>
  <c r="H134"/>
  <c r="L134" s="1"/>
  <c r="H135"/>
  <c r="L135" s="1"/>
  <c r="H136"/>
  <c r="L136" s="1"/>
  <c r="H137"/>
  <c r="L137" s="1"/>
  <c r="H138"/>
  <c r="L138" s="1"/>
  <c r="H139"/>
  <c r="L139" s="1"/>
  <c r="H140"/>
  <c r="L140" s="1"/>
  <c r="H141"/>
  <c r="L141" s="1"/>
  <c r="H142"/>
  <c r="L142" s="1"/>
  <c r="H143"/>
  <c r="L143" s="1"/>
  <c r="H144"/>
  <c r="L144" s="1"/>
  <c r="H145"/>
  <c r="L145" s="1"/>
  <c r="H146"/>
  <c r="L146" s="1"/>
  <c r="H147"/>
  <c r="L147" s="1"/>
  <c r="H148"/>
  <c r="L148" s="1"/>
  <c r="H149"/>
  <c r="L149" s="1"/>
  <c r="H150"/>
  <c r="L150" s="1"/>
  <c r="H151"/>
  <c r="L151" s="1"/>
  <c r="H152"/>
  <c r="L152" s="1"/>
  <c r="H153"/>
  <c r="L153" s="1"/>
  <c r="H154"/>
  <c r="L154" s="1"/>
  <c r="H155"/>
  <c r="L155" s="1"/>
  <c r="H156"/>
  <c r="L156" s="1"/>
  <c r="H157"/>
  <c r="L157" s="1"/>
  <c r="H158"/>
  <c r="L158" s="1"/>
  <c r="H159"/>
  <c r="L159" s="1"/>
  <c r="H160"/>
  <c r="L160" s="1"/>
  <c r="H161"/>
  <c r="L161" s="1"/>
  <c r="H162"/>
  <c r="L162" s="1"/>
  <c r="H163"/>
  <c r="L163" s="1"/>
  <c r="H164"/>
  <c r="L164" s="1"/>
  <c r="H165"/>
  <c r="L165" s="1"/>
  <c r="H166"/>
  <c r="L166" s="1"/>
  <c r="H167"/>
  <c r="L167" s="1"/>
  <c r="H168"/>
  <c r="L168" s="1"/>
  <c r="H169"/>
  <c r="L169" s="1"/>
  <c r="H170"/>
  <c r="L170" s="1"/>
  <c r="H171"/>
  <c r="L171" s="1"/>
  <c r="H172"/>
  <c r="L172" s="1"/>
  <c r="H173"/>
  <c r="L173" s="1"/>
  <c r="H174"/>
  <c r="L174" s="1"/>
  <c r="H175"/>
  <c r="L175" s="1"/>
  <c r="H176"/>
  <c r="L176" s="1"/>
  <c r="H177"/>
  <c r="L177" s="1"/>
  <c r="H178"/>
  <c r="L178" s="1"/>
  <c r="H179"/>
  <c r="L179" s="1"/>
  <c r="H180"/>
  <c r="L180" s="1"/>
  <c r="H181"/>
  <c r="L181" s="1"/>
  <c r="H182"/>
  <c r="L182" s="1"/>
  <c r="H183"/>
  <c r="L183" s="1"/>
  <c r="H184"/>
  <c r="L184" s="1"/>
  <c r="H185"/>
  <c r="L185" s="1"/>
  <c r="H186"/>
  <c r="L186" s="1"/>
  <c r="H187"/>
  <c r="L187" s="1"/>
  <c r="H188"/>
  <c r="L188" s="1"/>
  <c r="H189"/>
  <c r="L189" s="1"/>
  <c r="H190"/>
  <c r="L190" s="1"/>
  <c r="H191"/>
  <c r="L191" s="1"/>
  <c r="H192"/>
  <c r="L192" s="1"/>
  <c r="H193"/>
  <c r="L193" s="1"/>
  <c r="H194"/>
  <c r="L194" s="1"/>
  <c r="H195"/>
  <c r="L195" s="1"/>
  <c r="H196"/>
  <c r="L196" s="1"/>
  <c r="H197"/>
  <c r="L197" s="1"/>
  <c r="H198"/>
  <c r="L198" s="1"/>
  <c r="H199"/>
  <c r="L199" s="1"/>
  <c r="H200"/>
  <c r="L200" s="1"/>
  <c r="H201"/>
  <c r="L201" s="1"/>
  <c r="H202"/>
  <c r="L202" s="1"/>
  <c r="H203"/>
  <c r="L203" s="1"/>
  <c r="H204"/>
  <c r="L204" s="1"/>
  <c r="H205"/>
  <c r="L205" s="1"/>
  <c r="H2"/>
  <c r="L2" s="1"/>
  <c r="Q203" l="1"/>
  <c r="U203" s="1"/>
  <c r="Y203" s="1"/>
  <c r="P203"/>
  <c r="Q199"/>
  <c r="U199" s="1"/>
  <c r="Y199" s="1"/>
  <c r="P199"/>
  <c r="Q193"/>
  <c r="U193" s="1"/>
  <c r="Y193" s="1"/>
  <c r="P193"/>
  <c r="Q189"/>
  <c r="U189" s="1"/>
  <c r="Y189" s="1"/>
  <c r="P189"/>
  <c r="Q185"/>
  <c r="U185" s="1"/>
  <c r="Y185" s="1"/>
  <c r="P185"/>
  <c r="Q181"/>
  <c r="U181" s="1"/>
  <c r="Y181" s="1"/>
  <c r="P181"/>
  <c r="Q177"/>
  <c r="U177" s="1"/>
  <c r="Y177" s="1"/>
  <c r="P177"/>
  <c r="Q173"/>
  <c r="U173" s="1"/>
  <c r="Y173" s="1"/>
  <c r="P173"/>
  <c r="Q169"/>
  <c r="U169" s="1"/>
  <c r="Y169" s="1"/>
  <c r="P169"/>
  <c r="Q165"/>
  <c r="U165" s="1"/>
  <c r="Y165" s="1"/>
  <c r="P165"/>
  <c r="Q161"/>
  <c r="U161" s="1"/>
  <c r="Y161" s="1"/>
  <c r="P161"/>
  <c r="Q159"/>
  <c r="U159" s="1"/>
  <c r="Y159" s="1"/>
  <c r="P159"/>
  <c r="Q157"/>
  <c r="U157" s="1"/>
  <c r="Y157" s="1"/>
  <c r="P157"/>
  <c r="Q155"/>
  <c r="U155" s="1"/>
  <c r="Y155" s="1"/>
  <c r="P155"/>
  <c r="Q153"/>
  <c r="U153" s="1"/>
  <c r="Y153" s="1"/>
  <c r="P153"/>
  <c r="Q151"/>
  <c r="U151" s="1"/>
  <c r="Y151" s="1"/>
  <c r="P151"/>
  <c r="Q149"/>
  <c r="U149" s="1"/>
  <c r="Y149" s="1"/>
  <c r="P149"/>
  <c r="Q147"/>
  <c r="U147" s="1"/>
  <c r="Y147" s="1"/>
  <c r="P147"/>
  <c r="Q145"/>
  <c r="U145" s="1"/>
  <c r="Y145" s="1"/>
  <c r="P145"/>
  <c r="Q143"/>
  <c r="U143" s="1"/>
  <c r="Y143" s="1"/>
  <c r="P143"/>
  <c r="Q141"/>
  <c r="U141" s="1"/>
  <c r="Y141" s="1"/>
  <c r="P141"/>
  <c r="Q139"/>
  <c r="U139" s="1"/>
  <c r="Y139" s="1"/>
  <c r="P139"/>
  <c r="Q137"/>
  <c r="U137" s="1"/>
  <c r="Y137" s="1"/>
  <c r="P137"/>
  <c r="Q135"/>
  <c r="U135" s="1"/>
  <c r="Y135" s="1"/>
  <c r="P135"/>
  <c r="Q133"/>
  <c r="U133" s="1"/>
  <c r="Y133" s="1"/>
  <c r="P133"/>
  <c r="Q131"/>
  <c r="U131" s="1"/>
  <c r="Y131" s="1"/>
  <c r="P131"/>
  <c r="Q129"/>
  <c r="U129" s="1"/>
  <c r="Y129" s="1"/>
  <c r="P129"/>
  <c r="Q127"/>
  <c r="U127" s="1"/>
  <c r="Y127" s="1"/>
  <c r="P127"/>
  <c r="Q125"/>
  <c r="U125" s="1"/>
  <c r="Y125" s="1"/>
  <c r="P125"/>
  <c r="Q123"/>
  <c r="U123" s="1"/>
  <c r="Y123" s="1"/>
  <c r="P123"/>
  <c r="Q121"/>
  <c r="U121" s="1"/>
  <c r="Y121" s="1"/>
  <c r="P121"/>
  <c r="Q119"/>
  <c r="U119" s="1"/>
  <c r="Y119" s="1"/>
  <c r="P119"/>
  <c r="Q117"/>
  <c r="U117" s="1"/>
  <c r="Y117" s="1"/>
  <c r="P117"/>
  <c r="Q115"/>
  <c r="U115" s="1"/>
  <c r="Y115" s="1"/>
  <c r="P115"/>
  <c r="Q113"/>
  <c r="U113" s="1"/>
  <c r="Y113" s="1"/>
  <c r="P113"/>
  <c r="Q111"/>
  <c r="U111" s="1"/>
  <c r="Y111" s="1"/>
  <c r="P111"/>
  <c r="Q109"/>
  <c r="U109" s="1"/>
  <c r="Y109" s="1"/>
  <c r="P109"/>
  <c r="Q107"/>
  <c r="U107" s="1"/>
  <c r="Y107" s="1"/>
  <c r="P107"/>
  <c r="Q105"/>
  <c r="U105" s="1"/>
  <c r="Y105" s="1"/>
  <c r="P105"/>
  <c r="Q103"/>
  <c r="U103" s="1"/>
  <c r="Y103" s="1"/>
  <c r="P103"/>
  <c r="Q101"/>
  <c r="U101" s="1"/>
  <c r="Y101" s="1"/>
  <c r="P101"/>
  <c r="Q99"/>
  <c r="U99" s="1"/>
  <c r="Y99" s="1"/>
  <c r="P99"/>
  <c r="Q97"/>
  <c r="U97" s="1"/>
  <c r="Y97" s="1"/>
  <c r="P97"/>
  <c r="Q95"/>
  <c r="U95" s="1"/>
  <c r="Y95" s="1"/>
  <c r="P95"/>
  <c r="Q93"/>
  <c r="U93" s="1"/>
  <c r="Y93" s="1"/>
  <c r="P93"/>
  <c r="Q91"/>
  <c r="U91" s="1"/>
  <c r="Y91" s="1"/>
  <c r="P91"/>
  <c r="Q89"/>
  <c r="U89" s="1"/>
  <c r="Y89" s="1"/>
  <c r="P89"/>
  <c r="Q87"/>
  <c r="U87" s="1"/>
  <c r="Y87" s="1"/>
  <c r="P87"/>
  <c r="Q85"/>
  <c r="U85" s="1"/>
  <c r="Y85" s="1"/>
  <c r="P85"/>
  <c r="Q83"/>
  <c r="U83" s="1"/>
  <c r="Y83" s="1"/>
  <c r="P83"/>
  <c r="Q81"/>
  <c r="U81" s="1"/>
  <c r="Y81" s="1"/>
  <c r="P81"/>
  <c r="Q79"/>
  <c r="U79" s="1"/>
  <c r="Y79" s="1"/>
  <c r="P79"/>
  <c r="Q77"/>
  <c r="U77" s="1"/>
  <c r="Y77" s="1"/>
  <c r="P77"/>
  <c r="Q75"/>
  <c r="U75" s="1"/>
  <c r="Y75" s="1"/>
  <c r="P75"/>
  <c r="Q73"/>
  <c r="U73" s="1"/>
  <c r="Y73" s="1"/>
  <c r="P73"/>
  <c r="Q71"/>
  <c r="U71" s="1"/>
  <c r="Y71" s="1"/>
  <c r="P71"/>
  <c r="Q69"/>
  <c r="U69" s="1"/>
  <c r="Y69" s="1"/>
  <c r="P69"/>
  <c r="Q67"/>
  <c r="U67" s="1"/>
  <c r="Y67" s="1"/>
  <c r="P67"/>
  <c r="Q65"/>
  <c r="U65" s="1"/>
  <c r="Y65" s="1"/>
  <c r="P65"/>
  <c r="Q63"/>
  <c r="U63" s="1"/>
  <c r="Y63" s="1"/>
  <c r="P63"/>
  <c r="Q61"/>
  <c r="U61" s="1"/>
  <c r="Y61" s="1"/>
  <c r="P61"/>
  <c r="Q59"/>
  <c r="U59" s="1"/>
  <c r="Y59" s="1"/>
  <c r="P59"/>
  <c r="Q57"/>
  <c r="U57" s="1"/>
  <c r="Y57" s="1"/>
  <c r="P57"/>
  <c r="Q55"/>
  <c r="U55" s="1"/>
  <c r="Y55" s="1"/>
  <c r="P55"/>
  <c r="Q53"/>
  <c r="U53" s="1"/>
  <c r="Y53" s="1"/>
  <c r="P53"/>
  <c r="P51"/>
  <c r="Q51"/>
  <c r="U51" s="1"/>
  <c r="Y51" s="1"/>
  <c r="P49"/>
  <c r="Q49"/>
  <c r="U49" s="1"/>
  <c r="Y49" s="1"/>
  <c r="P47"/>
  <c r="Q47"/>
  <c r="U47" s="1"/>
  <c r="Y47" s="1"/>
  <c r="P45"/>
  <c r="Q45"/>
  <c r="U45" s="1"/>
  <c r="Y45" s="1"/>
  <c r="P43"/>
  <c r="Q43"/>
  <c r="U43" s="1"/>
  <c r="Y43" s="1"/>
  <c r="P41"/>
  <c r="Q41"/>
  <c r="U41" s="1"/>
  <c r="Y41" s="1"/>
  <c r="P39"/>
  <c r="Q39"/>
  <c r="U39" s="1"/>
  <c r="Y39" s="1"/>
  <c r="P37"/>
  <c r="Q37"/>
  <c r="U37" s="1"/>
  <c r="Y37" s="1"/>
  <c r="P35"/>
  <c r="Q35"/>
  <c r="U35" s="1"/>
  <c r="Y35" s="1"/>
  <c r="P33"/>
  <c r="Q33"/>
  <c r="U33" s="1"/>
  <c r="Y33" s="1"/>
  <c r="P31"/>
  <c r="Q31"/>
  <c r="U31" s="1"/>
  <c r="Y31" s="1"/>
  <c r="P29"/>
  <c r="Q29"/>
  <c r="U29" s="1"/>
  <c r="Y29" s="1"/>
  <c r="P27"/>
  <c r="Q27"/>
  <c r="U27" s="1"/>
  <c r="Y27" s="1"/>
  <c r="Q25"/>
  <c r="U25" s="1"/>
  <c r="Y25" s="1"/>
  <c r="P25"/>
  <c r="Q23"/>
  <c r="U23" s="1"/>
  <c r="Y23" s="1"/>
  <c r="P23"/>
  <c r="Q21"/>
  <c r="U21" s="1"/>
  <c r="Y21" s="1"/>
  <c r="P21"/>
  <c r="Q19"/>
  <c r="U19" s="1"/>
  <c r="Y19" s="1"/>
  <c r="P19"/>
  <c r="Q17"/>
  <c r="U17" s="1"/>
  <c r="Y17" s="1"/>
  <c r="P17"/>
  <c r="Q15"/>
  <c r="U15" s="1"/>
  <c r="Y15" s="1"/>
  <c r="P15"/>
  <c r="Q13"/>
  <c r="U13" s="1"/>
  <c r="Y13" s="1"/>
  <c r="P13"/>
  <c r="Q11"/>
  <c r="U11" s="1"/>
  <c r="Y11" s="1"/>
  <c r="P11"/>
  <c r="Q9"/>
  <c r="U9" s="1"/>
  <c r="Y9" s="1"/>
  <c r="P9"/>
  <c r="Q7"/>
  <c r="U7" s="1"/>
  <c r="Y7" s="1"/>
  <c r="P7"/>
  <c r="Q5"/>
  <c r="U5" s="1"/>
  <c r="Y5" s="1"/>
  <c r="P5"/>
  <c r="Q3"/>
  <c r="U3" s="1"/>
  <c r="Y3" s="1"/>
  <c r="P3"/>
  <c r="R205"/>
  <c r="V205" s="1"/>
  <c r="Z205" s="1"/>
  <c r="R203"/>
  <c r="V203" s="1"/>
  <c r="Z203" s="1"/>
  <c r="R201"/>
  <c r="V201" s="1"/>
  <c r="Z201" s="1"/>
  <c r="R199"/>
  <c r="V199" s="1"/>
  <c r="Z199" s="1"/>
  <c r="R197"/>
  <c r="V197" s="1"/>
  <c r="Z197" s="1"/>
  <c r="R195"/>
  <c r="V195" s="1"/>
  <c r="Z195" s="1"/>
  <c r="R193"/>
  <c r="V193" s="1"/>
  <c r="Z193" s="1"/>
  <c r="R191"/>
  <c r="V191" s="1"/>
  <c r="Z191" s="1"/>
  <c r="R189"/>
  <c r="V189" s="1"/>
  <c r="Z189" s="1"/>
  <c r="R187"/>
  <c r="V187" s="1"/>
  <c r="Z187" s="1"/>
  <c r="R185"/>
  <c r="V185" s="1"/>
  <c r="Z185" s="1"/>
  <c r="R183"/>
  <c r="V183" s="1"/>
  <c r="Z183" s="1"/>
  <c r="R181"/>
  <c r="V181" s="1"/>
  <c r="Z181" s="1"/>
  <c r="R179"/>
  <c r="V179" s="1"/>
  <c r="Z179" s="1"/>
  <c r="R177"/>
  <c r="V177" s="1"/>
  <c r="Z177" s="1"/>
  <c r="R175"/>
  <c r="V175" s="1"/>
  <c r="Z175" s="1"/>
  <c r="R173"/>
  <c r="V173" s="1"/>
  <c r="Z173" s="1"/>
  <c r="R171"/>
  <c r="V171" s="1"/>
  <c r="Z171" s="1"/>
  <c r="R169"/>
  <c r="V169" s="1"/>
  <c r="Z169" s="1"/>
  <c r="R167"/>
  <c r="V167" s="1"/>
  <c r="Z167" s="1"/>
  <c r="R165"/>
  <c r="V165" s="1"/>
  <c r="Z165" s="1"/>
  <c r="R163"/>
  <c r="V163" s="1"/>
  <c r="Z163" s="1"/>
  <c r="R161"/>
  <c r="V161" s="1"/>
  <c r="Z161" s="1"/>
  <c r="R159"/>
  <c r="V159" s="1"/>
  <c r="Z159" s="1"/>
  <c r="R157"/>
  <c r="V157" s="1"/>
  <c r="Z157" s="1"/>
  <c r="R155"/>
  <c r="V155" s="1"/>
  <c r="Z155" s="1"/>
  <c r="R153"/>
  <c r="V153" s="1"/>
  <c r="Z153" s="1"/>
  <c r="R151"/>
  <c r="V151" s="1"/>
  <c r="Z151" s="1"/>
  <c r="R149"/>
  <c r="V149" s="1"/>
  <c r="Z149" s="1"/>
  <c r="R147"/>
  <c r="V147" s="1"/>
  <c r="Z147" s="1"/>
  <c r="R145"/>
  <c r="V145" s="1"/>
  <c r="Z145" s="1"/>
  <c r="R143"/>
  <c r="V143" s="1"/>
  <c r="Z143" s="1"/>
  <c r="R141"/>
  <c r="V141" s="1"/>
  <c r="Z141" s="1"/>
  <c r="R139"/>
  <c r="V139" s="1"/>
  <c r="Z139" s="1"/>
  <c r="R137"/>
  <c r="V137" s="1"/>
  <c r="Z137" s="1"/>
  <c r="R135"/>
  <c r="V135" s="1"/>
  <c r="Z135" s="1"/>
  <c r="R133"/>
  <c r="V133" s="1"/>
  <c r="Z133" s="1"/>
  <c r="R131"/>
  <c r="V131" s="1"/>
  <c r="Z131" s="1"/>
  <c r="R129"/>
  <c r="V129" s="1"/>
  <c r="Z129" s="1"/>
  <c r="R127"/>
  <c r="V127" s="1"/>
  <c r="Z127" s="1"/>
  <c r="R125"/>
  <c r="V125" s="1"/>
  <c r="Z125" s="1"/>
  <c r="R123"/>
  <c r="V123" s="1"/>
  <c r="Z123" s="1"/>
  <c r="R121"/>
  <c r="V121" s="1"/>
  <c r="Z121" s="1"/>
  <c r="R119"/>
  <c r="V119" s="1"/>
  <c r="Z119" s="1"/>
  <c r="R117"/>
  <c r="V117" s="1"/>
  <c r="Z117" s="1"/>
  <c r="R115"/>
  <c r="V115" s="1"/>
  <c r="Z115" s="1"/>
  <c r="R113"/>
  <c r="V113" s="1"/>
  <c r="Z113" s="1"/>
  <c r="R111"/>
  <c r="V111" s="1"/>
  <c r="Z111" s="1"/>
  <c r="R109"/>
  <c r="V109" s="1"/>
  <c r="Z109" s="1"/>
  <c r="R107"/>
  <c r="V107" s="1"/>
  <c r="Z107" s="1"/>
  <c r="R105"/>
  <c r="V105" s="1"/>
  <c r="Z105" s="1"/>
  <c r="R103"/>
  <c r="V103" s="1"/>
  <c r="Z103" s="1"/>
  <c r="R101"/>
  <c r="V101" s="1"/>
  <c r="Z101" s="1"/>
  <c r="R99"/>
  <c r="V99" s="1"/>
  <c r="Z99" s="1"/>
  <c r="R97"/>
  <c r="V97" s="1"/>
  <c r="Z97" s="1"/>
  <c r="R95"/>
  <c r="V95" s="1"/>
  <c r="Z95" s="1"/>
  <c r="R93"/>
  <c r="V93" s="1"/>
  <c r="Z93" s="1"/>
  <c r="R91"/>
  <c r="V91" s="1"/>
  <c r="Z91" s="1"/>
  <c r="R89"/>
  <c r="V89" s="1"/>
  <c r="Z89" s="1"/>
  <c r="R87"/>
  <c r="V87" s="1"/>
  <c r="Z87" s="1"/>
  <c r="R85"/>
  <c r="V85" s="1"/>
  <c r="Z85" s="1"/>
  <c r="R83"/>
  <c r="V83" s="1"/>
  <c r="Z83" s="1"/>
  <c r="R81"/>
  <c r="V81" s="1"/>
  <c r="Z81" s="1"/>
  <c r="R79"/>
  <c r="V79" s="1"/>
  <c r="Z79" s="1"/>
  <c r="R77"/>
  <c r="V77" s="1"/>
  <c r="Z77" s="1"/>
  <c r="R75"/>
  <c r="V75" s="1"/>
  <c r="Z75" s="1"/>
  <c r="R73"/>
  <c r="V73" s="1"/>
  <c r="Z73" s="1"/>
  <c r="R71"/>
  <c r="V71" s="1"/>
  <c r="Z71" s="1"/>
  <c r="R69"/>
  <c r="V69" s="1"/>
  <c r="Z69" s="1"/>
  <c r="R67"/>
  <c r="V67" s="1"/>
  <c r="Z67" s="1"/>
  <c r="R65"/>
  <c r="V65" s="1"/>
  <c r="Z65" s="1"/>
  <c r="R63"/>
  <c r="V63" s="1"/>
  <c r="Z63" s="1"/>
  <c r="R61"/>
  <c r="V61" s="1"/>
  <c r="Z61" s="1"/>
  <c r="R59"/>
  <c r="V59" s="1"/>
  <c r="Z59" s="1"/>
  <c r="R57"/>
  <c r="V57" s="1"/>
  <c r="Z57" s="1"/>
  <c r="R55"/>
  <c r="V55" s="1"/>
  <c r="Z55" s="1"/>
  <c r="R53"/>
  <c r="V53" s="1"/>
  <c r="Z53" s="1"/>
  <c r="S205"/>
  <c r="W205" s="1"/>
  <c r="AA205" s="1"/>
  <c r="S203"/>
  <c r="W203" s="1"/>
  <c r="AA203" s="1"/>
  <c r="S201"/>
  <c r="W201" s="1"/>
  <c r="AA201" s="1"/>
  <c r="S199"/>
  <c r="W199" s="1"/>
  <c r="AA199" s="1"/>
  <c r="S197"/>
  <c r="W197" s="1"/>
  <c r="AA197" s="1"/>
  <c r="S195"/>
  <c r="W195" s="1"/>
  <c r="AA195" s="1"/>
  <c r="S193"/>
  <c r="W193" s="1"/>
  <c r="AA193" s="1"/>
  <c r="S191"/>
  <c r="W191" s="1"/>
  <c r="AA191" s="1"/>
  <c r="S189"/>
  <c r="W189" s="1"/>
  <c r="AA189" s="1"/>
  <c r="S187"/>
  <c r="W187" s="1"/>
  <c r="AA187" s="1"/>
  <c r="S185"/>
  <c r="W185" s="1"/>
  <c r="AA185" s="1"/>
  <c r="S183"/>
  <c r="W183" s="1"/>
  <c r="AA183" s="1"/>
  <c r="S181"/>
  <c r="W181" s="1"/>
  <c r="AA181" s="1"/>
  <c r="S179"/>
  <c r="W179" s="1"/>
  <c r="AA179" s="1"/>
  <c r="S177"/>
  <c r="W177" s="1"/>
  <c r="AA177" s="1"/>
  <c r="S175"/>
  <c r="W175" s="1"/>
  <c r="AA175" s="1"/>
  <c r="S173"/>
  <c r="W173" s="1"/>
  <c r="AA173" s="1"/>
  <c r="S171"/>
  <c r="W171" s="1"/>
  <c r="AA171" s="1"/>
  <c r="S169"/>
  <c r="W169" s="1"/>
  <c r="AA169" s="1"/>
  <c r="S167"/>
  <c r="W167" s="1"/>
  <c r="AA167" s="1"/>
  <c r="S165"/>
  <c r="W165" s="1"/>
  <c r="AA165" s="1"/>
  <c r="S163"/>
  <c r="W163" s="1"/>
  <c r="AA163" s="1"/>
  <c r="S161"/>
  <c r="W161" s="1"/>
  <c r="AA161" s="1"/>
  <c r="S159"/>
  <c r="W159" s="1"/>
  <c r="AA159" s="1"/>
  <c r="S157"/>
  <c r="W157" s="1"/>
  <c r="AA157" s="1"/>
  <c r="S155"/>
  <c r="W155" s="1"/>
  <c r="AA155" s="1"/>
  <c r="S153"/>
  <c r="W153" s="1"/>
  <c r="AA153" s="1"/>
  <c r="S151"/>
  <c r="W151" s="1"/>
  <c r="AA151" s="1"/>
  <c r="S149"/>
  <c r="W149" s="1"/>
  <c r="AA149" s="1"/>
  <c r="S147"/>
  <c r="W147" s="1"/>
  <c r="AA147" s="1"/>
  <c r="S145"/>
  <c r="W145" s="1"/>
  <c r="AA145" s="1"/>
  <c r="S143"/>
  <c r="W143" s="1"/>
  <c r="AA143" s="1"/>
  <c r="S141"/>
  <c r="W141" s="1"/>
  <c r="AA141" s="1"/>
  <c r="S139"/>
  <c r="W139" s="1"/>
  <c r="AA139" s="1"/>
  <c r="S137"/>
  <c r="W137" s="1"/>
  <c r="AA137" s="1"/>
  <c r="S135"/>
  <c r="W135" s="1"/>
  <c r="AA135" s="1"/>
  <c r="S133"/>
  <c r="W133" s="1"/>
  <c r="AA133" s="1"/>
  <c r="S131"/>
  <c r="W131" s="1"/>
  <c r="AA131" s="1"/>
  <c r="S129"/>
  <c r="W129" s="1"/>
  <c r="AA129" s="1"/>
  <c r="S127"/>
  <c r="W127" s="1"/>
  <c r="AA127" s="1"/>
  <c r="S125"/>
  <c r="W125" s="1"/>
  <c r="AA125" s="1"/>
  <c r="S123"/>
  <c r="W123" s="1"/>
  <c r="AA123" s="1"/>
  <c r="S121"/>
  <c r="W121" s="1"/>
  <c r="AA121" s="1"/>
  <c r="S119"/>
  <c r="W119" s="1"/>
  <c r="AA119" s="1"/>
  <c r="S117"/>
  <c r="W117" s="1"/>
  <c r="AA117" s="1"/>
  <c r="S115"/>
  <c r="W115" s="1"/>
  <c r="AA115" s="1"/>
  <c r="S113"/>
  <c r="W113" s="1"/>
  <c r="AA113" s="1"/>
  <c r="S111"/>
  <c r="W111" s="1"/>
  <c r="AA111" s="1"/>
  <c r="S109"/>
  <c r="W109" s="1"/>
  <c r="AA109" s="1"/>
  <c r="S107"/>
  <c r="W107" s="1"/>
  <c r="AA107" s="1"/>
  <c r="S105"/>
  <c r="W105" s="1"/>
  <c r="AA105" s="1"/>
  <c r="S103"/>
  <c r="W103" s="1"/>
  <c r="AA103" s="1"/>
  <c r="S101"/>
  <c r="W101" s="1"/>
  <c r="AA101" s="1"/>
  <c r="S99"/>
  <c r="W99" s="1"/>
  <c r="AA99" s="1"/>
  <c r="S97"/>
  <c r="W97" s="1"/>
  <c r="AA97" s="1"/>
  <c r="S95"/>
  <c r="W95" s="1"/>
  <c r="AA95" s="1"/>
  <c r="S93"/>
  <c r="W93" s="1"/>
  <c r="AA93" s="1"/>
  <c r="S91"/>
  <c r="W91" s="1"/>
  <c r="AA91" s="1"/>
  <c r="S89"/>
  <c r="W89" s="1"/>
  <c r="AA89" s="1"/>
  <c r="S87"/>
  <c r="W87" s="1"/>
  <c r="AA87" s="1"/>
  <c r="S85"/>
  <c r="W85" s="1"/>
  <c r="AA85" s="1"/>
  <c r="S83"/>
  <c r="W83" s="1"/>
  <c r="AA83" s="1"/>
  <c r="S81"/>
  <c r="W81" s="1"/>
  <c r="AA81" s="1"/>
  <c r="S79"/>
  <c r="W79" s="1"/>
  <c r="AA79" s="1"/>
  <c r="S77"/>
  <c r="W77" s="1"/>
  <c r="AA77" s="1"/>
  <c r="S75"/>
  <c r="W75" s="1"/>
  <c r="AA75" s="1"/>
  <c r="S73"/>
  <c r="W73" s="1"/>
  <c r="AA73" s="1"/>
  <c r="S71"/>
  <c r="W71" s="1"/>
  <c r="AA71" s="1"/>
  <c r="S69"/>
  <c r="W69" s="1"/>
  <c r="AA69" s="1"/>
  <c r="S67"/>
  <c r="W67" s="1"/>
  <c r="AA67" s="1"/>
  <c r="S65"/>
  <c r="W65" s="1"/>
  <c r="AA65" s="1"/>
  <c r="T205"/>
  <c r="X205" s="1"/>
  <c r="AB205" s="1"/>
  <c r="T203"/>
  <c r="X203" s="1"/>
  <c r="AB203" s="1"/>
  <c r="T201"/>
  <c r="X201" s="1"/>
  <c r="AB201" s="1"/>
  <c r="T199"/>
  <c r="X199" s="1"/>
  <c r="AB199" s="1"/>
  <c r="T197"/>
  <c r="X197" s="1"/>
  <c r="AB197" s="1"/>
  <c r="T195"/>
  <c r="X195" s="1"/>
  <c r="AB195" s="1"/>
  <c r="T193"/>
  <c r="X193" s="1"/>
  <c r="AB193" s="1"/>
  <c r="T191"/>
  <c r="X191" s="1"/>
  <c r="AB191" s="1"/>
  <c r="T189"/>
  <c r="X189" s="1"/>
  <c r="AB189" s="1"/>
  <c r="T187"/>
  <c r="X187" s="1"/>
  <c r="AB187" s="1"/>
  <c r="T185"/>
  <c r="X185" s="1"/>
  <c r="AB185" s="1"/>
  <c r="T183"/>
  <c r="X183" s="1"/>
  <c r="AB183" s="1"/>
  <c r="T181"/>
  <c r="X181" s="1"/>
  <c r="AB181" s="1"/>
  <c r="T179"/>
  <c r="X179" s="1"/>
  <c r="AB179" s="1"/>
  <c r="T177"/>
  <c r="X177" s="1"/>
  <c r="AB177" s="1"/>
  <c r="T175"/>
  <c r="X175" s="1"/>
  <c r="AB175" s="1"/>
  <c r="T173"/>
  <c r="X173" s="1"/>
  <c r="AB173" s="1"/>
  <c r="T171"/>
  <c r="X171" s="1"/>
  <c r="AB171" s="1"/>
  <c r="T169"/>
  <c r="X169" s="1"/>
  <c r="AB169" s="1"/>
  <c r="T167"/>
  <c r="X167" s="1"/>
  <c r="AB167" s="1"/>
  <c r="T165"/>
  <c r="X165" s="1"/>
  <c r="AB165" s="1"/>
  <c r="T163"/>
  <c r="X163" s="1"/>
  <c r="AB163" s="1"/>
  <c r="T161"/>
  <c r="X161" s="1"/>
  <c r="AB161" s="1"/>
  <c r="T159"/>
  <c r="X159" s="1"/>
  <c r="AB159" s="1"/>
  <c r="T157"/>
  <c r="X157" s="1"/>
  <c r="AB157" s="1"/>
  <c r="T155"/>
  <c r="X155" s="1"/>
  <c r="AB155" s="1"/>
  <c r="T153"/>
  <c r="X153" s="1"/>
  <c r="AB153" s="1"/>
  <c r="T151"/>
  <c r="X151" s="1"/>
  <c r="AB151" s="1"/>
  <c r="T149"/>
  <c r="X149" s="1"/>
  <c r="AB149" s="1"/>
  <c r="T147"/>
  <c r="X147" s="1"/>
  <c r="AB147" s="1"/>
  <c r="T145"/>
  <c r="X145" s="1"/>
  <c r="AB145" s="1"/>
  <c r="T143"/>
  <c r="X143" s="1"/>
  <c r="AB143" s="1"/>
  <c r="T141"/>
  <c r="X141" s="1"/>
  <c r="AB141" s="1"/>
  <c r="T139"/>
  <c r="X139" s="1"/>
  <c r="AB139" s="1"/>
  <c r="T137"/>
  <c r="X137" s="1"/>
  <c r="AB137" s="1"/>
  <c r="T135"/>
  <c r="X135" s="1"/>
  <c r="AB135" s="1"/>
  <c r="T133"/>
  <c r="X133" s="1"/>
  <c r="AB133" s="1"/>
  <c r="T131"/>
  <c r="X131" s="1"/>
  <c r="AB131" s="1"/>
  <c r="T129"/>
  <c r="X129" s="1"/>
  <c r="AB129" s="1"/>
  <c r="T127"/>
  <c r="X127" s="1"/>
  <c r="AB127" s="1"/>
  <c r="T125"/>
  <c r="X125" s="1"/>
  <c r="AB125" s="1"/>
  <c r="T123"/>
  <c r="X123" s="1"/>
  <c r="AB123" s="1"/>
  <c r="T121"/>
  <c r="X121" s="1"/>
  <c r="AB121" s="1"/>
  <c r="T119"/>
  <c r="X119" s="1"/>
  <c r="AB119" s="1"/>
  <c r="T117"/>
  <c r="X117" s="1"/>
  <c r="AB117" s="1"/>
  <c r="T115"/>
  <c r="X115" s="1"/>
  <c r="AB115" s="1"/>
  <c r="T113"/>
  <c r="X113" s="1"/>
  <c r="AB113" s="1"/>
  <c r="T111"/>
  <c r="X111" s="1"/>
  <c r="AB111" s="1"/>
  <c r="T109"/>
  <c r="X109" s="1"/>
  <c r="AB109" s="1"/>
  <c r="T107"/>
  <c r="X107" s="1"/>
  <c r="AB107" s="1"/>
  <c r="T105"/>
  <c r="X105" s="1"/>
  <c r="AB105" s="1"/>
  <c r="T103"/>
  <c r="X103" s="1"/>
  <c r="AB103" s="1"/>
  <c r="T101"/>
  <c r="X101" s="1"/>
  <c r="AB101" s="1"/>
  <c r="T99"/>
  <c r="X99" s="1"/>
  <c r="AB99" s="1"/>
  <c r="T97"/>
  <c r="X97" s="1"/>
  <c r="AB97" s="1"/>
  <c r="T95"/>
  <c r="X95" s="1"/>
  <c r="AB95" s="1"/>
  <c r="T93"/>
  <c r="X93" s="1"/>
  <c r="AB93" s="1"/>
  <c r="T91"/>
  <c r="X91" s="1"/>
  <c r="AB91" s="1"/>
  <c r="T89"/>
  <c r="X89" s="1"/>
  <c r="AB89" s="1"/>
  <c r="T87"/>
  <c r="X87" s="1"/>
  <c r="AB87" s="1"/>
  <c r="T85"/>
  <c r="X85" s="1"/>
  <c r="AB85" s="1"/>
  <c r="T83"/>
  <c r="X83" s="1"/>
  <c r="AB83" s="1"/>
  <c r="T81"/>
  <c r="X81" s="1"/>
  <c r="AB81" s="1"/>
  <c r="T79"/>
  <c r="X79" s="1"/>
  <c r="AB79" s="1"/>
  <c r="T77"/>
  <c r="X77" s="1"/>
  <c r="AB77" s="1"/>
  <c r="T75"/>
  <c r="X75" s="1"/>
  <c r="AB75" s="1"/>
  <c r="T73"/>
  <c r="X73" s="1"/>
  <c r="AB73" s="1"/>
  <c r="T71"/>
  <c r="X71" s="1"/>
  <c r="AB71" s="1"/>
  <c r="T69"/>
  <c r="X69" s="1"/>
  <c r="AB69" s="1"/>
  <c r="T67"/>
  <c r="X67" s="1"/>
  <c r="AB67" s="1"/>
  <c r="T65"/>
  <c r="X65" s="1"/>
  <c r="AB65" s="1"/>
  <c r="T63"/>
  <c r="X63" s="1"/>
  <c r="AB63" s="1"/>
  <c r="T61"/>
  <c r="X61" s="1"/>
  <c r="AB61" s="1"/>
  <c r="T59"/>
  <c r="X59" s="1"/>
  <c r="AB59" s="1"/>
  <c r="T57"/>
  <c r="X57" s="1"/>
  <c r="AB57" s="1"/>
  <c r="T55"/>
  <c r="X55" s="1"/>
  <c r="AB55" s="1"/>
  <c r="T53"/>
  <c r="X53" s="1"/>
  <c r="AB53" s="1"/>
  <c r="T51"/>
  <c r="X51" s="1"/>
  <c r="AB51" s="1"/>
  <c r="Q205"/>
  <c r="U205" s="1"/>
  <c r="Y205" s="1"/>
  <c r="AC205" s="1"/>
  <c r="P205"/>
  <c r="Q201"/>
  <c r="U201" s="1"/>
  <c r="Y201" s="1"/>
  <c r="AC201" s="1"/>
  <c r="P201"/>
  <c r="Q197"/>
  <c r="U197" s="1"/>
  <c r="Y197" s="1"/>
  <c r="AC197" s="1"/>
  <c r="P197"/>
  <c r="Q195"/>
  <c r="U195" s="1"/>
  <c r="Y195" s="1"/>
  <c r="AC195" s="1"/>
  <c r="P195"/>
  <c r="Q191"/>
  <c r="U191" s="1"/>
  <c r="Y191" s="1"/>
  <c r="AC191" s="1"/>
  <c r="P191"/>
  <c r="Q187"/>
  <c r="U187" s="1"/>
  <c r="Y187" s="1"/>
  <c r="AC187" s="1"/>
  <c r="P187"/>
  <c r="Q183"/>
  <c r="U183" s="1"/>
  <c r="Y183" s="1"/>
  <c r="AC183" s="1"/>
  <c r="P183"/>
  <c r="Q179"/>
  <c r="U179" s="1"/>
  <c r="Y179" s="1"/>
  <c r="AC179" s="1"/>
  <c r="P179"/>
  <c r="Q175"/>
  <c r="U175" s="1"/>
  <c r="Y175" s="1"/>
  <c r="AC175" s="1"/>
  <c r="P175"/>
  <c r="Q171"/>
  <c r="U171" s="1"/>
  <c r="Y171" s="1"/>
  <c r="AC171" s="1"/>
  <c r="P171"/>
  <c r="Q167"/>
  <c r="U167" s="1"/>
  <c r="Y167" s="1"/>
  <c r="AC167" s="1"/>
  <c r="P167"/>
  <c r="Q163"/>
  <c r="U163" s="1"/>
  <c r="Y163" s="1"/>
  <c r="AC163" s="1"/>
  <c r="P163"/>
  <c r="Q2"/>
  <c r="P2"/>
  <c r="Q204"/>
  <c r="U204" s="1"/>
  <c r="Y204" s="1"/>
  <c r="P204"/>
  <c r="Q202"/>
  <c r="U202" s="1"/>
  <c r="Y202" s="1"/>
  <c r="P202"/>
  <c r="Q200"/>
  <c r="U200" s="1"/>
  <c r="Y200" s="1"/>
  <c r="P200"/>
  <c r="Q198"/>
  <c r="U198" s="1"/>
  <c r="Y198" s="1"/>
  <c r="P198"/>
  <c r="Q196"/>
  <c r="U196" s="1"/>
  <c r="Y196" s="1"/>
  <c r="P196"/>
  <c r="Q194"/>
  <c r="U194" s="1"/>
  <c r="Y194" s="1"/>
  <c r="P194"/>
  <c r="Q192"/>
  <c r="U192" s="1"/>
  <c r="Y192" s="1"/>
  <c r="P192"/>
  <c r="Q190"/>
  <c r="U190" s="1"/>
  <c r="Y190" s="1"/>
  <c r="P190"/>
  <c r="Q188"/>
  <c r="U188" s="1"/>
  <c r="Y188" s="1"/>
  <c r="P188"/>
  <c r="Q186"/>
  <c r="U186" s="1"/>
  <c r="Y186" s="1"/>
  <c r="P186"/>
  <c r="Q184"/>
  <c r="U184" s="1"/>
  <c r="Y184" s="1"/>
  <c r="P184"/>
  <c r="Q182"/>
  <c r="U182" s="1"/>
  <c r="Y182" s="1"/>
  <c r="P182"/>
  <c r="Q180"/>
  <c r="U180" s="1"/>
  <c r="Y180" s="1"/>
  <c r="P180"/>
  <c r="Q178"/>
  <c r="U178" s="1"/>
  <c r="Y178" s="1"/>
  <c r="P178"/>
  <c r="Q176"/>
  <c r="U176" s="1"/>
  <c r="Y176" s="1"/>
  <c r="P176"/>
  <c r="Q174"/>
  <c r="U174" s="1"/>
  <c r="Y174" s="1"/>
  <c r="P174"/>
  <c r="Q172"/>
  <c r="U172" s="1"/>
  <c r="Y172" s="1"/>
  <c r="P172"/>
  <c r="Q170"/>
  <c r="U170" s="1"/>
  <c r="Y170" s="1"/>
  <c r="P170"/>
  <c r="Q168"/>
  <c r="U168" s="1"/>
  <c r="Y168" s="1"/>
  <c r="P168"/>
  <c r="Q166"/>
  <c r="U166" s="1"/>
  <c r="Y166" s="1"/>
  <c r="P166"/>
  <c r="Q164"/>
  <c r="U164" s="1"/>
  <c r="Y164" s="1"/>
  <c r="P164"/>
  <c r="Q162"/>
  <c r="U162" s="1"/>
  <c r="Y162" s="1"/>
  <c r="P162"/>
  <c r="Q160"/>
  <c r="U160" s="1"/>
  <c r="Y160" s="1"/>
  <c r="P160"/>
  <c r="Q158"/>
  <c r="U158" s="1"/>
  <c r="Y158" s="1"/>
  <c r="P158"/>
  <c r="Q156"/>
  <c r="U156" s="1"/>
  <c r="Y156" s="1"/>
  <c r="P156"/>
  <c r="Q154"/>
  <c r="U154" s="1"/>
  <c r="Y154" s="1"/>
  <c r="P154"/>
  <c r="Q152"/>
  <c r="U152" s="1"/>
  <c r="Y152" s="1"/>
  <c r="P152"/>
  <c r="Q150"/>
  <c r="U150" s="1"/>
  <c r="Y150" s="1"/>
  <c r="P150"/>
  <c r="Q148"/>
  <c r="U148" s="1"/>
  <c r="Y148" s="1"/>
  <c r="P148"/>
  <c r="Q146"/>
  <c r="U146" s="1"/>
  <c r="Y146" s="1"/>
  <c r="P146"/>
  <c r="Q144"/>
  <c r="U144" s="1"/>
  <c r="Y144" s="1"/>
  <c r="P144"/>
  <c r="Q142"/>
  <c r="U142" s="1"/>
  <c r="Y142" s="1"/>
  <c r="P142"/>
  <c r="Q140"/>
  <c r="U140" s="1"/>
  <c r="Y140" s="1"/>
  <c r="P140"/>
  <c r="Q138"/>
  <c r="U138" s="1"/>
  <c r="Y138" s="1"/>
  <c r="P138"/>
  <c r="Q136"/>
  <c r="U136" s="1"/>
  <c r="Y136" s="1"/>
  <c r="P136"/>
  <c r="Q134"/>
  <c r="U134" s="1"/>
  <c r="Y134" s="1"/>
  <c r="P134"/>
  <c r="Q132"/>
  <c r="U132" s="1"/>
  <c r="Y132" s="1"/>
  <c r="P132"/>
  <c r="Q130"/>
  <c r="U130" s="1"/>
  <c r="Y130" s="1"/>
  <c r="P130"/>
  <c r="Q128"/>
  <c r="U128" s="1"/>
  <c r="Y128" s="1"/>
  <c r="P128"/>
  <c r="Q126"/>
  <c r="U126" s="1"/>
  <c r="Y126" s="1"/>
  <c r="P126"/>
  <c r="Q124"/>
  <c r="U124" s="1"/>
  <c r="Y124" s="1"/>
  <c r="P124"/>
  <c r="Q122"/>
  <c r="U122" s="1"/>
  <c r="Y122" s="1"/>
  <c r="P122"/>
  <c r="Q120"/>
  <c r="U120" s="1"/>
  <c r="Y120" s="1"/>
  <c r="P120"/>
  <c r="Q118"/>
  <c r="U118" s="1"/>
  <c r="Y118" s="1"/>
  <c r="P118"/>
  <c r="Q116"/>
  <c r="U116" s="1"/>
  <c r="Y116" s="1"/>
  <c r="P116"/>
  <c r="Q114"/>
  <c r="U114" s="1"/>
  <c r="Y114" s="1"/>
  <c r="P114"/>
  <c r="Q112"/>
  <c r="U112" s="1"/>
  <c r="Y112" s="1"/>
  <c r="P112"/>
  <c r="Q110"/>
  <c r="U110" s="1"/>
  <c r="Y110" s="1"/>
  <c r="P110"/>
  <c r="Q108"/>
  <c r="U108" s="1"/>
  <c r="Y108" s="1"/>
  <c r="P108"/>
  <c r="Q106"/>
  <c r="U106" s="1"/>
  <c r="Y106" s="1"/>
  <c r="P106"/>
  <c r="Q104"/>
  <c r="U104" s="1"/>
  <c r="Y104" s="1"/>
  <c r="P104"/>
  <c r="Q102"/>
  <c r="U102" s="1"/>
  <c r="Y102" s="1"/>
  <c r="P102"/>
  <c r="Q100"/>
  <c r="U100" s="1"/>
  <c r="Y100" s="1"/>
  <c r="P100"/>
  <c r="Q98"/>
  <c r="U98" s="1"/>
  <c r="Y98" s="1"/>
  <c r="P98"/>
  <c r="Q96"/>
  <c r="U96" s="1"/>
  <c r="Y96" s="1"/>
  <c r="P96"/>
  <c r="Q94"/>
  <c r="U94" s="1"/>
  <c r="Y94" s="1"/>
  <c r="P94"/>
  <c r="Q92"/>
  <c r="U92" s="1"/>
  <c r="Y92" s="1"/>
  <c r="P92"/>
  <c r="Q90"/>
  <c r="U90" s="1"/>
  <c r="Y90" s="1"/>
  <c r="P90"/>
  <c r="Q88"/>
  <c r="U88" s="1"/>
  <c r="Y88" s="1"/>
  <c r="P88"/>
  <c r="Q86"/>
  <c r="U86" s="1"/>
  <c r="Y86" s="1"/>
  <c r="P86"/>
  <c r="Q84"/>
  <c r="U84" s="1"/>
  <c r="Y84" s="1"/>
  <c r="P84"/>
  <c r="Q82"/>
  <c r="U82" s="1"/>
  <c r="Y82" s="1"/>
  <c r="P82"/>
  <c r="Q80"/>
  <c r="U80" s="1"/>
  <c r="Y80" s="1"/>
  <c r="P80"/>
  <c r="Q78"/>
  <c r="U78" s="1"/>
  <c r="Y78" s="1"/>
  <c r="P78"/>
  <c r="Q76"/>
  <c r="U76" s="1"/>
  <c r="Y76" s="1"/>
  <c r="P76"/>
  <c r="Q74"/>
  <c r="U74" s="1"/>
  <c r="Y74" s="1"/>
  <c r="P74"/>
  <c r="Q72"/>
  <c r="U72" s="1"/>
  <c r="Y72" s="1"/>
  <c r="P72"/>
  <c r="Q70"/>
  <c r="U70" s="1"/>
  <c r="Y70" s="1"/>
  <c r="P70"/>
  <c r="Q68"/>
  <c r="U68" s="1"/>
  <c r="Y68" s="1"/>
  <c r="P68"/>
  <c r="Q66"/>
  <c r="U66" s="1"/>
  <c r="Y66" s="1"/>
  <c r="P66"/>
  <c r="Q64"/>
  <c r="U64" s="1"/>
  <c r="Y64" s="1"/>
  <c r="P64"/>
  <c r="Q62"/>
  <c r="U62" s="1"/>
  <c r="Y62" s="1"/>
  <c r="P62"/>
  <c r="Q60"/>
  <c r="U60" s="1"/>
  <c r="Y60" s="1"/>
  <c r="P60"/>
  <c r="Q58"/>
  <c r="U58" s="1"/>
  <c r="Y58" s="1"/>
  <c r="P58"/>
  <c r="Q56"/>
  <c r="U56" s="1"/>
  <c r="Y56" s="1"/>
  <c r="P56"/>
  <c r="Q54"/>
  <c r="U54" s="1"/>
  <c r="Y54" s="1"/>
  <c r="P54"/>
  <c r="Q52"/>
  <c r="U52" s="1"/>
  <c r="Y52" s="1"/>
  <c r="P52"/>
  <c r="Q50"/>
  <c r="U50" s="1"/>
  <c r="Y50" s="1"/>
  <c r="P50"/>
  <c r="Q48"/>
  <c r="U48" s="1"/>
  <c r="Y48" s="1"/>
  <c r="P48"/>
  <c r="Q46"/>
  <c r="U46" s="1"/>
  <c r="Y46" s="1"/>
  <c r="P46"/>
  <c r="Q44"/>
  <c r="U44" s="1"/>
  <c r="Y44" s="1"/>
  <c r="P44"/>
  <c r="Q42"/>
  <c r="U42" s="1"/>
  <c r="Y42" s="1"/>
  <c r="P42"/>
  <c r="Q40"/>
  <c r="U40" s="1"/>
  <c r="Y40" s="1"/>
  <c r="P40"/>
  <c r="Q38"/>
  <c r="U38" s="1"/>
  <c r="Y38" s="1"/>
  <c r="P38"/>
  <c r="Q36"/>
  <c r="U36" s="1"/>
  <c r="Y36" s="1"/>
  <c r="P36"/>
  <c r="Q34"/>
  <c r="U34" s="1"/>
  <c r="Y34" s="1"/>
  <c r="P34"/>
  <c r="Q32"/>
  <c r="U32" s="1"/>
  <c r="Y32" s="1"/>
  <c r="P32"/>
  <c r="Q30"/>
  <c r="U30" s="1"/>
  <c r="Y30" s="1"/>
  <c r="P30"/>
  <c r="Q28"/>
  <c r="U28" s="1"/>
  <c r="Y28" s="1"/>
  <c r="P28"/>
  <c r="Q26"/>
  <c r="U26" s="1"/>
  <c r="Y26" s="1"/>
  <c r="P26"/>
  <c r="Q24"/>
  <c r="U24" s="1"/>
  <c r="Y24" s="1"/>
  <c r="P24"/>
  <c r="Q22"/>
  <c r="U22" s="1"/>
  <c r="Y22" s="1"/>
  <c r="P22"/>
  <c r="Q20"/>
  <c r="U20" s="1"/>
  <c r="Y20" s="1"/>
  <c r="P20"/>
  <c r="Q18"/>
  <c r="U18" s="1"/>
  <c r="Y18" s="1"/>
  <c r="P18"/>
  <c r="Q16"/>
  <c r="U16" s="1"/>
  <c r="Y16" s="1"/>
  <c r="P16"/>
  <c r="Q14"/>
  <c r="U14" s="1"/>
  <c r="Y14" s="1"/>
  <c r="P14"/>
  <c r="Q12"/>
  <c r="U12" s="1"/>
  <c r="Y12" s="1"/>
  <c r="P12"/>
  <c r="Q10"/>
  <c r="U10" s="1"/>
  <c r="Y10" s="1"/>
  <c r="P10"/>
  <c r="Q8"/>
  <c r="U8" s="1"/>
  <c r="Y8" s="1"/>
  <c r="P8"/>
  <c r="Q6"/>
  <c r="U6" s="1"/>
  <c r="Y6" s="1"/>
  <c r="P6"/>
  <c r="Q4"/>
  <c r="U4" s="1"/>
  <c r="Y4" s="1"/>
  <c r="P4"/>
  <c r="B4" s="1"/>
  <c r="R204"/>
  <c r="V204" s="1"/>
  <c r="Z204" s="1"/>
  <c r="R202"/>
  <c r="V202" s="1"/>
  <c r="Z202" s="1"/>
  <c r="R200"/>
  <c r="V200" s="1"/>
  <c r="Z200" s="1"/>
  <c r="R198"/>
  <c r="V198" s="1"/>
  <c r="Z198" s="1"/>
  <c r="R196"/>
  <c r="V196" s="1"/>
  <c r="Z196" s="1"/>
  <c r="R194"/>
  <c r="V194" s="1"/>
  <c r="Z194" s="1"/>
  <c r="R192"/>
  <c r="V192" s="1"/>
  <c r="Z192" s="1"/>
  <c r="R190"/>
  <c r="V190" s="1"/>
  <c r="Z190" s="1"/>
  <c r="R188"/>
  <c r="V188" s="1"/>
  <c r="Z188" s="1"/>
  <c r="R186"/>
  <c r="V186" s="1"/>
  <c r="Z186" s="1"/>
  <c r="R184"/>
  <c r="V184" s="1"/>
  <c r="Z184" s="1"/>
  <c r="R182"/>
  <c r="V182" s="1"/>
  <c r="Z182" s="1"/>
  <c r="R180"/>
  <c r="V180" s="1"/>
  <c r="Z180" s="1"/>
  <c r="R178"/>
  <c r="V178" s="1"/>
  <c r="Z178" s="1"/>
  <c r="R176"/>
  <c r="V176" s="1"/>
  <c r="Z176" s="1"/>
  <c r="R174"/>
  <c r="V174" s="1"/>
  <c r="Z174" s="1"/>
  <c r="R172"/>
  <c r="V172" s="1"/>
  <c r="Z172" s="1"/>
  <c r="R170"/>
  <c r="V170" s="1"/>
  <c r="Z170" s="1"/>
  <c r="R168"/>
  <c r="V168" s="1"/>
  <c r="Z168" s="1"/>
  <c r="R166"/>
  <c r="V166" s="1"/>
  <c r="Z166" s="1"/>
  <c r="R164"/>
  <c r="V164" s="1"/>
  <c r="Z164" s="1"/>
  <c r="R162"/>
  <c r="V162" s="1"/>
  <c r="Z162" s="1"/>
  <c r="R160"/>
  <c r="V160" s="1"/>
  <c r="Z160" s="1"/>
  <c r="R158"/>
  <c r="V158" s="1"/>
  <c r="Z158" s="1"/>
  <c r="R156"/>
  <c r="V156" s="1"/>
  <c r="Z156" s="1"/>
  <c r="R154"/>
  <c r="V154" s="1"/>
  <c r="Z154" s="1"/>
  <c r="R152"/>
  <c r="V152" s="1"/>
  <c r="Z152" s="1"/>
  <c r="R150"/>
  <c r="V150" s="1"/>
  <c r="Z150" s="1"/>
  <c r="R148"/>
  <c r="V148" s="1"/>
  <c r="Z148" s="1"/>
  <c r="R146"/>
  <c r="V146" s="1"/>
  <c r="Z146" s="1"/>
  <c r="R144"/>
  <c r="V144" s="1"/>
  <c r="Z144" s="1"/>
  <c r="R142"/>
  <c r="V142" s="1"/>
  <c r="Z142" s="1"/>
  <c r="R140"/>
  <c r="V140" s="1"/>
  <c r="Z140" s="1"/>
  <c r="R138"/>
  <c r="V138" s="1"/>
  <c r="Z138" s="1"/>
  <c r="R136"/>
  <c r="V136" s="1"/>
  <c r="Z136" s="1"/>
  <c r="R134"/>
  <c r="V134" s="1"/>
  <c r="Z134" s="1"/>
  <c r="R132"/>
  <c r="V132" s="1"/>
  <c r="Z132" s="1"/>
  <c r="R130"/>
  <c r="V130" s="1"/>
  <c r="Z130" s="1"/>
  <c r="R128"/>
  <c r="V128" s="1"/>
  <c r="Z128" s="1"/>
  <c r="R126"/>
  <c r="V126" s="1"/>
  <c r="Z126" s="1"/>
  <c r="R124"/>
  <c r="V124" s="1"/>
  <c r="Z124" s="1"/>
  <c r="R122"/>
  <c r="V122" s="1"/>
  <c r="Z122" s="1"/>
  <c r="R120"/>
  <c r="V120" s="1"/>
  <c r="Z120" s="1"/>
  <c r="R118"/>
  <c r="V118" s="1"/>
  <c r="Z118" s="1"/>
  <c r="R116"/>
  <c r="V116" s="1"/>
  <c r="Z116" s="1"/>
  <c r="R114"/>
  <c r="V114" s="1"/>
  <c r="Z114" s="1"/>
  <c r="R112"/>
  <c r="V112" s="1"/>
  <c r="Z112" s="1"/>
  <c r="R110"/>
  <c r="V110" s="1"/>
  <c r="Z110" s="1"/>
  <c r="R108"/>
  <c r="V108" s="1"/>
  <c r="Z108" s="1"/>
  <c r="R106"/>
  <c r="V106" s="1"/>
  <c r="Z106" s="1"/>
  <c r="R104"/>
  <c r="V104" s="1"/>
  <c r="Z104" s="1"/>
  <c r="R102"/>
  <c r="V102" s="1"/>
  <c r="Z102" s="1"/>
  <c r="R100"/>
  <c r="V100" s="1"/>
  <c r="Z100" s="1"/>
  <c r="R98"/>
  <c r="V98" s="1"/>
  <c r="Z98" s="1"/>
  <c r="R96"/>
  <c r="V96" s="1"/>
  <c r="Z96" s="1"/>
  <c r="R94"/>
  <c r="V94" s="1"/>
  <c r="Z94" s="1"/>
  <c r="R92"/>
  <c r="V92" s="1"/>
  <c r="Z92" s="1"/>
  <c r="R90"/>
  <c r="V90" s="1"/>
  <c r="Z90" s="1"/>
  <c r="R88"/>
  <c r="V88" s="1"/>
  <c r="Z88" s="1"/>
  <c r="R86"/>
  <c r="V86" s="1"/>
  <c r="Z86" s="1"/>
  <c r="R84"/>
  <c r="V84" s="1"/>
  <c r="Z84" s="1"/>
  <c r="R82"/>
  <c r="V82" s="1"/>
  <c r="Z82" s="1"/>
  <c r="R80"/>
  <c r="V80" s="1"/>
  <c r="Z80" s="1"/>
  <c r="R78"/>
  <c r="V78" s="1"/>
  <c r="Z78" s="1"/>
  <c r="R76"/>
  <c r="V76" s="1"/>
  <c r="Z76" s="1"/>
  <c r="R74"/>
  <c r="V74" s="1"/>
  <c r="Z74" s="1"/>
  <c r="R72"/>
  <c r="V72" s="1"/>
  <c r="Z72" s="1"/>
  <c r="R70"/>
  <c r="V70" s="1"/>
  <c r="Z70" s="1"/>
  <c r="R68"/>
  <c r="V68" s="1"/>
  <c r="Z68" s="1"/>
  <c r="R66"/>
  <c r="V66" s="1"/>
  <c r="Z66" s="1"/>
  <c r="S204"/>
  <c r="W204" s="1"/>
  <c r="AA204" s="1"/>
  <c r="S202"/>
  <c r="W202" s="1"/>
  <c r="AA202" s="1"/>
  <c r="S200"/>
  <c r="W200" s="1"/>
  <c r="AA200" s="1"/>
  <c r="S198"/>
  <c r="W198" s="1"/>
  <c r="AA198" s="1"/>
  <c r="S196"/>
  <c r="W196" s="1"/>
  <c r="AA196" s="1"/>
  <c r="S194"/>
  <c r="W194" s="1"/>
  <c r="AA194" s="1"/>
  <c r="S192"/>
  <c r="W192" s="1"/>
  <c r="AA192" s="1"/>
  <c r="S190"/>
  <c r="W190" s="1"/>
  <c r="AA190" s="1"/>
  <c r="S188"/>
  <c r="W188" s="1"/>
  <c r="AA188" s="1"/>
  <c r="S186"/>
  <c r="W186" s="1"/>
  <c r="AA186" s="1"/>
  <c r="S184"/>
  <c r="W184" s="1"/>
  <c r="AA184" s="1"/>
  <c r="S182"/>
  <c r="W182" s="1"/>
  <c r="AA182" s="1"/>
  <c r="S180"/>
  <c r="W180" s="1"/>
  <c r="AA180" s="1"/>
  <c r="S178"/>
  <c r="W178" s="1"/>
  <c r="AA178" s="1"/>
  <c r="S176"/>
  <c r="W176" s="1"/>
  <c r="AA176" s="1"/>
  <c r="S174"/>
  <c r="W174" s="1"/>
  <c r="AA174" s="1"/>
  <c r="S172"/>
  <c r="W172" s="1"/>
  <c r="AA172" s="1"/>
  <c r="S170"/>
  <c r="W170" s="1"/>
  <c r="AA170" s="1"/>
  <c r="S168"/>
  <c r="W168" s="1"/>
  <c r="AA168" s="1"/>
  <c r="S166"/>
  <c r="W166" s="1"/>
  <c r="AA166" s="1"/>
  <c r="S164"/>
  <c r="W164" s="1"/>
  <c r="AA164" s="1"/>
  <c r="S162"/>
  <c r="W162" s="1"/>
  <c r="AA162" s="1"/>
  <c r="S160"/>
  <c r="W160" s="1"/>
  <c r="AA160" s="1"/>
  <c r="S158"/>
  <c r="W158" s="1"/>
  <c r="AA158" s="1"/>
  <c r="S156"/>
  <c r="W156" s="1"/>
  <c r="AA156" s="1"/>
  <c r="S154"/>
  <c r="W154" s="1"/>
  <c r="AA154" s="1"/>
  <c r="S152"/>
  <c r="W152" s="1"/>
  <c r="AA152" s="1"/>
  <c r="S150"/>
  <c r="W150" s="1"/>
  <c r="AA150" s="1"/>
  <c r="S148"/>
  <c r="W148" s="1"/>
  <c r="AA148" s="1"/>
  <c r="S146"/>
  <c r="W146" s="1"/>
  <c r="AA146" s="1"/>
  <c r="S144"/>
  <c r="W144" s="1"/>
  <c r="AA144" s="1"/>
  <c r="S142"/>
  <c r="W142" s="1"/>
  <c r="AA142" s="1"/>
  <c r="S140"/>
  <c r="W140" s="1"/>
  <c r="AA140" s="1"/>
  <c r="S138"/>
  <c r="W138" s="1"/>
  <c r="AA138" s="1"/>
  <c r="S136"/>
  <c r="W136" s="1"/>
  <c r="AA136" s="1"/>
  <c r="S134"/>
  <c r="W134" s="1"/>
  <c r="AA134" s="1"/>
  <c r="S132"/>
  <c r="W132" s="1"/>
  <c r="AA132" s="1"/>
  <c r="S130"/>
  <c r="W130" s="1"/>
  <c r="AA130" s="1"/>
  <c r="S128"/>
  <c r="W128" s="1"/>
  <c r="AA128" s="1"/>
  <c r="S126"/>
  <c r="W126" s="1"/>
  <c r="AA126" s="1"/>
  <c r="S124"/>
  <c r="W124" s="1"/>
  <c r="AA124" s="1"/>
  <c r="S122"/>
  <c r="W122" s="1"/>
  <c r="AA122" s="1"/>
  <c r="S120"/>
  <c r="W120" s="1"/>
  <c r="AA120" s="1"/>
  <c r="S118"/>
  <c r="W118" s="1"/>
  <c r="AA118" s="1"/>
  <c r="S116"/>
  <c r="W116" s="1"/>
  <c r="AA116" s="1"/>
  <c r="S114"/>
  <c r="W114" s="1"/>
  <c r="AA114" s="1"/>
  <c r="S112"/>
  <c r="W112" s="1"/>
  <c r="AA112" s="1"/>
  <c r="S110"/>
  <c r="W110" s="1"/>
  <c r="AA110" s="1"/>
  <c r="S108"/>
  <c r="W108" s="1"/>
  <c r="AA108" s="1"/>
  <c r="S106"/>
  <c r="W106" s="1"/>
  <c r="AA106" s="1"/>
  <c r="S104"/>
  <c r="W104" s="1"/>
  <c r="AA104" s="1"/>
  <c r="S102"/>
  <c r="W102" s="1"/>
  <c r="AA102" s="1"/>
  <c r="S100"/>
  <c r="W100" s="1"/>
  <c r="AA100" s="1"/>
  <c r="S98"/>
  <c r="W98" s="1"/>
  <c r="AA98" s="1"/>
  <c r="S96"/>
  <c r="W96" s="1"/>
  <c r="AA96" s="1"/>
  <c r="S94"/>
  <c r="W94" s="1"/>
  <c r="AA94" s="1"/>
  <c r="S92"/>
  <c r="W92" s="1"/>
  <c r="AA92" s="1"/>
  <c r="S90"/>
  <c r="W90" s="1"/>
  <c r="AA90" s="1"/>
  <c r="S88"/>
  <c r="W88" s="1"/>
  <c r="AA88" s="1"/>
  <c r="S86"/>
  <c r="W86" s="1"/>
  <c r="AA86" s="1"/>
  <c r="S84"/>
  <c r="W84" s="1"/>
  <c r="AA84" s="1"/>
  <c r="S82"/>
  <c r="W82" s="1"/>
  <c r="AA82" s="1"/>
  <c r="S80"/>
  <c r="W80" s="1"/>
  <c r="AA80" s="1"/>
  <c r="S78"/>
  <c r="W78" s="1"/>
  <c r="AA78" s="1"/>
  <c r="S76"/>
  <c r="W76" s="1"/>
  <c r="AA76" s="1"/>
  <c r="S74"/>
  <c r="W74" s="1"/>
  <c r="AA74" s="1"/>
  <c r="S72"/>
  <c r="W72" s="1"/>
  <c r="AA72" s="1"/>
  <c r="S70"/>
  <c r="W70" s="1"/>
  <c r="AA70" s="1"/>
  <c r="S68"/>
  <c r="W68" s="1"/>
  <c r="AA68" s="1"/>
  <c r="S66"/>
  <c r="W66" s="1"/>
  <c r="AA66" s="1"/>
  <c r="S64"/>
  <c r="W64" s="1"/>
  <c r="AA64" s="1"/>
  <c r="S62"/>
  <c r="W62" s="1"/>
  <c r="AA62" s="1"/>
  <c r="S60"/>
  <c r="W60" s="1"/>
  <c r="AA60" s="1"/>
  <c r="S58"/>
  <c r="W58" s="1"/>
  <c r="AA58" s="1"/>
  <c r="S56"/>
  <c r="W56" s="1"/>
  <c r="AA56" s="1"/>
  <c r="S54"/>
  <c r="W54" s="1"/>
  <c r="AA54" s="1"/>
  <c r="S52"/>
  <c r="W52" s="1"/>
  <c r="AA52" s="1"/>
  <c r="T204"/>
  <c r="X204" s="1"/>
  <c r="AB204" s="1"/>
  <c r="T202"/>
  <c r="X202" s="1"/>
  <c r="AB202" s="1"/>
  <c r="T200"/>
  <c r="X200" s="1"/>
  <c r="AB200" s="1"/>
  <c r="T198"/>
  <c r="X198" s="1"/>
  <c r="AB198" s="1"/>
  <c r="T196"/>
  <c r="X196" s="1"/>
  <c r="AB196" s="1"/>
  <c r="T194"/>
  <c r="X194" s="1"/>
  <c r="AB194" s="1"/>
  <c r="T192"/>
  <c r="X192" s="1"/>
  <c r="AB192" s="1"/>
  <c r="T190"/>
  <c r="X190" s="1"/>
  <c r="AB190" s="1"/>
  <c r="T188"/>
  <c r="X188" s="1"/>
  <c r="AB188" s="1"/>
  <c r="T186"/>
  <c r="X186" s="1"/>
  <c r="AB186" s="1"/>
  <c r="T184"/>
  <c r="X184" s="1"/>
  <c r="AB184" s="1"/>
  <c r="T182"/>
  <c r="X182" s="1"/>
  <c r="AB182" s="1"/>
  <c r="T180"/>
  <c r="X180" s="1"/>
  <c r="AB180" s="1"/>
  <c r="T178"/>
  <c r="X178" s="1"/>
  <c r="AB178" s="1"/>
  <c r="T176"/>
  <c r="X176" s="1"/>
  <c r="AB176" s="1"/>
  <c r="T174"/>
  <c r="X174" s="1"/>
  <c r="AB174" s="1"/>
  <c r="T172"/>
  <c r="X172" s="1"/>
  <c r="AB172" s="1"/>
  <c r="T170"/>
  <c r="X170" s="1"/>
  <c r="AB170" s="1"/>
  <c r="T168"/>
  <c r="X168" s="1"/>
  <c r="AB168" s="1"/>
  <c r="T166"/>
  <c r="X166" s="1"/>
  <c r="AB166" s="1"/>
  <c r="T164"/>
  <c r="X164" s="1"/>
  <c r="AB164" s="1"/>
  <c r="T162"/>
  <c r="X162" s="1"/>
  <c r="AB162" s="1"/>
  <c r="T160"/>
  <c r="X160" s="1"/>
  <c r="AB160" s="1"/>
  <c r="T158"/>
  <c r="X158" s="1"/>
  <c r="AB158" s="1"/>
  <c r="T156"/>
  <c r="X156" s="1"/>
  <c r="AB156" s="1"/>
  <c r="T154"/>
  <c r="X154" s="1"/>
  <c r="AB154" s="1"/>
  <c r="T152"/>
  <c r="X152" s="1"/>
  <c r="AB152" s="1"/>
  <c r="T150"/>
  <c r="X150" s="1"/>
  <c r="AB150" s="1"/>
  <c r="T148"/>
  <c r="X148" s="1"/>
  <c r="AB148" s="1"/>
  <c r="T146"/>
  <c r="X146" s="1"/>
  <c r="AB146" s="1"/>
  <c r="T144"/>
  <c r="X144" s="1"/>
  <c r="AB144" s="1"/>
  <c r="T142"/>
  <c r="X142" s="1"/>
  <c r="AB142" s="1"/>
  <c r="T140"/>
  <c r="X140" s="1"/>
  <c r="AB140" s="1"/>
  <c r="T138"/>
  <c r="X138" s="1"/>
  <c r="AB138" s="1"/>
  <c r="T136"/>
  <c r="X136" s="1"/>
  <c r="AB136" s="1"/>
  <c r="T134"/>
  <c r="X134" s="1"/>
  <c r="AB134" s="1"/>
  <c r="T132"/>
  <c r="X132" s="1"/>
  <c r="AB132" s="1"/>
  <c r="T130"/>
  <c r="X130" s="1"/>
  <c r="AB130" s="1"/>
  <c r="T128"/>
  <c r="X128" s="1"/>
  <c r="AB128" s="1"/>
  <c r="T126"/>
  <c r="X126" s="1"/>
  <c r="AB126" s="1"/>
  <c r="T124"/>
  <c r="X124" s="1"/>
  <c r="AB124" s="1"/>
  <c r="T122"/>
  <c r="X122" s="1"/>
  <c r="AB122" s="1"/>
  <c r="T120"/>
  <c r="X120" s="1"/>
  <c r="AB120" s="1"/>
  <c r="T118"/>
  <c r="X118" s="1"/>
  <c r="AB118" s="1"/>
  <c r="T116"/>
  <c r="X116" s="1"/>
  <c r="AB116" s="1"/>
  <c r="T114"/>
  <c r="X114" s="1"/>
  <c r="AB114" s="1"/>
  <c r="T112"/>
  <c r="X112" s="1"/>
  <c r="AB112" s="1"/>
  <c r="T110"/>
  <c r="X110" s="1"/>
  <c r="AB110" s="1"/>
  <c r="T108"/>
  <c r="X108" s="1"/>
  <c r="AB108" s="1"/>
  <c r="T106"/>
  <c r="X106" s="1"/>
  <c r="AB106" s="1"/>
  <c r="T104"/>
  <c r="X104" s="1"/>
  <c r="AB104" s="1"/>
  <c r="T102"/>
  <c r="X102" s="1"/>
  <c r="AB102" s="1"/>
  <c r="T100"/>
  <c r="X100" s="1"/>
  <c r="AB100" s="1"/>
  <c r="T98"/>
  <c r="X98" s="1"/>
  <c r="AB98" s="1"/>
  <c r="T96"/>
  <c r="X96" s="1"/>
  <c r="AB96" s="1"/>
  <c r="T94"/>
  <c r="X94" s="1"/>
  <c r="AB94" s="1"/>
  <c r="T92"/>
  <c r="X92" s="1"/>
  <c r="AB92" s="1"/>
  <c r="T90"/>
  <c r="X90" s="1"/>
  <c r="AB90" s="1"/>
  <c r="T88"/>
  <c r="X88" s="1"/>
  <c r="AB88" s="1"/>
  <c r="T86"/>
  <c r="X86" s="1"/>
  <c r="AB86" s="1"/>
  <c r="T84"/>
  <c r="X84" s="1"/>
  <c r="AB84" s="1"/>
  <c r="T82"/>
  <c r="X82" s="1"/>
  <c r="AB82" s="1"/>
  <c r="T80"/>
  <c r="X80" s="1"/>
  <c r="AB80" s="1"/>
  <c r="T78"/>
  <c r="X78" s="1"/>
  <c r="AB78" s="1"/>
  <c r="T76"/>
  <c r="X76" s="1"/>
  <c r="AB76" s="1"/>
  <c r="T74"/>
  <c r="X74" s="1"/>
  <c r="AB74" s="1"/>
  <c r="T72"/>
  <c r="X72" s="1"/>
  <c r="AB72" s="1"/>
  <c r="T70"/>
  <c r="X70" s="1"/>
  <c r="AB70" s="1"/>
  <c r="T68"/>
  <c r="X68" s="1"/>
  <c r="AB68" s="1"/>
  <c r="T66"/>
  <c r="X66" s="1"/>
  <c r="AB66" s="1"/>
  <c r="R2"/>
  <c r="V2" s="1"/>
  <c r="Z2" s="1"/>
  <c r="R64"/>
  <c r="V64" s="1"/>
  <c r="Z64" s="1"/>
  <c r="R62"/>
  <c r="V62" s="1"/>
  <c r="Z62" s="1"/>
  <c r="R60"/>
  <c r="V60" s="1"/>
  <c r="Z60" s="1"/>
  <c r="R58"/>
  <c r="V58" s="1"/>
  <c r="Z58" s="1"/>
  <c r="R56"/>
  <c r="V56" s="1"/>
  <c r="Z56" s="1"/>
  <c r="R54"/>
  <c r="V54" s="1"/>
  <c r="Z54" s="1"/>
  <c r="R52"/>
  <c r="V52" s="1"/>
  <c r="Z52" s="1"/>
  <c r="R50"/>
  <c r="V50" s="1"/>
  <c r="Z50" s="1"/>
  <c r="R48"/>
  <c r="V48" s="1"/>
  <c r="Z48" s="1"/>
  <c r="R46"/>
  <c r="V46" s="1"/>
  <c r="Z46" s="1"/>
  <c r="R44"/>
  <c r="V44" s="1"/>
  <c r="Z44" s="1"/>
  <c r="R42"/>
  <c r="V42" s="1"/>
  <c r="Z42" s="1"/>
  <c r="R40"/>
  <c r="V40" s="1"/>
  <c r="Z40" s="1"/>
  <c r="R38"/>
  <c r="V38" s="1"/>
  <c r="Z38" s="1"/>
  <c r="R36"/>
  <c r="V36" s="1"/>
  <c r="Z36" s="1"/>
  <c r="R34"/>
  <c r="V34" s="1"/>
  <c r="Z34" s="1"/>
  <c r="R32"/>
  <c r="V32" s="1"/>
  <c r="Z32" s="1"/>
  <c r="R30"/>
  <c r="V30" s="1"/>
  <c r="Z30" s="1"/>
  <c r="R28"/>
  <c r="V28" s="1"/>
  <c r="Z28" s="1"/>
  <c r="R26"/>
  <c r="V26" s="1"/>
  <c r="Z26" s="1"/>
  <c r="R24"/>
  <c r="V24" s="1"/>
  <c r="Z24" s="1"/>
  <c r="R22"/>
  <c r="V22" s="1"/>
  <c r="Z22" s="1"/>
  <c r="R20"/>
  <c r="V20" s="1"/>
  <c r="Z20" s="1"/>
  <c r="R18"/>
  <c r="V18" s="1"/>
  <c r="Z18" s="1"/>
  <c r="R16"/>
  <c r="V16" s="1"/>
  <c r="Z16" s="1"/>
  <c r="R14"/>
  <c r="V14" s="1"/>
  <c r="Z14" s="1"/>
  <c r="R12"/>
  <c r="V12" s="1"/>
  <c r="Z12" s="1"/>
  <c r="R10"/>
  <c r="V10" s="1"/>
  <c r="Z10" s="1"/>
  <c r="R8"/>
  <c r="V8" s="1"/>
  <c r="Z8" s="1"/>
  <c r="R6"/>
  <c r="V6" s="1"/>
  <c r="Z6" s="1"/>
  <c r="R4"/>
  <c r="V4" s="1"/>
  <c r="Z4" s="1"/>
  <c r="S2"/>
  <c r="W2" s="1"/>
  <c r="AA2" s="1"/>
  <c r="S50"/>
  <c r="W50" s="1"/>
  <c r="AA50" s="1"/>
  <c r="S48"/>
  <c r="W48" s="1"/>
  <c r="AA48" s="1"/>
  <c r="S46"/>
  <c r="W46" s="1"/>
  <c r="AA46" s="1"/>
  <c r="S44"/>
  <c r="W44" s="1"/>
  <c r="AA44" s="1"/>
  <c r="S42"/>
  <c r="W42" s="1"/>
  <c r="AA42" s="1"/>
  <c r="S40"/>
  <c r="W40" s="1"/>
  <c r="AA40" s="1"/>
  <c r="S38"/>
  <c r="W38" s="1"/>
  <c r="AA38" s="1"/>
  <c r="S36"/>
  <c r="W36" s="1"/>
  <c r="AA36" s="1"/>
  <c r="S34"/>
  <c r="W34" s="1"/>
  <c r="AA34" s="1"/>
  <c r="S32"/>
  <c r="W32" s="1"/>
  <c r="AA32" s="1"/>
  <c r="S30"/>
  <c r="W30" s="1"/>
  <c r="AA30" s="1"/>
  <c r="S28"/>
  <c r="W28" s="1"/>
  <c r="AA28" s="1"/>
  <c r="S26"/>
  <c r="W26" s="1"/>
  <c r="AA26" s="1"/>
  <c r="S24"/>
  <c r="W24" s="1"/>
  <c r="AA24" s="1"/>
  <c r="S22"/>
  <c r="W22" s="1"/>
  <c r="AA22" s="1"/>
  <c r="S20"/>
  <c r="W20" s="1"/>
  <c r="AA20" s="1"/>
  <c r="S18"/>
  <c r="W18" s="1"/>
  <c r="AA18" s="1"/>
  <c r="S16"/>
  <c r="W16" s="1"/>
  <c r="AA16" s="1"/>
  <c r="S14"/>
  <c r="W14" s="1"/>
  <c r="AA14" s="1"/>
  <c r="S12"/>
  <c r="W12" s="1"/>
  <c r="AA12" s="1"/>
  <c r="S10"/>
  <c r="W10" s="1"/>
  <c r="AA10" s="1"/>
  <c r="S8"/>
  <c r="W8" s="1"/>
  <c r="AA8" s="1"/>
  <c r="S6"/>
  <c r="W6" s="1"/>
  <c r="AA6" s="1"/>
  <c r="S4"/>
  <c r="W4" s="1"/>
  <c r="AA4" s="1"/>
  <c r="T2"/>
  <c r="X2" s="1"/>
  <c r="AB2" s="1"/>
  <c r="T64"/>
  <c r="X64" s="1"/>
  <c r="AB64" s="1"/>
  <c r="T62"/>
  <c r="X62" s="1"/>
  <c r="AB62" s="1"/>
  <c r="T60"/>
  <c r="X60" s="1"/>
  <c r="AB60" s="1"/>
  <c r="T58"/>
  <c r="X58" s="1"/>
  <c r="AB58" s="1"/>
  <c r="T56"/>
  <c r="X56" s="1"/>
  <c r="AB56" s="1"/>
  <c r="T54"/>
  <c r="X54" s="1"/>
  <c r="AB54" s="1"/>
  <c r="T52"/>
  <c r="X52" s="1"/>
  <c r="AB52" s="1"/>
  <c r="T50"/>
  <c r="X50" s="1"/>
  <c r="AB50" s="1"/>
  <c r="T48"/>
  <c r="X48" s="1"/>
  <c r="AB48" s="1"/>
  <c r="T46"/>
  <c r="X46" s="1"/>
  <c r="AB46" s="1"/>
  <c r="T44"/>
  <c r="X44" s="1"/>
  <c r="AB44" s="1"/>
  <c r="T42"/>
  <c r="X42" s="1"/>
  <c r="AB42" s="1"/>
  <c r="T40"/>
  <c r="X40" s="1"/>
  <c r="AB40" s="1"/>
  <c r="T38"/>
  <c r="X38" s="1"/>
  <c r="AB38" s="1"/>
  <c r="T36"/>
  <c r="X36" s="1"/>
  <c r="AB36" s="1"/>
  <c r="T34"/>
  <c r="X34" s="1"/>
  <c r="AB34" s="1"/>
  <c r="T32"/>
  <c r="X32" s="1"/>
  <c r="AB32" s="1"/>
  <c r="T30"/>
  <c r="X30" s="1"/>
  <c r="AB30" s="1"/>
  <c r="T28"/>
  <c r="X28" s="1"/>
  <c r="AB28" s="1"/>
  <c r="T26"/>
  <c r="X26" s="1"/>
  <c r="AB26" s="1"/>
  <c r="T24"/>
  <c r="X24" s="1"/>
  <c r="AB24" s="1"/>
  <c r="T22"/>
  <c r="X22" s="1"/>
  <c r="AB22" s="1"/>
  <c r="T20"/>
  <c r="X20" s="1"/>
  <c r="AB20" s="1"/>
  <c r="T18"/>
  <c r="X18" s="1"/>
  <c r="AB18" s="1"/>
  <c r="T16"/>
  <c r="X16" s="1"/>
  <c r="AB16" s="1"/>
  <c r="T14"/>
  <c r="X14" s="1"/>
  <c r="AB14" s="1"/>
  <c r="T12"/>
  <c r="X12" s="1"/>
  <c r="AB12" s="1"/>
  <c r="T10"/>
  <c r="X10" s="1"/>
  <c r="AB10" s="1"/>
  <c r="T8"/>
  <c r="X8" s="1"/>
  <c r="AB8" s="1"/>
  <c r="T6"/>
  <c r="X6" s="1"/>
  <c r="AB6" s="1"/>
  <c r="T4"/>
  <c r="X4" s="1"/>
  <c r="AB4" s="1"/>
  <c r="R51"/>
  <c r="V51" s="1"/>
  <c r="Z51" s="1"/>
  <c r="R49"/>
  <c r="V49" s="1"/>
  <c r="Z49" s="1"/>
  <c r="R47"/>
  <c r="V47" s="1"/>
  <c r="Z47" s="1"/>
  <c r="R45"/>
  <c r="V45" s="1"/>
  <c r="Z45" s="1"/>
  <c r="R43"/>
  <c r="V43" s="1"/>
  <c r="Z43" s="1"/>
  <c r="R41"/>
  <c r="V41" s="1"/>
  <c r="Z41" s="1"/>
  <c r="R39"/>
  <c r="V39" s="1"/>
  <c r="Z39" s="1"/>
  <c r="R37"/>
  <c r="V37" s="1"/>
  <c r="Z37" s="1"/>
  <c r="R35"/>
  <c r="V35" s="1"/>
  <c r="Z35" s="1"/>
  <c r="R33"/>
  <c r="V33" s="1"/>
  <c r="Z33" s="1"/>
  <c r="R31"/>
  <c r="V31" s="1"/>
  <c r="Z31" s="1"/>
  <c r="R29"/>
  <c r="V29" s="1"/>
  <c r="Z29" s="1"/>
  <c r="R27"/>
  <c r="V27" s="1"/>
  <c r="Z27" s="1"/>
  <c r="R25"/>
  <c r="V25" s="1"/>
  <c r="Z25" s="1"/>
  <c r="R23"/>
  <c r="V23" s="1"/>
  <c r="Z23" s="1"/>
  <c r="R21"/>
  <c r="V21" s="1"/>
  <c r="Z21" s="1"/>
  <c r="R19"/>
  <c r="V19" s="1"/>
  <c r="Z19" s="1"/>
  <c r="R17"/>
  <c r="V17" s="1"/>
  <c r="Z17" s="1"/>
  <c r="R15"/>
  <c r="V15" s="1"/>
  <c r="Z15" s="1"/>
  <c r="R13"/>
  <c r="V13" s="1"/>
  <c r="Z13" s="1"/>
  <c r="R11"/>
  <c r="V11" s="1"/>
  <c r="Z11" s="1"/>
  <c r="R9"/>
  <c r="V9" s="1"/>
  <c r="Z9" s="1"/>
  <c r="R7"/>
  <c r="V7" s="1"/>
  <c r="Z7" s="1"/>
  <c r="R5"/>
  <c r="V5" s="1"/>
  <c r="Z5" s="1"/>
  <c r="R3"/>
  <c r="V3" s="1"/>
  <c r="Z3" s="1"/>
  <c r="S63"/>
  <c r="W63" s="1"/>
  <c r="AA63" s="1"/>
  <c r="S61"/>
  <c r="W61" s="1"/>
  <c r="AA61" s="1"/>
  <c r="S59"/>
  <c r="W59" s="1"/>
  <c r="AA59" s="1"/>
  <c r="S57"/>
  <c r="W57" s="1"/>
  <c r="AA57" s="1"/>
  <c r="S55"/>
  <c r="W55" s="1"/>
  <c r="AA55" s="1"/>
  <c r="S53"/>
  <c r="W53" s="1"/>
  <c r="AA53" s="1"/>
  <c r="S51"/>
  <c r="W51" s="1"/>
  <c r="AA51" s="1"/>
  <c r="S49"/>
  <c r="W49" s="1"/>
  <c r="AA49" s="1"/>
  <c r="S47"/>
  <c r="W47" s="1"/>
  <c r="AA47" s="1"/>
  <c r="S45"/>
  <c r="W45" s="1"/>
  <c r="AA45" s="1"/>
  <c r="S43"/>
  <c r="W43" s="1"/>
  <c r="AA43" s="1"/>
  <c r="S41"/>
  <c r="W41" s="1"/>
  <c r="AA41" s="1"/>
  <c r="S39"/>
  <c r="W39" s="1"/>
  <c r="AA39" s="1"/>
  <c r="S37"/>
  <c r="W37" s="1"/>
  <c r="AA37" s="1"/>
  <c r="S35"/>
  <c r="W35" s="1"/>
  <c r="AA35" s="1"/>
  <c r="S33"/>
  <c r="W33" s="1"/>
  <c r="AA33" s="1"/>
  <c r="S31"/>
  <c r="W31" s="1"/>
  <c r="AA31" s="1"/>
  <c r="S29"/>
  <c r="W29" s="1"/>
  <c r="AA29" s="1"/>
  <c r="S27"/>
  <c r="W27" s="1"/>
  <c r="AA27" s="1"/>
  <c r="S25"/>
  <c r="W25" s="1"/>
  <c r="AA25" s="1"/>
  <c r="S23"/>
  <c r="W23" s="1"/>
  <c r="AA23" s="1"/>
  <c r="S21"/>
  <c r="W21" s="1"/>
  <c r="AA21" s="1"/>
  <c r="S19"/>
  <c r="W19" s="1"/>
  <c r="AA19" s="1"/>
  <c r="S17"/>
  <c r="W17" s="1"/>
  <c r="AA17" s="1"/>
  <c r="S15"/>
  <c r="W15" s="1"/>
  <c r="AA15" s="1"/>
  <c r="S13"/>
  <c r="W13" s="1"/>
  <c r="AA13" s="1"/>
  <c r="S11"/>
  <c r="W11" s="1"/>
  <c r="AA11" s="1"/>
  <c r="S9"/>
  <c r="W9" s="1"/>
  <c r="AA9" s="1"/>
  <c r="S7"/>
  <c r="W7" s="1"/>
  <c r="AA7" s="1"/>
  <c r="S5"/>
  <c r="W5" s="1"/>
  <c r="AA5" s="1"/>
  <c r="S3"/>
  <c r="W3" s="1"/>
  <c r="AA3" s="1"/>
  <c r="T49"/>
  <c r="X49" s="1"/>
  <c r="AB49" s="1"/>
  <c r="T47"/>
  <c r="X47" s="1"/>
  <c r="AB47" s="1"/>
  <c r="T45"/>
  <c r="X45" s="1"/>
  <c r="AB45" s="1"/>
  <c r="T43"/>
  <c r="X43" s="1"/>
  <c r="AB43" s="1"/>
  <c r="T41"/>
  <c r="X41" s="1"/>
  <c r="AB41" s="1"/>
  <c r="T39"/>
  <c r="X39" s="1"/>
  <c r="AB39" s="1"/>
  <c r="T37"/>
  <c r="X37" s="1"/>
  <c r="AB37" s="1"/>
  <c r="T35"/>
  <c r="X35" s="1"/>
  <c r="AB35" s="1"/>
  <c r="T33"/>
  <c r="X33" s="1"/>
  <c r="AB33" s="1"/>
  <c r="T31"/>
  <c r="X31" s="1"/>
  <c r="AB31" s="1"/>
  <c r="T29"/>
  <c r="X29" s="1"/>
  <c r="AB29" s="1"/>
  <c r="T27"/>
  <c r="X27" s="1"/>
  <c r="AB27" s="1"/>
  <c r="T25"/>
  <c r="X25" s="1"/>
  <c r="AB25" s="1"/>
  <c r="T23"/>
  <c r="X23" s="1"/>
  <c r="AB23" s="1"/>
  <c r="T21"/>
  <c r="X21" s="1"/>
  <c r="AB21" s="1"/>
  <c r="T19"/>
  <c r="X19" s="1"/>
  <c r="AB19" s="1"/>
  <c r="T17"/>
  <c r="X17" s="1"/>
  <c r="AB17" s="1"/>
  <c r="T15"/>
  <c r="X15" s="1"/>
  <c r="AB15" s="1"/>
  <c r="T13"/>
  <c r="X13" s="1"/>
  <c r="AB13" s="1"/>
  <c r="T11"/>
  <c r="X11" s="1"/>
  <c r="AB11" s="1"/>
  <c r="T9"/>
  <c r="X9" s="1"/>
  <c r="AB9" s="1"/>
  <c r="T7"/>
  <c r="X7" s="1"/>
  <c r="AB7" s="1"/>
  <c r="T5"/>
  <c r="X5" s="1"/>
  <c r="AB5" s="1"/>
  <c r="T3"/>
  <c r="X3" s="1"/>
  <c r="AB3" s="1"/>
  <c r="B6" l="1"/>
  <c r="B8"/>
  <c r="B10"/>
  <c r="B12"/>
  <c r="B14"/>
  <c r="B16"/>
  <c r="B18"/>
  <c r="B20"/>
  <c r="B22"/>
  <c r="B24"/>
  <c r="B26"/>
  <c r="B28"/>
  <c r="B30"/>
  <c r="B32"/>
  <c r="B34"/>
  <c r="B36"/>
  <c r="B38"/>
  <c r="B40"/>
  <c r="B42"/>
  <c r="B44"/>
  <c r="B46"/>
  <c r="B48"/>
  <c r="B50"/>
  <c r="B52"/>
  <c r="B54"/>
  <c r="B56"/>
  <c r="B58"/>
  <c r="B60"/>
  <c r="B62"/>
  <c r="B64"/>
  <c r="B66"/>
  <c r="B68"/>
  <c r="B70"/>
  <c r="B72"/>
  <c r="B74"/>
  <c r="B76"/>
  <c r="B78"/>
  <c r="B80"/>
  <c r="B82"/>
  <c r="B84"/>
  <c r="B86"/>
  <c r="B88"/>
  <c r="B90"/>
  <c r="B92"/>
  <c r="B94"/>
  <c r="B96"/>
  <c r="B98"/>
  <c r="B100"/>
  <c r="B102"/>
  <c r="B104"/>
  <c r="B106"/>
  <c r="B108"/>
  <c r="B110"/>
  <c r="B112"/>
  <c r="B114"/>
  <c r="B116"/>
  <c r="B118"/>
  <c r="B120"/>
  <c r="B122"/>
  <c r="B124"/>
  <c r="B126"/>
  <c r="B128"/>
  <c r="B130"/>
  <c r="B132"/>
  <c r="B134"/>
  <c r="B136"/>
  <c r="B138"/>
  <c r="B140"/>
  <c r="B142"/>
  <c r="B144"/>
  <c r="B146"/>
  <c r="B148"/>
  <c r="B150"/>
  <c r="B152"/>
  <c r="B154"/>
  <c r="B156"/>
  <c r="B158"/>
  <c r="B160"/>
  <c r="B162"/>
  <c r="B164"/>
  <c r="B166"/>
  <c r="B168"/>
  <c r="B170"/>
  <c r="B172"/>
  <c r="B174"/>
  <c r="B176"/>
  <c r="B178"/>
  <c r="B180"/>
  <c r="B182"/>
  <c r="B184"/>
  <c r="B186"/>
  <c r="B188"/>
  <c r="B190"/>
  <c r="B192"/>
  <c r="B194"/>
  <c r="B196"/>
  <c r="B198"/>
  <c r="B200"/>
  <c r="B202"/>
  <c r="B204"/>
  <c r="B2"/>
  <c r="B163"/>
  <c r="B167"/>
  <c r="B171"/>
  <c r="B175"/>
  <c r="B179"/>
  <c r="B183"/>
  <c r="B187"/>
  <c r="B191"/>
  <c r="B195"/>
  <c r="B197"/>
  <c r="B201"/>
  <c r="B205"/>
  <c r="B3"/>
  <c r="B5"/>
  <c r="B7"/>
  <c r="B9"/>
  <c r="B11"/>
  <c r="B13"/>
  <c r="B15"/>
  <c r="B17"/>
  <c r="B19"/>
  <c r="B21"/>
  <c r="B23"/>
  <c r="B25"/>
  <c r="B53"/>
  <c r="B55"/>
  <c r="B57"/>
  <c r="B59"/>
  <c r="B61"/>
  <c r="B63"/>
  <c r="B65"/>
  <c r="B67"/>
  <c r="B69"/>
  <c r="B71"/>
  <c r="B73"/>
  <c r="B75"/>
  <c r="B77"/>
  <c r="B79"/>
  <c r="B81"/>
  <c r="B83"/>
  <c r="B85"/>
  <c r="B87"/>
  <c r="B89"/>
  <c r="B91"/>
  <c r="B93"/>
  <c r="B95"/>
  <c r="B97"/>
  <c r="B99"/>
  <c r="B101"/>
  <c r="B103"/>
  <c r="B105"/>
  <c r="B107"/>
  <c r="B109"/>
  <c r="B111"/>
  <c r="B113"/>
  <c r="B115"/>
  <c r="B117"/>
  <c r="B119"/>
  <c r="B121"/>
  <c r="B123"/>
  <c r="B125"/>
  <c r="B127"/>
  <c r="B129"/>
  <c r="B131"/>
  <c r="B133"/>
  <c r="B135"/>
  <c r="B137"/>
  <c r="B139"/>
  <c r="B141"/>
  <c r="B143"/>
  <c r="B145"/>
  <c r="B147"/>
  <c r="B149"/>
  <c r="B151"/>
  <c r="B153"/>
  <c r="B155"/>
  <c r="B157"/>
  <c r="B159"/>
  <c r="B161"/>
  <c r="B165"/>
  <c r="B169"/>
  <c r="B173"/>
  <c r="B177"/>
  <c r="B181"/>
  <c r="B185"/>
  <c r="B189"/>
  <c r="B193"/>
  <c r="B199"/>
  <c r="B203"/>
  <c r="U2"/>
  <c r="Y2" s="1"/>
  <c r="AC2" s="1"/>
  <c r="B27"/>
  <c r="B29"/>
  <c r="B31"/>
  <c r="B33"/>
  <c r="B35"/>
  <c r="B37"/>
  <c r="B39"/>
  <c r="B41"/>
  <c r="B43"/>
  <c r="B45"/>
  <c r="B47"/>
  <c r="B49"/>
  <c r="B51"/>
  <c r="AC4"/>
  <c r="AC6"/>
  <c r="AC8"/>
  <c r="AC10"/>
  <c r="AC12"/>
  <c r="AC14"/>
  <c r="AC16"/>
  <c r="AC18"/>
  <c r="AC20"/>
  <c r="AC22"/>
  <c r="AC24"/>
  <c r="AC26"/>
  <c r="AC28"/>
  <c r="AC30"/>
  <c r="AC32"/>
  <c r="AC34"/>
  <c r="AC36"/>
  <c r="AC38"/>
  <c r="AC40"/>
  <c r="AC42"/>
  <c r="AC44"/>
  <c r="AC46"/>
  <c r="AC48"/>
  <c r="AC50"/>
  <c r="AC52"/>
  <c r="AC54"/>
  <c r="AC56"/>
  <c r="AC58"/>
  <c r="AC60"/>
  <c r="AC62"/>
  <c r="AC64"/>
  <c r="AC66"/>
  <c r="AC68"/>
  <c r="AC70"/>
  <c r="AC72"/>
  <c r="AC74"/>
  <c r="AC76"/>
  <c r="AC78"/>
  <c r="AC80"/>
  <c r="AC82"/>
  <c r="AC84"/>
  <c r="AC86"/>
  <c r="AC88"/>
  <c r="AC90"/>
  <c r="AC92"/>
  <c r="AC94"/>
  <c r="AC96"/>
  <c r="AC98"/>
  <c r="AC100"/>
  <c r="AC102"/>
  <c r="AC104"/>
  <c r="AC106"/>
  <c r="AC108"/>
  <c r="AC110"/>
  <c r="AC112"/>
  <c r="AC114"/>
  <c r="AC116"/>
  <c r="AC118"/>
  <c r="AC120"/>
  <c r="AC122"/>
  <c r="AC124"/>
  <c r="AC126"/>
  <c r="AC128"/>
  <c r="AC130"/>
  <c r="AC132"/>
  <c r="AC134"/>
  <c r="AC136"/>
  <c r="AC138"/>
  <c r="AC140"/>
  <c r="AC142"/>
  <c r="AC144"/>
  <c r="AC146"/>
  <c r="AC148"/>
  <c r="AC150"/>
  <c r="AC152"/>
  <c r="AC154"/>
  <c r="AC156"/>
  <c r="AC158"/>
  <c r="AC160"/>
  <c r="AC162"/>
  <c r="AC164"/>
  <c r="AC166"/>
  <c r="AC168"/>
  <c r="AC170"/>
  <c r="AC172"/>
  <c r="AC174"/>
  <c r="AC176"/>
  <c r="AC178"/>
  <c r="AC180"/>
  <c r="AC182"/>
  <c r="AC184"/>
  <c r="AC186"/>
  <c r="AC188"/>
  <c r="AC190"/>
  <c r="AC192"/>
  <c r="AC194"/>
  <c r="AC196"/>
  <c r="AC198"/>
  <c r="AC200"/>
  <c r="AC202"/>
  <c r="AC204"/>
  <c r="AC3"/>
  <c r="AC5"/>
  <c r="AC7"/>
  <c r="AC9"/>
  <c r="AC11"/>
  <c r="AC13"/>
  <c r="AC15"/>
  <c r="AC17"/>
  <c r="AC19"/>
  <c r="AC21"/>
  <c r="AC23"/>
  <c r="AC25"/>
  <c r="AC53"/>
  <c r="AC55"/>
  <c r="AC57"/>
  <c r="AC59"/>
  <c r="AC61"/>
  <c r="AC63"/>
  <c r="AC65"/>
  <c r="AC67"/>
  <c r="AC69"/>
  <c r="AC71"/>
  <c r="AC73"/>
  <c r="AC75"/>
  <c r="AC77"/>
  <c r="AC79"/>
  <c r="AC81"/>
  <c r="AC83"/>
  <c r="AC85"/>
  <c r="AC87"/>
  <c r="AC89"/>
  <c r="AC91"/>
  <c r="AC93"/>
  <c r="AC95"/>
  <c r="AC97"/>
  <c r="AC99"/>
  <c r="AC101"/>
  <c r="AC103"/>
  <c r="AC105"/>
  <c r="AC107"/>
  <c r="AC109"/>
  <c r="AC111"/>
  <c r="AC113"/>
  <c r="AC115"/>
  <c r="AC117"/>
  <c r="AC119"/>
  <c r="AC121"/>
  <c r="AC123"/>
  <c r="AC125"/>
  <c r="AC127"/>
  <c r="AC129"/>
  <c r="AC131"/>
  <c r="AC133"/>
  <c r="AC135"/>
  <c r="AC137"/>
  <c r="AC139"/>
  <c r="AC141"/>
  <c r="AC143"/>
  <c r="AC145"/>
  <c r="AC147"/>
  <c r="AC149"/>
  <c r="AC151"/>
  <c r="AC153"/>
  <c r="AC155"/>
  <c r="AC157"/>
  <c r="AC159"/>
  <c r="AC161"/>
  <c r="AC165"/>
  <c r="AC169"/>
  <c r="AC173"/>
  <c r="AC177"/>
  <c r="AC181"/>
  <c r="AC185"/>
  <c r="AC189"/>
  <c r="AC193"/>
  <c r="AC199"/>
  <c r="AC203"/>
  <c r="AC27"/>
  <c r="AC29"/>
  <c r="AC31"/>
  <c r="AC33"/>
  <c r="AC35"/>
  <c r="AC37"/>
  <c r="AC39"/>
  <c r="AC41"/>
  <c r="AC43"/>
  <c r="AC45"/>
  <c r="AC47"/>
  <c r="AC49"/>
  <c r="AC51"/>
  <c r="A2" l="1"/>
  <c r="A167"/>
  <c r="A175"/>
  <c r="A183"/>
  <c r="A191"/>
  <c r="A197"/>
  <c r="A205"/>
  <c r="A163"/>
  <c r="A171"/>
  <c r="A179"/>
  <c r="A187"/>
  <c r="A195"/>
  <c r="A201"/>
  <c r="D8" i="2"/>
  <c r="F8"/>
  <c r="D9"/>
  <c r="F9"/>
  <c r="D10"/>
  <c r="F10"/>
  <c r="E11"/>
  <c r="G11"/>
  <c r="E12"/>
  <c r="G12"/>
  <c r="E13"/>
  <c r="G13"/>
  <c r="E14"/>
  <c r="G14"/>
  <c r="E15"/>
  <c r="G15"/>
  <c r="E16"/>
  <c r="G16"/>
  <c r="F7"/>
  <c r="D7"/>
  <c r="C9"/>
  <c r="C11"/>
  <c r="C13"/>
  <c r="C15"/>
  <c r="C7"/>
  <c r="E8"/>
  <c r="G8"/>
  <c r="E9"/>
  <c r="G9"/>
  <c r="E10"/>
  <c r="G10"/>
  <c r="D11"/>
  <c r="F11"/>
  <c r="D12"/>
  <c r="F12"/>
  <c r="D13"/>
  <c r="F13"/>
  <c r="D14"/>
  <c r="F14"/>
  <c r="D15"/>
  <c r="F15"/>
  <c r="D16"/>
  <c r="F16"/>
  <c r="G7"/>
  <c r="E7"/>
  <c r="C8"/>
  <c r="C10"/>
  <c r="C12"/>
  <c r="C14"/>
  <c r="C16"/>
  <c r="A49" i="1"/>
  <c r="A41"/>
  <c r="A33"/>
  <c r="A203"/>
  <c r="A185"/>
  <c r="A169"/>
  <c r="A157"/>
  <c r="A149"/>
  <c r="A141"/>
  <c r="A133"/>
  <c r="A125"/>
  <c r="A117"/>
  <c r="A109"/>
  <c r="A101"/>
  <c r="A93"/>
  <c r="A85"/>
  <c r="A77"/>
  <c r="A69"/>
  <c r="A61"/>
  <c r="A53"/>
  <c r="A19"/>
  <c r="A11"/>
  <c r="A3"/>
  <c r="A200"/>
  <c r="A192"/>
  <c r="A184"/>
  <c r="A176"/>
  <c r="A168"/>
  <c r="A160"/>
  <c r="A152"/>
  <c r="A144"/>
  <c r="A136"/>
  <c r="A128"/>
  <c r="A116"/>
  <c r="A51"/>
  <c r="A47"/>
  <c r="A43"/>
  <c r="A39"/>
  <c r="A35"/>
  <c r="A31"/>
  <c r="A27"/>
  <c r="A199"/>
  <c r="A189"/>
  <c r="A181"/>
  <c r="A173"/>
  <c r="A165"/>
  <c r="A159"/>
  <c r="A155"/>
  <c r="A151"/>
  <c r="A147"/>
  <c r="A143"/>
  <c r="A139"/>
  <c r="A135"/>
  <c r="A131"/>
  <c r="A127"/>
  <c r="A123"/>
  <c r="A119"/>
  <c r="A115"/>
  <c r="A111"/>
  <c r="A107"/>
  <c r="A103"/>
  <c r="A99"/>
  <c r="A95"/>
  <c r="A91"/>
  <c r="A87"/>
  <c r="A83"/>
  <c r="A79"/>
  <c r="A75"/>
  <c r="A71"/>
  <c r="A67"/>
  <c r="A63"/>
  <c r="A59"/>
  <c r="A55"/>
  <c r="A25"/>
  <c r="A21"/>
  <c r="A17"/>
  <c r="A13"/>
  <c r="A9"/>
  <c r="A5"/>
  <c r="A202"/>
  <c r="A198"/>
  <c r="A194"/>
  <c r="A190"/>
  <c r="A186"/>
  <c r="A182"/>
  <c r="A178"/>
  <c r="A174"/>
  <c r="A170"/>
  <c r="A166"/>
  <c r="A162"/>
  <c r="A158"/>
  <c r="A154"/>
  <c r="A150"/>
  <c r="A146"/>
  <c r="A142"/>
  <c r="A138"/>
  <c r="A134"/>
  <c r="A130"/>
  <c r="A126"/>
  <c r="A122"/>
  <c r="A118"/>
  <c r="A114"/>
  <c r="A110"/>
  <c r="A106"/>
  <c r="A102"/>
  <c r="A98"/>
  <c r="A94"/>
  <c r="A90"/>
  <c r="A86"/>
  <c r="A82"/>
  <c r="A78"/>
  <c r="A74"/>
  <c r="A70"/>
  <c r="A66"/>
  <c r="A62"/>
  <c r="A58"/>
  <c r="A54"/>
  <c r="A50"/>
  <c r="A46"/>
  <c r="A42"/>
  <c r="A38"/>
  <c r="A34"/>
  <c r="A30"/>
  <c r="A26"/>
  <c r="A22"/>
  <c r="A18"/>
  <c r="A14"/>
  <c r="A10"/>
  <c r="A6"/>
  <c r="A45"/>
  <c r="A37"/>
  <c r="A29"/>
  <c r="A193"/>
  <c r="A177"/>
  <c r="A161"/>
  <c r="A153"/>
  <c r="A145"/>
  <c r="A137"/>
  <c r="A129"/>
  <c r="A121"/>
  <c r="A113"/>
  <c r="A105"/>
  <c r="A97"/>
  <c r="A89"/>
  <c r="A81"/>
  <c r="A73"/>
  <c r="A65"/>
  <c r="A57"/>
  <c r="A23"/>
  <c r="A15"/>
  <c r="A7"/>
  <c r="A204"/>
  <c r="A196"/>
  <c r="A188"/>
  <c r="A180"/>
  <c r="A172"/>
  <c r="A164"/>
  <c r="A156"/>
  <c r="A148"/>
  <c r="A140"/>
  <c r="A132"/>
  <c r="A124"/>
  <c r="A120"/>
  <c r="A112"/>
  <c r="A108"/>
  <c r="A104"/>
  <c r="A100"/>
  <c r="A96"/>
  <c r="A92"/>
  <c r="A88"/>
  <c r="A84"/>
  <c r="A80"/>
  <c r="A76"/>
  <c r="A72"/>
  <c r="A68"/>
  <c r="A64"/>
  <c r="A60"/>
  <c r="A56"/>
  <c r="A52"/>
  <c r="A48"/>
  <c r="A44"/>
  <c r="A40"/>
  <c r="A36"/>
  <c r="A32"/>
  <c r="A28"/>
  <c r="A24"/>
  <c r="A20"/>
  <c r="A16"/>
  <c r="A12"/>
  <c r="A8"/>
  <c r="A4"/>
  <c r="D29" i="2" l="1"/>
  <c r="F29"/>
  <c r="D21"/>
  <c r="F21"/>
  <c r="D22"/>
  <c r="F22"/>
  <c r="D23"/>
  <c r="F23"/>
  <c r="D24"/>
  <c r="F24"/>
  <c r="D25"/>
  <c r="F25"/>
  <c r="D26"/>
  <c r="F26"/>
  <c r="D27"/>
  <c r="F27"/>
  <c r="D28"/>
  <c r="F28"/>
  <c r="G20"/>
  <c r="E20"/>
  <c r="C21"/>
  <c r="C23"/>
  <c r="C25"/>
  <c r="C27"/>
  <c r="C20"/>
  <c r="C29"/>
  <c r="E29"/>
  <c r="G29"/>
  <c r="E21"/>
  <c r="G21"/>
  <c r="E22"/>
  <c r="G22"/>
  <c r="E23"/>
  <c r="G23"/>
  <c r="E24"/>
  <c r="G24"/>
  <c r="E25"/>
  <c r="G25"/>
  <c r="E26"/>
  <c r="G26"/>
  <c r="E27"/>
  <c r="G27"/>
  <c r="E28"/>
  <c r="G28"/>
  <c r="F20"/>
  <c r="D20"/>
  <c r="C22"/>
  <c r="C24"/>
  <c r="C26"/>
  <c r="C28"/>
  <c r="H16"/>
  <c r="H15"/>
  <c r="H14"/>
  <c r="H13"/>
  <c r="H12"/>
  <c r="H11"/>
  <c r="H7"/>
  <c r="H10"/>
  <c r="H9"/>
  <c r="H8"/>
  <c r="H28" l="1"/>
  <c r="H27"/>
  <c r="H26"/>
  <c r="H25"/>
  <c r="H24"/>
  <c r="H23"/>
  <c r="H22"/>
  <c r="H21"/>
  <c r="H29"/>
  <c r="H20"/>
</calcChain>
</file>

<file path=xl/sharedStrings.xml><?xml version="1.0" encoding="utf-8"?>
<sst xmlns="http://schemas.openxmlformats.org/spreadsheetml/2006/main" count="505" uniqueCount="245">
  <si>
    <t>HUC_ID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</si>
  <si>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</si>
  <si>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</si>
  <si>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</si>
  <si>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</si>
  <si>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</si>
  <si>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</si>
  <si>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</si>
  <si>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</si>
  <si>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</si>
  <si>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</si>
  <si>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</si>
  <si>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0201</t>
  </si>
  <si>
    <t>0202</t>
  </si>
  <si>
    <t>0203</t>
  </si>
  <si>
    <t>0204</t>
  </si>
  <si>
    <t>0205</t>
  </si>
  <si>
    <t>0206</t>
  </si>
  <si>
    <t>0207</t>
  </si>
  <si>
    <t>0208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</si>
  <si>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</si>
  <si>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</si>
  <si>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</si>
  <si>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</si>
  <si>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</si>
  <si>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</si>
  <si>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</si>
  <si>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</si>
  <si>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</si>
  <si>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</si>
  <si>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</si>
  <si>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</si>
  <si>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</si>
  <si>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</si>
  <si>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</si>
  <si>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</si>
  <si>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</si>
  <si>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</si>
  <si>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</si>
  <si>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</si>
  <si>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</si>
  <si>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</si>
  <si>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</si>
  <si>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</si>
  <si>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</si>
  <si>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</si>
  <si>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</si>
  <si>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</si>
  <si>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</si>
  <si>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</si>
  <si>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</si>
  <si>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</si>
  <si>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</si>
  <si>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</si>
  <si>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</si>
  <si>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</si>
  <si>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</si>
  <si>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</si>
  <si>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</si>
  <si>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</si>
  <si>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</si>
  <si>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</si>
  <si>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</si>
  <si>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</si>
  <si>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</si>
  <si>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</si>
  <si>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</si>
  <si>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0601</t>
  </si>
  <si>
    <t>0602</t>
  </si>
  <si>
    <t>0603</t>
  </si>
  <si>
    <t>0604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</si>
  <si>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</si>
  <si>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</si>
  <si>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</si>
  <si>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</si>
  <si>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</si>
  <si>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</si>
  <si>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</si>
  <si>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</si>
  <si>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</si>
  <si>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</si>
  <si>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</si>
  <si>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</si>
  <si>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</si>
  <si>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</si>
  <si>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</si>
  <si>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</si>
  <si>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</si>
  <si>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</si>
  <si>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</si>
  <si>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</si>
  <si>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</si>
  <si>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</si>
  <si>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</si>
  <si>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</si>
  <si>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</si>
  <si>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</si>
  <si>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</si>
  <si>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</si>
  <si>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</si>
  <si>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</si>
  <si>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</si>
  <si>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</si>
  <si>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</si>
  <si>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</si>
  <si>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</si>
  <si>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</si>
  <si>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</si>
  <si>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</si>
  <si>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</si>
  <si>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</si>
  <si>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</si>
  <si>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</si>
  <si>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</si>
  <si>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</si>
  <si>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</si>
  <si>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</si>
  <si>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</si>
  <si>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</si>
  <si>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</si>
  <si>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</si>
  <si>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</si>
  <si>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</si>
  <si>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</si>
  <si>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</si>
  <si>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</si>
  <si>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</si>
  <si>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</si>
  <si>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</si>
  <si>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</si>
  <si>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</si>
  <si>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</si>
  <si>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</si>
  <si>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</si>
  <si>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</si>
  <si>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</si>
  <si>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</si>
  <si>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</si>
  <si>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</si>
  <si>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</si>
  <si>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</si>
  <si>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</si>
  <si>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</si>
  <si>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</si>
  <si>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</si>
  <si>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</si>
  <si>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</si>
  <si>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</si>
  <si>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</si>
  <si>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</si>
  <si>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</si>
  <si>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</si>
  <si>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</si>
  <si>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</si>
  <si>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</si>
  <si>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</si>
  <si>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</si>
  <si>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</si>
  <si>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</si>
  <si>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</si>
  <si>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</si>
  <si>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1401</t>
  </si>
  <si>
    <t>1402</t>
  </si>
  <si>
    <t>1403</t>
  </si>
  <si>
    <t>1404</t>
  </si>
  <si>
    <t>1405</t>
  </si>
  <si>
    <t>1406</t>
  </si>
  <si>
    <t>1407</t>
  </si>
  <si>
    <t>1408</t>
  </si>
  <si>
    <t>1501</t>
  </si>
  <si>
    <t>1502</t>
  </si>
  <si>
    <t>1503</t>
  </si>
  <si>
    <t>1504</t>
  </si>
  <si>
    <t>1505</t>
  </si>
  <si>
    <t>1506</t>
  </si>
  <si>
    <t>1507</t>
  </si>
  <si>
    <t>1508</t>
  </si>
  <si>
    <t>1601</t>
  </si>
  <si>
    <t>1602</t>
  </si>
  <si>
    <t>1603</t>
  </si>
  <si>
    <t>1604</t>
  </si>
  <si>
    <t>1605</t>
  </si>
  <si>
    <t>1606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</si>
  <si>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</si>
  <si>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</si>
  <si>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</si>
  <si>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</si>
  <si>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</si>
  <si>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</si>
  <si>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</si>
  <si>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</si>
  <si>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</si>
  <si>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</si>
  <si>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</si>
  <si>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</si>
  <si>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</si>
  <si>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</si>
  <si>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</si>
  <si>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</si>
  <si>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</si>
  <si>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</si>
  <si>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</si>
  <si>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</si>
  <si>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</si>
  <si>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</si>
  <si>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total_precip</t>
  </si>
  <si>
    <t>urban_area</t>
  </si>
  <si>
    <t>p_flood</t>
  </si>
  <si>
    <t>flood_strength</t>
  </si>
  <si>
    <t>total_precip_R</t>
  </si>
  <si>
    <t>urban_area_R</t>
  </si>
  <si>
    <t>p_flood_R</t>
  </si>
  <si>
    <t>flood_strength_R</t>
  </si>
  <si>
    <t>total_precip_S</t>
  </si>
  <si>
    <t>urban_area_S</t>
  </si>
  <si>
    <t>p_flood_S</t>
  </si>
  <si>
    <t>flood_strength_S</t>
  </si>
  <si>
    <t>Ewlc</t>
  </si>
  <si>
    <t>OWA_precip</t>
  </si>
  <si>
    <t>OWA_urban</t>
  </si>
  <si>
    <t>OWA_p_flood</t>
  </si>
  <si>
    <t>OWA_flood_str</t>
  </si>
  <si>
    <t>OWA_precip_W</t>
  </si>
  <si>
    <t>OWA_urban_W</t>
  </si>
  <si>
    <t>OWA_p_flood_W</t>
  </si>
  <si>
    <t>OWA_flood_str_W</t>
  </si>
  <si>
    <t>Cont_precip</t>
  </si>
  <si>
    <t>Cont_urban</t>
  </si>
  <si>
    <t>Cont_p_flood</t>
  </si>
  <si>
    <t>Cont_flood</t>
  </si>
  <si>
    <t>Cont_total</t>
  </si>
  <si>
    <t>Top 10 WLC</t>
  </si>
  <si>
    <t>RankWLC</t>
  </si>
  <si>
    <t>RankOWA</t>
  </si>
  <si>
    <t>Rank</t>
  </si>
  <si>
    <t>HUC</t>
  </si>
  <si>
    <t>WLC_Total</t>
  </si>
  <si>
    <t>Top 10 OWA</t>
  </si>
  <si>
    <t>OWA_Total</t>
  </si>
  <si>
    <t>SUM ANSWERS (IF YOU TOOK THE SUM WITH ZONAL STATS)</t>
  </si>
  <si>
    <t>Mean</t>
  </si>
  <si>
    <t>Sum</t>
  </si>
  <si>
    <t>Two 1s:</t>
  </si>
  <si>
    <t>Two 2s:</t>
  </si>
  <si>
    <t>Two 3s:</t>
  </si>
</sst>
</file>

<file path=xl/styles.xml><?xml version="1.0" encoding="utf-8"?>
<styleSheet xmlns="http://schemas.openxmlformats.org/spreadsheetml/2006/main">
  <numFmts count="2">
    <numFmt numFmtId="164" formatCode="0.00000000000"/>
    <numFmt numFmtId="165" formatCode="0.00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33" borderId="0" xfId="0" applyNumberFormat="1" applyFill="1" applyAlignment="1">
      <alignment horizontal="center"/>
    </xf>
    <xf numFmtId="0" fontId="0" fillId="33" borderId="0" xfId="0" applyFill="1"/>
    <xf numFmtId="165" fontId="0" fillId="34" borderId="0" xfId="0" applyNumberFormat="1" applyFill="1" applyAlignment="1">
      <alignment horizontal="center"/>
    </xf>
    <xf numFmtId="0" fontId="0" fillId="34" borderId="0" xfId="0" applyFill="1"/>
    <xf numFmtId="0" fontId="18" fillId="0" borderId="0" xfId="0" applyFont="1"/>
    <xf numFmtId="164" fontId="0" fillId="35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MEAN_Tied_Answers!$D$6</c:f>
              <c:strCache>
                <c:ptCount val="1"/>
                <c:pt idx="0">
                  <c:v>total_precip_S</c:v>
                </c:pt>
              </c:strCache>
            </c:strRef>
          </c:tx>
          <c:cat>
            <c:strRef>
              <c:f>MEAN_Tied_Answers!$C$7:$C$16</c:f>
              <c:strCache>
                <c:ptCount val="10"/>
                <c:pt idx="0">
                  <c:v>0309</c:v>
                </c:pt>
                <c:pt idx="1">
                  <c:v>0302</c:v>
                </c:pt>
                <c:pt idx="2">
                  <c:v>0208</c:v>
                </c:pt>
                <c:pt idx="3">
                  <c:v>1505</c:v>
                </c:pt>
                <c:pt idx="4">
                  <c:v>0506</c:v>
                </c:pt>
                <c:pt idx="5">
                  <c:v>1204</c:v>
                </c:pt>
                <c:pt idx="6">
                  <c:v>1203</c:v>
                </c:pt>
                <c:pt idx="7">
                  <c:v>1807</c:v>
                </c:pt>
                <c:pt idx="8">
                  <c:v>0301</c:v>
                </c:pt>
                <c:pt idx="9">
                  <c:v>0310</c:v>
                </c:pt>
              </c:strCache>
            </c:strRef>
          </c:cat>
          <c:val>
            <c:numRef>
              <c:f>MEAN_Tied_Answers!$D$7:$D$16</c:f>
              <c:numCache>
                <c:formatCode>General</c:formatCode>
                <c:ptCount val="10"/>
                <c:pt idx="0">
                  <c:v>0.22916666666666666</c:v>
                </c:pt>
                <c:pt idx="1">
                  <c:v>0.24387254901960784</c:v>
                </c:pt>
                <c:pt idx="2">
                  <c:v>0.22058823529411764</c:v>
                </c:pt>
                <c:pt idx="3">
                  <c:v>6.3725490196078427E-2</c:v>
                </c:pt>
                <c:pt idx="4">
                  <c:v>0.18382352941176472</c:v>
                </c:pt>
                <c:pt idx="5">
                  <c:v>6.4950980392156868E-2</c:v>
                </c:pt>
                <c:pt idx="6">
                  <c:v>9.9264705882352935E-2</c:v>
                </c:pt>
                <c:pt idx="7">
                  <c:v>4.4117647058823532E-2</c:v>
                </c:pt>
                <c:pt idx="8">
                  <c:v>0.23161764705882354</c:v>
                </c:pt>
                <c:pt idx="9">
                  <c:v>0.22426470588235295</c:v>
                </c:pt>
              </c:numCache>
            </c:numRef>
          </c:val>
        </c:ser>
        <c:ser>
          <c:idx val="1"/>
          <c:order val="1"/>
          <c:tx>
            <c:strRef>
              <c:f>MEAN_Tied_Answers!$E$6</c:f>
              <c:strCache>
                <c:ptCount val="1"/>
                <c:pt idx="0">
                  <c:v>urban_area_S</c:v>
                </c:pt>
              </c:strCache>
            </c:strRef>
          </c:tx>
          <c:cat>
            <c:strRef>
              <c:f>MEAN_Tied_Answers!$C$7:$C$16</c:f>
              <c:strCache>
                <c:ptCount val="10"/>
                <c:pt idx="0">
                  <c:v>0309</c:v>
                </c:pt>
                <c:pt idx="1">
                  <c:v>0302</c:v>
                </c:pt>
                <c:pt idx="2">
                  <c:v>0208</c:v>
                </c:pt>
                <c:pt idx="3">
                  <c:v>1505</c:v>
                </c:pt>
                <c:pt idx="4">
                  <c:v>0506</c:v>
                </c:pt>
                <c:pt idx="5">
                  <c:v>1204</c:v>
                </c:pt>
                <c:pt idx="6">
                  <c:v>1203</c:v>
                </c:pt>
                <c:pt idx="7">
                  <c:v>1807</c:v>
                </c:pt>
                <c:pt idx="8">
                  <c:v>0301</c:v>
                </c:pt>
                <c:pt idx="9">
                  <c:v>0310</c:v>
                </c:pt>
              </c:strCache>
            </c:strRef>
          </c:cat>
          <c:val>
            <c:numRef>
              <c:f>MEAN_Tied_Answers!$E$7:$E$16</c:f>
              <c:numCache>
                <c:formatCode>General</c:formatCode>
                <c:ptCount val="10"/>
                <c:pt idx="0">
                  <c:v>0.24877450980392157</c:v>
                </c:pt>
                <c:pt idx="1">
                  <c:v>0.20588235294117646</c:v>
                </c:pt>
                <c:pt idx="2">
                  <c:v>0.18259803921568626</c:v>
                </c:pt>
                <c:pt idx="3">
                  <c:v>0.24509803921568626</c:v>
                </c:pt>
                <c:pt idx="4">
                  <c:v>0.17156862745098039</c:v>
                </c:pt>
                <c:pt idx="5">
                  <c:v>0.24387254901960784</c:v>
                </c:pt>
                <c:pt idx="6">
                  <c:v>0.23651960784313725</c:v>
                </c:pt>
                <c:pt idx="7">
                  <c:v>0.24632352941176472</c:v>
                </c:pt>
                <c:pt idx="8">
                  <c:v>0.21813725490196079</c:v>
                </c:pt>
                <c:pt idx="9">
                  <c:v>0.22426470588235295</c:v>
                </c:pt>
              </c:numCache>
            </c:numRef>
          </c:val>
        </c:ser>
        <c:ser>
          <c:idx val="2"/>
          <c:order val="2"/>
          <c:tx>
            <c:strRef>
              <c:f>MEAN_Tied_Answers!$F$6</c:f>
              <c:strCache>
                <c:ptCount val="1"/>
                <c:pt idx="0">
                  <c:v>p_flood_S</c:v>
                </c:pt>
              </c:strCache>
            </c:strRef>
          </c:tx>
          <c:cat>
            <c:strRef>
              <c:f>MEAN_Tied_Answers!$C$7:$C$16</c:f>
              <c:strCache>
                <c:ptCount val="10"/>
                <c:pt idx="0">
                  <c:v>0309</c:v>
                </c:pt>
                <c:pt idx="1">
                  <c:v>0302</c:v>
                </c:pt>
                <c:pt idx="2">
                  <c:v>0208</c:v>
                </c:pt>
                <c:pt idx="3">
                  <c:v>1505</c:v>
                </c:pt>
                <c:pt idx="4">
                  <c:v>0506</c:v>
                </c:pt>
                <c:pt idx="5">
                  <c:v>1204</c:v>
                </c:pt>
                <c:pt idx="6">
                  <c:v>1203</c:v>
                </c:pt>
                <c:pt idx="7">
                  <c:v>1807</c:v>
                </c:pt>
                <c:pt idx="8">
                  <c:v>0301</c:v>
                </c:pt>
                <c:pt idx="9">
                  <c:v>0310</c:v>
                </c:pt>
              </c:strCache>
            </c:strRef>
          </c:cat>
          <c:val>
            <c:numRef>
              <c:f>MEAN_Tied_Answers!$F$7:$F$16</c:f>
              <c:numCache>
                <c:formatCode>General</c:formatCode>
                <c:ptCount val="10"/>
                <c:pt idx="0">
                  <c:v>0.15563725490196079</c:v>
                </c:pt>
                <c:pt idx="1">
                  <c:v>0.15808823529411764</c:v>
                </c:pt>
                <c:pt idx="2">
                  <c:v>0.1875</c:v>
                </c:pt>
                <c:pt idx="3">
                  <c:v>0.23284313725490197</c:v>
                </c:pt>
                <c:pt idx="4">
                  <c:v>0.2267156862745098</c:v>
                </c:pt>
                <c:pt idx="5">
                  <c:v>0.23284313725490197</c:v>
                </c:pt>
                <c:pt idx="6">
                  <c:v>0.20833333333333334</c:v>
                </c:pt>
                <c:pt idx="7">
                  <c:v>0.23284313725490197</c:v>
                </c:pt>
                <c:pt idx="8">
                  <c:v>0.15563725490196079</c:v>
                </c:pt>
                <c:pt idx="9">
                  <c:v>0.11642156862745098</c:v>
                </c:pt>
              </c:numCache>
            </c:numRef>
          </c:val>
        </c:ser>
        <c:ser>
          <c:idx val="3"/>
          <c:order val="3"/>
          <c:tx>
            <c:strRef>
              <c:f>MEAN_Tied_Answers!$G$6</c:f>
              <c:strCache>
                <c:ptCount val="1"/>
                <c:pt idx="0">
                  <c:v>flood_strength_S</c:v>
                </c:pt>
              </c:strCache>
            </c:strRef>
          </c:tx>
          <c:cat>
            <c:strRef>
              <c:f>MEAN_Tied_Answers!$C$7:$C$16</c:f>
              <c:strCache>
                <c:ptCount val="10"/>
                <c:pt idx="0">
                  <c:v>0309</c:v>
                </c:pt>
                <c:pt idx="1">
                  <c:v>0302</c:v>
                </c:pt>
                <c:pt idx="2">
                  <c:v>0208</c:v>
                </c:pt>
                <c:pt idx="3">
                  <c:v>1505</c:v>
                </c:pt>
                <c:pt idx="4">
                  <c:v>0506</c:v>
                </c:pt>
                <c:pt idx="5">
                  <c:v>1204</c:v>
                </c:pt>
                <c:pt idx="6">
                  <c:v>1203</c:v>
                </c:pt>
                <c:pt idx="7">
                  <c:v>1807</c:v>
                </c:pt>
                <c:pt idx="8">
                  <c:v>0301</c:v>
                </c:pt>
                <c:pt idx="9">
                  <c:v>0310</c:v>
                </c:pt>
              </c:strCache>
            </c:strRef>
          </c:cat>
          <c:val>
            <c:numRef>
              <c:f>MEAN_Tied_Answers!$G$7:$G$16</c:f>
              <c:numCache>
                <c:formatCode>General</c:formatCode>
                <c:ptCount val="10"/>
                <c:pt idx="0">
                  <c:v>0.21936274509803921</c:v>
                </c:pt>
                <c:pt idx="1">
                  <c:v>0.20955882352941177</c:v>
                </c:pt>
                <c:pt idx="2">
                  <c:v>0.20588235294117646</c:v>
                </c:pt>
                <c:pt idx="3">
                  <c:v>0.24509803921568626</c:v>
                </c:pt>
                <c:pt idx="4">
                  <c:v>0.20343137254901961</c:v>
                </c:pt>
                <c:pt idx="5">
                  <c:v>0.23529411764705882</c:v>
                </c:pt>
                <c:pt idx="6">
                  <c:v>0.23161764705882354</c:v>
                </c:pt>
                <c:pt idx="7">
                  <c:v>0.24754901960784315</c:v>
                </c:pt>
                <c:pt idx="8">
                  <c:v>0.16299019607843138</c:v>
                </c:pt>
                <c:pt idx="9">
                  <c:v>0.19607843137254902</c:v>
                </c:pt>
              </c:numCache>
            </c:numRef>
          </c:val>
        </c:ser>
        <c:overlap val="100"/>
        <c:axId val="163501568"/>
        <c:axId val="163503488"/>
      </c:barChart>
      <c:catAx>
        <c:axId val="163501568"/>
        <c:scaling>
          <c:orientation val="minMax"/>
        </c:scaling>
        <c:axPos val="b"/>
        <c:tickLblPos val="nextTo"/>
        <c:crossAx val="163503488"/>
        <c:crosses val="autoZero"/>
        <c:auto val="1"/>
        <c:lblAlgn val="ctr"/>
        <c:lblOffset val="100"/>
      </c:catAx>
      <c:valAx>
        <c:axId val="163503488"/>
        <c:scaling>
          <c:orientation val="minMax"/>
        </c:scaling>
        <c:axPos val="l"/>
        <c:majorGridlines/>
        <c:numFmt formatCode="General" sourceLinked="1"/>
        <c:tickLblPos val="nextTo"/>
        <c:crossAx val="163501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MEAN_Tied_Answers!$D$6</c:f>
              <c:strCache>
                <c:ptCount val="1"/>
                <c:pt idx="0">
                  <c:v>total_precip_S</c:v>
                </c:pt>
              </c:strCache>
            </c:strRef>
          </c:tx>
          <c:cat>
            <c:strRef>
              <c:f>MEAN_Tied_Answers!$C$20:$C$29</c:f>
              <c:strCache>
                <c:ptCount val="10"/>
                <c:pt idx="0">
                  <c:v>1505</c:v>
                </c:pt>
                <c:pt idx="1">
                  <c:v>0310</c:v>
                </c:pt>
                <c:pt idx="2">
                  <c:v>0309</c:v>
                </c:pt>
                <c:pt idx="3">
                  <c:v>1807</c:v>
                </c:pt>
                <c:pt idx="4">
                  <c:v>1204</c:v>
                </c:pt>
                <c:pt idx="5">
                  <c:v>1810</c:v>
                </c:pt>
                <c:pt idx="6">
                  <c:v>1210</c:v>
                </c:pt>
                <c:pt idx="7">
                  <c:v>1507</c:v>
                </c:pt>
                <c:pt idx="8">
                  <c:v>0302</c:v>
                </c:pt>
                <c:pt idx="9">
                  <c:v>1809</c:v>
                </c:pt>
              </c:strCache>
            </c:strRef>
          </c:cat>
          <c:val>
            <c:numRef>
              <c:f>MEAN_Tied_Answers!$D$20:$D$29</c:f>
              <c:numCache>
                <c:formatCode>General</c:formatCode>
                <c:ptCount val="10"/>
                <c:pt idx="0">
                  <c:v>2.5072240980392155E-2</c:v>
                </c:pt>
                <c:pt idx="1">
                  <c:v>0.41387722250000003</c:v>
                </c:pt>
                <c:pt idx="2">
                  <c:v>0.2526495308333333</c:v>
                </c:pt>
                <c:pt idx="3">
                  <c:v>1.7357705294117648E-2</c:v>
                </c:pt>
                <c:pt idx="4">
                  <c:v>2.5554399460784315E-2</c:v>
                </c:pt>
                <c:pt idx="5">
                  <c:v>1.5911229852941175E-2</c:v>
                </c:pt>
                <c:pt idx="6">
                  <c:v>2.3625765539215686E-2</c:v>
                </c:pt>
                <c:pt idx="7">
                  <c:v>1.8804180735294114E-2</c:v>
                </c:pt>
                <c:pt idx="8">
                  <c:v>0.4500632091666667</c:v>
                </c:pt>
                <c:pt idx="9">
                  <c:v>1.6393388333333331E-2</c:v>
                </c:pt>
              </c:numCache>
            </c:numRef>
          </c:val>
        </c:ser>
        <c:ser>
          <c:idx val="1"/>
          <c:order val="1"/>
          <c:tx>
            <c:strRef>
              <c:f>MEAN_Tied_Answers!$E$6</c:f>
              <c:strCache>
                <c:ptCount val="1"/>
                <c:pt idx="0">
                  <c:v>urban_area_S</c:v>
                </c:pt>
              </c:strCache>
            </c:strRef>
          </c:tx>
          <c:cat>
            <c:strRef>
              <c:f>MEAN_Tied_Answers!$C$20:$C$29</c:f>
              <c:strCache>
                <c:ptCount val="10"/>
                <c:pt idx="0">
                  <c:v>1505</c:v>
                </c:pt>
                <c:pt idx="1">
                  <c:v>0310</c:v>
                </c:pt>
                <c:pt idx="2">
                  <c:v>0309</c:v>
                </c:pt>
                <c:pt idx="3">
                  <c:v>1807</c:v>
                </c:pt>
                <c:pt idx="4">
                  <c:v>1204</c:v>
                </c:pt>
                <c:pt idx="5">
                  <c:v>1810</c:v>
                </c:pt>
                <c:pt idx="6">
                  <c:v>1210</c:v>
                </c:pt>
                <c:pt idx="7">
                  <c:v>1507</c:v>
                </c:pt>
                <c:pt idx="8">
                  <c:v>0302</c:v>
                </c:pt>
                <c:pt idx="9">
                  <c:v>1809</c:v>
                </c:pt>
              </c:strCache>
            </c:strRef>
          </c:cat>
          <c:val>
            <c:numRef>
              <c:f>MEAN_Tied_Answers!$E$20:$E$29</c:f>
              <c:numCache>
                <c:formatCode>General</c:formatCode>
                <c:ptCount val="10"/>
                <c:pt idx="0">
                  <c:v>0.45232483333333334</c:v>
                </c:pt>
                <c:pt idx="1">
                  <c:v>0.41387722250000003</c:v>
                </c:pt>
                <c:pt idx="2">
                  <c:v>0.45910970583333338</c:v>
                </c:pt>
                <c:pt idx="3">
                  <c:v>0.27156446897058822</c:v>
                </c:pt>
                <c:pt idx="4">
                  <c:v>0.4500632091666667</c:v>
                </c:pt>
                <c:pt idx="5">
                  <c:v>0.13963022504901959</c:v>
                </c:pt>
                <c:pt idx="6">
                  <c:v>0.13478755828431371</c:v>
                </c:pt>
                <c:pt idx="7">
                  <c:v>0.46137133000000002</c:v>
                </c:pt>
                <c:pt idx="8">
                  <c:v>0.13559466941176471</c:v>
                </c:pt>
                <c:pt idx="9">
                  <c:v>0.43875508833333332</c:v>
                </c:pt>
              </c:numCache>
            </c:numRef>
          </c:val>
        </c:ser>
        <c:ser>
          <c:idx val="2"/>
          <c:order val="2"/>
          <c:tx>
            <c:strRef>
              <c:f>MEAN_Tied_Answers!$F$19</c:f>
              <c:strCache>
                <c:ptCount val="1"/>
                <c:pt idx="0">
                  <c:v>p_flood_S</c:v>
                </c:pt>
              </c:strCache>
            </c:strRef>
          </c:tx>
          <c:cat>
            <c:strRef>
              <c:f>MEAN_Tied_Answers!$C$20:$C$29</c:f>
              <c:strCache>
                <c:ptCount val="10"/>
                <c:pt idx="0">
                  <c:v>1505</c:v>
                </c:pt>
                <c:pt idx="1">
                  <c:v>0310</c:v>
                </c:pt>
                <c:pt idx="2">
                  <c:v>0309</c:v>
                </c:pt>
                <c:pt idx="3">
                  <c:v>1807</c:v>
                </c:pt>
                <c:pt idx="4">
                  <c:v>1204</c:v>
                </c:pt>
                <c:pt idx="5">
                  <c:v>1810</c:v>
                </c:pt>
                <c:pt idx="6">
                  <c:v>1210</c:v>
                </c:pt>
                <c:pt idx="7">
                  <c:v>1507</c:v>
                </c:pt>
                <c:pt idx="8">
                  <c:v>0302</c:v>
                </c:pt>
                <c:pt idx="9">
                  <c:v>1809</c:v>
                </c:pt>
              </c:strCache>
            </c:strRef>
          </c:cat>
          <c:val>
            <c:numRef>
              <c:f>MEAN_Tied_Answers!$F$20:$F$29</c:f>
              <c:numCache>
                <c:formatCode>General</c:formatCode>
                <c:ptCount val="10"/>
                <c:pt idx="0">
                  <c:v>0.15335111421568628</c:v>
                </c:pt>
                <c:pt idx="1">
                  <c:v>4.5805055637254899E-2</c:v>
                </c:pt>
                <c:pt idx="2">
                  <c:v>6.1234127009803921E-2</c:v>
                </c:pt>
                <c:pt idx="3">
                  <c:v>0.15335111421568628</c:v>
                </c:pt>
                <c:pt idx="4">
                  <c:v>0.15335111421568628</c:v>
                </c:pt>
                <c:pt idx="5">
                  <c:v>0.26886233495098039</c:v>
                </c:pt>
                <c:pt idx="6">
                  <c:v>0.26886233495098039</c:v>
                </c:pt>
                <c:pt idx="7">
                  <c:v>0.13155911377450982</c:v>
                </c:pt>
                <c:pt idx="8">
                  <c:v>6.2198443970588227E-2</c:v>
                </c:pt>
                <c:pt idx="9">
                  <c:v>0.15335111421568628</c:v>
                </c:pt>
              </c:numCache>
            </c:numRef>
          </c:val>
        </c:ser>
        <c:ser>
          <c:idx val="3"/>
          <c:order val="3"/>
          <c:tx>
            <c:strRef>
              <c:f>MEAN_Tied_Answers!$G$6</c:f>
              <c:strCache>
                <c:ptCount val="1"/>
                <c:pt idx="0">
                  <c:v>flood_strength_S</c:v>
                </c:pt>
              </c:strCache>
            </c:strRef>
          </c:tx>
          <c:cat>
            <c:strRef>
              <c:f>MEAN_Tied_Answers!$C$20:$C$29</c:f>
              <c:strCache>
                <c:ptCount val="10"/>
                <c:pt idx="0">
                  <c:v>1505</c:v>
                </c:pt>
                <c:pt idx="1">
                  <c:v>0310</c:v>
                </c:pt>
                <c:pt idx="2">
                  <c:v>0309</c:v>
                </c:pt>
                <c:pt idx="3">
                  <c:v>1807</c:v>
                </c:pt>
                <c:pt idx="4">
                  <c:v>1204</c:v>
                </c:pt>
                <c:pt idx="5">
                  <c:v>1810</c:v>
                </c:pt>
                <c:pt idx="6">
                  <c:v>1210</c:v>
                </c:pt>
                <c:pt idx="7">
                  <c:v>1507</c:v>
                </c:pt>
                <c:pt idx="8">
                  <c:v>0302</c:v>
                </c:pt>
                <c:pt idx="9">
                  <c:v>1809</c:v>
                </c:pt>
              </c:strCache>
            </c:strRef>
          </c:cat>
          <c:val>
            <c:numRef>
              <c:f>MEAN_Tied_Answers!$G$20:$G$29</c:f>
              <c:numCache>
                <c:formatCode>General</c:formatCode>
                <c:ptCount val="10"/>
                <c:pt idx="0">
                  <c:v>0.45232483333333334</c:v>
                </c:pt>
                <c:pt idx="1">
                  <c:v>0.12913778039215687</c:v>
                </c:pt>
                <c:pt idx="2">
                  <c:v>0.1444728918137255</c:v>
                </c:pt>
                <c:pt idx="3">
                  <c:v>0.45684808166666668</c:v>
                </c:pt>
                <c:pt idx="4">
                  <c:v>0.2594048658823529</c:v>
                </c:pt>
                <c:pt idx="5">
                  <c:v>0.46137133000000002</c:v>
                </c:pt>
                <c:pt idx="6">
                  <c:v>0.45458645750000004</c:v>
                </c:pt>
                <c:pt idx="7">
                  <c:v>0.26886233495098039</c:v>
                </c:pt>
                <c:pt idx="8">
                  <c:v>0.23103245867647057</c:v>
                </c:pt>
                <c:pt idx="9">
                  <c:v>0.26075593289215682</c:v>
                </c:pt>
              </c:numCache>
            </c:numRef>
          </c:val>
        </c:ser>
        <c:overlap val="100"/>
        <c:axId val="164010624"/>
        <c:axId val="168055168"/>
      </c:barChart>
      <c:catAx>
        <c:axId val="164010624"/>
        <c:scaling>
          <c:orientation val="minMax"/>
        </c:scaling>
        <c:axPos val="b"/>
        <c:tickLblPos val="nextTo"/>
        <c:crossAx val="168055168"/>
        <c:crosses val="autoZero"/>
        <c:auto val="1"/>
        <c:lblAlgn val="ctr"/>
        <c:lblOffset val="100"/>
      </c:catAx>
      <c:valAx>
        <c:axId val="168055168"/>
        <c:scaling>
          <c:orientation val="minMax"/>
        </c:scaling>
        <c:axPos val="l"/>
        <c:majorGridlines/>
        <c:numFmt formatCode="General" sourceLinked="1"/>
        <c:tickLblPos val="nextTo"/>
        <c:crossAx val="164010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Ties_Fixed_Answers!$D$6</c:f>
              <c:strCache>
                <c:ptCount val="1"/>
                <c:pt idx="0">
                  <c:v>total_precip_S</c:v>
                </c:pt>
              </c:strCache>
            </c:strRef>
          </c:tx>
          <c:cat>
            <c:strRef>
              <c:f>Ties_Fixed_Answers!$C$7:$C$16</c:f>
              <c:strCache>
                <c:ptCount val="10"/>
                <c:pt idx="0">
                  <c:v>0309</c:v>
                </c:pt>
                <c:pt idx="1">
                  <c:v>0302</c:v>
                </c:pt>
                <c:pt idx="2">
                  <c:v>0208</c:v>
                </c:pt>
                <c:pt idx="3">
                  <c:v>1505</c:v>
                </c:pt>
                <c:pt idx="4">
                  <c:v>0506</c:v>
                </c:pt>
                <c:pt idx="5">
                  <c:v>1204</c:v>
                </c:pt>
                <c:pt idx="6">
                  <c:v>1203</c:v>
                </c:pt>
                <c:pt idx="7">
                  <c:v>1807</c:v>
                </c:pt>
                <c:pt idx="8">
                  <c:v>0301</c:v>
                </c:pt>
                <c:pt idx="9">
                  <c:v>0310</c:v>
                </c:pt>
              </c:strCache>
            </c:strRef>
          </c:cat>
          <c:val>
            <c:numRef>
              <c:f>Ties_Fixed_Answers!$D$7:$D$16</c:f>
              <c:numCache>
                <c:formatCode>General</c:formatCode>
                <c:ptCount val="10"/>
                <c:pt idx="0">
                  <c:v>0.22916666666666666</c:v>
                </c:pt>
                <c:pt idx="1">
                  <c:v>0.24387254901960784</c:v>
                </c:pt>
                <c:pt idx="2">
                  <c:v>0.22058823529411764</c:v>
                </c:pt>
                <c:pt idx="3">
                  <c:v>6.3725490196078427E-2</c:v>
                </c:pt>
                <c:pt idx="4">
                  <c:v>0.18382352941176472</c:v>
                </c:pt>
                <c:pt idx="5">
                  <c:v>6.4950980392156868E-2</c:v>
                </c:pt>
                <c:pt idx="6">
                  <c:v>9.9264705882352935E-2</c:v>
                </c:pt>
                <c:pt idx="7">
                  <c:v>4.4117647058823532E-2</c:v>
                </c:pt>
                <c:pt idx="8">
                  <c:v>0.23161764705882354</c:v>
                </c:pt>
                <c:pt idx="9">
                  <c:v>0.22426470588235295</c:v>
                </c:pt>
              </c:numCache>
            </c:numRef>
          </c:val>
        </c:ser>
        <c:ser>
          <c:idx val="1"/>
          <c:order val="1"/>
          <c:tx>
            <c:strRef>
              <c:f>Ties_Fixed_Answers!$E$6</c:f>
              <c:strCache>
                <c:ptCount val="1"/>
                <c:pt idx="0">
                  <c:v>urban_area_S</c:v>
                </c:pt>
              </c:strCache>
            </c:strRef>
          </c:tx>
          <c:cat>
            <c:strRef>
              <c:f>Ties_Fixed_Answers!$C$7:$C$16</c:f>
              <c:strCache>
                <c:ptCount val="10"/>
                <c:pt idx="0">
                  <c:v>0309</c:v>
                </c:pt>
                <c:pt idx="1">
                  <c:v>0302</c:v>
                </c:pt>
                <c:pt idx="2">
                  <c:v>0208</c:v>
                </c:pt>
                <c:pt idx="3">
                  <c:v>1505</c:v>
                </c:pt>
                <c:pt idx="4">
                  <c:v>0506</c:v>
                </c:pt>
                <c:pt idx="5">
                  <c:v>1204</c:v>
                </c:pt>
                <c:pt idx="6">
                  <c:v>1203</c:v>
                </c:pt>
                <c:pt idx="7">
                  <c:v>1807</c:v>
                </c:pt>
                <c:pt idx="8">
                  <c:v>0301</c:v>
                </c:pt>
                <c:pt idx="9">
                  <c:v>0310</c:v>
                </c:pt>
              </c:strCache>
            </c:strRef>
          </c:cat>
          <c:val>
            <c:numRef>
              <c:f>Ties_Fixed_Answers!$E$7:$E$16</c:f>
              <c:numCache>
                <c:formatCode>General</c:formatCode>
                <c:ptCount val="10"/>
                <c:pt idx="0">
                  <c:v>0.24877450980392157</c:v>
                </c:pt>
                <c:pt idx="1">
                  <c:v>0.20588235294117646</c:v>
                </c:pt>
                <c:pt idx="2">
                  <c:v>0.18259803921568626</c:v>
                </c:pt>
                <c:pt idx="3">
                  <c:v>0.24509803921568626</c:v>
                </c:pt>
                <c:pt idx="4">
                  <c:v>0.17156862745098039</c:v>
                </c:pt>
                <c:pt idx="5">
                  <c:v>0.24387254901960784</c:v>
                </c:pt>
                <c:pt idx="6">
                  <c:v>0.23651960784313725</c:v>
                </c:pt>
                <c:pt idx="7">
                  <c:v>0.24632352941176472</c:v>
                </c:pt>
                <c:pt idx="8">
                  <c:v>0.21813725490196079</c:v>
                </c:pt>
                <c:pt idx="9">
                  <c:v>0.22426470588235295</c:v>
                </c:pt>
              </c:numCache>
            </c:numRef>
          </c:val>
        </c:ser>
        <c:ser>
          <c:idx val="2"/>
          <c:order val="2"/>
          <c:tx>
            <c:strRef>
              <c:f>Ties_Fixed_Answers!$F$6</c:f>
              <c:strCache>
                <c:ptCount val="1"/>
                <c:pt idx="0">
                  <c:v>p_flood_S</c:v>
                </c:pt>
              </c:strCache>
            </c:strRef>
          </c:tx>
          <c:cat>
            <c:strRef>
              <c:f>Ties_Fixed_Answers!$C$7:$C$16</c:f>
              <c:strCache>
                <c:ptCount val="10"/>
                <c:pt idx="0">
                  <c:v>0309</c:v>
                </c:pt>
                <c:pt idx="1">
                  <c:v>0302</c:v>
                </c:pt>
                <c:pt idx="2">
                  <c:v>0208</c:v>
                </c:pt>
                <c:pt idx="3">
                  <c:v>1505</c:v>
                </c:pt>
                <c:pt idx="4">
                  <c:v>0506</c:v>
                </c:pt>
                <c:pt idx="5">
                  <c:v>1204</c:v>
                </c:pt>
                <c:pt idx="6">
                  <c:v>1203</c:v>
                </c:pt>
                <c:pt idx="7">
                  <c:v>1807</c:v>
                </c:pt>
                <c:pt idx="8">
                  <c:v>0301</c:v>
                </c:pt>
                <c:pt idx="9">
                  <c:v>0310</c:v>
                </c:pt>
              </c:strCache>
            </c:strRef>
          </c:cat>
          <c:val>
            <c:numRef>
              <c:f>Ties_Fixed_Answers!$F$7:$F$16</c:f>
              <c:numCache>
                <c:formatCode>General</c:formatCode>
                <c:ptCount val="10"/>
                <c:pt idx="0">
                  <c:v>0.15563725490196079</c:v>
                </c:pt>
                <c:pt idx="1">
                  <c:v>0.15808823529411764</c:v>
                </c:pt>
                <c:pt idx="2">
                  <c:v>0.1875</c:v>
                </c:pt>
                <c:pt idx="3">
                  <c:v>0.23284313725490197</c:v>
                </c:pt>
                <c:pt idx="4">
                  <c:v>0.2267156862745098</c:v>
                </c:pt>
                <c:pt idx="5">
                  <c:v>0.23284313725490197</c:v>
                </c:pt>
                <c:pt idx="6">
                  <c:v>0.20833333333333334</c:v>
                </c:pt>
                <c:pt idx="7">
                  <c:v>0.23284313725490197</c:v>
                </c:pt>
                <c:pt idx="8">
                  <c:v>0.15563725490196079</c:v>
                </c:pt>
                <c:pt idx="9">
                  <c:v>0.11642156862745098</c:v>
                </c:pt>
              </c:numCache>
            </c:numRef>
          </c:val>
        </c:ser>
        <c:ser>
          <c:idx val="3"/>
          <c:order val="3"/>
          <c:tx>
            <c:strRef>
              <c:f>Ties_Fixed_Answers!$G$6</c:f>
              <c:strCache>
                <c:ptCount val="1"/>
                <c:pt idx="0">
                  <c:v>flood_strength_S</c:v>
                </c:pt>
              </c:strCache>
            </c:strRef>
          </c:tx>
          <c:cat>
            <c:strRef>
              <c:f>Ties_Fixed_Answers!$C$7:$C$16</c:f>
              <c:strCache>
                <c:ptCount val="10"/>
                <c:pt idx="0">
                  <c:v>0309</c:v>
                </c:pt>
                <c:pt idx="1">
                  <c:v>0302</c:v>
                </c:pt>
                <c:pt idx="2">
                  <c:v>0208</c:v>
                </c:pt>
                <c:pt idx="3">
                  <c:v>1505</c:v>
                </c:pt>
                <c:pt idx="4">
                  <c:v>0506</c:v>
                </c:pt>
                <c:pt idx="5">
                  <c:v>1204</c:v>
                </c:pt>
                <c:pt idx="6">
                  <c:v>1203</c:v>
                </c:pt>
                <c:pt idx="7">
                  <c:v>1807</c:v>
                </c:pt>
                <c:pt idx="8">
                  <c:v>0301</c:v>
                </c:pt>
                <c:pt idx="9">
                  <c:v>0310</c:v>
                </c:pt>
              </c:strCache>
            </c:strRef>
          </c:cat>
          <c:val>
            <c:numRef>
              <c:f>Ties_Fixed_Answers!$G$7:$G$16</c:f>
              <c:numCache>
                <c:formatCode>General</c:formatCode>
                <c:ptCount val="10"/>
                <c:pt idx="0">
                  <c:v>0.21936274509803921</c:v>
                </c:pt>
                <c:pt idx="1">
                  <c:v>0.20955882352941177</c:v>
                </c:pt>
                <c:pt idx="2">
                  <c:v>0.20588235294117646</c:v>
                </c:pt>
                <c:pt idx="3">
                  <c:v>0.24509803921568626</c:v>
                </c:pt>
                <c:pt idx="4">
                  <c:v>0.20343137254901961</c:v>
                </c:pt>
                <c:pt idx="5">
                  <c:v>0.23529411764705882</c:v>
                </c:pt>
                <c:pt idx="6">
                  <c:v>0.23161764705882354</c:v>
                </c:pt>
                <c:pt idx="7">
                  <c:v>0.24754901960784315</c:v>
                </c:pt>
                <c:pt idx="8">
                  <c:v>0.16299019607843138</c:v>
                </c:pt>
                <c:pt idx="9">
                  <c:v>0.19607843137254902</c:v>
                </c:pt>
              </c:numCache>
            </c:numRef>
          </c:val>
        </c:ser>
        <c:overlap val="100"/>
        <c:axId val="214341504"/>
        <c:axId val="214343040"/>
      </c:barChart>
      <c:catAx>
        <c:axId val="214341504"/>
        <c:scaling>
          <c:orientation val="minMax"/>
        </c:scaling>
        <c:axPos val="b"/>
        <c:tickLblPos val="nextTo"/>
        <c:crossAx val="214343040"/>
        <c:crosses val="autoZero"/>
        <c:auto val="1"/>
        <c:lblAlgn val="ctr"/>
        <c:lblOffset val="100"/>
      </c:catAx>
      <c:valAx>
        <c:axId val="214343040"/>
        <c:scaling>
          <c:orientation val="minMax"/>
        </c:scaling>
        <c:axPos val="l"/>
        <c:majorGridlines/>
        <c:numFmt formatCode="General" sourceLinked="1"/>
        <c:tickLblPos val="nextTo"/>
        <c:crossAx val="214341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Ties_Fixed_Answers!$D$6</c:f>
              <c:strCache>
                <c:ptCount val="1"/>
                <c:pt idx="0">
                  <c:v>total_precip_S</c:v>
                </c:pt>
              </c:strCache>
            </c:strRef>
          </c:tx>
          <c:cat>
            <c:strRef>
              <c:f>Ties_Fixed_Answers!$C$20:$C$29</c:f>
              <c:strCache>
                <c:ptCount val="10"/>
                <c:pt idx="0">
                  <c:v>0309</c:v>
                </c:pt>
                <c:pt idx="1">
                  <c:v>1505</c:v>
                </c:pt>
                <c:pt idx="2">
                  <c:v>1807</c:v>
                </c:pt>
                <c:pt idx="3">
                  <c:v>1204</c:v>
                </c:pt>
                <c:pt idx="4">
                  <c:v>1810</c:v>
                </c:pt>
                <c:pt idx="5">
                  <c:v>1210</c:v>
                </c:pt>
                <c:pt idx="6">
                  <c:v>1507</c:v>
                </c:pt>
                <c:pt idx="7">
                  <c:v>0302</c:v>
                </c:pt>
                <c:pt idx="8">
                  <c:v>1809</c:v>
                </c:pt>
                <c:pt idx="9">
                  <c:v>1203</c:v>
                </c:pt>
              </c:strCache>
            </c:strRef>
          </c:cat>
          <c:val>
            <c:numRef>
              <c:f>Ties_Fixed_Answers!$D$20:$D$29</c:f>
              <c:numCache>
                <c:formatCode>General</c:formatCode>
                <c:ptCount val="10"/>
                <c:pt idx="0">
                  <c:v>0.2526495308333333</c:v>
                </c:pt>
                <c:pt idx="1">
                  <c:v>2.5072240980392155E-2</c:v>
                </c:pt>
                <c:pt idx="2">
                  <c:v>1.7357705294117648E-2</c:v>
                </c:pt>
                <c:pt idx="3">
                  <c:v>2.5554399460784315E-2</c:v>
                </c:pt>
                <c:pt idx="4">
                  <c:v>1.5911229852941175E-2</c:v>
                </c:pt>
                <c:pt idx="5">
                  <c:v>2.3625765539215686E-2</c:v>
                </c:pt>
                <c:pt idx="6">
                  <c:v>1.8804180735294114E-2</c:v>
                </c:pt>
                <c:pt idx="7">
                  <c:v>0.4500632091666667</c:v>
                </c:pt>
                <c:pt idx="8">
                  <c:v>1.6393388333333331E-2</c:v>
                </c:pt>
                <c:pt idx="9">
                  <c:v>3.9054836911764701E-2</c:v>
                </c:pt>
              </c:numCache>
            </c:numRef>
          </c:val>
        </c:ser>
        <c:ser>
          <c:idx val="1"/>
          <c:order val="1"/>
          <c:tx>
            <c:strRef>
              <c:f>Ties_Fixed_Answers!$E$6</c:f>
              <c:strCache>
                <c:ptCount val="1"/>
                <c:pt idx="0">
                  <c:v>urban_area_S</c:v>
                </c:pt>
              </c:strCache>
            </c:strRef>
          </c:tx>
          <c:cat>
            <c:strRef>
              <c:f>Ties_Fixed_Answers!$C$20:$C$29</c:f>
              <c:strCache>
                <c:ptCount val="10"/>
                <c:pt idx="0">
                  <c:v>0309</c:v>
                </c:pt>
                <c:pt idx="1">
                  <c:v>1505</c:v>
                </c:pt>
                <c:pt idx="2">
                  <c:v>1807</c:v>
                </c:pt>
                <c:pt idx="3">
                  <c:v>1204</c:v>
                </c:pt>
                <c:pt idx="4">
                  <c:v>1810</c:v>
                </c:pt>
                <c:pt idx="5">
                  <c:v>1210</c:v>
                </c:pt>
                <c:pt idx="6">
                  <c:v>1507</c:v>
                </c:pt>
                <c:pt idx="7">
                  <c:v>0302</c:v>
                </c:pt>
                <c:pt idx="8">
                  <c:v>1809</c:v>
                </c:pt>
                <c:pt idx="9">
                  <c:v>1203</c:v>
                </c:pt>
              </c:strCache>
            </c:strRef>
          </c:cat>
          <c:val>
            <c:numRef>
              <c:f>Ties_Fixed_Answers!$E$20:$E$29</c:f>
              <c:numCache>
                <c:formatCode>General</c:formatCode>
                <c:ptCount val="10"/>
                <c:pt idx="0">
                  <c:v>0.45910970583333338</c:v>
                </c:pt>
                <c:pt idx="1">
                  <c:v>0.36126911764705882</c:v>
                </c:pt>
                <c:pt idx="2">
                  <c:v>0.27156446897058822</c:v>
                </c:pt>
                <c:pt idx="3">
                  <c:v>0.4500632091666667</c:v>
                </c:pt>
                <c:pt idx="4">
                  <c:v>0.13963022504901959</c:v>
                </c:pt>
                <c:pt idx="5">
                  <c:v>0.13478755828431371</c:v>
                </c:pt>
                <c:pt idx="6">
                  <c:v>0.46137133000000002</c:v>
                </c:pt>
                <c:pt idx="7">
                  <c:v>0.13559466941176471</c:v>
                </c:pt>
                <c:pt idx="8">
                  <c:v>0.43875508833333332</c:v>
                </c:pt>
                <c:pt idx="9">
                  <c:v>0.43649346416666668</c:v>
                </c:pt>
              </c:numCache>
            </c:numRef>
          </c:val>
        </c:ser>
        <c:ser>
          <c:idx val="2"/>
          <c:order val="2"/>
          <c:tx>
            <c:strRef>
              <c:f>Ties_Fixed_Answers!$F$19</c:f>
              <c:strCache>
                <c:ptCount val="1"/>
                <c:pt idx="0">
                  <c:v>p_flood_S</c:v>
                </c:pt>
              </c:strCache>
            </c:strRef>
          </c:tx>
          <c:cat>
            <c:strRef>
              <c:f>Ties_Fixed_Answers!$C$20:$C$29</c:f>
              <c:strCache>
                <c:ptCount val="10"/>
                <c:pt idx="0">
                  <c:v>0309</c:v>
                </c:pt>
                <c:pt idx="1">
                  <c:v>1505</c:v>
                </c:pt>
                <c:pt idx="2">
                  <c:v>1807</c:v>
                </c:pt>
                <c:pt idx="3">
                  <c:v>1204</c:v>
                </c:pt>
                <c:pt idx="4">
                  <c:v>1810</c:v>
                </c:pt>
                <c:pt idx="5">
                  <c:v>1210</c:v>
                </c:pt>
                <c:pt idx="6">
                  <c:v>1507</c:v>
                </c:pt>
                <c:pt idx="7">
                  <c:v>0302</c:v>
                </c:pt>
                <c:pt idx="8">
                  <c:v>1809</c:v>
                </c:pt>
                <c:pt idx="9">
                  <c:v>1203</c:v>
                </c:pt>
              </c:strCache>
            </c:strRef>
          </c:cat>
          <c:val>
            <c:numRef>
              <c:f>Ties_Fixed_Answers!$F$20:$F$29</c:f>
              <c:numCache>
                <c:formatCode>General</c:formatCode>
                <c:ptCount val="10"/>
                <c:pt idx="0">
                  <c:v>6.1234127009803921E-2</c:v>
                </c:pt>
                <c:pt idx="1">
                  <c:v>0.15335111421568628</c:v>
                </c:pt>
                <c:pt idx="2">
                  <c:v>0.15335111421568628</c:v>
                </c:pt>
                <c:pt idx="3">
                  <c:v>0.15335111421568628</c:v>
                </c:pt>
                <c:pt idx="4">
                  <c:v>0.26886233495098039</c:v>
                </c:pt>
                <c:pt idx="5">
                  <c:v>0.26886233495098039</c:v>
                </c:pt>
                <c:pt idx="6">
                  <c:v>0.13155911377450982</c:v>
                </c:pt>
                <c:pt idx="7">
                  <c:v>6.2198443970588227E-2</c:v>
                </c:pt>
                <c:pt idx="8">
                  <c:v>0.15335111421568628</c:v>
                </c:pt>
                <c:pt idx="9">
                  <c:v>0.13720889166666667</c:v>
                </c:pt>
              </c:numCache>
            </c:numRef>
          </c:val>
        </c:ser>
        <c:ser>
          <c:idx val="3"/>
          <c:order val="3"/>
          <c:tx>
            <c:strRef>
              <c:f>Ties_Fixed_Answers!$G$6</c:f>
              <c:strCache>
                <c:ptCount val="1"/>
                <c:pt idx="0">
                  <c:v>flood_strength_S</c:v>
                </c:pt>
              </c:strCache>
            </c:strRef>
          </c:tx>
          <c:cat>
            <c:strRef>
              <c:f>Ties_Fixed_Answers!$C$20:$C$29</c:f>
              <c:strCache>
                <c:ptCount val="10"/>
                <c:pt idx="0">
                  <c:v>0309</c:v>
                </c:pt>
                <c:pt idx="1">
                  <c:v>1505</c:v>
                </c:pt>
                <c:pt idx="2">
                  <c:v>1807</c:v>
                </c:pt>
                <c:pt idx="3">
                  <c:v>1204</c:v>
                </c:pt>
                <c:pt idx="4">
                  <c:v>1810</c:v>
                </c:pt>
                <c:pt idx="5">
                  <c:v>1210</c:v>
                </c:pt>
                <c:pt idx="6">
                  <c:v>1507</c:v>
                </c:pt>
                <c:pt idx="7">
                  <c:v>0302</c:v>
                </c:pt>
                <c:pt idx="8">
                  <c:v>1809</c:v>
                </c:pt>
                <c:pt idx="9">
                  <c:v>1203</c:v>
                </c:pt>
              </c:strCache>
            </c:strRef>
          </c:cat>
          <c:val>
            <c:numRef>
              <c:f>Ties_Fixed_Answers!$G$20:$G$29</c:f>
              <c:numCache>
                <c:formatCode>General</c:formatCode>
                <c:ptCount val="10"/>
                <c:pt idx="0">
                  <c:v>0.1444728918137255</c:v>
                </c:pt>
                <c:pt idx="1">
                  <c:v>0.36126911764705882</c:v>
                </c:pt>
                <c:pt idx="2">
                  <c:v>0.45684808166666668</c:v>
                </c:pt>
                <c:pt idx="3">
                  <c:v>0.2594048658823529</c:v>
                </c:pt>
                <c:pt idx="4">
                  <c:v>0.46137133000000002</c:v>
                </c:pt>
                <c:pt idx="5">
                  <c:v>0.45458645750000004</c:v>
                </c:pt>
                <c:pt idx="6">
                  <c:v>0.26886233495098039</c:v>
                </c:pt>
                <c:pt idx="7">
                  <c:v>0.23103245867647057</c:v>
                </c:pt>
                <c:pt idx="8">
                  <c:v>0.26075593289215682</c:v>
                </c:pt>
                <c:pt idx="9">
                  <c:v>0.2553516648529412</c:v>
                </c:pt>
              </c:numCache>
            </c:numRef>
          </c:val>
        </c:ser>
        <c:overlap val="100"/>
        <c:axId val="214672128"/>
        <c:axId val="214673664"/>
      </c:barChart>
      <c:catAx>
        <c:axId val="214672128"/>
        <c:scaling>
          <c:orientation val="minMax"/>
        </c:scaling>
        <c:axPos val="b"/>
        <c:tickLblPos val="nextTo"/>
        <c:crossAx val="214673664"/>
        <c:crosses val="autoZero"/>
        <c:auto val="1"/>
        <c:lblAlgn val="ctr"/>
        <c:lblOffset val="100"/>
      </c:catAx>
      <c:valAx>
        <c:axId val="214673664"/>
        <c:scaling>
          <c:orientation val="minMax"/>
        </c:scaling>
        <c:axPos val="l"/>
        <c:majorGridlines/>
        <c:numFmt formatCode="General" sourceLinked="1"/>
        <c:tickLblPos val="nextTo"/>
        <c:crossAx val="214672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4</xdr:row>
      <xdr:rowOff>47625</xdr:rowOff>
    </xdr:from>
    <xdr:to>
      <xdr:col>17</xdr:col>
      <xdr:colOff>57150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19</xdr:row>
      <xdr:rowOff>76200</xdr:rowOff>
    </xdr:from>
    <xdr:to>
      <xdr:col>17</xdr:col>
      <xdr:colOff>152400</xdr:colOff>
      <xdr:row>33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4</xdr:row>
      <xdr:rowOff>47625</xdr:rowOff>
    </xdr:from>
    <xdr:to>
      <xdr:col>17</xdr:col>
      <xdr:colOff>57150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19</xdr:row>
      <xdr:rowOff>76200</xdr:rowOff>
    </xdr:from>
    <xdr:to>
      <xdr:col>17</xdr:col>
      <xdr:colOff>152400</xdr:colOff>
      <xdr:row>33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14"/>
  <sheetViews>
    <sheetView topLeftCell="L1" workbookViewId="0">
      <selection activeCell="E2" sqref="E2:G205"/>
    </sheetView>
  </sheetViews>
  <sheetFormatPr defaultColWidth="15.7109375" defaultRowHeight="15"/>
  <cols>
    <col min="3" max="3" width="15.7109375" style="1"/>
    <col min="4" max="4" width="23.7109375" style="2" customWidth="1"/>
    <col min="5" max="7" width="15.7109375" style="3"/>
    <col min="11" max="11" width="20" customWidth="1"/>
    <col min="16" max="16" width="15.7109375" style="8"/>
    <col min="24" max="24" width="17.5703125" customWidth="1"/>
    <col min="29" max="29" width="15.7109375" style="10"/>
  </cols>
  <sheetData>
    <row r="1" spans="1:29">
      <c r="A1" t="s">
        <v>233</v>
      </c>
      <c r="B1" t="s">
        <v>232</v>
      </c>
      <c r="C1" s="4" t="s">
        <v>0</v>
      </c>
      <c r="D1" s="5" t="s">
        <v>205</v>
      </c>
      <c r="E1" s="6" t="s">
        <v>206</v>
      </c>
      <c r="F1" s="6" t="s">
        <v>207</v>
      </c>
      <c r="G1" s="6" t="s">
        <v>208</v>
      </c>
      <c r="H1" s="5" t="s">
        <v>209</v>
      </c>
      <c r="I1" s="6" t="s">
        <v>210</v>
      </c>
      <c r="J1" s="6" t="s">
        <v>211</v>
      </c>
      <c r="K1" s="6" t="s">
        <v>212</v>
      </c>
      <c r="L1" s="5" t="s">
        <v>213</v>
      </c>
      <c r="M1" s="6" t="s">
        <v>214</v>
      </c>
      <c r="N1" s="6" t="s">
        <v>215</v>
      </c>
      <c r="O1" s="6" t="s">
        <v>216</v>
      </c>
      <c r="P1" s="7" t="s">
        <v>217</v>
      </c>
      <c r="Q1" s="6" t="s">
        <v>218</v>
      </c>
      <c r="R1" s="6" t="s">
        <v>219</v>
      </c>
      <c r="S1" s="6" t="s">
        <v>220</v>
      </c>
      <c r="T1" s="6" t="s">
        <v>221</v>
      </c>
      <c r="U1" s="6" t="s">
        <v>222</v>
      </c>
      <c r="V1" s="6" t="s">
        <v>223</v>
      </c>
      <c r="W1" s="6" t="s">
        <v>224</v>
      </c>
      <c r="X1" s="6" t="s">
        <v>225</v>
      </c>
      <c r="Y1" s="9" t="s">
        <v>226</v>
      </c>
      <c r="Z1" s="9" t="s">
        <v>227</v>
      </c>
      <c r="AA1" s="9" t="s">
        <v>228</v>
      </c>
      <c r="AB1" s="9" t="s">
        <v>229</v>
      </c>
      <c r="AC1" s="9" t="s">
        <v>230</v>
      </c>
    </row>
    <row r="2" spans="1:29">
      <c r="A2">
        <f>RANK(AC2,$AC$2:$AC$205)</f>
        <v>116</v>
      </c>
      <c r="B2">
        <f>RANK(P2,$P$2:$P$205)</f>
        <v>135</v>
      </c>
      <c r="C2" s="1" t="s">
        <v>1</v>
      </c>
      <c r="D2" s="12">
        <v>212.33500000000001</v>
      </c>
      <c r="E2" s="3">
        <v>0.1152</v>
      </c>
      <c r="F2" s="3">
        <v>3.5714285714285712E-2</v>
      </c>
      <c r="G2" s="3">
        <v>1.1887569537986589</v>
      </c>
      <c r="H2">
        <f>RANK(D2,$D$2:$D$205,TRUE)</f>
        <v>191</v>
      </c>
      <c r="I2">
        <f>RANK(E2,$E$2:$E$205,TRUE)</f>
        <v>29</v>
      </c>
      <c r="J2">
        <f>RANK(F2,$F$2:$F$205,TRUE)</f>
        <v>69</v>
      </c>
      <c r="K2">
        <f>RANK(G2,$G$2:$G$205,TRUE)</f>
        <v>47</v>
      </c>
      <c r="L2">
        <f>H2/204</f>
        <v>0.93627450980392157</v>
      </c>
      <c r="M2">
        <f t="shared" ref="M2:O17" si="0">I2/204</f>
        <v>0.14215686274509803</v>
      </c>
      <c r="N2">
        <f t="shared" si="0"/>
        <v>0.33823529411764708</v>
      </c>
      <c r="O2">
        <f t="shared" si="0"/>
        <v>0.23039215686274508</v>
      </c>
      <c r="P2" s="8">
        <f>SUM(L2:O2)/4</f>
        <v>0.41176470588235292</v>
      </c>
      <c r="Q2">
        <f>RANK(L2,$L2:$O2)</f>
        <v>1</v>
      </c>
      <c r="R2">
        <f t="shared" ref="R2:T2" si="1">RANK(M2,$L2:$O2)</f>
        <v>4</v>
      </c>
      <c r="S2">
        <f t="shared" si="1"/>
        <v>2</v>
      </c>
      <c r="T2">
        <f t="shared" si="1"/>
        <v>3</v>
      </c>
      <c r="U2">
        <f>VLOOKUP(Q2,$Q$211:$R$214,2,FALSE)</f>
        <v>0.46137133000000002</v>
      </c>
      <c r="V2">
        <f t="shared" ref="V2:X2" si="2">VLOOKUP(R2,$Q$211:$R$214,2,FALSE)</f>
        <v>9.8360329999999996E-2</v>
      </c>
      <c r="W2">
        <f t="shared" si="2"/>
        <v>0.27561766999999998</v>
      </c>
      <c r="X2">
        <f t="shared" si="2"/>
        <v>0.16465067</v>
      </c>
      <c r="Y2">
        <f>U2*L2</f>
        <v>0.43197021583333334</v>
      </c>
      <c r="Z2">
        <f t="shared" ref="Z2:AB2" si="3">V2*M2</f>
        <v>1.3982595931372547E-2</v>
      </c>
      <c r="AA2">
        <f t="shared" si="3"/>
        <v>9.3223623676470593E-2</v>
      </c>
      <c r="AB2">
        <f t="shared" si="3"/>
        <v>3.7934222990196075E-2</v>
      </c>
      <c r="AC2" s="10">
        <f>SUM(Y2:AB2)</f>
        <v>0.57711065843137255</v>
      </c>
    </row>
    <row r="3" spans="1:29">
      <c r="A3">
        <f t="shared" ref="A3:A66" si="4">RANK(AC3,$AC$2:$AC$205)</f>
        <v>94</v>
      </c>
      <c r="B3">
        <f t="shared" ref="B3:B66" si="5">RANK(P3,$P$2:$P$205)</f>
        <v>113</v>
      </c>
      <c r="C3" s="1" t="s">
        <v>2</v>
      </c>
      <c r="D3" s="12">
        <v>212.27500000000001</v>
      </c>
      <c r="E3" s="3">
        <v>6.7061099999999998</v>
      </c>
      <c r="F3" s="3">
        <v>2.0408163265306121E-2</v>
      </c>
      <c r="G3" s="3">
        <v>1.1506204750086726</v>
      </c>
      <c r="H3">
        <f t="shared" ref="H3:H66" si="6">RANK(D3,$D$2:$D$205,TRUE)</f>
        <v>190</v>
      </c>
      <c r="I3">
        <f t="shared" ref="I3:I66" si="7">RANK(E3,$E$2:$E$205,TRUE)</f>
        <v>123</v>
      </c>
      <c r="J3">
        <f t="shared" ref="J3:J66" si="8">RANK(F3,$F$2:$F$205,TRUE)</f>
        <v>30</v>
      </c>
      <c r="K3">
        <f t="shared" ref="K3:K66" si="9">RANK(G3,$G$2:$G$205,TRUE)</f>
        <v>37</v>
      </c>
      <c r="L3">
        <f t="shared" ref="L3:L66" si="10">H3/204</f>
        <v>0.93137254901960786</v>
      </c>
      <c r="M3">
        <f t="shared" si="0"/>
        <v>0.6029411764705882</v>
      </c>
      <c r="N3">
        <f t="shared" si="0"/>
        <v>0.14705882352941177</v>
      </c>
      <c r="O3">
        <f t="shared" si="0"/>
        <v>0.18137254901960784</v>
      </c>
      <c r="P3" s="8">
        <f t="shared" ref="P3:P66" si="11">SUM(L3:O3)/4</f>
        <v>0.46568627450980388</v>
      </c>
      <c r="Q3">
        <f t="shared" ref="Q3:Q66" si="12">RANK(L3,$L3:$O3)</f>
        <v>1</v>
      </c>
      <c r="R3">
        <f t="shared" ref="R3:R66" si="13">RANK(M3,$L3:$O3)</f>
        <v>2</v>
      </c>
      <c r="S3">
        <f t="shared" ref="S3:S66" si="14">RANK(N3,$L3:$O3)</f>
        <v>4</v>
      </c>
      <c r="T3">
        <f t="shared" ref="T3:T66" si="15">RANK(O3,$L3:$O3)</f>
        <v>3</v>
      </c>
      <c r="U3">
        <f t="shared" ref="U3:U66" si="16">VLOOKUP(Q3,$Q$211:$R$214,2,FALSE)</f>
        <v>0.46137133000000002</v>
      </c>
      <c r="V3">
        <f t="shared" ref="V3:V66" si="17">VLOOKUP(R3,$Q$211:$R$214,2,FALSE)</f>
        <v>0.27561766999999998</v>
      </c>
      <c r="W3">
        <f t="shared" ref="W3:W66" si="18">VLOOKUP(S3,$Q$211:$R$214,2,FALSE)</f>
        <v>9.8360329999999996E-2</v>
      </c>
      <c r="X3">
        <f t="shared" ref="X3:X66" si="19">VLOOKUP(T3,$Q$211:$R$214,2,FALSE)</f>
        <v>0.16465067</v>
      </c>
      <c r="Y3">
        <f t="shared" ref="Y3:Y66" si="20">U3*L3</f>
        <v>0.42970859166666669</v>
      </c>
      <c r="Z3">
        <f t="shared" ref="Z3:Z66" si="21">V3*M3</f>
        <v>0.16618124220588235</v>
      </c>
      <c r="AA3">
        <f t="shared" ref="AA3:AA66" si="22">W3*N3</f>
        <v>1.4464754411764705E-2</v>
      </c>
      <c r="AB3">
        <f t="shared" ref="AB3:AB66" si="23">X3*O3</f>
        <v>2.9863111715686272E-2</v>
      </c>
      <c r="AC3" s="10">
        <f t="shared" ref="AC3:AC66" si="24">SUM(Y3:AB3)</f>
        <v>0.6402177</v>
      </c>
    </row>
    <row r="4" spans="1:29">
      <c r="A4">
        <f t="shared" si="4"/>
        <v>109</v>
      </c>
      <c r="B4">
        <f t="shared" si="5"/>
        <v>128</v>
      </c>
      <c r="C4" s="1" t="s">
        <v>3</v>
      </c>
      <c r="D4" s="12">
        <v>246.732</v>
      </c>
      <c r="E4" s="3">
        <v>1.6448100000000001</v>
      </c>
      <c r="F4" s="3">
        <v>2.7027027027027029E-2</v>
      </c>
      <c r="G4" s="3">
        <v>1.1757792215378127</v>
      </c>
      <c r="H4">
        <f t="shared" si="6"/>
        <v>195</v>
      </c>
      <c r="I4">
        <f t="shared" si="7"/>
        <v>74</v>
      </c>
      <c r="J4">
        <f t="shared" si="8"/>
        <v>41</v>
      </c>
      <c r="K4">
        <f t="shared" si="9"/>
        <v>43</v>
      </c>
      <c r="L4">
        <f t="shared" si="10"/>
        <v>0.95588235294117652</v>
      </c>
      <c r="M4">
        <f t="shared" si="0"/>
        <v>0.36274509803921567</v>
      </c>
      <c r="N4">
        <f t="shared" si="0"/>
        <v>0.20098039215686275</v>
      </c>
      <c r="O4">
        <f t="shared" si="0"/>
        <v>0.2107843137254902</v>
      </c>
      <c r="P4" s="8">
        <f t="shared" si="11"/>
        <v>0.43259803921568624</v>
      </c>
      <c r="Q4">
        <f t="shared" si="12"/>
        <v>1</v>
      </c>
      <c r="R4">
        <f t="shared" si="13"/>
        <v>2</v>
      </c>
      <c r="S4">
        <f t="shared" si="14"/>
        <v>4</v>
      </c>
      <c r="T4">
        <f t="shared" si="15"/>
        <v>3</v>
      </c>
      <c r="U4">
        <f t="shared" si="16"/>
        <v>0.46137133000000002</v>
      </c>
      <c r="V4">
        <f t="shared" si="17"/>
        <v>0.27561766999999998</v>
      </c>
      <c r="W4">
        <f t="shared" si="18"/>
        <v>9.8360329999999996E-2</v>
      </c>
      <c r="X4">
        <f t="shared" si="19"/>
        <v>0.16465067</v>
      </c>
      <c r="Y4">
        <f t="shared" si="20"/>
        <v>0.44101671250000002</v>
      </c>
      <c r="Z4">
        <f t="shared" si="21"/>
        <v>9.9978958725490188E-2</v>
      </c>
      <c r="AA4">
        <f t="shared" si="22"/>
        <v>1.976849769607843E-2</v>
      </c>
      <c r="AB4">
        <f t="shared" si="23"/>
        <v>3.4705778480392156E-2</v>
      </c>
      <c r="AC4" s="10">
        <f t="shared" si="24"/>
        <v>0.5954699474019608</v>
      </c>
    </row>
    <row r="5" spans="1:29">
      <c r="A5">
        <f t="shared" si="4"/>
        <v>124</v>
      </c>
      <c r="B5">
        <f t="shared" si="5"/>
        <v>153</v>
      </c>
      <c r="C5" s="1" t="s">
        <v>4</v>
      </c>
      <c r="D5" s="12">
        <v>268.983</v>
      </c>
      <c r="E5" s="3">
        <v>0.70272000000000001</v>
      </c>
      <c r="F5" s="3">
        <v>1.6949152542372881E-2</v>
      </c>
      <c r="G5" s="3">
        <v>1.0803986848227254</v>
      </c>
      <c r="H5">
        <f t="shared" si="6"/>
        <v>203</v>
      </c>
      <c r="I5">
        <f t="shared" si="7"/>
        <v>51</v>
      </c>
      <c r="J5">
        <f t="shared" si="8"/>
        <v>26</v>
      </c>
      <c r="K5">
        <f t="shared" si="9"/>
        <v>20</v>
      </c>
      <c r="L5">
        <f t="shared" si="10"/>
        <v>0.99509803921568629</v>
      </c>
      <c r="M5">
        <f t="shared" si="0"/>
        <v>0.25</v>
      </c>
      <c r="N5">
        <f t="shared" si="0"/>
        <v>0.12745098039215685</v>
      </c>
      <c r="O5">
        <f t="shared" si="0"/>
        <v>9.8039215686274508E-2</v>
      </c>
      <c r="P5" s="8">
        <f t="shared" si="11"/>
        <v>0.36764705882352944</v>
      </c>
      <c r="Q5">
        <f t="shared" si="12"/>
        <v>1</v>
      </c>
      <c r="R5">
        <f t="shared" si="13"/>
        <v>2</v>
      </c>
      <c r="S5">
        <f t="shared" si="14"/>
        <v>3</v>
      </c>
      <c r="T5">
        <f t="shared" si="15"/>
        <v>4</v>
      </c>
      <c r="U5">
        <f t="shared" si="16"/>
        <v>0.46137133000000002</v>
      </c>
      <c r="V5">
        <f t="shared" si="17"/>
        <v>0.27561766999999998</v>
      </c>
      <c r="W5">
        <f t="shared" si="18"/>
        <v>0.16465067</v>
      </c>
      <c r="X5">
        <f t="shared" si="19"/>
        <v>9.8360329999999996E-2</v>
      </c>
      <c r="Y5">
        <f t="shared" si="20"/>
        <v>0.45910970583333338</v>
      </c>
      <c r="Z5">
        <f t="shared" si="21"/>
        <v>6.8904417499999995E-2</v>
      </c>
      <c r="AA5">
        <f t="shared" si="22"/>
        <v>2.098488931372549E-2</v>
      </c>
      <c r="AB5">
        <f t="shared" si="23"/>
        <v>9.643169607843137E-3</v>
      </c>
      <c r="AC5" s="10">
        <f t="shared" si="24"/>
        <v>0.55864218225490203</v>
      </c>
    </row>
    <row r="6" spans="1:29">
      <c r="A6">
        <f t="shared" si="4"/>
        <v>160</v>
      </c>
      <c r="B6">
        <f t="shared" si="5"/>
        <v>177</v>
      </c>
      <c r="C6" s="1" t="s">
        <v>5</v>
      </c>
      <c r="D6" s="12">
        <v>197.31100000000001</v>
      </c>
      <c r="E6" s="3">
        <v>8.8150000000000006E-2</v>
      </c>
      <c r="F6" s="3">
        <v>1.3513513513513514E-2</v>
      </c>
      <c r="G6" s="3">
        <v>1.0474636095378156</v>
      </c>
      <c r="H6">
        <f t="shared" si="6"/>
        <v>188</v>
      </c>
      <c r="I6">
        <f t="shared" si="7"/>
        <v>27</v>
      </c>
      <c r="J6">
        <f t="shared" si="8"/>
        <v>18</v>
      </c>
      <c r="K6">
        <f t="shared" si="9"/>
        <v>17</v>
      </c>
      <c r="L6">
        <f t="shared" si="10"/>
        <v>0.92156862745098034</v>
      </c>
      <c r="M6">
        <f t="shared" si="0"/>
        <v>0.13235294117647059</v>
      </c>
      <c r="N6">
        <f t="shared" si="0"/>
        <v>8.8235294117647065E-2</v>
      </c>
      <c r="O6">
        <f t="shared" si="0"/>
        <v>8.3333333333333329E-2</v>
      </c>
      <c r="P6" s="8">
        <f t="shared" si="11"/>
        <v>0.30637254901960781</v>
      </c>
      <c r="Q6">
        <f t="shared" si="12"/>
        <v>1</v>
      </c>
      <c r="R6">
        <f t="shared" si="13"/>
        <v>2</v>
      </c>
      <c r="S6">
        <f t="shared" si="14"/>
        <v>3</v>
      </c>
      <c r="T6">
        <f t="shared" si="15"/>
        <v>4</v>
      </c>
      <c r="U6">
        <f t="shared" si="16"/>
        <v>0.46137133000000002</v>
      </c>
      <c r="V6">
        <f t="shared" si="17"/>
        <v>0.27561766999999998</v>
      </c>
      <c r="W6">
        <f t="shared" si="18"/>
        <v>0.16465067</v>
      </c>
      <c r="X6">
        <f t="shared" si="19"/>
        <v>9.8360329999999996E-2</v>
      </c>
      <c r="Y6">
        <f t="shared" si="20"/>
        <v>0.42518534333333335</v>
      </c>
      <c r="Z6">
        <f t="shared" si="21"/>
        <v>3.6478809264705883E-2</v>
      </c>
      <c r="AA6">
        <f t="shared" si="22"/>
        <v>1.4528000294117648E-2</v>
      </c>
      <c r="AB6">
        <f t="shared" si="23"/>
        <v>8.1966941666666657E-3</v>
      </c>
      <c r="AC6" s="10">
        <f t="shared" si="24"/>
        <v>0.48438884705882357</v>
      </c>
    </row>
    <row r="7" spans="1:29">
      <c r="A7">
        <f t="shared" si="4"/>
        <v>118</v>
      </c>
      <c r="B7">
        <f t="shared" si="5"/>
        <v>154</v>
      </c>
      <c r="C7" s="1" t="s">
        <v>6</v>
      </c>
      <c r="D7" s="12">
        <v>263.25200000000001</v>
      </c>
      <c r="E7" s="3">
        <v>2.5102500000000001</v>
      </c>
      <c r="F7" s="3">
        <v>6.5359477124183009E-3</v>
      </c>
      <c r="G7" s="3">
        <v>0.90078864218703714</v>
      </c>
      <c r="H7">
        <f t="shared" si="6"/>
        <v>201</v>
      </c>
      <c r="I7">
        <f t="shared" si="7"/>
        <v>82</v>
      </c>
      <c r="J7">
        <f t="shared" si="8"/>
        <v>7</v>
      </c>
      <c r="K7">
        <f t="shared" si="9"/>
        <v>4</v>
      </c>
      <c r="L7">
        <f t="shared" si="10"/>
        <v>0.98529411764705888</v>
      </c>
      <c r="M7">
        <f t="shared" si="0"/>
        <v>0.40196078431372551</v>
      </c>
      <c r="N7">
        <f t="shared" si="0"/>
        <v>3.4313725490196081E-2</v>
      </c>
      <c r="O7">
        <f t="shared" si="0"/>
        <v>1.9607843137254902E-2</v>
      </c>
      <c r="P7" s="8">
        <f t="shared" si="11"/>
        <v>0.36029411764705882</v>
      </c>
      <c r="Q7">
        <f t="shared" si="12"/>
        <v>1</v>
      </c>
      <c r="R7">
        <f t="shared" si="13"/>
        <v>2</v>
      </c>
      <c r="S7">
        <f t="shared" si="14"/>
        <v>3</v>
      </c>
      <c r="T7">
        <f t="shared" si="15"/>
        <v>4</v>
      </c>
      <c r="U7">
        <f t="shared" si="16"/>
        <v>0.46137133000000002</v>
      </c>
      <c r="V7">
        <f t="shared" si="17"/>
        <v>0.27561766999999998</v>
      </c>
      <c r="W7">
        <f t="shared" si="18"/>
        <v>0.16465067</v>
      </c>
      <c r="X7">
        <f t="shared" si="19"/>
        <v>9.8360329999999996E-2</v>
      </c>
      <c r="Y7">
        <f t="shared" si="20"/>
        <v>0.45458645750000004</v>
      </c>
      <c r="Z7">
        <f t="shared" si="21"/>
        <v>0.11078749480392157</v>
      </c>
      <c r="AA7">
        <f t="shared" si="22"/>
        <v>5.6497778921568631E-3</v>
      </c>
      <c r="AB7">
        <f t="shared" si="23"/>
        <v>1.9286339215686273E-3</v>
      </c>
      <c r="AC7" s="10">
        <f t="shared" si="24"/>
        <v>0.57295236411764705</v>
      </c>
    </row>
    <row r="8" spans="1:29">
      <c r="A8">
        <f t="shared" si="4"/>
        <v>102</v>
      </c>
      <c r="B8">
        <f t="shared" si="5"/>
        <v>137</v>
      </c>
      <c r="C8" s="1" t="s">
        <v>7</v>
      </c>
      <c r="D8" s="12">
        <v>260.71300000000002</v>
      </c>
      <c r="E8" s="3">
        <v>7.9258300000000004</v>
      </c>
      <c r="F8" s="3">
        <v>3.3333333333333335E-3</v>
      </c>
      <c r="G8" s="3">
        <v>0.65187729935039318</v>
      </c>
      <c r="H8">
        <f t="shared" si="6"/>
        <v>200</v>
      </c>
      <c r="I8">
        <f t="shared" si="7"/>
        <v>128</v>
      </c>
      <c r="J8">
        <f t="shared" si="8"/>
        <v>1</v>
      </c>
      <c r="K8">
        <f t="shared" si="9"/>
        <v>1</v>
      </c>
      <c r="L8">
        <f t="shared" si="10"/>
        <v>0.98039215686274506</v>
      </c>
      <c r="M8">
        <f t="shared" si="0"/>
        <v>0.62745098039215685</v>
      </c>
      <c r="N8">
        <f t="shared" si="0"/>
        <v>4.9019607843137254E-3</v>
      </c>
      <c r="O8">
        <f t="shared" si="0"/>
        <v>4.9019607843137254E-3</v>
      </c>
      <c r="P8" s="8">
        <f t="shared" si="11"/>
        <v>0.40441176470588236</v>
      </c>
      <c r="Q8">
        <f t="shared" si="12"/>
        <v>1</v>
      </c>
      <c r="R8">
        <f t="shared" si="13"/>
        <v>2</v>
      </c>
      <c r="S8">
        <f t="shared" si="14"/>
        <v>3</v>
      </c>
      <c r="T8">
        <f t="shared" si="15"/>
        <v>3</v>
      </c>
      <c r="U8">
        <f t="shared" si="16"/>
        <v>0.46137133000000002</v>
      </c>
      <c r="V8">
        <f t="shared" si="17"/>
        <v>0.27561766999999998</v>
      </c>
      <c r="W8">
        <f t="shared" si="18"/>
        <v>0.16465067</v>
      </c>
      <c r="X8">
        <f t="shared" si="19"/>
        <v>0.16465067</v>
      </c>
      <c r="Y8">
        <f t="shared" si="20"/>
        <v>0.45232483333333334</v>
      </c>
      <c r="Z8">
        <f t="shared" si="21"/>
        <v>0.17293657725490194</v>
      </c>
      <c r="AA8">
        <f t="shared" si="22"/>
        <v>8.0711112745098033E-4</v>
      </c>
      <c r="AB8">
        <f t="shared" si="23"/>
        <v>8.0711112745098033E-4</v>
      </c>
      <c r="AC8" s="10">
        <f t="shared" si="24"/>
        <v>0.6268756328431373</v>
      </c>
    </row>
    <row r="9" spans="1:29">
      <c r="A9">
        <f t="shared" si="4"/>
        <v>60</v>
      </c>
      <c r="B9">
        <f t="shared" si="5"/>
        <v>82</v>
      </c>
      <c r="C9" s="1" t="s">
        <v>8</v>
      </c>
      <c r="D9" s="12">
        <v>263.69299999999998</v>
      </c>
      <c r="E9" s="3">
        <v>13.448029999999999</v>
      </c>
      <c r="F9" s="3">
        <v>2.9411764705882353E-2</v>
      </c>
      <c r="G9" s="3">
        <v>1.2168563311757916</v>
      </c>
      <c r="H9">
        <f t="shared" si="6"/>
        <v>202</v>
      </c>
      <c r="I9">
        <f t="shared" si="7"/>
        <v>142</v>
      </c>
      <c r="J9">
        <f t="shared" si="8"/>
        <v>54</v>
      </c>
      <c r="K9">
        <f t="shared" si="9"/>
        <v>56</v>
      </c>
      <c r="L9">
        <f t="shared" si="10"/>
        <v>0.99019607843137258</v>
      </c>
      <c r="M9">
        <f t="shared" si="0"/>
        <v>0.69607843137254899</v>
      </c>
      <c r="N9">
        <f t="shared" si="0"/>
        <v>0.26470588235294118</v>
      </c>
      <c r="O9">
        <f t="shared" si="0"/>
        <v>0.27450980392156865</v>
      </c>
      <c r="P9" s="8">
        <f t="shared" si="11"/>
        <v>0.55637254901960786</v>
      </c>
      <c r="Q9">
        <f t="shared" si="12"/>
        <v>1</v>
      </c>
      <c r="R9">
        <f t="shared" si="13"/>
        <v>2</v>
      </c>
      <c r="S9">
        <f t="shared" si="14"/>
        <v>4</v>
      </c>
      <c r="T9">
        <f t="shared" si="15"/>
        <v>3</v>
      </c>
      <c r="U9">
        <f t="shared" si="16"/>
        <v>0.46137133000000002</v>
      </c>
      <c r="V9">
        <f t="shared" si="17"/>
        <v>0.27561766999999998</v>
      </c>
      <c r="W9">
        <f t="shared" si="18"/>
        <v>9.8360329999999996E-2</v>
      </c>
      <c r="X9">
        <f t="shared" si="19"/>
        <v>0.16465067</v>
      </c>
      <c r="Y9">
        <f t="shared" si="20"/>
        <v>0.45684808166666668</v>
      </c>
      <c r="Z9">
        <f t="shared" si="21"/>
        <v>0.19185151539215684</v>
      </c>
      <c r="AA9">
        <f t="shared" si="22"/>
        <v>2.6036557941176468E-2</v>
      </c>
      <c r="AB9">
        <f t="shared" si="23"/>
        <v>4.5198223137254905E-2</v>
      </c>
      <c r="AC9" s="10">
        <f t="shared" si="24"/>
        <v>0.7199343781372548</v>
      </c>
    </row>
    <row r="10" spans="1:29">
      <c r="A10">
        <f t="shared" si="4"/>
        <v>28</v>
      </c>
      <c r="B10">
        <f t="shared" si="5"/>
        <v>36</v>
      </c>
      <c r="C10" s="1" t="s">
        <v>9</v>
      </c>
      <c r="D10" s="12">
        <v>249.85900000000001</v>
      </c>
      <c r="E10" s="3">
        <v>16.319559999999999</v>
      </c>
      <c r="F10" s="3">
        <v>0.04</v>
      </c>
      <c r="G10" s="3">
        <v>1.5546031927722856</v>
      </c>
      <c r="H10">
        <f t="shared" si="6"/>
        <v>196</v>
      </c>
      <c r="I10">
        <f t="shared" si="7"/>
        <v>153</v>
      </c>
      <c r="J10">
        <f t="shared" si="8"/>
        <v>80</v>
      </c>
      <c r="K10">
        <f t="shared" si="9"/>
        <v>132</v>
      </c>
      <c r="L10">
        <f t="shared" si="10"/>
        <v>0.96078431372549022</v>
      </c>
      <c r="M10">
        <f t="shared" si="0"/>
        <v>0.75</v>
      </c>
      <c r="N10">
        <f t="shared" si="0"/>
        <v>0.39215686274509803</v>
      </c>
      <c r="O10">
        <f t="shared" si="0"/>
        <v>0.6470588235294118</v>
      </c>
      <c r="P10" s="8">
        <f t="shared" si="11"/>
        <v>0.6875</v>
      </c>
      <c r="Q10">
        <f t="shared" si="12"/>
        <v>1</v>
      </c>
      <c r="R10">
        <f t="shared" si="13"/>
        <v>2</v>
      </c>
      <c r="S10">
        <f t="shared" si="14"/>
        <v>4</v>
      </c>
      <c r="T10">
        <f t="shared" si="15"/>
        <v>3</v>
      </c>
      <c r="U10">
        <f t="shared" si="16"/>
        <v>0.46137133000000002</v>
      </c>
      <c r="V10">
        <f t="shared" si="17"/>
        <v>0.27561766999999998</v>
      </c>
      <c r="W10">
        <f t="shared" si="18"/>
        <v>9.8360329999999996E-2</v>
      </c>
      <c r="X10">
        <f t="shared" si="19"/>
        <v>0.16465067</v>
      </c>
      <c r="Y10">
        <f t="shared" si="20"/>
        <v>0.44327833666666672</v>
      </c>
      <c r="Z10">
        <f t="shared" si="21"/>
        <v>0.2067132525</v>
      </c>
      <c r="AA10">
        <f t="shared" si="22"/>
        <v>3.8572678431372548E-2</v>
      </c>
      <c r="AB10">
        <f t="shared" si="23"/>
        <v>0.10653866882352941</v>
      </c>
      <c r="AC10" s="10">
        <f t="shared" si="24"/>
        <v>0.79510293642156871</v>
      </c>
    </row>
    <row r="11" spans="1:29">
      <c r="A11">
        <f t="shared" si="4"/>
        <v>24</v>
      </c>
      <c r="B11">
        <f t="shared" si="5"/>
        <v>23</v>
      </c>
      <c r="C11" s="1" t="s">
        <v>10</v>
      </c>
      <c r="D11" s="12">
        <v>252.47900000000001</v>
      </c>
      <c r="E11" s="3">
        <v>5.2064500000000002</v>
      </c>
      <c r="F11" s="3">
        <v>8.3333333333333329E-2</v>
      </c>
      <c r="G11" s="3">
        <v>1.6264345323607965</v>
      </c>
      <c r="H11">
        <f t="shared" si="6"/>
        <v>198</v>
      </c>
      <c r="I11">
        <f t="shared" si="7"/>
        <v>109</v>
      </c>
      <c r="J11">
        <f t="shared" si="8"/>
        <v>139</v>
      </c>
      <c r="K11">
        <f t="shared" si="9"/>
        <v>143</v>
      </c>
      <c r="L11">
        <f t="shared" si="10"/>
        <v>0.97058823529411764</v>
      </c>
      <c r="M11">
        <f t="shared" si="0"/>
        <v>0.53431372549019607</v>
      </c>
      <c r="N11">
        <f t="shared" si="0"/>
        <v>0.68137254901960786</v>
      </c>
      <c r="O11">
        <f t="shared" si="0"/>
        <v>0.7009803921568627</v>
      </c>
      <c r="P11" s="8">
        <f t="shared" si="11"/>
        <v>0.72181372549019618</v>
      </c>
      <c r="Q11">
        <f t="shared" si="12"/>
        <v>1</v>
      </c>
      <c r="R11">
        <f t="shared" si="13"/>
        <v>4</v>
      </c>
      <c r="S11">
        <f t="shared" si="14"/>
        <v>3</v>
      </c>
      <c r="T11">
        <f t="shared" si="15"/>
        <v>2</v>
      </c>
      <c r="U11">
        <f t="shared" si="16"/>
        <v>0.46137133000000002</v>
      </c>
      <c r="V11">
        <f t="shared" si="17"/>
        <v>9.8360329999999996E-2</v>
      </c>
      <c r="W11">
        <f t="shared" si="18"/>
        <v>0.16465067</v>
      </c>
      <c r="X11">
        <f t="shared" si="19"/>
        <v>0.27561766999999998</v>
      </c>
      <c r="Y11">
        <f t="shared" si="20"/>
        <v>0.447801585</v>
      </c>
      <c r="Z11">
        <f t="shared" si="21"/>
        <v>5.2555274362745097E-2</v>
      </c>
      <c r="AA11">
        <f t="shared" si="22"/>
        <v>0.11218844671568627</v>
      </c>
      <c r="AB11">
        <f t="shared" si="23"/>
        <v>0.19320258240196075</v>
      </c>
      <c r="AC11" s="10">
        <f t="shared" si="24"/>
        <v>0.80574788848039214</v>
      </c>
    </row>
    <row r="12" spans="1:29">
      <c r="A12">
        <f t="shared" si="4"/>
        <v>145</v>
      </c>
      <c r="B12">
        <f t="shared" si="5"/>
        <v>173</v>
      </c>
      <c r="C12" s="1" t="s">
        <v>11</v>
      </c>
      <c r="D12" s="12">
        <v>271.63799999999998</v>
      </c>
      <c r="E12" s="3">
        <v>0</v>
      </c>
      <c r="F12" s="3">
        <v>1.6666666666666666E-2</v>
      </c>
      <c r="G12" s="3">
        <v>1.1010948695108218</v>
      </c>
      <c r="H12">
        <f t="shared" si="6"/>
        <v>204</v>
      </c>
      <c r="I12">
        <f t="shared" si="7"/>
        <v>1</v>
      </c>
      <c r="J12">
        <f t="shared" si="8"/>
        <v>24</v>
      </c>
      <c r="K12">
        <f t="shared" si="9"/>
        <v>27</v>
      </c>
      <c r="L12">
        <f t="shared" si="10"/>
        <v>1</v>
      </c>
      <c r="M12">
        <f t="shared" si="0"/>
        <v>4.9019607843137254E-3</v>
      </c>
      <c r="N12">
        <f t="shared" si="0"/>
        <v>0.11764705882352941</v>
      </c>
      <c r="O12">
        <f t="shared" si="0"/>
        <v>0.13235294117647059</v>
      </c>
      <c r="P12" s="8">
        <f t="shared" si="11"/>
        <v>0.31372549019607843</v>
      </c>
      <c r="Q12">
        <f t="shared" si="12"/>
        <v>1</v>
      </c>
      <c r="R12">
        <f t="shared" si="13"/>
        <v>4</v>
      </c>
      <c r="S12">
        <f t="shared" si="14"/>
        <v>3</v>
      </c>
      <c r="T12">
        <f t="shared" si="15"/>
        <v>2</v>
      </c>
      <c r="U12">
        <f t="shared" si="16"/>
        <v>0.46137133000000002</v>
      </c>
      <c r="V12">
        <f t="shared" si="17"/>
        <v>9.8360329999999996E-2</v>
      </c>
      <c r="W12">
        <f t="shared" si="18"/>
        <v>0.16465067</v>
      </c>
      <c r="X12">
        <f t="shared" si="19"/>
        <v>0.27561766999999998</v>
      </c>
      <c r="Y12">
        <f t="shared" si="20"/>
        <v>0.46137133000000002</v>
      </c>
      <c r="Z12">
        <f t="shared" si="21"/>
        <v>4.8215848039215683E-4</v>
      </c>
      <c r="AA12">
        <f t="shared" si="22"/>
        <v>1.9370667058823531E-2</v>
      </c>
      <c r="AB12">
        <f t="shared" si="23"/>
        <v>3.6478809264705883E-2</v>
      </c>
      <c r="AC12" s="10">
        <f t="shared" si="24"/>
        <v>0.51770296480392164</v>
      </c>
    </row>
    <row r="13" spans="1:29">
      <c r="A13">
        <f t="shared" si="4"/>
        <v>132</v>
      </c>
      <c r="B13">
        <f t="shared" si="5"/>
        <v>158</v>
      </c>
      <c r="C13" s="1" t="s">
        <v>12</v>
      </c>
      <c r="D13" s="12">
        <v>252.03100000000001</v>
      </c>
      <c r="E13" s="3">
        <v>0.83218999999999999</v>
      </c>
      <c r="F13" s="3">
        <v>1.3888888888888888E-2</v>
      </c>
      <c r="G13" s="3">
        <v>1.0521964702504347</v>
      </c>
      <c r="H13">
        <f t="shared" si="6"/>
        <v>197</v>
      </c>
      <c r="I13">
        <f t="shared" si="7"/>
        <v>53</v>
      </c>
      <c r="J13">
        <f t="shared" si="8"/>
        <v>20</v>
      </c>
      <c r="K13">
        <f t="shared" si="9"/>
        <v>19</v>
      </c>
      <c r="L13">
        <f t="shared" si="10"/>
        <v>0.96568627450980393</v>
      </c>
      <c r="M13">
        <f t="shared" si="0"/>
        <v>0.25980392156862747</v>
      </c>
      <c r="N13">
        <f t="shared" si="0"/>
        <v>9.8039215686274508E-2</v>
      </c>
      <c r="O13">
        <f t="shared" si="0"/>
        <v>9.3137254901960786E-2</v>
      </c>
      <c r="P13" s="8">
        <f t="shared" si="11"/>
        <v>0.35416666666666674</v>
      </c>
      <c r="Q13">
        <f t="shared" si="12"/>
        <v>1</v>
      </c>
      <c r="R13">
        <f t="shared" si="13"/>
        <v>2</v>
      </c>
      <c r="S13">
        <f t="shared" si="14"/>
        <v>3</v>
      </c>
      <c r="T13">
        <f t="shared" si="15"/>
        <v>4</v>
      </c>
      <c r="U13">
        <f t="shared" si="16"/>
        <v>0.46137133000000002</v>
      </c>
      <c r="V13">
        <f t="shared" si="17"/>
        <v>0.27561766999999998</v>
      </c>
      <c r="W13">
        <f t="shared" si="18"/>
        <v>0.16465067</v>
      </c>
      <c r="X13">
        <f t="shared" si="19"/>
        <v>9.8360329999999996E-2</v>
      </c>
      <c r="Y13">
        <f t="shared" si="20"/>
        <v>0.44553996083333336</v>
      </c>
      <c r="Z13">
        <f t="shared" si="21"/>
        <v>7.1606551519607847E-2</v>
      </c>
      <c r="AA13">
        <f t="shared" si="22"/>
        <v>1.6142222549019609E-2</v>
      </c>
      <c r="AB13">
        <f t="shared" si="23"/>
        <v>9.1610111274509805E-3</v>
      </c>
      <c r="AC13" s="10">
        <f t="shared" si="24"/>
        <v>0.54244974602941176</v>
      </c>
    </row>
    <row r="14" spans="1:29">
      <c r="A14">
        <f t="shared" si="4"/>
        <v>42</v>
      </c>
      <c r="B14">
        <f t="shared" si="5"/>
        <v>46</v>
      </c>
      <c r="C14" s="1" t="s">
        <v>13</v>
      </c>
      <c r="D14" s="12">
        <v>238.589</v>
      </c>
      <c r="E14" s="3">
        <v>5.54054</v>
      </c>
      <c r="F14" s="3">
        <v>0.1</v>
      </c>
      <c r="G14" s="3">
        <v>1.2701885541718847</v>
      </c>
      <c r="H14">
        <f t="shared" si="6"/>
        <v>194</v>
      </c>
      <c r="I14">
        <f t="shared" si="7"/>
        <v>111</v>
      </c>
      <c r="J14">
        <f t="shared" si="8"/>
        <v>148</v>
      </c>
      <c r="K14">
        <f t="shared" si="9"/>
        <v>77</v>
      </c>
      <c r="L14">
        <f t="shared" si="10"/>
        <v>0.9509803921568627</v>
      </c>
      <c r="M14">
        <f t="shared" si="0"/>
        <v>0.54411764705882348</v>
      </c>
      <c r="N14">
        <f t="shared" si="0"/>
        <v>0.72549019607843135</v>
      </c>
      <c r="O14">
        <f t="shared" si="0"/>
        <v>0.37745098039215685</v>
      </c>
      <c r="P14" s="8">
        <f t="shared" si="11"/>
        <v>0.64950980392156865</v>
      </c>
      <c r="Q14">
        <f t="shared" si="12"/>
        <v>1</v>
      </c>
      <c r="R14">
        <f t="shared" si="13"/>
        <v>3</v>
      </c>
      <c r="S14">
        <f t="shared" si="14"/>
        <v>2</v>
      </c>
      <c r="T14">
        <f t="shared" si="15"/>
        <v>4</v>
      </c>
      <c r="U14">
        <f t="shared" si="16"/>
        <v>0.46137133000000002</v>
      </c>
      <c r="V14">
        <f t="shared" si="17"/>
        <v>0.16465067</v>
      </c>
      <c r="W14">
        <f t="shared" si="18"/>
        <v>0.27561766999999998</v>
      </c>
      <c r="X14">
        <f t="shared" si="19"/>
        <v>9.8360329999999996E-2</v>
      </c>
      <c r="Y14">
        <f t="shared" si="20"/>
        <v>0.43875508833333332</v>
      </c>
      <c r="Z14">
        <f t="shared" si="21"/>
        <v>8.9589335147058816E-2</v>
      </c>
      <c r="AA14">
        <f t="shared" si="22"/>
        <v>0.19995791745098038</v>
      </c>
      <c r="AB14">
        <f t="shared" si="23"/>
        <v>3.7126202990196075E-2</v>
      </c>
      <c r="AC14" s="10">
        <f t="shared" si="24"/>
        <v>0.76542854392156856</v>
      </c>
    </row>
    <row r="15" spans="1:29">
      <c r="A15">
        <f t="shared" si="4"/>
        <v>36</v>
      </c>
      <c r="B15">
        <f t="shared" si="5"/>
        <v>60</v>
      </c>
      <c r="C15" s="1" t="s">
        <v>14</v>
      </c>
      <c r="D15" s="12">
        <v>225.01400000000001</v>
      </c>
      <c r="E15" s="3">
        <v>66.043189999999996</v>
      </c>
      <c r="F15" s="3">
        <v>2.8571428571428571E-2</v>
      </c>
      <c r="G15" s="3">
        <v>1.2621638735393557</v>
      </c>
      <c r="H15">
        <f t="shared" si="6"/>
        <v>193</v>
      </c>
      <c r="I15">
        <f t="shared" si="7"/>
        <v>190</v>
      </c>
      <c r="J15">
        <f t="shared" si="8"/>
        <v>49</v>
      </c>
      <c r="K15">
        <f t="shared" si="9"/>
        <v>74</v>
      </c>
      <c r="L15">
        <f t="shared" si="10"/>
        <v>0.94607843137254899</v>
      </c>
      <c r="M15">
        <f t="shared" si="0"/>
        <v>0.93137254901960786</v>
      </c>
      <c r="N15">
        <f t="shared" si="0"/>
        <v>0.24019607843137256</v>
      </c>
      <c r="O15">
        <f t="shared" si="0"/>
        <v>0.36274509803921567</v>
      </c>
      <c r="P15" s="8">
        <f t="shared" si="11"/>
        <v>0.62009803921568629</v>
      </c>
      <c r="Q15">
        <f t="shared" si="12"/>
        <v>1</v>
      </c>
      <c r="R15">
        <f t="shared" si="13"/>
        <v>2</v>
      </c>
      <c r="S15">
        <f t="shared" si="14"/>
        <v>4</v>
      </c>
      <c r="T15">
        <f t="shared" si="15"/>
        <v>3</v>
      </c>
      <c r="U15">
        <f t="shared" si="16"/>
        <v>0.46137133000000002</v>
      </c>
      <c r="V15">
        <f t="shared" si="17"/>
        <v>0.27561766999999998</v>
      </c>
      <c r="W15">
        <f t="shared" si="18"/>
        <v>9.8360329999999996E-2</v>
      </c>
      <c r="X15">
        <f t="shared" si="19"/>
        <v>0.16465067</v>
      </c>
      <c r="Y15">
        <f t="shared" si="20"/>
        <v>0.43649346416666668</v>
      </c>
      <c r="Z15">
        <f t="shared" si="21"/>
        <v>0.25670273186274506</v>
      </c>
      <c r="AA15">
        <f t="shared" si="22"/>
        <v>2.3625765539215686E-2</v>
      </c>
      <c r="AB15">
        <f t="shared" si="23"/>
        <v>5.9726223431372544E-2</v>
      </c>
      <c r="AC15" s="10">
        <f t="shared" si="24"/>
        <v>0.776548185</v>
      </c>
    </row>
    <row r="16" spans="1:29">
      <c r="A16">
        <f t="shared" si="4"/>
        <v>43</v>
      </c>
      <c r="B16">
        <f t="shared" si="5"/>
        <v>61</v>
      </c>
      <c r="C16" s="1" t="s">
        <v>15</v>
      </c>
      <c r="D16" s="12">
        <v>189.51599999999999</v>
      </c>
      <c r="E16" s="3">
        <v>62.943280000000001</v>
      </c>
      <c r="F16" s="3">
        <v>0.04</v>
      </c>
      <c r="G16" s="3">
        <v>1.208588541305089</v>
      </c>
      <c r="H16">
        <f t="shared" si="6"/>
        <v>186</v>
      </c>
      <c r="I16">
        <f t="shared" si="7"/>
        <v>187</v>
      </c>
      <c r="J16">
        <f t="shared" si="8"/>
        <v>80</v>
      </c>
      <c r="K16">
        <f t="shared" si="9"/>
        <v>52</v>
      </c>
      <c r="L16">
        <f t="shared" si="10"/>
        <v>0.91176470588235292</v>
      </c>
      <c r="M16">
        <f t="shared" si="0"/>
        <v>0.91666666666666663</v>
      </c>
      <c r="N16">
        <f t="shared" si="0"/>
        <v>0.39215686274509803</v>
      </c>
      <c r="O16">
        <f t="shared" si="0"/>
        <v>0.25490196078431371</v>
      </c>
      <c r="P16" s="8">
        <f t="shared" si="11"/>
        <v>0.61887254901960786</v>
      </c>
      <c r="Q16">
        <f t="shared" si="12"/>
        <v>2</v>
      </c>
      <c r="R16">
        <f t="shared" si="13"/>
        <v>1</v>
      </c>
      <c r="S16">
        <f t="shared" si="14"/>
        <v>3</v>
      </c>
      <c r="T16">
        <f t="shared" si="15"/>
        <v>4</v>
      </c>
      <c r="U16">
        <f t="shared" si="16"/>
        <v>0.27561766999999998</v>
      </c>
      <c r="V16">
        <f t="shared" si="17"/>
        <v>0.46137133000000002</v>
      </c>
      <c r="W16">
        <f t="shared" si="18"/>
        <v>0.16465067</v>
      </c>
      <c r="X16">
        <f t="shared" si="19"/>
        <v>9.8360329999999996E-2</v>
      </c>
      <c r="Y16">
        <f t="shared" si="20"/>
        <v>0.25129846382352938</v>
      </c>
      <c r="Z16">
        <f t="shared" si="21"/>
        <v>0.42292371916666666</v>
      </c>
      <c r="AA16">
        <f t="shared" si="22"/>
        <v>6.4568890196078435E-2</v>
      </c>
      <c r="AB16">
        <f t="shared" si="23"/>
        <v>2.5072240980392155E-2</v>
      </c>
      <c r="AC16" s="10">
        <f t="shared" si="24"/>
        <v>0.76386331416666664</v>
      </c>
    </row>
    <row r="17" spans="1:29">
      <c r="A17">
        <f t="shared" si="4"/>
        <v>90</v>
      </c>
      <c r="B17">
        <f t="shared" si="5"/>
        <v>118</v>
      </c>
      <c r="C17" s="1" t="s">
        <v>16</v>
      </c>
      <c r="D17" s="12">
        <v>155.41300000000001</v>
      </c>
      <c r="E17" s="3">
        <v>21.26773</v>
      </c>
      <c r="F17" s="3">
        <v>1.2500000000000001E-2</v>
      </c>
      <c r="G17" s="3">
        <v>1.0346202412228291</v>
      </c>
      <c r="H17">
        <f t="shared" si="6"/>
        <v>179</v>
      </c>
      <c r="I17">
        <f t="shared" si="7"/>
        <v>164</v>
      </c>
      <c r="J17">
        <f t="shared" si="8"/>
        <v>16</v>
      </c>
      <c r="K17">
        <f t="shared" si="9"/>
        <v>14</v>
      </c>
      <c r="L17">
        <f t="shared" si="10"/>
        <v>0.87745098039215685</v>
      </c>
      <c r="M17">
        <f t="shared" si="0"/>
        <v>0.80392156862745101</v>
      </c>
      <c r="N17">
        <f t="shared" si="0"/>
        <v>7.8431372549019607E-2</v>
      </c>
      <c r="O17">
        <f t="shared" si="0"/>
        <v>6.8627450980392163E-2</v>
      </c>
      <c r="P17" s="8">
        <f t="shared" si="11"/>
        <v>0.45710784313725489</v>
      </c>
      <c r="Q17">
        <f t="shared" si="12"/>
        <v>1</v>
      </c>
      <c r="R17">
        <f t="shared" si="13"/>
        <v>2</v>
      </c>
      <c r="S17">
        <f t="shared" si="14"/>
        <v>3</v>
      </c>
      <c r="T17">
        <f t="shared" si="15"/>
        <v>4</v>
      </c>
      <c r="U17">
        <f t="shared" si="16"/>
        <v>0.46137133000000002</v>
      </c>
      <c r="V17">
        <f t="shared" si="17"/>
        <v>0.27561766999999998</v>
      </c>
      <c r="W17">
        <f t="shared" si="18"/>
        <v>0.16465067</v>
      </c>
      <c r="X17">
        <f t="shared" si="19"/>
        <v>9.8360329999999996E-2</v>
      </c>
      <c r="Y17">
        <f t="shared" si="20"/>
        <v>0.40483072583333335</v>
      </c>
      <c r="Z17">
        <f t="shared" si="21"/>
        <v>0.22157498960784314</v>
      </c>
      <c r="AA17">
        <f t="shared" si="22"/>
        <v>1.2913778039215685E-2</v>
      </c>
      <c r="AB17">
        <f t="shared" si="23"/>
        <v>6.7502187254901962E-3</v>
      </c>
      <c r="AC17" s="10">
        <f t="shared" si="24"/>
        <v>0.64606971220588238</v>
      </c>
    </row>
    <row r="18" spans="1:29">
      <c r="A18">
        <f t="shared" si="4"/>
        <v>82</v>
      </c>
      <c r="B18">
        <f t="shared" si="5"/>
        <v>101</v>
      </c>
      <c r="C18" s="1" t="s">
        <v>17</v>
      </c>
      <c r="D18" s="12">
        <v>174.114</v>
      </c>
      <c r="E18" s="3">
        <v>16.33672</v>
      </c>
      <c r="F18" s="3">
        <v>2.5000000000000001E-2</v>
      </c>
      <c r="G18" s="3">
        <v>1.1462451204960278</v>
      </c>
      <c r="H18">
        <f t="shared" si="6"/>
        <v>181</v>
      </c>
      <c r="I18">
        <f t="shared" si="7"/>
        <v>154</v>
      </c>
      <c r="J18">
        <f t="shared" si="8"/>
        <v>36</v>
      </c>
      <c r="K18">
        <f t="shared" si="9"/>
        <v>36</v>
      </c>
      <c r="L18">
        <f t="shared" si="10"/>
        <v>0.88725490196078427</v>
      </c>
      <c r="M18">
        <f t="shared" ref="M18:M81" si="25">I18/204</f>
        <v>0.75490196078431371</v>
      </c>
      <c r="N18">
        <f t="shared" ref="N18:N81" si="26">J18/204</f>
        <v>0.17647058823529413</v>
      </c>
      <c r="O18">
        <f t="shared" ref="O18:O81" si="27">K18/204</f>
        <v>0.17647058823529413</v>
      </c>
      <c r="P18" s="8">
        <f t="shared" si="11"/>
        <v>0.49877450980392157</v>
      </c>
      <c r="Q18">
        <f t="shared" si="12"/>
        <v>1</v>
      </c>
      <c r="R18">
        <f t="shared" si="13"/>
        <v>2</v>
      </c>
      <c r="S18">
        <f t="shared" si="14"/>
        <v>3</v>
      </c>
      <c r="T18">
        <f t="shared" si="15"/>
        <v>3</v>
      </c>
      <c r="U18">
        <f t="shared" si="16"/>
        <v>0.46137133000000002</v>
      </c>
      <c r="V18">
        <f t="shared" si="17"/>
        <v>0.27561766999999998</v>
      </c>
      <c r="W18">
        <f t="shared" si="18"/>
        <v>0.16465067</v>
      </c>
      <c r="X18">
        <f t="shared" si="19"/>
        <v>0.16465067</v>
      </c>
      <c r="Y18">
        <f t="shared" si="20"/>
        <v>0.40935397416666669</v>
      </c>
      <c r="Z18">
        <f t="shared" si="21"/>
        <v>0.20806431950980389</v>
      </c>
      <c r="AA18">
        <f t="shared" si="22"/>
        <v>2.9056000588235296E-2</v>
      </c>
      <c r="AB18">
        <f t="shared" si="23"/>
        <v>2.9056000588235296E-2</v>
      </c>
      <c r="AC18" s="10">
        <f t="shared" si="24"/>
        <v>0.67553029485294125</v>
      </c>
    </row>
    <row r="19" spans="1:29">
      <c r="A19">
        <f t="shared" si="4"/>
        <v>27</v>
      </c>
      <c r="B19">
        <f t="shared" si="5"/>
        <v>11</v>
      </c>
      <c r="C19" s="1" t="s">
        <v>18</v>
      </c>
      <c r="D19" s="12">
        <v>135.77799999999999</v>
      </c>
      <c r="E19" s="3">
        <v>19.013280000000002</v>
      </c>
      <c r="F19" s="3">
        <v>0.1111111111111111</v>
      </c>
      <c r="G19" s="3">
        <v>1.5340966151438109</v>
      </c>
      <c r="H19">
        <f t="shared" si="6"/>
        <v>176</v>
      </c>
      <c r="I19">
        <f t="shared" si="7"/>
        <v>160</v>
      </c>
      <c r="J19">
        <f t="shared" si="8"/>
        <v>153</v>
      </c>
      <c r="K19">
        <f t="shared" si="9"/>
        <v>130</v>
      </c>
      <c r="L19">
        <f t="shared" si="10"/>
        <v>0.86274509803921573</v>
      </c>
      <c r="M19">
        <f t="shared" si="25"/>
        <v>0.78431372549019607</v>
      </c>
      <c r="N19">
        <f t="shared" si="26"/>
        <v>0.75</v>
      </c>
      <c r="O19">
        <f t="shared" si="27"/>
        <v>0.63725490196078427</v>
      </c>
      <c r="P19" s="8">
        <f t="shared" si="11"/>
        <v>0.75857843137254899</v>
      </c>
      <c r="Q19">
        <f t="shared" si="12"/>
        <v>1</v>
      </c>
      <c r="R19">
        <f t="shared" si="13"/>
        <v>2</v>
      </c>
      <c r="S19">
        <f t="shared" si="14"/>
        <v>3</v>
      </c>
      <c r="T19">
        <f t="shared" si="15"/>
        <v>4</v>
      </c>
      <c r="U19">
        <f t="shared" si="16"/>
        <v>0.46137133000000002</v>
      </c>
      <c r="V19">
        <f t="shared" si="17"/>
        <v>0.27561766999999998</v>
      </c>
      <c r="W19">
        <f t="shared" si="18"/>
        <v>0.16465067</v>
      </c>
      <c r="X19">
        <f t="shared" si="19"/>
        <v>9.8360329999999996E-2</v>
      </c>
      <c r="Y19">
        <f t="shared" si="20"/>
        <v>0.39804585333333337</v>
      </c>
      <c r="Z19">
        <f t="shared" si="21"/>
        <v>0.21617072156862743</v>
      </c>
      <c r="AA19">
        <f t="shared" si="22"/>
        <v>0.1234880025</v>
      </c>
      <c r="AB19">
        <f t="shared" si="23"/>
        <v>6.268060245098038E-2</v>
      </c>
      <c r="AC19" s="10">
        <f t="shared" si="24"/>
        <v>0.80038517985294122</v>
      </c>
    </row>
    <row r="20" spans="1:29">
      <c r="A20">
        <f t="shared" si="4"/>
        <v>18</v>
      </c>
      <c r="B20">
        <f t="shared" si="5"/>
        <v>3</v>
      </c>
      <c r="C20" s="1" t="s">
        <v>19</v>
      </c>
      <c r="D20" s="12">
        <v>164.898</v>
      </c>
      <c r="E20" s="3">
        <v>14.768079999999999</v>
      </c>
      <c r="F20" s="3">
        <v>0.1111111111111111</v>
      </c>
      <c r="G20" s="3">
        <v>1.9100204863581913</v>
      </c>
      <c r="H20">
        <f t="shared" si="6"/>
        <v>180</v>
      </c>
      <c r="I20">
        <f t="shared" si="7"/>
        <v>149</v>
      </c>
      <c r="J20">
        <f t="shared" si="8"/>
        <v>153</v>
      </c>
      <c r="K20">
        <f t="shared" si="9"/>
        <v>168</v>
      </c>
      <c r="L20">
        <f t="shared" si="10"/>
        <v>0.88235294117647056</v>
      </c>
      <c r="M20">
        <f t="shared" si="25"/>
        <v>0.73039215686274506</v>
      </c>
      <c r="N20">
        <f t="shared" si="26"/>
        <v>0.75</v>
      </c>
      <c r="O20">
        <f t="shared" si="27"/>
        <v>0.82352941176470584</v>
      </c>
      <c r="P20" s="8">
        <f t="shared" si="11"/>
        <v>0.79656862745098045</v>
      </c>
      <c r="Q20">
        <f t="shared" si="12"/>
        <v>1</v>
      </c>
      <c r="R20">
        <f t="shared" si="13"/>
        <v>4</v>
      </c>
      <c r="S20">
        <f t="shared" si="14"/>
        <v>3</v>
      </c>
      <c r="T20">
        <f t="shared" si="15"/>
        <v>2</v>
      </c>
      <c r="U20">
        <f t="shared" si="16"/>
        <v>0.46137133000000002</v>
      </c>
      <c r="V20">
        <f t="shared" si="17"/>
        <v>9.8360329999999996E-2</v>
      </c>
      <c r="W20">
        <f t="shared" si="18"/>
        <v>0.16465067</v>
      </c>
      <c r="X20">
        <f t="shared" si="19"/>
        <v>0.27561766999999998</v>
      </c>
      <c r="Y20">
        <f t="shared" si="20"/>
        <v>0.40709234999999999</v>
      </c>
      <c r="Z20">
        <f t="shared" si="21"/>
        <v>7.1841613578431371E-2</v>
      </c>
      <c r="AA20">
        <f t="shared" si="22"/>
        <v>0.1234880025</v>
      </c>
      <c r="AB20">
        <f t="shared" si="23"/>
        <v>0.22697925764705879</v>
      </c>
      <c r="AC20" s="10">
        <f t="shared" si="24"/>
        <v>0.82940122372549019</v>
      </c>
    </row>
    <row r="21" spans="1:29">
      <c r="A21">
        <f t="shared" si="4"/>
        <v>14</v>
      </c>
      <c r="B21">
        <f t="shared" si="5"/>
        <v>9</v>
      </c>
      <c r="C21" s="1" t="s">
        <v>20</v>
      </c>
      <c r="D21" s="12">
        <v>200.905</v>
      </c>
      <c r="E21" s="3">
        <v>38.77787</v>
      </c>
      <c r="F21" s="3">
        <v>6.6666666666666666E-2</v>
      </c>
      <c r="G21" s="3">
        <v>1.5546779111590743</v>
      </c>
      <c r="H21">
        <f t="shared" si="6"/>
        <v>189</v>
      </c>
      <c r="I21">
        <f t="shared" si="7"/>
        <v>178</v>
      </c>
      <c r="J21">
        <f t="shared" si="8"/>
        <v>127</v>
      </c>
      <c r="K21">
        <f t="shared" si="9"/>
        <v>133</v>
      </c>
      <c r="L21">
        <f t="shared" si="10"/>
        <v>0.92647058823529416</v>
      </c>
      <c r="M21">
        <f t="shared" si="25"/>
        <v>0.87254901960784315</v>
      </c>
      <c r="N21">
        <f t="shared" si="26"/>
        <v>0.62254901960784315</v>
      </c>
      <c r="O21">
        <f t="shared" si="27"/>
        <v>0.65196078431372551</v>
      </c>
      <c r="P21" s="8">
        <f t="shared" si="11"/>
        <v>0.76838235294117652</v>
      </c>
      <c r="Q21">
        <f t="shared" si="12"/>
        <v>1</v>
      </c>
      <c r="R21">
        <f t="shared" si="13"/>
        <v>2</v>
      </c>
      <c r="S21">
        <f t="shared" si="14"/>
        <v>4</v>
      </c>
      <c r="T21">
        <f t="shared" si="15"/>
        <v>3</v>
      </c>
      <c r="U21">
        <f t="shared" si="16"/>
        <v>0.46137133000000002</v>
      </c>
      <c r="V21">
        <f t="shared" si="17"/>
        <v>0.27561766999999998</v>
      </c>
      <c r="W21">
        <f t="shared" si="18"/>
        <v>9.8360329999999996E-2</v>
      </c>
      <c r="X21">
        <f t="shared" si="19"/>
        <v>0.16465067</v>
      </c>
      <c r="Y21">
        <f t="shared" si="20"/>
        <v>0.42744696750000005</v>
      </c>
      <c r="Z21">
        <f t="shared" si="21"/>
        <v>0.24048992774509803</v>
      </c>
      <c r="AA21">
        <f t="shared" si="22"/>
        <v>6.1234127009803921E-2</v>
      </c>
      <c r="AB21">
        <f t="shared" si="23"/>
        <v>0.10734577995098039</v>
      </c>
      <c r="AC21" s="10">
        <f t="shared" si="24"/>
        <v>0.83651680220588243</v>
      </c>
    </row>
    <row r="22" spans="1:29">
      <c r="A22">
        <f t="shared" si="4"/>
        <v>9</v>
      </c>
      <c r="B22">
        <f t="shared" si="5"/>
        <v>2</v>
      </c>
      <c r="C22" s="1" t="s">
        <v>21</v>
      </c>
      <c r="D22" s="12">
        <v>258.11099999999999</v>
      </c>
      <c r="E22" s="3">
        <v>23.33906</v>
      </c>
      <c r="F22" s="3">
        <v>7.1428571428571425E-2</v>
      </c>
      <c r="G22" s="3">
        <v>1.9890923310225492</v>
      </c>
      <c r="H22">
        <f t="shared" si="6"/>
        <v>199</v>
      </c>
      <c r="I22">
        <f t="shared" si="7"/>
        <v>168</v>
      </c>
      <c r="J22">
        <f t="shared" si="8"/>
        <v>129</v>
      </c>
      <c r="K22">
        <f t="shared" si="9"/>
        <v>171</v>
      </c>
      <c r="L22">
        <f t="shared" si="10"/>
        <v>0.97549019607843135</v>
      </c>
      <c r="M22">
        <f t="shared" si="25"/>
        <v>0.82352941176470584</v>
      </c>
      <c r="N22">
        <f t="shared" si="26"/>
        <v>0.63235294117647056</v>
      </c>
      <c r="O22">
        <f t="shared" si="27"/>
        <v>0.83823529411764708</v>
      </c>
      <c r="P22" s="8">
        <f t="shared" si="11"/>
        <v>0.81740196078431371</v>
      </c>
      <c r="Q22">
        <f t="shared" si="12"/>
        <v>1</v>
      </c>
      <c r="R22">
        <f t="shared" si="13"/>
        <v>3</v>
      </c>
      <c r="S22">
        <f t="shared" si="14"/>
        <v>4</v>
      </c>
      <c r="T22">
        <f t="shared" si="15"/>
        <v>2</v>
      </c>
      <c r="U22">
        <f t="shared" si="16"/>
        <v>0.46137133000000002</v>
      </c>
      <c r="V22">
        <f t="shared" si="17"/>
        <v>0.16465067</v>
      </c>
      <c r="W22">
        <f t="shared" si="18"/>
        <v>9.8360329999999996E-2</v>
      </c>
      <c r="X22">
        <f t="shared" si="19"/>
        <v>0.27561766999999998</v>
      </c>
      <c r="Y22">
        <f t="shared" si="20"/>
        <v>0.4500632091666667</v>
      </c>
      <c r="Z22">
        <f t="shared" si="21"/>
        <v>0.13559466941176471</v>
      </c>
      <c r="AA22">
        <f t="shared" si="22"/>
        <v>6.2198443970588227E-2</v>
      </c>
      <c r="AB22">
        <f t="shared" si="23"/>
        <v>0.23103245867647057</v>
      </c>
      <c r="AC22" s="10">
        <f t="shared" si="24"/>
        <v>0.8788887812254903</v>
      </c>
    </row>
    <row r="23" spans="1:29">
      <c r="A23">
        <f t="shared" si="4"/>
        <v>56</v>
      </c>
      <c r="B23">
        <f t="shared" si="5"/>
        <v>66</v>
      </c>
      <c r="C23" s="1" t="s">
        <v>22</v>
      </c>
      <c r="D23" s="12">
        <v>188.23400000000001</v>
      </c>
      <c r="E23" s="3">
        <v>18.24391</v>
      </c>
      <c r="F23" s="3">
        <v>3.3333333333333333E-2</v>
      </c>
      <c r="G23" s="3">
        <v>1.3029371170654582</v>
      </c>
      <c r="H23">
        <f t="shared" si="6"/>
        <v>185</v>
      </c>
      <c r="I23">
        <f t="shared" si="7"/>
        <v>157</v>
      </c>
      <c r="J23">
        <f t="shared" si="8"/>
        <v>61</v>
      </c>
      <c r="K23">
        <f t="shared" si="9"/>
        <v>86</v>
      </c>
      <c r="L23">
        <f t="shared" si="10"/>
        <v>0.90686274509803921</v>
      </c>
      <c r="M23">
        <f t="shared" si="25"/>
        <v>0.76960784313725494</v>
      </c>
      <c r="N23">
        <f t="shared" si="26"/>
        <v>0.29901960784313725</v>
      </c>
      <c r="O23">
        <f t="shared" si="27"/>
        <v>0.42156862745098039</v>
      </c>
      <c r="P23" s="8">
        <f t="shared" si="11"/>
        <v>0.59926470588235292</v>
      </c>
      <c r="Q23">
        <f t="shared" si="12"/>
        <v>1</v>
      </c>
      <c r="R23">
        <f t="shared" si="13"/>
        <v>2</v>
      </c>
      <c r="S23">
        <f t="shared" si="14"/>
        <v>4</v>
      </c>
      <c r="T23">
        <f t="shared" si="15"/>
        <v>3</v>
      </c>
      <c r="U23">
        <f t="shared" si="16"/>
        <v>0.46137133000000002</v>
      </c>
      <c r="V23">
        <f t="shared" si="17"/>
        <v>0.27561766999999998</v>
      </c>
      <c r="W23">
        <f t="shared" si="18"/>
        <v>9.8360329999999996E-2</v>
      </c>
      <c r="X23">
        <f t="shared" si="19"/>
        <v>0.16465067</v>
      </c>
      <c r="Y23">
        <f t="shared" si="20"/>
        <v>0.41840047083333337</v>
      </c>
      <c r="Z23">
        <f t="shared" si="21"/>
        <v>0.21211752053921568</v>
      </c>
      <c r="AA23">
        <f t="shared" si="22"/>
        <v>2.9411667303921567E-2</v>
      </c>
      <c r="AB23">
        <f t="shared" si="23"/>
        <v>6.9411556960784312E-2</v>
      </c>
      <c r="AC23" s="10">
        <f t="shared" si="24"/>
        <v>0.72934121563725485</v>
      </c>
    </row>
    <row r="24" spans="1:29">
      <c r="A24">
        <f t="shared" si="4"/>
        <v>112</v>
      </c>
      <c r="B24">
        <f t="shared" si="5"/>
        <v>143</v>
      </c>
      <c r="C24" s="1" t="s">
        <v>23</v>
      </c>
      <c r="D24" s="12">
        <v>135.44900000000001</v>
      </c>
      <c r="E24" s="3">
        <v>11.776809999999999</v>
      </c>
      <c r="F24" s="3">
        <v>5.8479532163742687E-3</v>
      </c>
      <c r="G24" s="3">
        <v>0.86196823491061547</v>
      </c>
      <c r="H24">
        <f t="shared" si="6"/>
        <v>175</v>
      </c>
      <c r="I24">
        <f t="shared" si="7"/>
        <v>138</v>
      </c>
      <c r="J24">
        <f t="shared" si="8"/>
        <v>4</v>
      </c>
      <c r="K24">
        <f t="shared" si="9"/>
        <v>2</v>
      </c>
      <c r="L24">
        <f t="shared" si="10"/>
        <v>0.85784313725490191</v>
      </c>
      <c r="M24">
        <f t="shared" si="25"/>
        <v>0.67647058823529416</v>
      </c>
      <c r="N24">
        <f t="shared" si="26"/>
        <v>1.9607843137254902E-2</v>
      </c>
      <c r="O24">
        <f t="shared" si="27"/>
        <v>9.8039215686274508E-3</v>
      </c>
      <c r="P24" s="8">
        <f t="shared" si="11"/>
        <v>0.39093137254901955</v>
      </c>
      <c r="Q24">
        <f t="shared" si="12"/>
        <v>1</v>
      </c>
      <c r="R24">
        <f t="shared" si="13"/>
        <v>2</v>
      </c>
      <c r="S24">
        <f t="shared" si="14"/>
        <v>3</v>
      </c>
      <c r="T24">
        <f t="shared" si="15"/>
        <v>4</v>
      </c>
      <c r="U24">
        <f t="shared" si="16"/>
        <v>0.46137133000000002</v>
      </c>
      <c r="V24">
        <f t="shared" si="17"/>
        <v>0.27561766999999998</v>
      </c>
      <c r="W24">
        <f t="shared" si="18"/>
        <v>0.16465067</v>
      </c>
      <c r="X24">
        <f t="shared" si="19"/>
        <v>9.8360329999999996E-2</v>
      </c>
      <c r="Y24">
        <f t="shared" si="20"/>
        <v>0.39578422916666667</v>
      </c>
      <c r="Z24">
        <f t="shared" si="21"/>
        <v>0.18644724735294119</v>
      </c>
      <c r="AA24">
        <f t="shared" si="22"/>
        <v>3.2284445098039213E-3</v>
      </c>
      <c r="AB24">
        <f t="shared" si="23"/>
        <v>9.6431696078431365E-4</v>
      </c>
      <c r="AC24" s="10">
        <f t="shared" si="24"/>
        <v>0.58642423799019616</v>
      </c>
    </row>
    <row r="25" spans="1:29">
      <c r="A25">
        <f t="shared" si="4"/>
        <v>29</v>
      </c>
      <c r="B25">
        <f t="shared" si="5"/>
        <v>14</v>
      </c>
      <c r="C25" s="1" t="s">
        <v>24</v>
      </c>
      <c r="D25" s="12">
        <v>107.67100000000001</v>
      </c>
      <c r="E25" s="3">
        <v>22.44219</v>
      </c>
      <c r="F25" s="3">
        <v>0.125</v>
      </c>
      <c r="G25" s="3">
        <v>1.4609426625161557</v>
      </c>
      <c r="H25">
        <f t="shared" si="6"/>
        <v>170</v>
      </c>
      <c r="I25">
        <f t="shared" si="7"/>
        <v>166</v>
      </c>
      <c r="J25">
        <f t="shared" si="8"/>
        <v>163</v>
      </c>
      <c r="K25">
        <f t="shared" si="9"/>
        <v>111</v>
      </c>
      <c r="L25">
        <f t="shared" si="10"/>
        <v>0.83333333333333337</v>
      </c>
      <c r="M25">
        <f t="shared" si="25"/>
        <v>0.81372549019607843</v>
      </c>
      <c r="N25">
        <f t="shared" si="26"/>
        <v>0.7990196078431373</v>
      </c>
      <c r="O25">
        <f t="shared" si="27"/>
        <v>0.54411764705882348</v>
      </c>
      <c r="P25" s="8">
        <f t="shared" si="11"/>
        <v>0.74754901960784315</v>
      </c>
      <c r="Q25">
        <f t="shared" si="12"/>
        <v>1</v>
      </c>
      <c r="R25">
        <f t="shared" si="13"/>
        <v>2</v>
      </c>
      <c r="S25">
        <f t="shared" si="14"/>
        <v>3</v>
      </c>
      <c r="T25">
        <f t="shared" si="15"/>
        <v>4</v>
      </c>
      <c r="U25">
        <f t="shared" si="16"/>
        <v>0.46137133000000002</v>
      </c>
      <c r="V25">
        <f t="shared" si="17"/>
        <v>0.27561766999999998</v>
      </c>
      <c r="W25">
        <f t="shared" si="18"/>
        <v>0.16465067</v>
      </c>
      <c r="X25">
        <f t="shared" si="19"/>
        <v>9.8360329999999996E-2</v>
      </c>
      <c r="Y25">
        <f t="shared" si="20"/>
        <v>0.38447610833333334</v>
      </c>
      <c r="Z25">
        <f t="shared" si="21"/>
        <v>0.22427712362745097</v>
      </c>
      <c r="AA25">
        <f t="shared" si="22"/>
        <v>0.13155911377450982</v>
      </c>
      <c r="AB25">
        <f t="shared" si="23"/>
        <v>5.3519591323529403E-2</v>
      </c>
      <c r="AC25" s="10">
        <f t="shared" si="24"/>
        <v>0.7938319370588236</v>
      </c>
    </row>
    <row r="26" spans="1:29">
      <c r="A26">
        <f t="shared" si="4"/>
        <v>71</v>
      </c>
      <c r="B26">
        <f t="shared" si="5"/>
        <v>65</v>
      </c>
      <c r="C26" s="1" t="s">
        <v>25</v>
      </c>
      <c r="D26" s="12">
        <v>95.273899999999998</v>
      </c>
      <c r="E26" s="3">
        <v>20.388809999999999</v>
      </c>
      <c r="F26" s="3">
        <v>3.7037037037037035E-2</v>
      </c>
      <c r="G26" s="3">
        <v>1.3375270944594448</v>
      </c>
      <c r="H26">
        <f t="shared" si="6"/>
        <v>164</v>
      </c>
      <c r="I26">
        <f t="shared" si="7"/>
        <v>162</v>
      </c>
      <c r="J26">
        <f t="shared" si="8"/>
        <v>71</v>
      </c>
      <c r="K26">
        <f t="shared" si="9"/>
        <v>92</v>
      </c>
      <c r="L26">
        <f t="shared" si="10"/>
        <v>0.80392156862745101</v>
      </c>
      <c r="M26">
        <f t="shared" si="25"/>
        <v>0.79411764705882348</v>
      </c>
      <c r="N26">
        <f t="shared" si="26"/>
        <v>0.34803921568627449</v>
      </c>
      <c r="O26">
        <f t="shared" si="27"/>
        <v>0.45098039215686275</v>
      </c>
      <c r="P26" s="8">
        <f t="shared" si="11"/>
        <v>0.59926470588235303</v>
      </c>
      <c r="Q26">
        <f t="shared" si="12"/>
        <v>1</v>
      </c>
      <c r="R26">
        <f t="shared" si="13"/>
        <v>2</v>
      </c>
      <c r="S26">
        <f t="shared" si="14"/>
        <v>4</v>
      </c>
      <c r="T26">
        <f t="shared" si="15"/>
        <v>3</v>
      </c>
      <c r="U26">
        <f t="shared" si="16"/>
        <v>0.46137133000000002</v>
      </c>
      <c r="V26">
        <f t="shared" si="17"/>
        <v>0.27561766999999998</v>
      </c>
      <c r="W26">
        <f t="shared" si="18"/>
        <v>9.8360329999999996E-2</v>
      </c>
      <c r="X26">
        <f t="shared" si="19"/>
        <v>0.16465067</v>
      </c>
      <c r="Y26">
        <f t="shared" si="20"/>
        <v>0.37090636333333338</v>
      </c>
      <c r="Z26">
        <f t="shared" si="21"/>
        <v>0.21887285558823527</v>
      </c>
      <c r="AA26">
        <f t="shared" si="22"/>
        <v>3.4233252107843136E-2</v>
      </c>
      <c r="AB26">
        <f t="shared" si="23"/>
        <v>7.4254223725490204E-2</v>
      </c>
      <c r="AC26" s="10">
        <f t="shared" si="24"/>
        <v>0.698266694754902</v>
      </c>
    </row>
    <row r="27" spans="1:29">
      <c r="A27">
        <f t="shared" si="4"/>
        <v>34</v>
      </c>
      <c r="B27">
        <f t="shared" si="5"/>
        <v>30</v>
      </c>
      <c r="C27" s="1" t="s">
        <v>26</v>
      </c>
      <c r="D27" s="12">
        <v>89.013199999999998</v>
      </c>
      <c r="E27" s="3">
        <v>46.525799999999997</v>
      </c>
      <c r="F27" s="3">
        <v>7.6923076923076927E-2</v>
      </c>
      <c r="G27" s="3">
        <v>1.3253985375091002</v>
      </c>
      <c r="H27">
        <f t="shared" si="6"/>
        <v>161</v>
      </c>
      <c r="I27">
        <f t="shared" si="7"/>
        <v>182</v>
      </c>
      <c r="J27">
        <f t="shared" si="8"/>
        <v>134</v>
      </c>
      <c r="K27">
        <f t="shared" si="9"/>
        <v>91</v>
      </c>
      <c r="L27">
        <f t="shared" si="10"/>
        <v>0.78921568627450978</v>
      </c>
      <c r="M27">
        <f t="shared" si="25"/>
        <v>0.89215686274509809</v>
      </c>
      <c r="N27">
        <f t="shared" si="26"/>
        <v>0.65686274509803921</v>
      </c>
      <c r="O27">
        <f t="shared" si="27"/>
        <v>0.44607843137254904</v>
      </c>
      <c r="P27" s="8">
        <f t="shared" si="11"/>
        <v>0.6960784313725491</v>
      </c>
      <c r="Q27">
        <f t="shared" si="12"/>
        <v>2</v>
      </c>
      <c r="R27">
        <f t="shared" si="13"/>
        <v>1</v>
      </c>
      <c r="S27">
        <f t="shared" si="14"/>
        <v>3</v>
      </c>
      <c r="T27">
        <f t="shared" si="15"/>
        <v>4</v>
      </c>
      <c r="U27">
        <f t="shared" si="16"/>
        <v>0.27561766999999998</v>
      </c>
      <c r="V27">
        <f t="shared" si="17"/>
        <v>0.46137133000000002</v>
      </c>
      <c r="W27">
        <f t="shared" si="18"/>
        <v>0.16465067</v>
      </c>
      <c r="X27">
        <f t="shared" si="19"/>
        <v>9.8360329999999996E-2</v>
      </c>
      <c r="Y27">
        <f t="shared" si="20"/>
        <v>0.21752178857843135</v>
      </c>
      <c r="Z27">
        <f t="shared" si="21"/>
        <v>0.41161559833333339</v>
      </c>
      <c r="AA27">
        <f t="shared" si="22"/>
        <v>0.10815289107843137</v>
      </c>
      <c r="AB27">
        <f t="shared" si="23"/>
        <v>4.3876421715686273E-2</v>
      </c>
      <c r="AC27" s="10">
        <f t="shared" si="24"/>
        <v>0.78116669970588237</v>
      </c>
    </row>
    <row r="28" spans="1:29">
      <c r="A28">
        <f t="shared" si="4"/>
        <v>19</v>
      </c>
      <c r="B28">
        <f t="shared" si="5"/>
        <v>32</v>
      </c>
      <c r="C28" s="1" t="s">
        <v>27</v>
      </c>
      <c r="D28" s="12">
        <v>174.84100000000001</v>
      </c>
      <c r="E28" s="3">
        <v>143.31193999999999</v>
      </c>
      <c r="F28" s="3">
        <v>2.8571428571428571E-2</v>
      </c>
      <c r="G28" s="3">
        <v>1.5996763739306514</v>
      </c>
      <c r="H28">
        <f t="shared" si="6"/>
        <v>182</v>
      </c>
      <c r="I28">
        <f t="shared" si="7"/>
        <v>196</v>
      </c>
      <c r="J28">
        <f t="shared" si="8"/>
        <v>49</v>
      </c>
      <c r="K28">
        <f t="shared" si="9"/>
        <v>140</v>
      </c>
      <c r="L28">
        <f t="shared" si="10"/>
        <v>0.89215686274509809</v>
      </c>
      <c r="M28">
        <f t="shared" si="25"/>
        <v>0.96078431372549022</v>
      </c>
      <c r="N28">
        <f t="shared" si="26"/>
        <v>0.24019607843137256</v>
      </c>
      <c r="O28">
        <f t="shared" si="27"/>
        <v>0.68627450980392157</v>
      </c>
      <c r="P28" s="8">
        <f t="shared" si="11"/>
        <v>0.69485294117647056</v>
      </c>
      <c r="Q28">
        <f t="shared" si="12"/>
        <v>2</v>
      </c>
      <c r="R28">
        <f t="shared" si="13"/>
        <v>1</v>
      </c>
      <c r="S28">
        <f t="shared" si="14"/>
        <v>4</v>
      </c>
      <c r="T28">
        <f t="shared" si="15"/>
        <v>3</v>
      </c>
      <c r="U28">
        <f t="shared" si="16"/>
        <v>0.27561766999999998</v>
      </c>
      <c r="V28">
        <f t="shared" si="17"/>
        <v>0.46137133000000002</v>
      </c>
      <c r="W28">
        <f t="shared" si="18"/>
        <v>9.8360329999999996E-2</v>
      </c>
      <c r="X28">
        <f t="shared" si="19"/>
        <v>0.16465067</v>
      </c>
      <c r="Y28">
        <f t="shared" si="20"/>
        <v>0.24589419578431373</v>
      </c>
      <c r="Z28">
        <f t="shared" si="21"/>
        <v>0.44327833666666672</v>
      </c>
      <c r="AA28">
        <f t="shared" si="22"/>
        <v>2.3625765539215686E-2</v>
      </c>
      <c r="AB28">
        <f t="shared" si="23"/>
        <v>0.11299555784313725</v>
      </c>
      <c r="AC28" s="10">
        <f t="shared" si="24"/>
        <v>0.82579385583333331</v>
      </c>
    </row>
    <row r="29" spans="1:29">
      <c r="A29">
        <f t="shared" si="4"/>
        <v>3</v>
      </c>
      <c r="B29">
        <f t="shared" si="5"/>
        <v>1</v>
      </c>
      <c r="C29" s="1" t="s">
        <v>28</v>
      </c>
      <c r="D29" s="12">
        <v>192.90899999999999</v>
      </c>
      <c r="E29" s="3">
        <v>687.55656999999997</v>
      </c>
      <c r="F29" s="3">
        <v>6.6666666666666666E-2</v>
      </c>
      <c r="G29" s="3">
        <v>2.4861267848944357</v>
      </c>
      <c r="H29">
        <f t="shared" si="6"/>
        <v>187</v>
      </c>
      <c r="I29">
        <f t="shared" si="7"/>
        <v>203</v>
      </c>
      <c r="J29">
        <f t="shared" si="8"/>
        <v>127</v>
      </c>
      <c r="K29">
        <f t="shared" si="9"/>
        <v>179</v>
      </c>
      <c r="L29">
        <f t="shared" si="10"/>
        <v>0.91666666666666663</v>
      </c>
      <c r="M29">
        <f t="shared" si="25"/>
        <v>0.99509803921568629</v>
      </c>
      <c r="N29">
        <f t="shared" si="26"/>
        <v>0.62254901960784315</v>
      </c>
      <c r="O29">
        <f t="shared" si="27"/>
        <v>0.87745098039215685</v>
      </c>
      <c r="P29" s="8">
        <f t="shared" si="11"/>
        <v>0.8529411764705882</v>
      </c>
      <c r="Q29">
        <f t="shared" si="12"/>
        <v>2</v>
      </c>
      <c r="R29">
        <f t="shared" si="13"/>
        <v>1</v>
      </c>
      <c r="S29">
        <f t="shared" si="14"/>
        <v>4</v>
      </c>
      <c r="T29">
        <f t="shared" si="15"/>
        <v>3</v>
      </c>
      <c r="U29">
        <f t="shared" si="16"/>
        <v>0.27561766999999998</v>
      </c>
      <c r="V29">
        <f t="shared" si="17"/>
        <v>0.46137133000000002</v>
      </c>
      <c r="W29">
        <f t="shared" si="18"/>
        <v>9.8360329999999996E-2</v>
      </c>
      <c r="X29">
        <f t="shared" si="19"/>
        <v>0.16465067</v>
      </c>
      <c r="Y29">
        <f t="shared" si="20"/>
        <v>0.2526495308333333</v>
      </c>
      <c r="Z29">
        <f t="shared" si="21"/>
        <v>0.45910970583333338</v>
      </c>
      <c r="AA29">
        <f t="shared" si="22"/>
        <v>6.1234127009803921E-2</v>
      </c>
      <c r="AB29">
        <f t="shared" si="23"/>
        <v>0.1444728918137255</v>
      </c>
      <c r="AC29" s="10">
        <f t="shared" si="24"/>
        <v>0.91746625549019611</v>
      </c>
    </row>
    <row r="30" spans="1:29">
      <c r="A30">
        <f t="shared" si="4"/>
        <v>2</v>
      </c>
      <c r="B30">
        <f t="shared" si="5"/>
        <v>10</v>
      </c>
      <c r="C30" s="1" t="s">
        <v>29</v>
      </c>
      <c r="D30" s="12">
        <v>178.5</v>
      </c>
      <c r="E30" s="3">
        <v>46.835030000000003</v>
      </c>
      <c r="F30" s="3">
        <v>4.5454545454545456E-2</v>
      </c>
      <c r="G30" s="3">
        <v>1.7972411273016702</v>
      </c>
      <c r="H30">
        <f t="shared" si="6"/>
        <v>183</v>
      </c>
      <c r="I30">
        <f t="shared" si="7"/>
        <v>183</v>
      </c>
      <c r="J30">
        <f t="shared" si="8"/>
        <v>95</v>
      </c>
      <c r="K30">
        <f t="shared" si="9"/>
        <v>160</v>
      </c>
      <c r="L30">
        <f t="shared" si="10"/>
        <v>0.8970588235294118</v>
      </c>
      <c r="M30">
        <f t="shared" si="25"/>
        <v>0.8970588235294118</v>
      </c>
      <c r="N30">
        <f t="shared" si="26"/>
        <v>0.46568627450980393</v>
      </c>
      <c r="O30">
        <f t="shared" si="27"/>
        <v>0.78431372549019607</v>
      </c>
      <c r="P30" s="8">
        <f t="shared" si="11"/>
        <v>0.76102941176470584</v>
      </c>
      <c r="Q30">
        <f t="shared" si="12"/>
        <v>1</v>
      </c>
      <c r="R30">
        <f t="shared" si="13"/>
        <v>1</v>
      </c>
      <c r="S30">
        <f t="shared" si="14"/>
        <v>4</v>
      </c>
      <c r="T30">
        <f t="shared" si="15"/>
        <v>3</v>
      </c>
      <c r="U30">
        <f t="shared" si="16"/>
        <v>0.46137133000000002</v>
      </c>
      <c r="V30">
        <f t="shared" si="17"/>
        <v>0.46137133000000002</v>
      </c>
      <c r="W30">
        <f t="shared" si="18"/>
        <v>9.8360329999999996E-2</v>
      </c>
      <c r="X30">
        <f t="shared" si="19"/>
        <v>0.16465067</v>
      </c>
      <c r="Y30">
        <f t="shared" si="20"/>
        <v>0.41387722250000003</v>
      </c>
      <c r="Z30">
        <f t="shared" si="21"/>
        <v>0.41387722250000003</v>
      </c>
      <c r="AA30">
        <f t="shared" si="22"/>
        <v>4.5805055637254899E-2</v>
      </c>
      <c r="AB30">
        <f t="shared" si="23"/>
        <v>0.12913778039215687</v>
      </c>
      <c r="AC30" s="10">
        <f t="shared" si="24"/>
        <v>1.0026972810294119</v>
      </c>
    </row>
    <row r="31" spans="1:29">
      <c r="A31">
        <f t="shared" si="4"/>
        <v>51</v>
      </c>
      <c r="B31">
        <f t="shared" si="5"/>
        <v>43</v>
      </c>
      <c r="C31" s="1" t="s">
        <v>30</v>
      </c>
      <c r="D31" s="12">
        <v>101.127</v>
      </c>
      <c r="E31" s="3">
        <v>0.66213</v>
      </c>
      <c r="F31" s="3">
        <v>0.1</v>
      </c>
      <c r="G31" s="3">
        <v>1.9064523217166274</v>
      </c>
      <c r="H31">
        <f t="shared" si="6"/>
        <v>168</v>
      </c>
      <c r="I31">
        <f t="shared" si="7"/>
        <v>50</v>
      </c>
      <c r="J31">
        <f t="shared" si="8"/>
        <v>148</v>
      </c>
      <c r="K31">
        <f t="shared" si="9"/>
        <v>167</v>
      </c>
      <c r="L31">
        <f t="shared" si="10"/>
        <v>0.82352941176470584</v>
      </c>
      <c r="M31">
        <f t="shared" si="25"/>
        <v>0.24509803921568626</v>
      </c>
      <c r="N31">
        <f t="shared" si="26"/>
        <v>0.72549019607843135</v>
      </c>
      <c r="O31">
        <f t="shared" si="27"/>
        <v>0.81862745098039214</v>
      </c>
      <c r="P31" s="8">
        <f t="shared" si="11"/>
        <v>0.65318627450980382</v>
      </c>
      <c r="Q31">
        <f t="shared" si="12"/>
        <v>1</v>
      </c>
      <c r="R31">
        <f t="shared" si="13"/>
        <v>4</v>
      </c>
      <c r="S31">
        <f t="shared" si="14"/>
        <v>3</v>
      </c>
      <c r="T31">
        <f t="shared" si="15"/>
        <v>2</v>
      </c>
      <c r="U31">
        <f t="shared" si="16"/>
        <v>0.46137133000000002</v>
      </c>
      <c r="V31">
        <f t="shared" si="17"/>
        <v>9.8360329999999996E-2</v>
      </c>
      <c r="W31">
        <f t="shared" si="18"/>
        <v>0.16465067</v>
      </c>
      <c r="X31">
        <f t="shared" si="19"/>
        <v>0.27561766999999998</v>
      </c>
      <c r="Y31">
        <f t="shared" si="20"/>
        <v>0.37995286</v>
      </c>
      <c r="Z31">
        <f t="shared" si="21"/>
        <v>2.4107924019607842E-2</v>
      </c>
      <c r="AA31">
        <f t="shared" si="22"/>
        <v>0.11945244686274509</v>
      </c>
      <c r="AB31">
        <f t="shared" si="23"/>
        <v>0.22562819063725489</v>
      </c>
      <c r="AC31" s="10">
        <f t="shared" si="24"/>
        <v>0.74914142151960783</v>
      </c>
    </row>
    <row r="32" spans="1:29">
      <c r="A32">
        <f t="shared" si="4"/>
        <v>44</v>
      </c>
      <c r="B32">
        <f t="shared" si="5"/>
        <v>42</v>
      </c>
      <c r="C32" s="1" t="s">
        <v>31</v>
      </c>
      <c r="D32" s="12">
        <v>61.914900000000003</v>
      </c>
      <c r="E32" s="3">
        <v>1.1104799999999999</v>
      </c>
      <c r="F32" s="3">
        <v>0.16666666666666666</v>
      </c>
      <c r="G32" s="3">
        <v>1.8301046413422632</v>
      </c>
      <c r="H32">
        <f t="shared" si="6"/>
        <v>131</v>
      </c>
      <c r="I32">
        <f t="shared" si="7"/>
        <v>60</v>
      </c>
      <c r="J32">
        <f t="shared" si="8"/>
        <v>179</v>
      </c>
      <c r="K32">
        <f t="shared" si="9"/>
        <v>163</v>
      </c>
      <c r="L32">
        <f t="shared" si="10"/>
        <v>0.64215686274509809</v>
      </c>
      <c r="M32">
        <f t="shared" si="25"/>
        <v>0.29411764705882354</v>
      </c>
      <c r="N32">
        <f t="shared" si="26"/>
        <v>0.87745098039215685</v>
      </c>
      <c r="O32">
        <f t="shared" si="27"/>
        <v>0.7990196078431373</v>
      </c>
      <c r="P32" s="8">
        <f t="shared" si="11"/>
        <v>0.65318627450980393</v>
      </c>
      <c r="Q32">
        <f t="shared" si="12"/>
        <v>3</v>
      </c>
      <c r="R32">
        <f t="shared" si="13"/>
        <v>4</v>
      </c>
      <c r="S32">
        <f t="shared" si="14"/>
        <v>1</v>
      </c>
      <c r="T32">
        <f t="shared" si="15"/>
        <v>2</v>
      </c>
      <c r="U32">
        <f t="shared" si="16"/>
        <v>0.16465067</v>
      </c>
      <c r="V32">
        <f t="shared" si="17"/>
        <v>9.8360329999999996E-2</v>
      </c>
      <c r="W32">
        <f t="shared" si="18"/>
        <v>0.46137133000000002</v>
      </c>
      <c r="X32">
        <f t="shared" si="19"/>
        <v>0.27561766999999998</v>
      </c>
      <c r="Y32">
        <f t="shared" si="20"/>
        <v>0.10573155769607843</v>
      </c>
      <c r="Z32">
        <f t="shared" si="21"/>
        <v>2.8929508823529411E-2</v>
      </c>
      <c r="AA32">
        <f t="shared" si="22"/>
        <v>0.40483072583333335</v>
      </c>
      <c r="AB32">
        <f t="shared" si="23"/>
        <v>0.22022392259803922</v>
      </c>
      <c r="AC32" s="10">
        <f t="shared" si="24"/>
        <v>0.75971571495098045</v>
      </c>
    </row>
    <row r="33" spans="1:29">
      <c r="A33">
        <f t="shared" si="4"/>
        <v>79</v>
      </c>
      <c r="B33">
        <f t="shared" si="5"/>
        <v>76</v>
      </c>
      <c r="C33" s="1" t="s">
        <v>32</v>
      </c>
      <c r="D33" s="12">
        <v>56.5383</v>
      </c>
      <c r="E33" s="3">
        <v>30.867730000000002</v>
      </c>
      <c r="F33" s="3">
        <v>6.25E-2</v>
      </c>
      <c r="G33" s="3">
        <v>1.2226637865131227</v>
      </c>
      <c r="H33">
        <f t="shared" si="6"/>
        <v>116</v>
      </c>
      <c r="I33">
        <f t="shared" si="7"/>
        <v>171</v>
      </c>
      <c r="J33">
        <f t="shared" si="8"/>
        <v>125</v>
      </c>
      <c r="K33">
        <f t="shared" si="9"/>
        <v>59</v>
      </c>
      <c r="L33">
        <f t="shared" si="10"/>
        <v>0.56862745098039214</v>
      </c>
      <c r="M33">
        <f t="shared" si="25"/>
        <v>0.83823529411764708</v>
      </c>
      <c r="N33">
        <f t="shared" si="26"/>
        <v>0.61274509803921573</v>
      </c>
      <c r="O33">
        <f t="shared" si="27"/>
        <v>0.28921568627450983</v>
      </c>
      <c r="P33" s="8">
        <f t="shared" si="11"/>
        <v>0.57720588235294112</v>
      </c>
      <c r="Q33">
        <f t="shared" si="12"/>
        <v>3</v>
      </c>
      <c r="R33">
        <f t="shared" si="13"/>
        <v>1</v>
      </c>
      <c r="S33">
        <f t="shared" si="14"/>
        <v>2</v>
      </c>
      <c r="T33">
        <f t="shared" si="15"/>
        <v>4</v>
      </c>
      <c r="U33">
        <f t="shared" si="16"/>
        <v>0.16465067</v>
      </c>
      <c r="V33">
        <f t="shared" si="17"/>
        <v>0.46137133000000002</v>
      </c>
      <c r="W33">
        <f t="shared" si="18"/>
        <v>0.27561766999999998</v>
      </c>
      <c r="X33">
        <f t="shared" si="19"/>
        <v>9.8360329999999996E-2</v>
      </c>
      <c r="Y33">
        <f t="shared" si="20"/>
        <v>9.3624890784313727E-2</v>
      </c>
      <c r="Z33">
        <f t="shared" si="21"/>
        <v>0.38673773250000004</v>
      </c>
      <c r="AA33">
        <f t="shared" si="22"/>
        <v>0.16888337622549018</v>
      </c>
      <c r="AB33">
        <f t="shared" si="23"/>
        <v>2.8447350343137258E-2</v>
      </c>
      <c r="AC33" s="10">
        <f t="shared" si="24"/>
        <v>0.67769334985294127</v>
      </c>
    </row>
    <row r="34" spans="1:29">
      <c r="A34">
        <f t="shared" si="4"/>
        <v>68</v>
      </c>
      <c r="B34">
        <f t="shared" si="5"/>
        <v>41</v>
      </c>
      <c r="C34" s="1" t="s">
        <v>33</v>
      </c>
      <c r="D34" s="12">
        <v>55.997100000000003</v>
      </c>
      <c r="E34" s="3">
        <v>6.4809000000000001</v>
      </c>
      <c r="F34" s="3">
        <v>9.0909090909090912E-2</v>
      </c>
      <c r="G34" s="3">
        <v>1.7633911455928799</v>
      </c>
      <c r="H34">
        <f t="shared" si="6"/>
        <v>115</v>
      </c>
      <c r="I34">
        <f t="shared" si="7"/>
        <v>120</v>
      </c>
      <c r="J34">
        <f t="shared" si="8"/>
        <v>143</v>
      </c>
      <c r="K34">
        <f t="shared" si="9"/>
        <v>158</v>
      </c>
      <c r="L34">
        <f t="shared" si="10"/>
        <v>0.56372549019607843</v>
      </c>
      <c r="M34">
        <f t="shared" si="25"/>
        <v>0.58823529411764708</v>
      </c>
      <c r="N34">
        <f t="shared" si="26"/>
        <v>0.7009803921568627</v>
      </c>
      <c r="O34">
        <f t="shared" si="27"/>
        <v>0.77450980392156865</v>
      </c>
      <c r="P34" s="8">
        <f t="shared" si="11"/>
        <v>0.65686274509803921</v>
      </c>
      <c r="Q34">
        <f t="shared" si="12"/>
        <v>4</v>
      </c>
      <c r="R34">
        <f t="shared" si="13"/>
        <v>3</v>
      </c>
      <c r="S34">
        <f t="shared" si="14"/>
        <v>2</v>
      </c>
      <c r="T34">
        <f t="shared" si="15"/>
        <v>1</v>
      </c>
      <c r="U34">
        <f t="shared" si="16"/>
        <v>9.8360329999999996E-2</v>
      </c>
      <c r="V34">
        <f t="shared" si="17"/>
        <v>0.16465067</v>
      </c>
      <c r="W34">
        <f t="shared" si="18"/>
        <v>0.27561766999999998</v>
      </c>
      <c r="X34">
        <f t="shared" si="19"/>
        <v>0.46137133000000002</v>
      </c>
      <c r="Y34">
        <f t="shared" si="20"/>
        <v>5.5448225245098036E-2</v>
      </c>
      <c r="Z34">
        <f t="shared" si="21"/>
        <v>9.6853335294117646E-2</v>
      </c>
      <c r="AA34">
        <f t="shared" si="22"/>
        <v>0.19320258240196075</v>
      </c>
      <c r="AB34">
        <f t="shared" si="23"/>
        <v>0.35733661833333336</v>
      </c>
      <c r="AC34" s="10">
        <f t="shared" si="24"/>
        <v>0.70284076127450978</v>
      </c>
    </row>
    <row r="35" spans="1:29">
      <c r="A35">
        <f t="shared" si="4"/>
        <v>156</v>
      </c>
      <c r="B35">
        <f t="shared" si="5"/>
        <v>164</v>
      </c>
      <c r="C35" s="1" t="s">
        <v>34</v>
      </c>
      <c r="D35" s="12">
        <v>54.748199999999997</v>
      </c>
      <c r="E35" s="3">
        <v>14.4284</v>
      </c>
      <c r="F35" s="3">
        <v>6.8965517241379309E-3</v>
      </c>
      <c r="G35" s="3">
        <v>0.90387037005405735</v>
      </c>
      <c r="H35">
        <f t="shared" si="6"/>
        <v>112</v>
      </c>
      <c r="I35">
        <f t="shared" si="7"/>
        <v>147</v>
      </c>
      <c r="J35">
        <f t="shared" si="8"/>
        <v>8</v>
      </c>
      <c r="K35">
        <f t="shared" si="9"/>
        <v>7</v>
      </c>
      <c r="L35">
        <f t="shared" si="10"/>
        <v>0.5490196078431373</v>
      </c>
      <c r="M35">
        <f t="shared" si="25"/>
        <v>0.72058823529411764</v>
      </c>
      <c r="N35">
        <f t="shared" si="26"/>
        <v>3.9215686274509803E-2</v>
      </c>
      <c r="O35">
        <f t="shared" si="27"/>
        <v>3.4313725490196081E-2</v>
      </c>
      <c r="P35" s="8">
        <f t="shared" si="11"/>
        <v>0.33578431372549022</v>
      </c>
      <c r="Q35">
        <f t="shared" si="12"/>
        <v>2</v>
      </c>
      <c r="R35">
        <f t="shared" si="13"/>
        <v>1</v>
      </c>
      <c r="S35">
        <f t="shared" si="14"/>
        <v>3</v>
      </c>
      <c r="T35">
        <f t="shared" si="15"/>
        <v>4</v>
      </c>
      <c r="U35">
        <f t="shared" si="16"/>
        <v>0.27561766999999998</v>
      </c>
      <c r="V35">
        <f t="shared" si="17"/>
        <v>0.46137133000000002</v>
      </c>
      <c r="W35">
        <f t="shared" si="18"/>
        <v>0.16465067</v>
      </c>
      <c r="X35">
        <f t="shared" si="19"/>
        <v>9.8360329999999996E-2</v>
      </c>
      <c r="Y35">
        <f t="shared" si="20"/>
        <v>0.15131950509803921</v>
      </c>
      <c r="Z35">
        <f t="shared" si="21"/>
        <v>0.33245875250000001</v>
      </c>
      <c r="AA35">
        <f t="shared" si="22"/>
        <v>6.4568890196078426E-3</v>
      </c>
      <c r="AB35">
        <f t="shared" si="23"/>
        <v>3.3751093627450981E-3</v>
      </c>
      <c r="AC35" s="10">
        <f t="shared" si="24"/>
        <v>0.49361025598039215</v>
      </c>
    </row>
    <row r="36" spans="1:29">
      <c r="A36">
        <f t="shared" si="4"/>
        <v>154</v>
      </c>
      <c r="B36">
        <f t="shared" si="5"/>
        <v>160</v>
      </c>
      <c r="C36" s="1" t="s">
        <v>35</v>
      </c>
      <c r="D36" s="12">
        <v>43.058799999999998</v>
      </c>
      <c r="E36" s="3">
        <v>15.0221</v>
      </c>
      <c r="F36" s="3">
        <v>1.5625E-2</v>
      </c>
      <c r="G36" s="3">
        <v>1.0831996387992171</v>
      </c>
      <c r="H36">
        <f t="shared" si="6"/>
        <v>90</v>
      </c>
      <c r="I36">
        <f t="shared" si="7"/>
        <v>150</v>
      </c>
      <c r="J36">
        <f t="shared" si="8"/>
        <v>22</v>
      </c>
      <c r="K36">
        <f t="shared" si="9"/>
        <v>22</v>
      </c>
      <c r="L36">
        <f t="shared" si="10"/>
        <v>0.44117647058823528</v>
      </c>
      <c r="M36">
        <f t="shared" si="25"/>
        <v>0.73529411764705888</v>
      </c>
      <c r="N36">
        <f t="shared" si="26"/>
        <v>0.10784313725490197</v>
      </c>
      <c r="O36">
        <f t="shared" si="27"/>
        <v>0.10784313725490197</v>
      </c>
      <c r="P36" s="8">
        <f t="shared" si="11"/>
        <v>0.34803921568627455</v>
      </c>
      <c r="Q36">
        <f t="shared" si="12"/>
        <v>2</v>
      </c>
      <c r="R36">
        <f t="shared" si="13"/>
        <v>1</v>
      </c>
      <c r="S36">
        <f t="shared" si="14"/>
        <v>3</v>
      </c>
      <c r="T36">
        <f t="shared" si="15"/>
        <v>3</v>
      </c>
      <c r="U36">
        <f t="shared" si="16"/>
        <v>0.27561766999999998</v>
      </c>
      <c r="V36">
        <f t="shared" si="17"/>
        <v>0.46137133000000002</v>
      </c>
      <c r="W36">
        <f t="shared" si="18"/>
        <v>0.16465067</v>
      </c>
      <c r="X36">
        <f t="shared" si="19"/>
        <v>0.16465067</v>
      </c>
      <c r="Y36">
        <f t="shared" si="20"/>
        <v>0.12159603088235293</v>
      </c>
      <c r="Z36">
        <f t="shared" si="21"/>
        <v>0.33924362500000005</v>
      </c>
      <c r="AA36">
        <f t="shared" si="22"/>
        <v>1.7756444803921568E-2</v>
      </c>
      <c r="AB36">
        <f t="shared" si="23"/>
        <v>1.7756444803921568E-2</v>
      </c>
      <c r="AC36" s="10">
        <f t="shared" si="24"/>
        <v>0.49635254549019614</v>
      </c>
    </row>
    <row r="37" spans="1:29">
      <c r="A37">
        <f t="shared" si="4"/>
        <v>141</v>
      </c>
      <c r="B37">
        <f t="shared" si="5"/>
        <v>116</v>
      </c>
      <c r="C37" s="1" t="s">
        <v>36</v>
      </c>
      <c r="D37" s="12">
        <v>44.600200000000001</v>
      </c>
      <c r="E37" s="3">
        <v>5.62629</v>
      </c>
      <c r="F37" s="3">
        <v>2.8571428571428571E-2</v>
      </c>
      <c r="G37" s="3">
        <v>1.5005559175941316</v>
      </c>
      <c r="H37">
        <f t="shared" si="6"/>
        <v>93</v>
      </c>
      <c r="I37">
        <f t="shared" si="7"/>
        <v>113</v>
      </c>
      <c r="J37">
        <f t="shared" si="8"/>
        <v>49</v>
      </c>
      <c r="K37">
        <f t="shared" si="9"/>
        <v>121</v>
      </c>
      <c r="L37">
        <f t="shared" si="10"/>
        <v>0.45588235294117646</v>
      </c>
      <c r="M37">
        <f t="shared" si="25"/>
        <v>0.55392156862745101</v>
      </c>
      <c r="N37">
        <f t="shared" si="26"/>
        <v>0.24019607843137256</v>
      </c>
      <c r="O37">
        <f t="shared" si="27"/>
        <v>0.59313725490196079</v>
      </c>
      <c r="P37" s="8">
        <f t="shared" si="11"/>
        <v>0.46078431372549022</v>
      </c>
      <c r="Q37">
        <f t="shared" si="12"/>
        <v>3</v>
      </c>
      <c r="R37">
        <f t="shared" si="13"/>
        <v>2</v>
      </c>
      <c r="S37">
        <f t="shared" si="14"/>
        <v>4</v>
      </c>
      <c r="T37">
        <f t="shared" si="15"/>
        <v>1</v>
      </c>
      <c r="U37">
        <f t="shared" si="16"/>
        <v>0.16465067</v>
      </c>
      <c r="V37">
        <f t="shared" si="17"/>
        <v>0.27561766999999998</v>
      </c>
      <c r="W37">
        <f t="shared" si="18"/>
        <v>9.8360329999999996E-2</v>
      </c>
      <c r="X37">
        <f t="shared" si="19"/>
        <v>0.46137133000000002</v>
      </c>
      <c r="Y37">
        <f t="shared" si="20"/>
        <v>7.5061334852941169E-2</v>
      </c>
      <c r="Z37">
        <f t="shared" si="21"/>
        <v>0.15267057210784313</v>
      </c>
      <c r="AA37">
        <f t="shared" si="22"/>
        <v>2.3625765539215686E-2</v>
      </c>
      <c r="AB37">
        <f t="shared" si="23"/>
        <v>0.27365652416666669</v>
      </c>
      <c r="AC37" s="10">
        <f t="shared" si="24"/>
        <v>0.5250141966666666</v>
      </c>
    </row>
    <row r="38" spans="1:29">
      <c r="A38">
        <f t="shared" si="4"/>
        <v>130</v>
      </c>
      <c r="B38">
        <f t="shared" si="5"/>
        <v>112</v>
      </c>
      <c r="C38" s="1" t="s">
        <v>37</v>
      </c>
      <c r="D38" s="12">
        <v>40.951500000000003</v>
      </c>
      <c r="E38" s="3">
        <v>7.6485799999999999</v>
      </c>
      <c r="F38" s="3">
        <v>2.7027027027027029E-2</v>
      </c>
      <c r="G38" s="3">
        <v>1.5228028693571658</v>
      </c>
      <c r="H38">
        <f t="shared" si="6"/>
        <v>86</v>
      </c>
      <c r="I38">
        <f t="shared" si="7"/>
        <v>127</v>
      </c>
      <c r="J38">
        <f t="shared" si="8"/>
        <v>41</v>
      </c>
      <c r="K38">
        <f t="shared" si="9"/>
        <v>126</v>
      </c>
      <c r="L38">
        <f t="shared" si="10"/>
        <v>0.42156862745098039</v>
      </c>
      <c r="M38">
        <f t="shared" si="25"/>
        <v>0.62254901960784315</v>
      </c>
      <c r="N38">
        <f t="shared" si="26"/>
        <v>0.20098039215686275</v>
      </c>
      <c r="O38">
        <f t="shared" si="27"/>
        <v>0.61764705882352944</v>
      </c>
      <c r="P38" s="8">
        <f t="shared" si="11"/>
        <v>0.46568627450980393</v>
      </c>
      <c r="Q38">
        <f t="shared" si="12"/>
        <v>3</v>
      </c>
      <c r="R38">
        <f t="shared" si="13"/>
        <v>1</v>
      </c>
      <c r="S38">
        <f t="shared" si="14"/>
        <v>4</v>
      </c>
      <c r="T38">
        <f t="shared" si="15"/>
        <v>2</v>
      </c>
      <c r="U38">
        <f t="shared" si="16"/>
        <v>0.16465067</v>
      </c>
      <c r="V38">
        <f t="shared" si="17"/>
        <v>0.46137133000000002</v>
      </c>
      <c r="W38">
        <f t="shared" si="18"/>
        <v>9.8360329999999996E-2</v>
      </c>
      <c r="X38">
        <f t="shared" si="19"/>
        <v>0.27561766999999998</v>
      </c>
      <c r="Y38">
        <f t="shared" si="20"/>
        <v>6.9411556960784312E-2</v>
      </c>
      <c r="Z38">
        <f t="shared" si="21"/>
        <v>0.28722626916666666</v>
      </c>
      <c r="AA38">
        <f t="shared" si="22"/>
        <v>1.976849769607843E-2</v>
      </c>
      <c r="AB38">
        <f t="shared" si="23"/>
        <v>0.1702344432352941</v>
      </c>
      <c r="AC38" s="10">
        <f t="shared" si="24"/>
        <v>0.54664076705882347</v>
      </c>
    </row>
    <row r="39" spans="1:29">
      <c r="A39">
        <f t="shared" si="4"/>
        <v>96</v>
      </c>
      <c r="B39">
        <f t="shared" si="5"/>
        <v>109</v>
      </c>
      <c r="C39" s="1" t="s">
        <v>38</v>
      </c>
      <c r="D39" s="12">
        <v>64.481099999999998</v>
      </c>
      <c r="E39" s="3">
        <v>0</v>
      </c>
      <c r="F39" s="3">
        <v>4.1666666666666664E-2</v>
      </c>
      <c r="G39" s="3">
        <v>1.9872680920079164</v>
      </c>
      <c r="H39">
        <f t="shared" si="6"/>
        <v>136</v>
      </c>
      <c r="I39">
        <f t="shared" si="7"/>
        <v>1</v>
      </c>
      <c r="J39">
        <f t="shared" si="8"/>
        <v>84</v>
      </c>
      <c r="K39">
        <f t="shared" si="9"/>
        <v>170</v>
      </c>
      <c r="L39">
        <f t="shared" si="10"/>
        <v>0.66666666666666663</v>
      </c>
      <c r="M39">
        <f t="shared" si="25"/>
        <v>4.9019607843137254E-3</v>
      </c>
      <c r="N39">
        <f t="shared" si="26"/>
        <v>0.41176470588235292</v>
      </c>
      <c r="O39">
        <f t="shared" si="27"/>
        <v>0.83333333333333337</v>
      </c>
      <c r="P39" s="8">
        <f t="shared" si="11"/>
        <v>0.47916666666666663</v>
      </c>
      <c r="Q39">
        <f t="shared" si="12"/>
        <v>2</v>
      </c>
      <c r="R39">
        <f t="shared" si="13"/>
        <v>4</v>
      </c>
      <c r="S39">
        <f t="shared" si="14"/>
        <v>3</v>
      </c>
      <c r="T39">
        <f t="shared" si="15"/>
        <v>1</v>
      </c>
      <c r="U39">
        <f t="shared" si="16"/>
        <v>0.27561766999999998</v>
      </c>
      <c r="V39">
        <f t="shared" si="17"/>
        <v>9.8360329999999996E-2</v>
      </c>
      <c r="W39">
        <f t="shared" si="18"/>
        <v>0.16465067</v>
      </c>
      <c r="X39">
        <f t="shared" si="19"/>
        <v>0.46137133000000002</v>
      </c>
      <c r="Y39">
        <f t="shared" si="20"/>
        <v>0.18374511333333332</v>
      </c>
      <c r="Z39">
        <f t="shared" si="21"/>
        <v>4.8215848039215683E-4</v>
      </c>
      <c r="AA39">
        <f t="shared" si="22"/>
        <v>6.7797334705882353E-2</v>
      </c>
      <c r="AB39">
        <f t="shared" si="23"/>
        <v>0.38447610833333334</v>
      </c>
      <c r="AC39" s="10">
        <f t="shared" si="24"/>
        <v>0.63650071485294113</v>
      </c>
    </row>
    <row r="40" spans="1:29">
      <c r="A40">
        <f t="shared" si="4"/>
        <v>147</v>
      </c>
      <c r="B40">
        <f t="shared" si="5"/>
        <v>146</v>
      </c>
      <c r="C40" s="1" t="s">
        <v>39</v>
      </c>
      <c r="D40" s="12">
        <v>58.194899999999997</v>
      </c>
      <c r="E40" s="3">
        <v>0</v>
      </c>
      <c r="F40" s="3">
        <v>3.2258064516129031E-2</v>
      </c>
      <c r="G40" s="3">
        <v>1.5316691078725713</v>
      </c>
      <c r="H40">
        <f t="shared" si="6"/>
        <v>125</v>
      </c>
      <c r="I40">
        <f t="shared" si="7"/>
        <v>1</v>
      </c>
      <c r="J40">
        <f t="shared" si="8"/>
        <v>59</v>
      </c>
      <c r="K40">
        <f t="shared" si="9"/>
        <v>129</v>
      </c>
      <c r="L40">
        <f t="shared" si="10"/>
        <v>0.61274509803921573</v>
      </c>
      <c r="M40">
        <f t="shared" si="25"/>
        <v>4.9019607843137254E-3</v>
      </c>
      <c r="N40">
        <f t="shared" si="26"/>
        <v>0.28921568627450983</v>
      </c>
      <c r="O40">
        <f t="shared" si="27"/>
        <v>0.63235294117647056</v>
      </c>
      <c r="P40" s="8">
        <f t="shared" si="11"/>
        <v>0.38480392156862747</v>
      </c>
      <c r="Q40">
        <f t="shared" si="12"/>
        <v>2</v>
      </c>
      <c r="R40">
        <f t="shared" si="13"/>
        <v>4</v>
      </c>
      <c r="S40">
        <f t="shared" si="14"/>
        <v>3</v>
      </c>
      <c r="T40">
        <f t="shared" si="15"/>
        <v>1</v>
      </c>
      <c r="U40">
        <f t="shared" si="16"/>
        <v>0.27561766999999998</v>
      </c>
      <c r="V40">
        <f t="shared" si="17"/>
        <v>9.8360329999999996E-2</v>
      </c>
      <c r="W40">
        <f t="shared" si="18"/>
        <v>0.16465067</v>
      </c>
      <c r="X40">
        <f t="shared" si="19"/>
        <v>0.46137133000000002</v>
      </c>
      <c r="Y40">
        <f t="shared" si="20"/>
        <v>0.16888337622549018</v>
      </c>
      <c r="Z40">
        <f t="shared" si="21"/>
        <v>4.8215848039215683E-4</v>
      </c>
      <c r="AA40">
        <f t="shared" si="22"/>
        <v>4.761955651960785E-2</v>
      </c>
      <c r="AB40">
        <f t="shared" si="23"/>
        <v>0.2917495175</v>
      </c>
      <c r="AC40" s="10">
        <f t="shared" si="24"/>
        <v>0.50873460872549026</v>
      </c>
    </row>
    <row r="41" spans="1:29">
      <c r="A41">
        <f t="shared" si="4"/>
        <v>170</v>
      </c>
      <c r="B41">
        <f t="shared" si="5"/>
        <v>157</v>
      </c>
      <c r="C41" s="1" t="s">
        <v>40</v>
      </c>
      <c r="D41" s="12">
        <v>54.2622</v>
      </c>
      <c r="E41" s="3">
        <v>1.4129499999999999</v>
      </c>
      <c r="F41" s="3">
        <v>4.1666666666666664E-2</v>
      </c>
      <c r="G41" s="3">
        <v>1.1332803093477644</v>
      </c>
      <c r="H41">
        <f t="shared" si="6"/>
        <v>111</v>
      </c>
      <c r="I41">
        <f t="shared" si="7"/>
        <v>67</v>
      </c>
      <c r="J41">
        <f t="shared" si="8"/>
        <v>84</v>
      </c>
      <c r="K41">
        <f t="shared" si="9"/>
        <v>32</v>
      </c>
      <c r="L41">
        <f t="shared" si="10"/>
        <v>0.54411764705882348</v>
      </c>
      <c r="M41">
        <f t="shared" si="25"/>
        <v>0.32843137254901961</v>
      </c>
      <c r="N41">
        <f t="shared" si="26"/>
        <v>0.41176470588235292</v>
      </c>
      <c r="O41">
        <f t="shared" si="27"/>
        <v>0.15686274509803921</v>
      </c>
      <c r="P41" s="8">
        <f t="shared" si="11"/>
        <v>0.36029411764705876</v>
      </c>
      <c r="Q41">
        <f t="shared" si="12"/>
        <v>1</v>
      </c>
      <c r="R41">
        <f t="shared" si="13"/>
        <v>3</v>
      </c>
      <c r="S41">
        <f t="shared" si="14"/>
        <v>2</v>
      </c>
      <c r="T41">
        <f t="shared" si="15"/>
        <v>4</v>
      </c>
      <c r="U41">
        <f t="shared" si="16"/>
        <v>0.46137133000000002</v>
      </c>
      <c r="V41">
        <f t="shared" si="17"/>
        <v>0.16465067</v>
      </c>
      <c r="W41">
        <f t="shared" si="18"/>
        <v>0.27561766999999998</v>
      </c>
      <c r="X41">
        <f t="shared" si="19"/>
        <v>9.8360329999999996E-2</v>
      </c>
      <c r="Y41">
        <f t="shared" si="20"/>
        <v>0.25104028249999999</v>
      </c>
      <c r="Z41">
        <f t="shared" si="21"/>
        <v>5.4076445539215687E-2</v>
      </c>
      <c r="AA41">
        <f t="shared" si="22"/>
        <v>0.11348962882352939</v>
      </c>
      <c r="AB41">
        <f t="shared" si="23"/>
        <v>1.5429071372549018E-2</v>
      </c>
      <c r="AC41" s="10">
        <f t="shared" si="24"/>
        <v>0.43403542823529406</v>
      </c>
    </row>
    <row r="42" spans="1:29">
      <c r="A42">
        <f t="shared" si="4"/>
        <v>115</v>
      </c>
      <c r="B42">
        <f t="shared" si="5"/>
        <v>108</v>
      </c>
      <c r="C42" s="1" t="s">
        <v>41</v>
      </c>
      <c r="D42" s="12">
        <v>46.945099999999996</v>
      </c>
      <c r="E42" s="3">
        <v>2.6385999999999998</v>
      </c>
      <c r="F42" s="3">
        <v>3.0303030303030304E-2</v>
      </c>
      <c r="G42" s="3">
        <v>1.7320686721296763</v>
      </c>
      <c r="H42">
        <f t="shared" si="6"/>
        <v>102</v>
      </c>
      <c r="I42">
        <f t="shared" si="7"/>
        <v>85</v>
      </c>
      <c r="J42">
        <f t="shared" si="8"/>
        <v>56</v>
      </c>
      <c r="K42">
        <f t="shared" si="9"/>
        <v>154</v>
      </c>
      <c r="L42">
        <f t="shared" si="10"/>
        <v>0.5</v>
      </c>
      <c r="M42">
        <f t="shared" si="25"/>
        <v>0.41666666666666669</v>
      </c>
      <c r="N42">
        <f t="shared" si="26"/>
        <v>0.27450980392156865</v>
      </c>
      <c r="O42">
        <f t="shared" si="27"/>
        <v>0.75490196078431371</v>
      </c>
      <c r="P42" s="8">
        <f t="shared" si="11"/>
        <v>0.4865196078431373</v>
      </c>
      <c r="Q42">
        <f t="shared" si="12"/>
        <v>2</v>
      </c>
      <c r="R42">
        <f t="shared" si="13"/>
        <v>3</v>
      </c>
      <c r="S42">
        <f t="shared" si="14"/>
        <v>4</v>
      </c>
      <c r="T42">
        <f t="shared" si="15"/>
        <v>1</v>
      </c>
      <c r="U42">
        <f t="shared" si="16"/>
        <v>0.27561766999999998</v>
      </c>
      <c r="V42">
        <f t="shared" si="17"/>
        <v>0.16465067</v>
      </c>
      <c r="W42">
        <f t="shared" si="18"/>
        <v>9.8360329999999996E-2</v>
      </c>
      <c r="X42">
        <f t="shared" si="19"/>
        <v>0.46137133000000002</v>
      </c>
      <c r="Y42">
        <f t="shared" si="20"/>
        <v>0.13780883499999999</v>
      </c>
      <c r="Z42">
        <f t="shared" si="21"/>
        <v>6.8604445833333333E-2</v>
      </c>
      <c r="AA42">
        <f t="shared" si="22"/>
        <v>2.7000874901960785E-2</v>
      </c>
      <c r="AB42">
        <f t="shared" si="23"/>
        <v>0.34829012166666667</v>
      </c>
      <c r="AC42" s="10">
        <f t="shared" si="24"/>
        <v>0.58170427740196073</v>
      </c>
    </row>
    <row r="43" spans="1:29">
      <c r="A43">
        <f t="shared" si="4"/>
        <v>184</v>
      </c>
      <c r="B43">
        <f t="shared" si="5"/>
        <v>191</v>
      </c>
      <c r="C43" s="1" t="s">
        <v>42</v>
      </c>
      <c r="D43" s="12">
        <v>57.337800000000001</v>
      </c>
      <c r="E43" s="3">
        <v>2.1321400000000001</v>
      </c>
      <c r="F43" s="3">
        <v>7.6923076923076927E-3</v>
      </c>
      <c r="G43" s="3">
        <v>0.88292386867007233</v>
      </c>
      <c r="H43">
        <f t="shared" si="6"/>
        <v>120</v>
      </c>
      <c r="I43">
        <f t="shared" si="7"/>
        <v>79</v>
      </c>
      <c r="J43">
        <f t="shared" si="8"/>
        <v>9</v>
      </c>
      <c r="K43">
        <f t="shared" si="9"/>
        <v>3</v>
      </c>
      <c r="L43">
        <f t="shared" si="10"/>
        <v>0.58823529411764708</v>
      </c>
      <c r="M43">
        <f t="shared" si="25"/>
        <v>0.38725490196078433</v>
      </c>
      <c r="N43">
        <f t="shared" si="26"/>
        <v>4.4117647058823532E-2</v>
      </c>
      <c r="O43">
        <f t="shared" si="27"/>
        <v>1.4705882352941176E-2</v>
      </c>
      <c r="P43" s="8">
        <f t="shared" si="11"/>
        <v>0.25857843137254904</v>
      </c>
      <c r="Q43">
        <f t="shared" si="12"/>
        <v>1</v>
      </c>
      <c r="R43">
        <f t="shared" si="13"/>
        <v>2</v>
      </c>
      <c r="S43">
        <f t="shared" si="14"/>
        <v>3</v>
      </c>
      <c r="T43">
        <f t="shared" si="15"/>
        <v>4</v>
      </c>
      <c r="U43">
        <f t="shared" si="16"/>
        <v>0.46137133000000002</v>
      </c>
      <c r="V43">
        <f t="shared" si="17"/>
        <v>0.27561766999999998</v>
      </c>
      <c r="W43">
        <f t="shared" si="18"/>
        <v>0.16465067</v>
      </c>
      <c r="X43">
        <f t="shared" si="19"/>
        <v>9.8360329999999996E-2</v>
      </c>
      <c r="Y43">
        <f t="shared" si="20"/>
        <v>0.27139490000000005</v>
      </c>
      <c r="Z43">
        <f t="shared" si="21"/>
        <v>0.1067342937745098</v>
      </c>
      <c r="AA43">
        <f t="shared" si="22"/>
        <v>7.2640001470588239E-3</v>
      </c>
      <c r="AB43">
        <f t="shared" si="23"/>
        <v>1.4464754411764706E-3</v>
      </c>
      <c r="AC43" s="10">
        <f t="shared" si="24"/>
        <v>0.38683966936274511</v>
      </c>
    </row>
    <row r="44" spans="1:29">
      <c r="A44">
        <f t="shared" si="4"/>
        <v>158</v>
      </c>
      <c r="B44">
        <f t="shared" si="5"/>
        <v>137</v>
      </c>
      <c r="C44" s="1" t="s">
        <v>43</v>
      </c>
      <c r="D44" s="12">
        <v>58.685099999999998</v>
      </c>
      <c r="E44" s="3">
        <v>0.16997999999999999</v>
      </c>
      <c r="F44" s="3">
        <v>4.3478260869565216E-2</v>
      </c>
      <c r="G44" s="3">
        <v>1.2730446866445304</v>
      </c>
      <c r="H44">
        <f t="shared" si="6"/>
        <v>126</v>
      </c>
      <c r="I44">
        <f t="shared" si="7"/>
        <v>34</v>
      </c>
      <c r="J44">
        <f t="shared" si="8"/>
        <v>90</v>
      </c>
      <c r="K44">
        <f t="shared" si="9"/>
        <v>80</v>
      </c>
      <c r="L44">
        <f t="shared" si="10"/>
        <v>0.61764705882352944</v>
      </c>
      <c r="M44">
        <f t="shared" si="25"/>
        <v>0.16666666666666666</v>
      </c>
      <c r="N44">
        <f t="shared" si="26"/>
        <v>0.44117647058823528</v>
      </c>
      <c r="O44">
        <f t="shared" si="27"/>
        <v>0.39215686274509803</v>
      </c>
      <c r="P44" s="8">
        <f t="shared" si="11"/>
        <v>0.40441176470588236</v>
      </c>
      <c r="Q44">
        <f t="shared" si="12"/>
        <v>1</v>
      </c>
      <c r="R44">
        <f t="shared" si="13"/>
        <v>4</v>
      </c>
      <c r="S44">
        <f t="shared" si="14"/>
        <v>2</v>
      </c>
      <c r="T44">
        <f t="shared" si="15"/>
        <v>3</v>
      </c>
      <c r="U44">
        <f t="shared" si="16"/>
        <v>0.46137133000000002</v>
      </c>
      <c r="V44">
        <f t="shared" si="17"/>
        <v>9.8360329999999996E-2</v>
      </c>
      <c r="W44">
        <f t="shared" si="18"/>
        <v>0.27561766999999998</v>
      </c>
      <c r="X44">
        <f t="shared" si="19"/>
        <v>0.16465067</v>
      </c>
      <c r="Y44">
        <f t="shared" si="20"/>
        <v>0.28496464500000002</v>
      </c>
      <c r="Z44">
        <f t="shared" si="21"/>
        <v>1.6393388333333331E-2</v>
      </c>
      <c r="AA44">
        <f t="shared" si="22"/>
        <v>0.12159603088235293</v>
      </c>
      <c r="AB44">
        <f t="shared" si="23"/>
        <v>6.4568890196078435E-2</v>
      </c>
      <c r="AC44" s="10">
        <f t="shared" si="24"/>
        <v>0.48752295441176469</v>
      </c>
    </row>
    <row r="45" spans="1:29">
      <c r="A45">
        <f t="shared" si="4"/>
        <v>137</v>
      </c>
      <c r="B45">
        <f t="shared" si="5"/>
        <v>140</v>
      </c>
      <c r="C45" s="1" t="s">
        <v>44</v>
      </c>
      <c r="D45" s="12">
        <v>61.186900000000001</v>
      </c>
      <c r="E45" s="3">
        <v>0</v>
      </c>
      <c r="F45" s="3">
        <v>3.2258064516129031E-2</v>
      </c>
      <c r="G45" s="3">
        <v>1.5816114438651516</v>
      </c>
      <c r="H45">
        <f t="shared" si="6"/>
        <v>128</v>
      </c>
      <c r="I45">
        <f t="shared" si="7"/>
        <v>1</v>
      </c>
      <c r="J45">
        <f t="shared" si="8"/>
        <v>59</v>
      </c>
      <c r="K45">
        <f t="shared" si="9"/>
        <v>137</v>
      </c>
      <c r="L45">
        <f t="shared" si="10"/>
        <v>0.62745098039215685</v>
      </c>
      <c r="M45">
        <f t="shared" si="25"/>
        <v>4.9019607843137254E-3</v>
      </c>
      <c r="N45">
        <f t="shared" si="26"/>
        <v>0.28921568627450983</v>
      </c>
      <c r="O45">
        <f t="shared" si="27"/>
        <v>0.67156862745098034</v>
      </c>
      <c r="P45" s="8">
        <f t="shared" si="11"/>
        <v>0.39828431372549022</v>
      </c>
      <c r="Q45">
        <f t="shared" si="12"/>
        <v>2</v>
      </c>
      <c r="R45">
        <f t="shared" si="13"/>
        <v>4</v>
      </c>
      <c r="S45">
        <f t="shared" si="14"/>
        <v>3</v>
      </c>
      <c r="T45">
        <f t="shared" si="15"/>
        <v>1</v>
      </c>
      <c r="U45">
        <f t="shared" si="16"/>
        <v>0.27561766999999998</v>
      </c>
      <c r="V45">
        <f t="shared" si="17"/>
        <v>9.8360329999999996E-2</v>
      </c>
      <c r="W45">
        <f t="shared" si="18"/>
        <v>0.16465067</v>
      </c>
      <c r="X45">
        <f t="shared" si="19"/>
        <v>0.46137133000000002</v>
      </c>
      <c r="Y45">
        <f t="shared" si="20"/>
        <v>0.17293657725490194</v>
      </c>
      <c r="Z45">
        <f t="shared" si="21"/>
        <v>4.8215848039215683E-4</v>
      </c>
      <c r="AA45">
        <f t="shared" si="22"/>
        <v>4.761955651960785E-2</v>
      </c>
      <c r="AB45">
        <f t="shared" si="23"/>
        <v>0.30984251083333331</v>
      </c>
      <c r="AC45" s="10">
        <f t="shared" si="24"/>
        <v>0.53088080308823526</v>
      </c>
    </row>
    <row r="46" spans="1:29">
      <c r="A46">
        <f t="shared" si="4"/>
        <v>173</v>
      </c>
      <c r="B46">
        <f t="shared" si="5"/>
        <v>182</v>
      </c>
      <c r="C46" s="1" t="s">
        <v>45</v>
      </c>
      <c r="D46" s="12">
        <v>62.941600000000001</v>
      </c>
      <c r="E46" s="3">
        <v>2.5468299999999999</v>
      </c>
      <c r="F46" s="3">
        <v>8.9285714285714281E-3</v>
      </c>
      <c r="G46" s="3">
        <v>0.95859610767172165</v>
      </c>
      <c r="H46">
        <f t="shared" si="6"/>
        <v>132</v>
      </c>
      <c r="I46">
        <f t="shared" si="7"/>
        <v>83</v>
      </c>
      <c r="J46">
        <f t="shared" si="8"/>
        <v>10</v>
      </c>
      <c r="K46">
        <f t="shared" si="9"/>
        <v>10</v>
      </c>
      <c r="L46">
        <f t="shared" si="10"/>
        <v>0.6470588235294118</v>
      </c>
      <c r="M46">
        <f t="shared" si="25"/>
        <v>0.40686274509803921</v>
      </c>
      <c r="N46">
        <f t="shared" si="26"/>
        <v>4.9019607843137254E-2</v>
      </c>
      <c r="O46">
        <f t="shared" si="27"/>
        <v>4.9019607843137254E-2</v>
      </c>
      <c r="P46" s="8">
        <f t="shared" si="11"/>
        <v>0.2879901960784314</v>
      </c>
      <c r="Q46">
        <f t="shared" si="12"/>
        <v>1</v>
      </c>
      <c r="R46">
        <f t="shared" si="13"/>
        <v>2</v>
      </c>
      <c r="S46">
        <f t="shared" si="14"/>
        <v>3</v>
      </c>
      <c r="T46">
        <f t="shared" si="15"/>
        <v>3</v>
      </c>
      <c r="U46">
        <f t="shared" si="16"/>
        <v>0.46137133000000002</v>
      </c>
      <c r="V46">
        <f t="shared" si="17"/>
        <v>0.27561766999999998</v>
      </c>
      <c r="W46">
        <f t="shared" si="18"/>
        <v>0.16465067</v>
      </c>
      <c r="X46">
        <f t="shared" si="19"/>
        <v>0.16465067</v>
      </c>
      <c r="Y46">
        <f t="shared" si="20"/>
        <v>0.29853439000000004</v>
      </c>
      <c r="Z46">
        <f t="shared" si="21"/>
        <v>0.11213856181372549</v>
      </c>
      <c r="AA46">
        <f t="shared" si="22"/>
        <v>8.0711112745098044E-3</v>
      </c>
      <c r="AB46">
        <f t="shared" si="23"/>
        <v>8.0711112745098044E-3</v>
      </c>
      <c r="AC46" s="10">
        <f t="shared" si="24"/>
        <v>0.42681517436274519</v>
      </c>
    </row>
    <row r="47" spans="1:29">
      <c r="A47">
        <f t="shared" si="4"/>
        <v>48</v>
      </c>
      <c r="B47">
        <f t="shared" si="5"/>
        <v>51</v>
      </c>
      <c r="C47" s="1" t="s">
        <v>46</v>
      </c>
      <c r="D47" s="12">
        <v>66.789400000000001</v>
      </c>
      <c r="E47" s="3">
        <v>12.1151</v>
      </c>
      <c r="F47" s="3">
        <v>0.25</v>
      </c>
      <c r="G47" s="3">
        <v>1.1884483956507901</v>
      </c>
      <c r="H47">
        <f t="shared" si="6"/>
        <v>140</v>
      </c>
      <c r="I47">
        <f t="shared" si="7"/>
        <v>141</v>
      </c>
      <c r="J47">
        <f t="shared" si="8"/>
        <v>190</v>
      </c>
      <c r="K47">
        <f t="shared" si="9"/>
        <v>46</v>
      </c>
      <c r="L47">
        <f t="shared" si="10"/>
        <v>0.68627450980392157</v>
      </c>
      <c r="M47">
        <f t="shared" si="25"/>
        <v>0.69117647058823528</v>
      </c>
      <c r="N47">
        <f t="shared" si="26"/>
        <v>0.93137254901960786</v>
      </c>
      <c r="O47">
        <f t="shared" si="27"/>
        <v>0.22549019607843138</v>
      </c>
      <c r="P47" s="8">
        <f t="shared" si="11"/>
        <v>0.63357843137254899</v>
      </c>
      <c r="Q47">
        <f t="shared" si="12"/>
        <v>3</v>
      </c>
      <c r="R47">
        <f t="shared" si="13"/>
        <v>2</v>
      </c>
      <c r="S47">
        <f t="shared" si="14"/>
        <v>1</v>
      </c>
      <c r="T47">
        <f t="shared" si="15"/>
        <v>4</v>
      </c>
      <c r="U47">
        <f t="shared" si="16"/>
        <v>0.16465067</v>
      </c>
      <c r="V47">
        <f t="shared" si="17"/>
        <v>0.27561766999999998</v>
      </c>
      <c r="W47">
        <f t="shared" si="18"/>
        <v>0.46137133000000002</v>
      </c>
      <c r="X47">
        <f t="shared" si="19"/>
        <v>9.8360329999999996E-2</v>
      </c>
      <c r="Y47">
        <f t="shared" si="20"/>
        <v>0.11299555784313725</v>
      </c>
      <c r="Z47">
        <f t="shared" si="21"/>
        <v>0.19050044838235292</v>
      </c>
      <c r="AA47">
        <f t="shared" si="22"/>
        <v>0.42970859166666669</v>
      </c>
      <c r="AB47">
        <f t="shared" si="23"/>
        <v>2.2179290098039216E-2</v>
      </c>
      <c r="AC47" s="10">
        <f t="shared" si="24"/>
        <v>0.75538388799019607</v>
      </c>
    </row>
    <row r="48" spans="1:29">
      <c r="A48">
        <f t="shared" si="4"/>
        <v>114</v>
      </c>
      <c r="B48">
        <f t="shared" si="5"/>
        <v>96</v>
      </c>
      <c r="C48" s="1" t="s">
        <v>47</v>
      </c>
      <c r="D48" s="12">
        <v>67.741200000000006</v>
      </c>
      <c r="E48" s="3">
        <v>5.6067299999999998</v>
      </c>
      <c r="F48" s="3">
        <v>3.7037037037037035E-2</v>
      </c>
      <c r="G48" s="3">
        <v>1.3771578490802516</v>
      </c>
      <c r="H48">
        <f t="shared" si="6"/>
        <v>141</v>
      </c>
      <c r="I48">
        <f t="shared" si="7"/>
        <v>112</v>
      </c>
      <c r="J48">
        <f t="shared" si="8"/>
        <v>71</v>
      </c>
      <c r="K48">
        <f t="shared" si="9"/>
        <v>97</v>
      </c>
      <c r="L48">
        <f t="shared" si="10"/>
        <v>0.69117647058823528</v>
      </c>
      <c r="M48">
        <f t="shared" si="25"/>
        <v>0.5490196078431373</v>
      </c>
      <c r="N48">
        <f t="shared" si="26"/>
        <v>0.34803921568627449</v>
      </c>
      <c r="O48">
        <f t="shared" si="27"/>
        <v>0.47549019607843135</v>
      </c>
      <c r="P48" s="8">
        <f t="shared" si="11"/>
        <v>0.51593137254901966</v>
      </c>
      <c r="Q48">
        <f t="shared" si="12"/>
        <v>1</v>
      </c>
      <c r="R48">
        <f t="shared" si="13"/>
        <v>2</v>
      </c>
      <c r="S48">
        <f t="shared" si="14"/>
        <v>4</v>
      </c>
      <c r="T48">
        <f t="shared" si="15"/>
        <v>3</v>
      </c>
      <c r="U48">
        <f t="shared" si="16"/>
        <v>0.46137133000000002</v>
      </c>
      <c r="V48">
        <f t="shared" si="17"/>
        <v>0.27561766999999998</v>
      </c>
      <c r="W48">
        <f t="shared" si="18"/>
        <v>9.8360329999999996E-2</v>
      </c>
      <c r="X48">
        <f t="shared" si="19"/>
        <v>0.16465067</v>
      </c>
      <c r="Y48">
        <f t="shared" si="20"/>
        <v>0.31888900749999999</v>
      </c>
      <c r="Z48">
        <f t="shared" si="21"/>
        <v>0.15131950509803921</v>
      </c>
      <c r="AA48">
        <f t="shared" si="22"/>
        <v>3.4233252107843136E-2</v>
      </c>
      <c r="AB48">
        <f t="shared" si="23"/>
        <v>7.8289779362745088E-2</v>
      </c>
      <c r="AC48" s="10">
        <f t="shared" si="24"/>
        <v>0.58273154406862737</v>
      </c>
    </row>
    <row r="49" spans="1:29">
      <c r="A49">
        <f t="shared" si="4"/>
        <v>153</v>
      </c>
      <c r="B49">
        <f t="shared" si="5"/>
        <v>151</v>
      </c>
      <c r="C49" s="1" t="s">
        <v>48</v>
      </c>
      <c r="D49" s="12">
        <v>92.786799999999999</v>
      </c>
      <c r="E49" s="3">
        <v>0.88971</v>
      </c>
      <c r="F49" s="3">
        <v>2.1739130434782608E-2</v>
      </c>
      <c r="G49" s="3">
        <v>1.2125138786786458</v>
      </c>
      <c r="H49">
        <f t="shared" si="6"/>
        <v>163</v>
      </c>
      <c r="I49">
        <f t="shared" si="7"/>
        <v>54</v>
      </c>
      <c r="J49">
        <f t="shared" si="8"/>
        <v>33</v>
      </c>
      <c r="K49">
        <f t="shared" si="9"/>
        <v>53</v>
      </c>
      <c r="L49">
        <f t="shared" si="10"/>
        <v>0.7990196078431373</v>
      </c>
      <c r="M49">
        <f t="shared" si="25"/>
        <v>0.26470588235294118</v>
      </c>
      <c r="N49">
        <f t="shared" si="26"/>
        <v>0.16176470588235295</v>
      </c>
      <c r="O49">
        <f t="shared" si="27"/>
        <v>0.25980392156862747</v>
      </c>
      <c r="P49" s="8">
        <f t="shared" si="11"/>
        <v>0.37132352941176472</v>
      </c>
      <c r="Q49">
        <f t="shared" si="12"/>
        <v>1</v>
      </c>
      <c r="R49">
        <f t="shared" si="13"/>
        <v>2</v>
      </c>
      <c r="S49">
        <f t="shared" si="14"/>
        <v>4</v>
      </c>
      <c r="T49">
        <f t="shared" si="15"/>
        <v>3</v>
      </c>
      <c r="U49">
        <f t="shared" si="16"/>
        <v>0.46137133000000002</v>
      </c>
      <c r="V49">
        <f t="shared" si="17"/>
        <v>0.27561766999999998</v>
      </c>
      <c r="W49">
        <f t="shared" si="18"/>
        <v>9.8360329999999996E-2</v>
      </c>
      <c r="X49">
        <f t="shared" si="19"/>
        <v>0.16465067</v>
      </c>
      <c r="Y49">
        <f t="shared" si="20"/>
        <v>0.36864473916666674</v>
      </c>
      <c r="Z49">
        <f t="shared" si="21"/>
        <v>7.2957618529411766E-2</v>
      </c>
      <c r="AA49">
        <f t="shared" si="22"/>
        <v>1.5911229852941175E-2</v>
      </c>
      <c r="AB49">
        <f t="shared" si="23"/>
        <v>4.2776889754901966E-2</v>
      </c>
      <c r="AC49" s="10">
        <f t="shared" si="24"/>
        <v>0.50029047730392162</v>
      </c>
    </row>
    <row r="50" spans="1:29">
      <c r="A50">
        <f t="shared" si="4"/>
        <v>81</v>
      </c>
      <c r="B50">
        <f t="shared" si="5"/>
        <v>82</v>
      </c>
      <c r="C50" s="1" t="s">
        <v>49</v>
      </c>
      <c r="D50" s="12">
        <v>135.15199999999999</v>
      </c>
      <c r="E50" s="3">
        <v>2.7640699999999998</v>
      </c>
      <c r="F50" s="3">
        <v>3.0303030303030304E-2</v>
      </c>
      <c r="G50" s="3">
        <v>1.58236197991912</v>
      </c>
      <c r="H50">
        <f t="shared" si="6"/>
        <v>174</v>
      </c>
      <c r="I50">
        <f t="shared" si="7"/>
        <v>86</v>
      </c>
      <c r="J50">
        <f t="shared" si="8"/>
        <v>56</v>
      </c>
      <c r="K50">
        <f t="shared" si="9"/>
        <v>138</v>
      </c>
      <c r="L50">
        <f t="shared" si="10"/>
        <v>0.8529411764705882</v>
      </c>
      <c r="M50">
        <f t="shared" si="25"/>
        <v>0.42156862745098039</v>
      </c>
      <c r="N50">
        <f t="shared" si="26"/>
        <v>0.27450980392156865</v>
      </c>
      <c r="O50">
        <f t="shared" si="27"/>
        <v>0.67647058823529416</v>
      </c>
      <c r="P50" s="8">
        <f t="shared" si="11"/>
        <v>0.55637254901960786</v>
      </c>
      <c r="Q50">
        <f t="shared" si="12"/>
        <v>1</v>
      </c>
      <c r="R50">
        <f t="shared" si="13"/>
        <v>3</v>
      </c>
      <c r="S50">
        <f t="shared" si="14"/>
        <v>4</v>
      </c>
      <c r="T50">
        <f t="shared" si="15"/>
        <v>2</v>
      </c>
      <c r="U50">
        <f t="shared" si="16"/>
        <v>0.46137133000000002</v>
      </c>
      <c r="V50">
        <f t="shared" si="17"/>
        <v>0.16465067</v>
      </c>
      <c r="W50">
        <f t="shared" si="18"/>
        <v>9.8360329999999996E-2</v>
      </c>
      <c r="X50">
        <f t="shared" si="19"/>
        <v>0.27561766999999998</v>
      </c>
      <c r="Y50">
        <f t="shared" si="20"/>
        <v>0.39352260500000003</v>
      </c>
      <c r="Z50">
        <f t="shared" si="21"/>
        <v>6.9411556960784312E-2</v>
      </c>
      <c r="AA50">
        <f t="shared" si="22"/>
        <v>2.7000874901960785E-2</v>
      </c>
      <c r="AB50">
        <f t="shared" si="23"/>
        <v>0.18644724735294119</v>
      </c>
      <c r="AC50" s="10">
        <f t="shared" si="24"/>
        <v>0.67638228421568636</v>
      </c>
    </row>
    <row r="51" spans="1:29">
      <c r="A51">
        <f t="shared" si="4"/>
        <v>131</v>
      </c>
      <c r="B51">
        <f t="shared" si="5"/>
        <v>154</v>
      </c>
      <c r="C51" s="1" t="s">
        <v>50</v>
      </c>
      <c r="D51" s="12">
        <v>149.36600000000001</v>
      </c>
      <c r="E51" s="3">
        <v>3.3894299999999999</v>
      </c>
      <c r="F51" s="3">
        <v>1.020408163265306E-2</v>
      </c>
      <c r="G51" s="3">
        <v>1.0052732917459997</v>
      </c>
      <c r="H51">
        <f t="shared" si="6"/>
        <v>178</v>
      </c>
      <c r="I51">
        <f t="shared" si="7"/>
        <v>92</v>
      </c>
      <c r="J51">
        <f t="shared" si="8"/>
        <v>12</v>
      </c>
      <c r="K51">
        <f t="shared" si="9"/>
        <v>12</v>
      </c>
      <c r="L51">
        <f t="shared" si="10"/>
        <v>0.87254901960784315</v>
      </c>
      <c r="M51">
        <f t="shared" si="25"/>
        <v>0.45098039215686275</v>
      </c>
      <c r="N51">
        <f t="shared" si="26"/>
        <v>5.8823529411764705E-2</v>
      </c>
      <c r="O51">
        <f t="shared" si="27"/>
        <v>5.8823529411764705E-2</v>
      </c>
      <c r="P51" s="8">
        <f t="shared" si="11"/>
        <v>0.36029411764705882</v>
      </c>
      <c r="Q51">
        <f t="shared" si="12"/>
        <v>1</v>
      </c>
      <c r="R51">
        <f t="shared" si="13"/>
        <v>2</v>
      </c>
      <c r="S51">
        <f t="shared" si="14"/>
        <v>3</v>
      </c>
      <c r="T51">
        <f t="shared" si="15"/>
        <v>3</v>
      </c>
      <c r="U51">
        <f t="shared" si="16"/>
        <v>0.46137133000000002</v>
      </c>
      <c r="V51">
        <f t="shared" si="17"/>
        <v>0.27561766999999998</v>
      </c>
      <c r="W51">
        <f t="shared" si="18"/>
        <v>0.16465067</v>
      </c>
      <c r="X51">
        <f t="shared" si="19"/>
        <v>0.16465067</v>
      </c>
      <c r="Y51">
        <f t="shared" si="20"/>
        <v>0.40256910166666671</v>
      </c>
      <c r="Z51">
        <f t="shared" si="21"/>
        <v>0.12429816490196077</v>
      </c>
      <c r="AA51">
        <f t="shared" si="22"/>
        <v>9.6853335294117653E-3</v>
      </c>
      <c r="AB51">
        <f t="shared" si="23"/>
        <v>9.6853335294117653E-3</v>
      </c>
      <c r="AC51" s="10">
        <f t="shared" si="24"/>
        <v>0.5462379336274511</v>
      </c>
    </row>
    <row r="52" spans="1:29">
      <c r="A52">
        <f t="shared" si="4"/>
        <v>142</v>
      </c>
      <c r="B52">
        <f t="shared" si="5"/>
        <v>167</v>
      </c>
      <c r="C52" s="1" t="s">
        <v>51</v>
      </c>
      <c r="D52" s="12">
        <v>181.46899999999999</v>
      </c>
      <c r="E52" s="3">
        <v>1.6409499999999999</v>
      </c>
      <c r="F52" s="3">
        <v>5.7142857142857143E-3</v>
      </c>
      <c r="G52" s="3">
        <v>0.91389321964651404</v>
      </c>
      <c r="H52">
        <f t="shared" si="6"/>
        <v>184</v>
      </c>
      <c r="I52">
        <f t="shared" si="7"/>
        <v>73</v>
      </c>
      <c r="J52">
        <f t="shared" si="8"/>
        <v>3</v>
      </c>
      <c r="K52">
        <f t="shared" si="9"/>
        <v>8</v>
      </c>
      <c r="L52">
        <f t="shared" si="10"/>
        <v>0.90196078431372551</v>
      </c>
      <c r="M52">
        <f t="shared" si="25"/>
        <v>0.35784313725490197</v>
      </c>
      <c r="N52">
        <f t="shared" si="26"/>
        <v>1.4705882352941176E-2</v>
      </c>
      <c r="O52">
        <f t="shared" si="27"/>
        <v>3.9215686274509803E-2</v>
      </c>
      <c r="P52" s="8">
        <f t="shared" si="11"/>
        <v>0.32843137254901961</v>
      </c>
      <c r="Q52">
        <f t="shared" si="12"/>
        <v>1</v>
      </c>
      <c r="R52">
        <f t="shared" si="13"/>
        <v>2</v>
      </c>
      <c r="S52">
        <f t="shared" si="14"/>
        <v>4</v>
      </c>
      <c r="T52">
        <f t="shared" si="15"/>
        <v>3</v>
      </c>
      <c r="U52">
        <f t="shared" si="16"/>
        <v>0.46137133000000002</v>
      </c>
      <c r="V52">
        <f t="shared" si="17"/>
        <v>0.27561766999999998</v>
      </c>
      <c r="W52">
        <f t="shared" si="18"/>
        <v>9.8360329999999996E-2</v>
      </c>
      <c r="X52">
        <f t="shared" si="19"/>
        <v>0.16465067</v>
      </c>
      <c r="Y52">
        <f t="shared" si="20"/>
        <v>0.41613884666666667</v>
      </c>
      <c r="Z52">
        <f t="shared" si="21"/>
        <v>9.8627891715686269E-2</v>
      </c>
      <c r="AA52">
        <f t="shared" si="22"/>
        <v>1.4464754411764706E-3</v>
      </c>
      <c r="AB52">
        <f t="shared" si="23"/>
        <v>6.4568890196078426E-3</v>
      </c>
      <c r="AC52" s="10">
        <f t="shared" si="24"/>
        <v>0.52267010284313731</v>
      </c>
    </row>
    <row r="53" spans="1:29">
      <c r="A53">
        <f t="shared" si="4"/>
        <v>152</v>
      </c>
      <c r="B53">
        <f t="shared" si="5"/>
        <v>169</v>
      </c>
      <c r="C53" s="1" t="s">
        <v>52</v>
      </c>
      <c r="D53" s="12">
        <v>223.37700000000001</v>
      </c>
      <c r="E53" s="3">
        <v>0.11526</v>
      </c>
      <c r="F53" s="3">
        <v>1.4705882352941176E-2</v>
      </c>
      <c r="G53" s="3">
        <v>1.0480018123708268</v>
      </c>
      <c r="H53">
        <f t="shared" si="6"/>
        <v>192</v>
      </c>
      <c r="I53">
        <f t="shared" si="7"/>
        <v>30</v>
      </c>
      <c r="J53">
        <f t="shared" si="8"/>
        <v>21</v>
      </c>
      <c r="K53">
        <f t="shared" si="9"/>
        <v>18</v>
      </c>
      <c r="L53">
        <f t="shared" si="10"/>
        <v>0.94117647058823528</v>
      </c>
      <c r="M53">
        <f t="shared" si="25"/>
        <v>0.14705882352941177</v>
      </c>
      <c r="N53">
        <f t="shared" si="26"/>
        <v>0.10294117647058823</v>
      </c>
      <c r="O53">
        <f t="shared" si="27"/>
        <v>8.8235294117647065E-2</v>
      </c>
      <c r="P53" s="8">
        <f t="shared" si="11"/>
        <v>0.31985294117647056</v>
      </c>
      <c r="Q53">
        <f t="shared" si="12"/>
        <v>1</v>
      </c>
      <c r="R53">
        <f t="shared" si="13"/>
        <v>2</v>
      </c>
      <c r="S53">
        <f t="shared" si="14"/>
        <v>3</v>
      </c>
      <c r="T53">
        <f t="shared" si="15"/>
        <v>4</v>
      </c>
      <c r="U53">
        <f t="shared" si="16"/>
        <v>0.46137133000000002</v>
      </c>
      <c r="V53">
        <f t="shared" si="17"/>
        <v>0.27561766999999998</v>
      </c>
      <c r="W53">
        <f t="shared" si="18"/>
        <v>0.16465067</v>
      </c>
      <c r="X53">
        <f t="shared" si="19"/>
        <v>9.8360329999999996E-2</v>
      </c>
      <c r="Y53">
        <f t="shared" si="20"/>
        <v>0.43423184000000004</v>
      </c>
      <c r="Z53">
        <f t="shared" si="21"/>
        <v>4.0532010294117647E-2</v>
      </c>
      <c r="AA53">
        <f t="shared" si="22"/>
        <v>1.6949333676470588E-2</v>
      </c>
      <c r="AB53">
        <f t="shared" si="23"/>
        <v>8.678852647058824E-3</v>
      </c>
      <c r="AC53" s="10">
        <f t="shared" si="24"/>
        <v>0.50039203661764708</v>
      </c>
    </row>
    <row r="54" spans="1:29">
      <c r="A54">
        <f t="shared" si="4"/>
        <v>80</v>
      </c>
      <c r="B54">
        <f t="shared" si="5"/>
        <v>78</v>
      </c>
      <c r="C54" s="1" t="s">
        <v>53</v>
      </c>
      <c r="D54" s="12">
        <v>128.05199999999999</v>
      </c>
      <c r="E54" s="3">
        <v>4.39114</v>
      </c>
      <c r="F54" s="3">
        <v>7.1428571428571425E-2</v>
      </c>
      <c r="G54" s="3">
        <v>1.2275328935542129</v>
      </c>
      <c r="H54">
        <f t="shared" si="6"/>
        <v>173</v>
      </c>
      <c r="I54">
        <f t="shared" si="7"/>
        <v>102</v>
      </c>
      <c r="J54">
        <f t="shared" si="8"/>
        <v>129</v>
      </c>
      <c r="K54">
        <f t="shared" si="9"/>
        <v>60</v>
      </c>
      <c r="L54">
        <f t="shared" si="10"/>
        <v>0.84803921568627449</v>
      </c>
      <c r="M54">
        <f t="shared" si="25"/>
        <v>0.5</v>
      </c>
      <c r="N54">
        <f t="shared" si="26"/>
        <v>0.63235294117647056</v>
      </c>
      <c r="O54">
        <f t="shared" si="27"/>
        <v>0.29411764705882354</v>
      </c>
      <c r="P54" s="8">
        <f t="shared" si="11"/>
        <v>0.56862745098039214</v>
      </c>
      <c r="Q54">
        <f t="shared" si="12"/>
        <v>1</v>
      </c>
      <c r="R54">
        <f t="shared" si="13"/>
        <v>3</v>
      </c>
      <c r="S54">
        <f t="shared" si="14"/>
        <v>2</v>
      </c>
      <c r="T54">
        <f t="shared" si="15"/>
        <v>4</v>
      </c>
      <c r="U54">
        <f t="shared" si="16"/>
        <v>0.46137133000000002</v>
      </c>
      <c r="V54">
        <f t="shared" si="17"/>
        <v>0.16465067</v>
      </c>
      <c r="W54">
        <f t="shared" si="18"/>
        <v>0.27561766999999998</v>
      </c>
      <c r="X54">
        <f t="shared" si="19"/>
        <v>9.8360329999999996E-2</v>
      </c>
      <c r="Y54">
        <f t="shared" si="20"/>
        <v>0.39126098083333333</v>
      </c>
      <c r="Z54">
        <f t="shared" si="21"/>
        <v>8.2325334999999999E-2</v>
      </c>
      <c r="AA54">
        <f t="shared" si="22"/>
        <v>0.17428764426470586</v>
      </c>
      <c r="AB54">
        <f t="shared" si="23"/>
        <v>2.8929508823529411E-2</v>
      </c>
      <c r="AC54" s="10">
        <f t="shared" si="24"/>
        <v>0.67680346892156862</v>
      </c>
    </row>
    <row r="55" spans="1:29">
      <c r="A55">
        <f t="shared" si="4"/>
        <v>35</v>
      </c>
      <c r="B55">
        <f t="shared" si="5"/>
        <v>21</v>
      </c>
      <c r="C55" s="1" t="s">
        <v>54</v>
      </c>
      <c r="D55" s="12">
        <v>105.33799999999999</v>
      </c>
      <c r="E55" s="3">
        <v>4.8993200000000003</v>
      </c>
      <c r="F55" s="3">
        <v>0.125</v>
      </c>
      <c r="G55" s="3">
        <v>1.7289632061472249</v>
      </c>
      <c r="H55">
        <f t="shared" si="6"/>
        <v>169</v>
      </c>
      <c r="I55">
        <f t="shared" si="7"/>
        <v>106</v>
      </c>
      <c r="J55">
        <f t="shared" si="8"/>
        <v>163</v>
      </c>
      <c r="K55">
        <f t="shared" si="9"/>
        <v>153</v>
      </c>
      <c r="L55">
        <f t="shared" si="10"/>
        <v>0.82843137254901966</v>
      </c>
      <c r="M55">
        <f t="shared" si="25"/>
        <v>0.51960784313725494</v>
      </c>
      <c r="N55">
        <f t="shared" si="26"/>
        <v>0.7990196078431373</v>
      </c>
      <c r="O55">
        <f t="shared" si="27"/>
        <v>0.75</v>
      </c>
      <c r="P55" s="8">
        <f t="shared" si="11"/>
        <v>0.72426470588235303</v>
      </c>
      <c r="Q55">
        <f t="shared" si="12"/>
        <v>1</v>
      </c>
      <c r="R55">
        <f t="shared" si="13"/>
        <v>4</v>
      </c>
      <c r="S55">
        <f t="shared" si="14"/>
        <v>2</v>
      </c>
      <c r="T55">
        <f t="shared" si="15"/>
        <v>3</v>
      </c>
      <c r="U55">
        <f t="shared" si="16"/>
        <v>0.46137133000000002</v>
      </c>
      <c r="V55">
        <f t="shared" si="17"/>
        <v>9.8360329999999996E-2</v>
      </c>
      <c r="W55">
        <f t="shared" si="18"/>
        <v>0.27561766999999998</v>
      </c>
      <c r="X55">
        <f t="shared" si="19"/>
        <v>0.16465067</v>
      </c>
      <c r="Y55">
        <f t="shared" si="20"/>
        <v>0.3822144841666667</v>
      </c>
      <c r="Z55">
        <f t="shared" si="21"/>
        <v>5.1108798921568631E-2</v>
      </c>
      <c r="AA55">
        <f t="shared" si="22"/>
        <v>0.22022392259803922</v>
      </c>
      <c r="AB55">
        <f t="shared" si="23"/>
        <v>0.1234880025</v>
      </c>
      <c r="AC55" s="10">
        <f t="shared" si="24"/>
        <v>0.77703520818627458</v>
      </c>
    </row>
    <row r="56" spans="1:29">
      <c r="A56">
        <f t="shared" si="4"/>
        <v>67</v>
      </c>
      <c r="B56">
        <f t="shared" si="5"/>
        <v>49</v>
      </c>
      <c r="C56" s="1" t="s">
        <v>55</v>
      </c>
      <c r="D56" s="12">
        <v>96.182599999999994</v>
      </c>
      <c r="E56" s="3">
        <v>4.4374599999999997</v>
      </c>
      <c r="F56" s="3">
        <v>8.3333333333333329E-2</v>
      </c>
      <c r="G56" s="3">
        <v>1.4719696535645357</v>
      </c>
      <c r="H56">
        <f t="shared" si="6"/>
        <v>166</v>
      </c>
      <c r="I56">
        <f t="shared" si="7"/>
        <v>103</v>
      </c>
      <c r="J56">
        <f t="shared" si="8"/>
        <v>139</v>
      </c>
      <c r="K56">
        <f t="shared" si="9"/>
        <v>113</v>
      </c>
      <c r="L56">
        <f t="shared" si="10"/>
        <v>0.81372549019607843</v>
      </c>
      <c r="M56">
        <f t="shared" si="25"/>
        <v>0.50490196078431371</v>
      </c>
      <c r="N56">
        <f t="shared" si="26"/>
        <v>0.68137254901960786</v>
      </c>
      <c r="O56">
        <f t="shared" si="27"/>
        <v>0.55392156862745101</v>
      </c>
      <c r="P56" s="8">
        <f t="shared" si="11"/>
        <v>0.6384803921568627</v>
      </c>
      <c r="Q56">
        <f t="shared" si="12"/>
        <v>1</v>
      </c>
      <c r="R56">
        <f t="shared" si="13"/>
        <v>4</v>
      </c>
      <c r="S56">
        <f t="shared" si="14"/>
        <v>2</v>
      </c>
      <c r="T56">
        <f t="shared" si="15"/>
        <v>3</v>
      </c>
      <c r="U56">
        <f t="shared" si="16"/>
        <v>0.46137133000000002</v>
      </c>
      <c r="V56">
        <f t="shared" si="17"/>
        <v>9.8360329999999996E-2</v>
      </c>
      <c r="W56">
        <f t="shared" si="18"/>
        <v>0.27561766999999998</v>
      </c>
      <c r="X56">
        <f t="shared" si="19"/>
        <v>0.16465067</v>
      </c>
      <c r="Y56">
        <f t="shared" si="20"/>
        <v>0.37542961166666666</v>
      </c>
      <c r="Z56">
        <f t="shared" si="21"/>
        <v>4.9662323480392151E-2</v>
      </c>
      <c r="AA56">
        <f t="shared" si="22"/>
        <v>0.18779831436274508</v>
      </c>
      <c r="AB56">
        <f t="shared" si="23"/>
        <v>9.1203557401960789E-2</v>
      </c>
      <c r="AC56" s="10">
        <f t="shared" si="24"/>
        <v>0.7040938069117646</v>
      </c>
    </row>
    <row r="57" spans="1:29">
      <c r="A57">
        <f t="shared" si="4"/>
        <v>50</v>
      </c>
      <c r="B57">
        <f t="shared" si="5"/>
        <v>37</v>
      </c>
      <c r="C57" s="1" t="s">
        <v>56</v>
      </c>
      <c r="D57" s="12">
        <v>85.483400000000003</v>
      </c>
      <c r="E57" s="3">
        <v>2.7866399999999998</v>
      </c>
      <c r="F57" s="3">
        <v>9.0909090909090912E-2</v>
      </c>
      <c r="G57" s="3">
        <v>1.9400082633882401</v>
      </c>
      <c r="H57">
        <f t="shared" si="6"/>
        <v>158</v>
      </c>
      <c r="I57">
        <f t="shared" si="7"/>
        <v>87</v>
      </c>
      <c r="J57">
        <f t="shared" si="8"/>
        <v>143</v>
      </c>
      <c r="K57">
        <f t="shared" si="9"/>
        <v>169</v>
      </c>
      <c r="L57">
        <f t="shared" si="10"/>
        <v>0.77450980392156865</v>
      </c>
      <c r="M57">
        <f t="shared" si="25"/>
        <v>0.4264705882352941</v>
      </c>
      <c r="N57">
        <f t="shared" si="26"/>
        <v>0.7009803921568627</v>
      </c>
      <c r="O57">
        <f t="shared" si="27"/>
        <v>0.82843137254901966</v>
      </c>
      <c r="P57" s="8">
        <f t="shared" si="11"/>
        <v>0.68259803921568629</v>
      </c>
      <c r="Q57">
        <f t="shared" si="12"/>
        <v>2</v>
      </c>
      <c r="R57">
        <f t="shared" si="13"/>
        <v>4</v>
      </c>
      <c r="S57">
        <f t="shared" si="14"/>
        <v>3</v>
      </c>
      <c r="T57">
        <f t="shared" si="15"/>
        <v>1</v>
      </c>
      <c r="U57">
        <f t="shared" si="16"/>
        <v>0.27561766999999998</v>
      </c>
      <c r="V57">
        <f t="shared" si="17"/>
        <v>9.8360329999999996E-2</v>
      </c>
      <c r="W57">
        <f t="shared" si="18"/>
        <v>0.16465067</v>
      </c>
      <c r="X57">
        <f t="shared" si="19"/>
        <v>0.46137133000000002</v>
      </c>
      <c r="Y57">
        <f t="shared" si="20"/>
        <v>0.21346858754901959</v>
      </c>
      <c r="Z57">
        <f t="shared" si="21"/>
        <v>4.1947787794117647E-2</v>
      </c>
      <c r="AA57">
        <f t="shared" si="22"/>
        <v>0.11541689122549019</v>
      </c>
      <c r="AB57">
        <f t="shared" si="23"/>
        <v>0.3822144841666667</v>
      </c>
      <c r="AC57" s="10">
        <f t="shared" si="24"/>
        <v>0.75304775073529417</v>
      </c>
    </row>
    <row r="58" spans="1:29">
      <c r="A58">
        <f t="shared" si="4"/>
        <v>57</v>
      </c>
      <c r="B58">
        <f t="shared" si="5"/>
        <v>44</v>
      </c>
      <c r="C58" s="1" t="s">
        <v>57</v>
      </c>
      <c r="D58" s="12">
        <v>92.284099999999995</v>
      </c>
      <c r="E58" s="3">
        <v>7.5206</v>
      </c>
      <c r="F58" s="3">
        <v>0.125</v>
      </c>
      <c r="G58" s="3">
        <v>1.2749254904658587</v>
      </c>
      <c r="H58">
        <f t="shared" si="6"/>
        <v>162</v>
      </c>
      <c r="I58">
        <f t="shared" si="7"/>
        <v>126</v>
      </c>
      <c r="J58">
        <f t="shared" si="8"/>
        <v>163</v>
      </c>
      <c r="K58">
        <f t="shared" si="9"/>
        <v>81</v>
      </c>
      <c r="L58">
        <f t="shared" si="10"/>
        <v>0.79411764705882348</v>
      </c>
      <c r="M58">
        <f t="shared" si="25"/>
        <v>0.61764705882352944</v>
      </c>
      <c r="N58">
        <f t="shared" si="26"/>
        <v>0.7990196078431373</v>
      </c>
      <c r="O58">
        <f t="shared" si="27"/>
        <v>0.39705882352941174</v>
      </c>
      <c r="P58" s="8">
        <f t="shared" si="11"/>
        <v>0.65196078431372551</v>
      </c>
      <c r="Q58">
        <f t="shared" si="12"/>
        <v>2</v>
      </c>
      <c r="R58">
        <f t="shared" si="13"/>
        <v>3</v>
      </c>
      <c r="S58">
        <f t="shared" si="14"/>
        <v>1</v>
      </c>
      <c r="T58">
        <f t="shared" si="15"/>
        <v>4</v>
      </c>
      <c r="U58">
        <f t="shared" si="16"/>
        <v>0.27561766999999998</v>
      </c>
      <c r="V58">
        <f t="shared" si="17"/>
        <v>0.16465067</v>
      </c>
      <c r="W58">
        <f t="shared" si="18"/>
        <v>0.46137133000000002</v>
      </c>
      <c r="X58">
        <f t="shared" si="19"/>
        <v>9.8360329999999996E-2</v>
      </c>
      <c r="Y58">
        <f t="shared" si="20"/>
        <v>0.21887285558823527</v>
      </c>
      <c r="Z58">
        <f t="shared" si="21"/>
        <v>0.10169600205882354</v>
      </c>
      <c r="AA58">
        <f t="shared" si="22"/>
        <v>0.36864473916666674</v>
      </c>
      <c r="AB58">
        <f t="shared" si="23"/>
        <v>3.9054836911764701E-2</v>
      </c>
      <c r="AC58" s="10">
        <f t="shared" si="24"/>
        <v>0.72826843372549022</v>
      </c>
    </row>
    <row r="59" spans="1:29">
      <c r="A59">
        <f t="shared" si="4"/>
        <v>17</v>
      </c>
      <c r="B59">
        <f t="shared" si="5"/>
        <v>5</v>
      </c>
      <c r="C59" s="1" t="s">
        <v>58</v>
      </c>
      <c r="D59" s="12">
        <v>74.282200000000003</v>
      </c>
      <c r="E59" s="3">
        <v>12.08822</v>
      </c>
      <c r="F59" s="3">
        <v>0.2</v>
      </c>
      <c r="G59" s="3">
        <v>1.871363399563982</v>
      </c>
      <c r="H59">
        <f t="shared" si="6"/>
        <v>150</v>
      </c>
      <c r="I59">
        <f t="shared" si="7"/>
        <v>140</v>
      </c>
      <c r="J59">
        <f t="shared" si="8"/>
        <v>185</v>
      </c>
      <c r="K59">
        <f t="shared" si="9"/>
        <v>166</v>
      </c>
      <c r="L59">
        <f t="shared" si="10"/>
        <v>0.73529411764705888</v>
      </c>
      <c r="M59">
        <f t="shared" si="25"/>
        <v>0.68627450980392157</v>
      </c>
      <c r="N59">
        <f t="shared" si="26"/>
        <v>0.90686274509803921</v>
      </c>
      <c r="O59">
        <f t="shared" si="27"/>
        <v>0.81372549019607843</v>
      </c>
      <c r="P59" s="8">
        <f t="shared" si="11"/>
        <v>0.78553921568627461</v>
      </c>
      <c r="Q59">
        <f t="shared" si="12"/>
        <v>3</v>
      </c>
      <c r="R59">
        <f t="shared" si="13"/>
        <v>4</v>
      </c>
      <c r="S59">
        <f t="shared" si="14"/>
        <v>1</v>
      </c>
      <c r="T59">
        <f t="shared" si="15"/>
        <v>2</v>
      </c>
      <c r="U59">
        <f t="shared" si="16"/>
        <v>0.16465067</v>
      </c>
      <c r="V59">
        <f t="shared" si="17"/>
        <v>9.8360329999999996E-2</v>
      </c>
      <c r="W59">
        <f t="shared" si="18"/>
        <v>0.46137133000000002</v>
      </c>
      <c r="X59">
        <f t="shared" si="19"/>
        <v>0.27561766999999998</v>
      </c>
      <c r="Y59">
        <f t="shared" si="20"/>
        <v>0.12106666911764706</v>
      </c>
      <c r="Z59">
        <f t="shared" si="21"/>
        <v>6.7502187254901952E-2</v>
      </c>
      <c r="AA59">
        <f t="shared" si="22"/>
        <v>0.41840047083333337</v>
      </c>
      <c r="AB59">
        <f t="shared" si="23"/>
        <v>0.22427712362745097</v>
      </c>
      <c r="AC59" s="10">
        <f t="shared" si="24"/>
        <v>0.83124645083333337</v>
      </c>
    </row>
    <row r="60" spans="1:29">
      <c r="A60">
        <f t="shared" si="4"/>
        <v>143</v>
      </c>
      <c r="B60">
        <f t="shared" si="5"/>
        <v>140</v>
      </c>
      <c r="C60" s="1" t="s">
        <v>59</v>
      </c>
      <c r="D60" s="12">
        <v>79.611199999999997</v>
      </c>
      <c r="E60" s="3">
        <v>0.53891999999999995</v>
      </c>
      <c r="F60" s="3">
        <v>2.564102564102564E-2</v>
      </c>
      <c r="G60" s="3">
        <v>1.2931495788576159</v>
      </c>
      <c r="H60">
        <f t="shared" si="6"/>
        <v>155</v>
      </c>
      <c r="I60">
        <f t="shared" si="7"/>
        <v>49</v>
      </c>
      <c r="J60">
        <f t="shared" si="8"/>
        <v>37</v>
      </c>
      <c r="K60">
        <f t="shared" si="9"/>
        <v>84</v>
      </c>
      <c r="L60">
        <f t="shared" si="10"/>
        <v>0.75980392156862742</v>
      </c>
      <c r="M60">
        <f t="shared" si="25"/>
        <v>0.24019607843137256</v>
      </c>
      <c r="N60">
        <f t="shared" si="26"/>
        <v>0.18137254901960784</v>
      </c>
      <c r="O60">
        <f t="shared" si="27"/>
        <v>0.41176470588235292</v>
      </c>
      <c r="P60" s="8">
        <f t="shared" si="11"/>
        <v>0.39828431372549022</v>
      </c>
      <c r="Q60">
        <f t="shared" si="12"/>
        <v>1</v>
      </c>
      <c r="R60">
        <f t="shared" si="13"/>
        <v>3</v>
      </c>
      <c r="S60">
        <f t="shared" si="14"/>
        <v>4</v>
      </c>
      <c r="T60">
        <f t="shared" si="15"/>
        <v>2</v>
      </c>
      <c r="U60">
        <f t="shared" si="16"/>
        <v>0.46137133000000002</v>
      </c>
      <c r="V60">
        <f t="shared" si="17"/>
        <v>0.16465067</v>
      </c>
      <c r="W60">
        <f t="shared" si="18"/>
        <v>9.8360329999999996E-2</v>
      </c>
      <c r="X60">
        <f t="shared" si="19"/>
        <v>0.27561766999999998</v>
      </c>
      <c r="Y60">
        <f t="shared" si="20"/>
        <v>0.35055174583333332</v>
      </c>
      <c r="Z60">
        <f t="shared" si="21"/>
        <v>3.9548445245098041E-2</v>
      </c>
      <c r="AA60">
        <f t="shared" si="22"/>
        <v>1.7839863774509801E-2</v>
      </c>
      <c r="AB60">
        <f t="shared" si="23"/>
        <v>0.11348962882352939</v>
      </c>
      <c r="AC60" s="10">
        <f t="shared" si="24"/>
        <v>0.52142968367647058</v>
      </c>
    </row>
    <row r="61" spans="1:29">
      <c r="A61">
        <f t="shared" si="4"/>
        <v>32</v>
      </c>
      <c r="B61">
        <f t="shared" si="5"/>
        <v>25</v>
      </c>
      <c r="C61" s="1" t="s">
        <v>60</v>
      </c>
      <c r="D61" s="12">
        <v>72.874799999999993</v>
      </c>
      <c r="E61" s="3">
        <v>3.86307</v>
      </c>
      <c r="F61" s="3">
        <v>0.14285714285714285</v>
      </c>
      <c r="G61" s="3">
        <v>2.0280369237909071</v>
      </c>
      <c r="H61">
        <f t="shared" si="6"/>
        <v>148</v>
      </c>
      <c r="I61">
        <f t="shared" si="7"/>
        <v>96</v>
      </c>
      <c r="J61">
        <f t="shared" si="8"/>
        <v>170</v>
      </c>
      <c r="K61">
        <f t="shared" si="9"/>
        <v>172</v>
      </c>
      <c r="L61">
        <f t="shared" si="10"/>
        <v>0.72549019607843135</v>
      </c>
      <c r="M61">
        <f t="shared" si="25"/>
        <v>0.47058823529411764</v>
      </c>
      <c r="N61">
        <f t="shared" si="26"/>
        <v>0.83333333333333337</v>
      </c>
      <c r="O61">
        <f t="shared" si="27"/>
        <v>0.84313725490196079</v>
      </c>
      <c r="P61" s="8">
        <f t="shared" si="11"/>
        <v>0.71813725490196079</v>
      </c>
      <c r="Q61">
        <f t="shared" si="12"/>
        <v>3</v>
      </c>
      <c r="R61">
        <f t="shared" si="13"/>
        <v>4</v>
      </c>
      <c r="S61">
        <f t="shared" si="14"/>
        <v>2</v>
      </c>
      <c r="T61">
        <f t="shared" si="15"/>
        <v>1</v>
      </c>
      <c r="U61">
        <f t="shared" si="16"/>
        <v>0.16465067</v>
      </c>
      <c r="V61">
        <f t="shared" si="17"/>
        <v>9.8360329999999996E-2</v>
      </c>
      <c r="W61">
        <f t="shared" si="18"/>
        <v>0.27561766999999998</v>
      </c>
      <c r="X61">
        <f t="shared" si="19"/>
        <v>0.46137133000000002</v>
      </c>
      <c r="Y61">
        <f t="shared" si="20"/>
        <v>0.11945244686274509</v>
      </c>
      <c r="Z61">
        <f t="shared" si="21"/>
        <v>4.6287214117647059E-2</v>
      </c>
      <c r="AA61">
        <f t="shared" si="22"/>
        <v>0.22968139166666665</v>
      </c>
      <c r="AB61">
        <f t="shared" si="23"/>
        <v>0.38899935666666668</v>
      </c>
      <c r="AC61" s="10">
        <f t="shared" si="24"/>
        <v>0.78442040931372548</v>
      </c>
    </row>
    <row r="62" spans="1:29">
      <c r="A62">
        <f t="shared" si="4"/>
        <v>59</v>
      </c>
      <c r="B62">
        <f t="shared" si="5"/>
        <v>28</v>
      </c>
      <c r="C62" s="1" t="s">
        <v>61</v>
      </c>
      <c r="D62" s="12">
        <v>74.067999999999998</v>
      </c>
      <c r="E62" s="3">
        <v>8.3841000000000001</v>
      </c>
      <c r="F62" s="3">
        <v>0.1111111111111111</v>
      </c>
      <c r="G62" s="3">
        <v>1.5835264582070763</v>
      </c>
      <c r="H62">
        <f t="shared" si="6"/>
        <v>149</v>
      </c>
      <c r="I62">
        <f t="shared" si="7"/>
        <v>130</v>
      </c>
      <c r="J62">
        <f t="shared" si="8"/>
        <v>153</v>
      </c>
      <c r="K62">
        <f t="shared" si="9"/>
        <v>139</v>
      </c>
      <c r="L62">
        <f t="shared" si="10"/>
        <v>0.73039215686274506</v>
      </c>
      <c r="M62">
        <f t="shared" si="25"/>
        <v>0.63725490196078427</v>
      </c>
      <c r="N62">
        <f t="shared" si="26"/>
        <v>0.75</v>
      </c>
      <c r="O62">
        <f t="shared" si="27"/>
        <v>0.68137254901960786</v>
      </c>
      <c r="P62" s="8">
        <f t="shared" si="11"/>
        <v>0.69975490196078427</v>
      </c>
      <c r="Q62">
        <f t="shared" si="12"/>
        <v>2</v>
      </c>
      <c r="R62">
        <f t="shared" si="13"/>
        <v>4</v>
      </c>
      <c r="S62">
        <f t="shared" si="14"/>
        <v>1</v>
      </c>
      <c r="T62">
        <f t="shared" si="15"/>
        <v>3</v>
      </c>
      <c r="U62">
        <f t="shared" si="16"/>
        <v>0.27561766999999998</v>
      </c>
      <c r="V62">
        <f t="shared" si="17"/>
        <v>9.8360329999999996E-2</v>
      </c>
      <c r="W62">
        <f t="shared" si="18"/>
        <v>0.46137133000000002</v>
      </c>
      <c r="X62">
        <f t="shared" si="19"/>
        <v>0.16465067</v>
      </c>
      <c r="Y62">
        <f t="shared" si="20"/>
        <v>0.2013089844607843</v>
      </c>
      <c r="Z62">
        <f t="shared" si="21"/>
        <v>6.268060245098038E-2</v>
      </c>
      <c r="AA62">
        <f t="shared" si="22"/>
        <v>0.34602849750000003</v>
      </c>
      <c r="AB62">
        <f t="shared" si="23"/>
        <v>0.11218844671568627</v>
      </c>
      <c r="AC62" s="10">
        <f t="shared" si="24"/>
        <v>0.72220653112745092</v>
      </c>
    </row>
    <row r="63" spans="1:29">
      <c r="A63">
        <f t="shared" si="4"/>
        <v>93</v>
      </c>
      <c r="B63">
        <f t="shared" si="5"/>
        <v>77</v>
      </c>
      <c r="C63" s="1" t="s">
        <v>62</v>
      </c>
      <c r="D63" s="12">
        <v>62.959600000000002</v>
      </c>
      <c r="E63" s="3">
        <v>2.5752600000000001</v>
      </c>
      <c r="F63" s="3">
        <v>4.7619047619047616E-2</v>
      </c>
      <c r="G63" s="3">
        <v>1.6835309101501572</v>
      </c>
      <c r="H63">
        <f t="shared" si="6"/>
        <v>133</v>
      </c>
      <c r="I63">
        <f t="shared" si="7"/>
        <v>84</v>
      </c>
      <c r="J63">
        <f t="shared" si="8"/>
        <v>101</v>
      </c>
      <c r="K63">
        <f t="shared" si="9"/>
        <v>150</v>
      </c>
      <c r="L63">
        <f t="shared" si="10"/>
        <v>0.65196078431372551</v>
      </c>
      <c r="M63">
        <f t="shared" si="25"/>
        <v>0.41176470588235292</v>
      </c>
      <c r="N63">
        <f t="shared" si="26"/>
        <v>0.49509803921568629</v>
      </c>
      <c r="O63">
        <f t="shared" si="27"/>
        <v>0.73529411764705888</v>
      </c>
      <c r="P63" s="8">
        <f t="shared" si="11"/>
        <v>0.57352941176470584</v>
      </c>
      <c r="Q63">
        <f t="shared" si="12"/>
        <v>2</v>
      </c>
      <c r="R63">
        <f t="shared" si="13"/>
        <v>4</v>
      </c>
      <c r="S63">
        <f t="shared" si="14"/>
        <v>3</v>
      </c>
      <c r="T63">
        <f t="shared" si="15"/>
        <v>1</v>
      </c>
      <c r="U63">
        <f t="shared" si="16"/>
        <v>0.27561766999999998</v>
      </c>
      <c r="V63">
        <f t="shared" si="17"/>
        <v>9.8360329999999996E-2</v>
      </c>
      <c r="W63">
        <f t="shared" si="18"/>
        <v>0.16465067</v>
      </c>
      <c r="X63">
        <f t="shared" si="19"/>
        <v>0.46137133000000002</v>
      </c>
      <c r="Y63">
        <f t="shared" si="20"/>
        <v>0.17969191230392156</v>
      </c>
      <c r="Z63">
        <f t="shared" si="21"/>
        <v>4.0501312352941174E-2</v>
      </c>
      <c r="AA63">
        <f t="shared" si="22"/>
        <v>8.151822387254902E-2</v>
      </c>
      <c r="AB63">
        <f t="shared" si="23"/>
        <v>0.33924362500000005</v>
      </c>
      <c r="AC63" s="10">
        <f t="shared" si="24"/>
        <v>0.64095507352941183</v>
      </c>
    </row>
    <row r="64" spans="1:29">
      <c r="A64">
        <f t="shared" si="4"/>
        <v>151</v>
      </c>
      <c r="B64">
        <f t="shared" si="5"/>
        <v>127</v>
      </c>
      <c r="C64" s="1" t="s">
        <v>63</v>
      </c>
      <c r="D64" s="12">
        <v>46.244300000000003</v>
      </c>
      <c r="E64" s="3">
        <v>3.2292399999999999</v>
      </c>
      <c r="F64" s="3">
        <v>2.7777777777777776E-2</v>
      </c>
      <c r="G64" s="3">
        <v>1.5090846590145996</v>
      </c>
      <c r="H64">
        <f t="shared" si="6"/>
        <v>96</v>
      </c>
      <c r="I64">
        <f t="shared" si="7"/>
        <v>89</v>
      </c>
      <c r="J64">
        <f t="shared" si="8"/>
        <v>46</v>
      </c>
      <c r="K64">
        <f t="shared" si="9"/>
        <v>123</v>
      </c>
      <c r="L64">
        <f t="shared" si="10"/>
        <v>0.47058823529411764</v>
      </c>
      <c r="M64">
        <f t="shared" si="25"/>
        <v>0.43627450980392157</v>
      </c>
      <c r="N64">
        <f t="shared" si="26"/>
        <v>0.22549019607843138</v>
      </c>
      <c r="O64">
        <f t="shared" si="27"/>
        <v>0.6029411764705882</v>
      </c>
      <c r="P64" s="8">
        <f t="shared" si="11"/>
        <v>0.43382352941176472</v>
      </c>
      <c r="Q64">
        <f t="shared" si="12"/>
        <v>2</v>
      </c>
      <c r="R64">
        <f t="shared" si="13"/>
        <v>3</v>
      </c>
      <c r="S64">
        <f t="shared" si="14"/>
        <v>4</v>
      </c>
      <c r="T64">
        <f t="shared" si="15"/>
        <v>1</v>
      </c>
      <c r="U64">
        <f t="shared" si="16"/>
        <v>0.27561766999999998</v>
      </c>
      <c r="V64">
        <f t="shared" si="17"/>
        <v>0.16465067</v>
      </c>
      <c r="W64">
        <f t="shared" si="18"/>
        <v>9.8360329999999996E-2</v>
      </c>
      <c r="X64">
        <f t="shared" si="19"/>
        <v>0.46137133000000002</v>
      </c>
      <c r="Y64">
        <f t="shared" si="20"/>
        <v>0.12970243294117645</v>
      </c>
      <c r="Z64">
        <f t="shared" si="21"/>
        <v>7.1832890343137251E-2</v>
      </c>
      <c r="AA64">
        <f t="shared" si="22"/>
        <v>2.2179290098039216E-2</v>
      </c>
      <c r="AB64">
        <f t="shared" si="23"/>
        <v>0.27817977249999998</v>
      </c>
      <c r="AC64" s="10">
        <f t="shared" si="24"/>
        <v>0.50189438588235291</v>
      </c>
    </row>
    <row r="65" spans="1:29">
      <c r="A65">
        <f t="shared" si="4"/>
        <v>101</v>
      </c>
      <c r="B65">
        <f t="shared" si="5"/>
        <v>85</v>
      </c>
      <c r="C65" s="1" t="s">
        <v>64</v>
      </c>
      <c r="D65" s="12">
        <v>46.380200000000002</v>
      </c>
      <c r="E65" s="3">
        <v>15.074159999999999</v>
      </c>
      <c r="F65" s="3">
        <v>7.1428571428571425E-2</v>
      </c>
      <c r="G65" s="3">
        <v>1.2509802369451155</v>
      </c>
      <c r="H65">
        <f t="shared" si="6"/>
        <v>97</v>
      </c>
      <c r="I65">
        <f t="shared" si="7"/>
        <v>151</v>
      </c>
      <c r="J65">
        <f t="shared" si="8"/>
        <v>129</v>
      </c>
      <c r="K65">
        <f t="shared" si="9"/>
        <v>70</v>
      </c>
      <c r="L65">
        <f t="shared" si="10"/>
        <v>0.47549019607843135</v>
      </c>
      <c r="M65">
        <f t="shared" si="25"/>
        <v>0.74019607843137258</v>
      </c>
      <c r="N65">
        <f t="shared" si="26"/>
        <v>0.63235294117647056</v>
      </c>
      <c r="O65">
        <f t="shared" si="27"/>
        <v>0.34313725490196079</v>
      </c>
      <c r="P65" s="8">
        <f t="shared" si="11"/>
        <v>0.54779411764705888</v>
      </c>
      <c r="Q65">
        <f t="shared" si="12"/>
        <v>3</v>
      </c>
      <c r="R65">
        <f t="shared" si="13"/>
        <v>1</v>
      </c>
      <c r="S65">
        <f t="shared" si="14"/>
        <v>2</v>
      </c>
      <c r="T65">
        <f t="shared" si="15"/>
        <v>4</v>
      </c>
      <c r="U65">
        <f t="shared" si="16"/>
        <v>0.16465067</v>
      </c>
      <c r="V65">
        <f t="shared" si="17"/>
        <v>0.46137133000000002</v>
      </c>
      <c r="W65">
        <f t="shared" si="18"/>
        <v>0.27561766999999998</v>
      </c>
      <c r="X65">
        <f t="shared" si="19"/>
        <v>9.8360329999999996E-2</v>
      </c>
      <c r="Y65">
        <f t="shared" si="20"/>
        <v>7.8289779362745088E-2</v>
      </c>
      <c r="Z65">
        <f t="shared" si="21"/>
        <v>0.34150524916666669</v>
      </c>
      <c r="AA65">
        <f t="shared" si="22"/>
        <v>0.17428764426470586</v>
      </c>
      <c r="AB65">
        <f t="shared" si="23"/>
        <v>3.3751093627450976E-2</v>
      </c>
      <c r="AC65" s="10">
        <f t="shared" si="24"/>
        <v>0.62783376642156863</v>
      </c>
    </row>
    <row r="66" spans="1:29">
      <c r="A66">
        <f t="shared" si="4"/>
        <v>74</v>
      </c>
      <c r="B66">
        <f t="shared" si="5"/>
        <v>45</v>
      </c>
      <c r="C66" s="1" t="s">
        <v>65</v>
      </c>
      <c r="D66" s="12">
        <v>51.848700000000001</v>
      </c>
      <c r="E66" s="3">
        <v>16.045300000000001</v>
      </c>
      <c r="F66" s="3">
        <v>7.6923076923076927E-2</v>
      </c>
      <c r="G66" s="3">
        <v>1.571649511855429</v>
      </c>
      <c r="H66">
        <f t="shared" si="6"/>
        <v>110</v>
      </c>
      <c r="I66">
        <f t="shared" si="7"/>
        <v>152</v>
      </c>
      <c r="J66">
        <f t="shared" si="8"/>
        <v>134</v>
      </c>
      <c r="K66">
        <f t="shared" si="9"/>
        <v>135</v>
      </c>
      <c r="L66">
        <f t="shared" si="10"/>
        <v>0.53921568627450978</v>
      </c>
      <c r="M66">
        <f t="shared" si="25"/>
        <v>0.74509803921568629</v>
      </c>
      <c r="N66">
        <f t="shared" si="26"/>
        <v>0.65686274509803921</v>
      </c>
      <c r="O66">
        <f t="shared" si="27"/>
        <v>0.66176470588235292</v>
      </c>
      <c r="P66" s="8">
        <f t="shared" si="11"/>
        <v>0.65073529411764697</v>
      </c>
      <c r="Q66">
        <f t="shared" si="12"/>
        <v>4</v>
      </c>
      <c r="R66">
        <f t="shared" si="13"/>
        <v>1</v>
      </c>
      <c r="S66">
        <f t="shared" si="14"/>
        <v>3</v>
      </c>
      <c r="T66">
        <f t="shared" si="15"/>
        <v>2</v>
      </c>
      <c r="U66">
        <f t="shared" si="16"/>
        <v>9.8360329999999996E-2</v>
      </c>
      <c r="V66">
        <f t="shared" si="17"/>
        <v>0.46137133000000002</v>
      </c>
      <c r="W66">
        <f t="shared" si="18"/>
        <v>0.16465067</v>
      </c>
      <c r="X66">
        <f t="shared" si="19"/>
        <v>0.27561766999999998</v>
      </c>
      <c r="Y66">
        <f t="shared" si="20"/>
        <v>5.303743284313725E-2</v>
      </c>
      <c r="Z66">
        <f t="shared" si="21"/>
        <v>0.34376687333333333</v>
      </c>
      <c r="AA66">
        <f t="shared" si="22"/>
        <v>0.10815289107843137</v>
      </c>
      <c r="AB66">
        <f t="shared" si="23"/>
        <v>0.1823940463235294</v>
      </c>
      <c r="AC66" s="10">
        <f t="shared" si="24"/>
        <v>0.68735124357843136</v>
      </c>
    </row>
    <row r="67" spans="1:29">
      <c r="A67">
        <f t="shared" ref="A67:A130" si="28">RANK(AC67,$AC$2:$AC$205)</f>
        <v>105</v>
      </c>
      <c r="B67">
        <f t="shared" ref="B67:B130" si="29">RANK(P67,$P$2:$P$205)</f>
        <v>94</v>
      </c>
      <c r="C67" s="1" t="s">
        <v>66</v>
      </c>
      <c r="D67" s="12">
        <v>46.973799999999997</v>
      </c>
      <c r="E67" s="3">
        <v>1.1332599999999999</v>
      </c>
      <c r="F67" s="3">
        <v>0.1111111111111111</v>
      </c>
      <c r="G67" s="3">
        <v>1.4629278464033473</v>
      </c>
      <c r="H67">
        <f t="shared" ref="H67:H130" si="30">RANK(D67,$D$2:$D$205,TRUE)</f>
        <v>103</v>
      </c>
      <c r="I67">
        <f t="shared" ref="I67:I130" si="31">RANK(E67,$E$2:$E$205,TRUE)</f>
        <v>61</v>
      </c>
      <c r="J67">
        <f t="shared" ref="J67:J130" si="32">RANK(F67,$F$2:$F$205,TRUE)</f>
        <v>153</v>
      </c>
      <c r="K67">
        <f t="shared" ref="K67:K130" si="33">RANK(G67,$G$2:$G$205,TRUE)</f>
        <v>112</v>
      </c>
      <c r="L67">
        <f t="shared" ref="L67:L130" si="34">H67/204</f>
        <v>0.50490196078431371</v>
      </c>
      <c r="M67">
        <f t="shared" si="25"/>
        <v>0.29901960784313725</v>
      </c>
      <c r="N67">
        <f t="shared" si="26"/>
        <v>0.75</v>
      </c>
      <c r="O67">
        <f t="shared" si="27"/>
        <v>0.5490196078431373</v>
      </c>
      <c r="P67" s="8">
        <f t="shared" ref="P67:P130" si="35">SUM(L67:O67)/4</f>
        <v>0.52573529411764708</v>
      </c>
      <c r="Q67">
        <f t="shared" ref="Q67:Q130" si="36">RANK(L67,$L67:$O67)</f>
        <v>3</v>
      </c>
      <c r="R67">
        <f t="shared" ref="R67:R130" si="37">RANK(M67,$L67:$O67)</f>
        <v>4</v>
      </c>
      <c r="S67">
        <f t="shared" ref="S67:S130" si="38">RANK(N67,$L67:$O67)</f>
        <v>1</v>
      </c>
      <c r="T67">
        <f t="shared" ref="T67:T130" si="39">RANK(O67,$L67:$O67)</f>
        <v>2</v>
      </c>
      <c r="U67">
        <f t="shared" ref="U67:U130" si="40">VLOOKUP(Q67,$Q$211:$R$214,2,FALSE)</f>
        <v>0.16465067</v>
      </c>
      <c r="V67">
        <f t="shared" ref="V67:V130" si="41">VLOOKUP(R67,$Q$211:$R$214,2,FALSE)</f>
        <v>9.8360329999999996E-2</v>
      </c>
      <c r="W67">
        <f t="shared" ref="W67:W130" si="42">VLOOKUP(S67,$Q$211:$R$214,2,FALSE)</f>
        <v>0.46137133000000002</v>
      </c>
      <c r="X67">
        <f t="shared" ref="X67:X130" si="43">VLOOKUP(T67,$Q$211:$R$214,2,FALSE)</f>
        <v>0.27561766999999998</v>
      </c>
      <c r="Y67">
        <f t="shared" ref="Y67:Y130" si="44">U67*L67</f>
        <v>8.3132446127450979E-2</v>
      </c>
      <c r="Z67">
        <f t="shared" ref="Z67:Z130" si="45">V67*M67</f>
        <v>2.9411667303921567E-2</v>
      </c>
      <c r="AA67">
        <f t="shared" ref="AA67:AA130" si="46">W67*N67</f>
        <v>0.34602849750000003</v>
      </c>
      <c r="AB67">
        <f t="shared" ref="AB67:AB130" si="47">X67*O67</f>
        <v>0.15131950509803921</v>
      </c>
      <c r="AC67" s="10">
        <f t="shared" ref="AC67:AC130" si="48">SUM(Y67:AB67)</f>
        <v>0.60989211602941173</v>
      </c>
    </row>
    <row r="68" spans="1:29">
      <c r="A68">
        <f t="shared" si="28"/>
        <v>47</v>
      </c>
      <c r="B68">
        <f t="shared" si="29"/>
        <v>31</v>
      </c>
      <c r="C68" s="1" t="s">
        <v>67</v>
      </c>
      <c r="D68" s="12">
        <v>72.291200000000003</v>
      </c>
      <c r="E68" s="3">
        <v>4.29054</v>
      </c>
      <c r="F68" s="3">
        <v>0.14285714285714285</v>
      </c>
      <c r="G68" s="3">
        <v>1.7236384610821827</v>
      </c>
      <c r="H68">
        <f t="shared" si="30"/>
        <v>146</v>
      </c>
      <c r="I68">
        <f t="shared" si="31"/>
        <v>100</v>
      </c>
      <c r="J68">
        <f t="shared" si="32"/>
        <v>170</v>
      </c>
      <c r="K68">
        <f t="shared" si="33"/>
        <v>152</v>
      </c>
      <c r="L68">
        <f t="shared" si="34"/>
        <v>0.71568627450980393</v>
      </c>
      <c r="M68">
        <f t="shared" si="25"/>
        <v>0.49019607843137253</v>
      </c>
      <c r="N68">
        <f t="shared" si="26"/>
        <v>0.83333333333333337</v>
      </c>
      <c r="O68">
        <f t="shared" si="27"/>
        <v>0.74509803921568629</v>
      </c>
      <c r="P68" s="8">
        <f t="shared" si="35"/>
        <v>0.69607843137254899</v>
      </c>
      <c r="Q68">
        <f t="shared" si="36"/>
        <v>3</v>
      </c>
      <c r="R68">
        <f t="shared" si="37"/>
        <v>4</v>
      </c>
      <c r="S68">
        <f t="shared" si="38"/>
        <v>1</v>
      </c>
      <c r="T68">
        <f t="shared" si="39"/>
        <v>2</v>
      </c>
      <c r="U68">
        <f t="shared" si="40"/>
        <v>0.16465067</v>
      </c>
      <c r="V68">
        <f t="shared" si="41"/>
        <v>9.8360329999999996E-2</v>
      </c>
      <c r="W68">
        <f t="shared" si="42"/>
        <v>0.46137133000000002</v>
      </c>
      <c r="X68">
        <f t="shared" si="43"/>
        <v>0.27561766999999998</v>
      </c>
      <c r="Y68">
        <f t="shared" si="44"/>
        <v>0.11783822460784314</v>
      </c>
      <c r="Z68">
        <f t="shared" si="45"/>
        <v>4.8215848039215685E-2</v>
      </c>
      <c r="AA68">
        <f t="shared" si="46"/>
        <v>0.38447610833333334</v>
      </c>
      <c r="AB68">
        <f t="shared" si="47"/>
        <v>0.20536218549019608</v>
      </c>
      <c r="AC68" s="10">
        <f t="shared" si="48"/>
        <v>0.75589236647058833</v>
      </c>
    </row>
    <row r="69" spans="1:29">
      <c r="A69">
        <f t="shared" si="28"/>
        <v>33</v>
      </c>
      <c r="B69">
        <f t="shared" si="29"/>
        <v>22</v>
      </c>
      <c r="C69" s="1" t="s">
        <v>68</v>
      </c>
      <c r="D69" s="12">
        <v>57.362900000000003</v>
      </c>
      <c r="E69" s="3">
        <v>9.8038100000000004</v>
      </c>
      <c r="F69" s="3">
        <v>0.16666666666666666</v>
      </c>
      <c r="G69" s="3">
        <v>1.7559620193687064</v>
      </c>
      <c r="H69">
        <f t="shared" si="30"/>
        <v>121</v>
      </c>
      <c r="I69">
        <f t="shared" si="31"/>
        <v>134</v>
      </c>
      <c r="J69">
        <f t="shared" si="32"/>
        <v>179</v>
      </c>
      <c r="K69">
        <f t="shared" si="33"/>
        <v>157</v>
      </c>
      <c r="L69">
        <f t="shared" si="34"/>
        <v>0.59313725490196079</v>
      </c>
      <c r="M69">
        <f t="shared" si="25"/>
        <v>0.65686274509803921</v>
      </c>
      <c r="N69">
        <f t="shared" si="26"/>
        <v>0.87745098039215685</v>
      </c>
      <c r="O69">
        <f t="shared" si="27"/>
        <v>0.76960784313725494</v>
      </c>
      <c r="P69" s="8">
        <f t="shared" si="35"/>
        <v>0.72426470588235292</v>
      </c>
      <c r="Q69">
        <f t="shared" si="36"/>
        <v>4</v>
      </c>
      <c r="R69">
        <f t="shared" si="37"/>
        <v>3</v>
      </c>
      <c r="S69">
        <f t="shared" si="38"/>
        <v>1</v>
      </c>
      <c r="T69">
        <f t="shared" si="39"/>
        <v>2</v>
      </c>
      <c r="U69">
        <f t="shared" si="40"/>
        <v>9.8360329999999996E-2</v>
      </c>
      <c r="V69">
        <f t="shared" si="41"/>
        <v>0.16465067</v>
      </c>
      <c r="W69">
        <f t="shared" si="42"/>
        <v>0.46137133000000002</v>
      </c>
      <c r="X69">
        <f t="shared" si="43"/>
        <v>0.27561766999999998</v>
      </c>
      <c r="Y69">
        <f t="shared" si="44"/>
        <v>5.8341176127450975E-2</v>
      </c>
      <c r="Z69">
        <f t="shared" si="45"/>
        <v>0.10815289107843137</v>
      </c>
      <c r="AA69">
        <f t="shared" si="46"/>
        <v>0.40483072583333335</v>
      </c>
      <c r="AB69">
        <f t="shared" si="47"/>
        <v>0.21211752053921568</v>
      </c>
      <c r="AC69" s="10">
        <f t="shared" si="48"/>
        <v>0.78344231357843142</v>
      </c>
    </row>
    <row r="70" spans="1:29">
      <c r="A70">
        <f t="shared" si="28"/>
        <v>62</v>
      </c>
      <c r="B70">
        <f t="shared" si="29"/>
        <v>53</v>
      </c>
      <c r="C70" s="1" t="s">
        <v>69</v>
      </c>
      <c r="D70" s="12">
        <v>48.133400000000002</v>
      </c>
      <c r="E70" s="3">
        <v>3.5588199999999999</v>
      </c>
      <c r="F70" s="3">
        <v>0.14285714285714285</v>
      </c>
      <c r="G70" s="3">
        <v>1.6520804890515119</v>
      </c>
      <c r="H70">
        <f t="shared" si="30"/>
        <v>106</v>
      </c>
      <c r="I70">
        <f t="shared" si="31"/>
        <v>93</v>
      </c>
      <c r="J70">
        <f t="shared" si="32"/>
        <v>170</v>
      </c>
      <c r="K70">
        <f t="shared" si="33"/>
        <v>147</v>
      </c>
      <c r="L70">
        <f t="shared" si="34"/>
        <v>0.51960784313725494</v>
      </c>
      <c r="M70">
        <f t="shared" si="25"/>
        <v>0.45588235294117646</v>
      </c>
      <c r="N70">
        <f t="shared" si="26"/>
        <v>0.83333333333333337</v>
      </c>
      <c r="O70">
        <f t="shared" si="27"/>
        <v>0.72058823529411764</v>
      </c>
      <c r="P70" s="8">
        <f t="shared" si="35"/>
        <v>0.63235294117647067</v>
      </c>
      <c r="Q70">
        <f t="shared" si="36"/>
        <v>3</v>
      </c>
      <c r="R70">
        <f t="shared" si="37"/>
        <v>4</v>
      </c>
      <c r="S70">
        <f t="shared" si="38"/>
        <v>1</v>
      </c>
      <c r="T70">
        <f t="shared" si="39"/>
        <v>2</v>
      </c>
      <c r="U70">
        <f t="shared" si="40"/>
        <v>0.16465067</v>
      </c>
      <c r="V70">
        <f t="shared" si="41"/>
        <v>9.8360329999999996E-2</v>
      </c>
      <c r="W70">
        <f t="shared" si="42"/>
        <v>0.46137133000000002</v>
      </c>
      <c r="X70">
        <f t="shared" si="43"/>
        <v>0.27561766999999998</v>
      </c>
      <c r="Y70">
        <f t="shared" si="44"/>
        <v>8.5553779509803932E-2</v>
      </c>
      <c r="Z70">
        <f t="shared" si="45"/>
        <v>4.4840738676470586E-2</v>
      </c>
      <c r="AA70">
        <f t="shared" si="46"/>
        <v>0.38447610833333334</v>
      </c>
      <c r="AB70">
        <f t="shared" si="47"/>
        <v>0.19860685044117646</v>
      </c>
      <c r="AC70" s="10">
        <f t="shared" si="48"/>
        <v>0.71347747696078434</v>
      </c>
    </row>
    <row r="71" spans="1:29">
      <c r="A71">
        <f t="shared" si="28"/>
        <v>77</v>
      </c>
      <c r="B71">
        <f t="shared" si="29"/>
        <v>79</v>
      </c>
      <c r="C71" s="1" t="s">
        <v>70</v>
      </c>
      <c r="D71" s="12">
        <v>46.538400000000003</v>
      </c>
      <c r="E71" s="3">
        <v>0.49243999999999999</v>
      </c>
      <c r="F71" s="3">
        <v>0.14285714285714285</v>
      </c>
      <c r="G71" s="3">
        <v>1.6294958612386827</v>
      </c>
      <c r="H71">
        <f t="shared" si="30"/>
        <v>98</v>
      </c>
      <c r="I71">
        <f t="shared" si="31"/>
        <v>48</v>
      </c>
      <c r="J71">
        <f t="shared" si="32"/>
        <v>170</v>
      </c>
      <c r="K71">
        <f t="shared" si="33"/>
        <v>144</v>
      </c>
      <c r="L71">
        <f t="shared" si="34"/>
        <v>0.48039215686274511</v>
      </c>
      <c r="M71">
        <f t="shared" si="25"/>
        <v>0.23529411764705882</v>
      </c>
      <c r="N71">
        <f t="shared" si="26"/>
        <v>0.83333333333333337</v>
      </c>
      <c r="O71">
        <f t="shared" si="27"/>
        <v>0.70588235294117652</v>
      </c>
      <c r="P71" s="8">
        <f t="shared" si="35"/>
        <v>0.56372549019607843</v>
      </c>
      <c r="Q71">
        <f t="shared" si="36"/>
        <v>3</v>
      </c>
      <c r="R71">
        <f t="shared" si="37"/>
        <v>4</v>
      </c>
      <c r="S71">
        <f t="shared" si="38"/>
        <v>1</v>
      </c>
      <c r="T71">
        <f t="shared" si="39"/>
        <v>2</v>
      </c>
      <c r="U71">
        <f t="shared" si="40"/>
        <v>0.16465067</v>
      </c>
      <c r="V71">
        <f t="shared" si="41"/>
        <v>9.8360329999999996E-2</v>
      </c>
      <c r="W71">
        <f t="shared" si="42"/>
        <v>0.46137133000000002</v>
      </c>
      <c r="X71">
        <f t="shared" si="43"/>
        <v>0.27561766999999998</v>
      </c>
      <c r="Y71">
        <f t="shared" si="44"/>
        <v>7.9096890490196081E-2</v>
      </c>
      <c r="Z71">
        <f t="shared" si="45"/>
        <v>2.3143607058823529E-2</v>
      </c>
      <c r="AA71">
        <f t="shared" si="46"/>
        <v>0.38447610833333334</v>
      </c>
      <c r="AB71">
        <f t="shared" si="47"/>
        <v>0.1945536494117647</v>
      </c>
      <c r="AC71" s="10">
        <f t="shared" si="48"/>
        <v>0.68127025529411767</v>
      </c>
    </row>
    <row r="72" spans="1:29">
      <c r="A72">
        <f t="shared" si="28"/>
        <v>45</v>
      </c>
      <c r="B72">
        <f t="shared" si="29"/>
        <v>26</v>
      </c>
      <c r="C72" s="1" t="s">
        <v>71</v>
      </c>
      <c r="D72" s="12">
        <v>65.251599999999996</v>
      </c>
      <c r="E72" s="3">
        <v>9.0871600000000008</v>
      </c>
      <c r="F72" s="3">
        <v>0.16666666666666666</v>
      </c>
      <c r="G72" s="3">
        <v>1.5499011377126555</v>
      </c>
      <c r="H72">
        <f t="shared" si="30"/>
        <v>137</v>
      </c>
      <c r="I72">
        <f t="shared" si="31"/>
        <v>132</v>
      </c>
      <c r="J72">
        <f t="shared" si="32"/>
        <v>179</v>
      </c>
      <c r="K72">
        <f t="shared" si="33"/>
        <v>131</v>
      </c>
      <c r="L72">
        <f t="shared" si="34"/>
        <v>0.67156862745098034</v>
      </c>
      <c r="M72">
        <f t="shared" si="25"/>
        <v>0.6470588235294118</v>
      </c>
      <c r="N72">
        <f t="shared" si="26"/>
        <v>0.87745098039215685</v>
      </c>
      <c r="O72">
        <f t="shared" si="27"/>
        <v>0.64215686274509809</v>
      </c>
      <c r="P72" s="8">
        <f t="shared" si="35"/>
        <v>0.7095588235294118</v>
      </c>
      <c r="Q72">
        <f t="shared" si="36"/>
        <v>2</v>
      </c>
      <c r="R72">
        <f t="shared" si="37"/>
        <v>3</v>
      </c>
      <c r="S72">
        <f t="shared" si="38"/>
        <v>1</v>
      </c>
      <c r="T72">
        <f t="shared" si="39"/>
        <v>4</v>
      </c>
      <c r="U72">
        <f t="shared" si="40"/>
        <v>0.27561766999999998</v>
      </c>
      <c r="V72">
        <f t="shared" si="41"/>
        <v>0.16465067</v>
      </c>
      <c r="W72">
        <f t="shared" si="42"/>
        <v>0.46137133000000002</v>
      </c>
      <c r="X72">
        <f t="shared" si="43"/>
        <v>9.8360329999999996E-2</v>
      </c>
      <c r="Y72">
        <f t="shared" si="44"/>
        <v>0.18509618034313724</v>
      </c>
      <c r="Z72">
        <f t="shared" si="45"/>
        <v>0.10653866882352941</v>
      </c>
      <c r="AA72">
        <f t="shared" si="46"/>
        <v>0.40483072583333335</v>
      </c>
      <c r="AB72">
        <f t="shared" si="47"/>
        <v>6.3162760931372547E-2</v>
      </c>
      <c r="AC72" s="10">
        <f t="shared" si="48"/>
        <v>0.75962833593137247</v>
      </c>
    </row>
    <row r="73" spans="1:29">
      <c r="A73">
        <f t="shared" si="28"/>
        <v>110</v>
      </c>
      <c r="B73">
        <f t="shared" si="29"/>
        <v>89</v>
      </c>
      <c r="C73" s="1" t="s">
        <v>72</v>
      </c>
      <c r="D73" s="12">
        <v>54.760899999999999</v>
      </c>
      <c r="E73" s="3">
        <v>9.9209099999999992</v>
      </c>
      <c r="F73" s="3">
        <v>5.5555555555555552E-2</v>
      </c>
      <c r="G73" s="3">
        <v>1.2464966370854234</v>
      </c>
      <c r="H73">
        <f t="shared" si="30"/>
        <v>113</v>
      </c>
      <c r="I73">
        <f t="shared" si="31"/>
        <v>135</v>
      </c>
      <c r="J73">
        <f t="shared" si="32"/>
        <v>120</v>
      </c>
      <c r="K73">
        <f t="shared" si="33"/>
        <v>68</v>
      </c>
      <c r="L73">
        <f t="shared" si="34"/>
        <v>0.55392156862745101</v>
      </c>
      <c r="M73">
        <f t="shared" si="25"/>
        <v>0.66176470588235292</v>
      </c>
      <c r="N73">
        <f t="shared" si="26"/>
        <v>0.58823529411764708</v>
      </c>
      <c r="O73">
        <f t="shared" si="27"/>
        <v>0.33333333333333331</v>
      </c>
      <c r="P73" s="8">
        <f t="shared" si="35"/>
        <v>0.53431372549019618</v>
      </c>
      <c r="Q73">
        <f t="shared" si="36"/>
        <v>3</v>
      </c>
      <c r="R73">
        <f t="shared" si="37"/>
        <v>1</v>
      </c>
      <c r="S73">
        <f t="shared" si="38"/>
        <v>2</v>
      </c>
      <c r="T73">
        <f t="shared" si="39"/>
        <v>4</v>
      </c>
      <c r="U73">
        <f t="shared" si="40"/>
        <v>0.16465067</v>
      </c>
      <c r="V73">
        <f t="shared" si="41"/>
        <v>0.46137133000000002</v>
      </c>
      <c r="W73">
        <f t="shared" si="42"/>
        <v>0.27561766999999998</v>
      </c>
      <c r="X73">
        <f t="shared" si="43"/>
        <v>9.8360329999999996E-2</v>
      </c>
      <c r="Y73">
        <f t="shared" si="44"/>
        <v>9.1203557401960789E-2</v>
      </c>
      <c r="Z73">
        <f t="shared" si="45"/>
        <v>0.30531926250000002</v>
      </c>
      <c r="AA73">
        <f t="shared" si="46"/>
        <v>0.16212804117647059</v>
      </c>
      <c r="AB73">
        <f t="shared" si="47"/>
        <v>3.2786776666666663E-2</v>
      </c>
      <c r="AC73" s="10">
        <f t="shared" si="48"/>
        <v>0.59143763774509805</v>
      </c>
    </row>
    <row r="74" spans="1:29">
      <c r="A74">
        <f t="shared" si="28"/>
        <v>16</v>
      </c>
      <c r="B74">
        <f t="shared" si="29"/>
        <v>35</v>
      </c>
      <c r="C74" s="1" t="s">
        <v>73</v>
      </c>
      <c r="D74" s="12">
        <v>63.331499999999998</v>
      </c>
      <c r="E74" s="3">
        <v>0.32547999999999999</v>
      </c>
      <c r="F74" s="3">
        <v>0.33333333333333331</v>
      </c>
      <c r="G74" s="3">
        <v>2.9871311615140703</v>
      </c>
      <c r="H74">
        <f t="shared" si="30"/>
        <v>134</v>
      </c>
      <c r="I74">
        <f t="shared" si="31"/>
        <v>43</v>
      </c>
      <c r="J74">
        <f t="shared" si="32"/>
        <v>199</v>
      </c>
      <c r="K74">
        <f t="shared" si="33"/>
        <v>187</v>
      </c>
      <c r="L74">
        <f t="shared" si="34"/>
        <v>0.65686274509803921</v>
      </c>
      <c r="M74">
        <f t="shared" si="25"/>
        <v>0.2107843137254902</v>
      </c>
      <c r="N74">
        <f t="shared" si="26"/>
        <v>0.97549019607843135</v>
      </c>
      <c r="O74">
        <f t="shared" si="27"/>
        <v>0.91666666666666663</v>
      </c>
      <c r="P74" s="8">
        <f t="shared" si="35"/>
        <v>0.68995098039215685</v>
      </c>
      <c r="Q74">
        <f t="shared" si="36"/>
        <v>3</v>
      </c>
      <c r="R74">
        <f t="shared" si="37"/>
        <v>4</v>
      </c>
      <c r="S74">
        <f t="shared" si="38"/>
        <v>1</v>
      </c>
      <c r="T74">
        <f t="shared" si="39"/>
        <v>2</v>
      </c>
      <c r="U74">
        <f t="shared" si="40"/>
        <v>0.16465067</v>
      </c>
      <c r="V74">
        <f t="shared" si="41"/>
        <v>9.8360329999999996E-2</v>
      </c>
      <c r="W74">
        <f t="shared" si="42"/>
        <v>0.46137133000000002</v>
      </c>
      <c r="X74">
        <f t="shared" si="43"/>
        <v>0.27561766999999998</v>
      </c>
      <c r="Y74">
        <f t="shared" si="44"/>
        <v>0.10815289107843137</v>
      </c>
      <c r="Z74">
        <f t="shared" si="45"/>
        <v>2.0732814656862743E-2</v>
      </c>
      <c r="AA74">
        <f t="shared" si="46"/>
        <v>0.4500632091666667</v>
      </c>
      <c r="AB74">
        <f t="shared" si="47"/>
        <v>0.2526495308333333</v>
      </c>
      <c r="AC74" s="10">
        <f t="shared" si="48"/>
        <v>0.83159844573529418</v>
      </c>
    </row>
    <row r="75" spans="1:29">
      <c r="A75">
        <f t="shared" si="28"/>
        <v>55</v>
      </c>
      <c r="B75">
        <f t="shared" si="29"/>
        <v>47</v>
      </c>
      <c r="C75" s="1" t="s">
        <v>74</v>
      </c>
      <c r="D75" s="12">
        <v>61.538600000000002</v>
      </c>
      <c r="E75" s="3">
        <v>6.5974599999999999</v>
      </c>
      <c r="F75" s="3">
        <v>0.2</v>
      </c>
      <c r="G75" s="3">
        <v>1.3492320170673924</v>
      </c>
      <c r="H75">
        <f t="shared" si="30"/>
        <v>130</v>
      </c>
      <c r="I75">
        <f t="shared" si="31"/>
        <v>121</v>
      </c>
      <c r="J75">
        <f t="shared" si="32"/>
        <v>185</v>
      </c>
      <c r="K75">
        <f t="shared" si="33"/>
        <v>93</v>
      </c>
      <c r="L75">
        <f t="shared" si="34"/>
        <v>0.63725490196078427</v>
      </c>
      <c r="M75">
        <f t="shared" si="25"/>
        <v>0.59313725490196079</v>
      </c>
      <c r="N75">
        <f t="shared" si="26"/>
        <v>0.90686274509803921</v>
      </c>
      <c r="O75">
        <f t="shared" si="27"/>
        <v>0.45588235294117646</v>
      </c>
      <c r="P75" s="8">
        <f t="shared" si="35"/>
        <v>0.64828431372549022</v>
      </c>
      <c r="Q75">
        <f t="shared" si="36"/>
        <v>2</v>
      </c>
      <c r="R75">
        <f t="shared" si="37"/>
        <v>3</v>
      </c>
      <c r="S75">
        <f t="shared" si="38"/>
        <v>1</v>
      </c>
      <c r="T75">
        <f t="shared" si="39"/>
        <v>4</v>
      </c>
      <c r="U75">
        <f t="shared" si="40"/>
        <v>0.27561766999999998</v>
      </c>
      <c r="V75">
        <f t="shared" si="41"/>
        <v>0.16465067</v>
      </c>
      <c r="W75">
        <f t="shared" si="42"/>
        <v>0.46137133000000002</v>
      </c>
      <c r="X75">
        <f t="shared" si="43"/>
        <v>9.8360329999999996E-2</v>
      </c>
      <c r="Y75">
        <f t="shared" si="44"/>
        <v>0.17563871127450978</v>
      </c>
      <c r="Z75">
        <f t="shared" si="45"/>
        <v>9.7660446421568625E-2</v>
      </c>
      <c r="AA75">
        <f t="shared" si="46"/>
        <v>0.41840047083333337</v>
      </c>
      <c r="AB75">
        <f t="shared" si="47"/>
        <v>4.4840738676470586E-2</v>
      </c>
      <c r="AC75" s="10">
        <f t="shared" si="48"/>
        <v>0.73654036720588223</v>
      </c>
    </row>
    <row r="76" spans="1:29">
      <c r="A76">
        <f t="shared" si="28"/>
        <v>103</v>
      </c>
      <c r="B76">
        <f t="shared" si="29"/>
        <v>98</v>
      </c>
      <c r="C76" s="1" t="s">
        <v>75</v>
      </c>
      <c r="D76" s="12">
        <v>63.653300000000002</v>
      </c>
      <c r="E76" s="3">
        <v>0.79540999999999995</v>
      </c>
      <c r="F76" s="3">
        <v>0.125</v>
      </c>
      <c r="G76" s="3">
        <v>1.239308317388474</v>
      </c>
      <c r="H76">
        <f t="shared" si="30"/>
        <v>135</v>
      </c>
      <c r="I76">
        <f t="shared" si="31"/>
        <v>52</v>
      </c>
      <c r="J76">
        <f t="shared" si="32"/>
        <v>163</v>
      </c>
      <c r="K76">
        <f t="shared" si="33"/>
        <v>62</v>
      </c>
      <c r="L76">
        <f t="shared" si="34"/>
        <v>0.66176470588235292</v>
      </c>
      <c r="M76">
        <f t="shared" si="25"/>
        <v>0.25490196078431371</v>
      </c>
      <c r="N76">
        <f t="shared" si="26"/>
        <v>0.7990196078431373</v>
      </c>
      <c r="O76">
        <f t="shared" si="27"/>
        <v>0.30392156862745096</v>
      </c>
      <c r="P76" s="8">
        <f t="shared" si="35"/>
        <v>0.50490196078431371</v>
      </c>
      <c r="Q76">
        <f t="shared" si="36"/>
        <v>2</v>
      </c>
      <c r="R76">
        <f t="shared" si="37"/>
        <v>4</v>
      </c>
      <c r="S76">
        <f t="shared" si="38"/>
        <v>1</v>
      </c>
      <c r="T76">
        <f t="shared" si="39"/>
        <v>3</v>
      </c>
      <c r="U76">
        <f t="shared" si="40"/>
        <v>0.27561766999999998</v>
      </c>
      <c r="V76">
        <f t="shared" si="41"/>
        <v>9.8360329999999996E-2</v>
      </c>
      <c r="W76">
        <f t="shared" si="42"/>
        <v>0.46137133000000002</v>
      </c>
      <c r="X76">
        <f t="shared" si="43"/>
        <v>0.16465067</v>
      </c>
      <c r="Y76">
        <f t="shared" si="44"/>
        <v>0.1823940463235294</v>
      </c>
      <c r="Z76">
        <f t="shared" si="45"/>
        <v>2.5072240980392155E-2</v>
      </c>
      <c r="AA76">
        <f t="shared" si="46"/>
        <v>0.36864473916666674</v>
      </c>
      <c r="AB76">
        <f t="shared" si="47"/>
        <v>5.0040889901960782E-2</v>
      </c>
      <c r="AC76" s="10">
        <f t="shared" si="48"/>
        <v>0.62615191637254908</v>
      </c>
    </row>
    <row r="77" spans="1:29">
      <c r="A77">
        <f t="shared" si="28"/>
        <v>58</v>
      </c>
      <c r="B77">
        <f t="shared" si="29"/>
        <v>59</v>
      </c>
      <c r="C77" s="1" t="s">
        <v>76</v>
      </c>
      <c r="D77" s="12">
        <v>57.207299999999996</v>
      </c>
      <c r="E77" s="3">
        <v>2.4196599999999999</v>
      </c>
      <c r="F77" s="3">
        <v>0.25</v>
      </c>
      <c r="G77" s="3">
        <v>1.4799207361442317</v>
      </c>
      <c r="H77">
        <f t="shared" si="30"/>
        <v>119</v>
      </c>
      <c r="I77">
        <f t="shared" si="31"/>
        <v>81</v>
      </c>
      <c r="J77">
        <f t="shared" si="32"/>
        <v>190</v>
      </c>
      <c r="K77">
        <f t="shared" si="33"/>
        <v>117</v>
      </c>
      <c r="L77">
        <f t="shared" si="34"/>
        <v>0.58333333333333337</v>
      </c>
      <c r="M77">
        <f t="shared" si="25"/>
        <v>0.39705882352941174</v>
      </c>
      <c r="N77">
        <f t="shared" si="26"/>
        <v>0.93137254901960786</v>
      </c>
      <c r="O77">
        <f t="shared" si="27"/>
        <v>0.57352941176470584</v>
      </c>
      <c r="P77" s="8">
        <f t="shared" si="35"/>
        <v>0.62132352941176472</v>
      </c>
      <c r="Q77">
        <f t="shared" si="36"/>
        <v>2</v>
      </c>
      <c r="R77">
        <f t="shared" si="37"/>
        <v>4</v>
      </c>
      <c r="S77">
        <f t="shared" si="38"/>
        <v>1</v>
      </c>
      <c r="T77">
        <f t="shared" si="39"/>
        <v>3</v>
      </c>
      <c r="U77">
        <f t="shared" si="40"/>
        <v>0.27561766999999998</v>
      </c>
      <c r="V77">
        <f t="shared" si="41"/>
        <v>9.8360329999999996E-2</v>
      </c>
      <c r="W77">
        <f t="shared" si="42"/>
        <v>0.46137133000000002</v>
      </c>
      <c r="X77">
        <f t="shared" si="43"/>
        <v>0.16465067</v>
      </c>
      <c r="Y77">
        <f t="shared" si="44"/>
        <v>0.16077697416666667</v>
      </c>
      <c r="Z77">
        <f t="shared" si="45"/>
        <v>3.9054836911764701E-2</v>
      </c>
      <c r="AA77">
        <f t="shared" si="46"/>
        <v>0.42970859166666669</v>
      </c>
      <c r="AB77">
        <f t="shared" si="47"/>
        <v>9.4432001911764693E-2</v>
      </c>
      <c r="AC77" s="10">
        <f t="shared" si="48"/>
        <v>0.72397240465686274</v>
      </c>
    </row>
    <row r="78" spans="1:29">
      <c r="A78">
        <f t="shared" si="28"/>
        <v>129</v>
      </c>
      <c r="B78">
        <f t="shared" si="29"/>
        <v>111</v>
      </c>
      <c r="C78" s="1" t="s">
        <v>77</v>
      </c>
      <c r="D78" s="12">
        <v>58.149700000000003</v>
      </c>
      <c r="E78" s="3">
        <v>1.0631999999999999</v>
      </c>
      <c r="F78" s="3">
        <v>7.6923076923076927E-2</v>
      </c>
      <c r="G78" s="3">
        <v>1.2462513673092701</v>
      </c>
      <c r="H78">
        <f t="shared" si="30"/>
        <v>124</v>
      </c>
      <c r="I78">
        <f t="shared" si="31"/>
        <v>59</v>
      </c>
      <c r="J78">
        <f t="shared" si="32"/>
        <v>134</v>
      </c>
      <c r="K78">
        <f t="shared" si="33"/>
        <v>67</v>
      </c>
      <c r="L78">
        <f t="shared" si="34"/>
        <v>0.60784313725490191</v>
      </c>
      <c r="M78">
        <f t="shared" si="25"/>
        <v>0.28921568627450983</v>
      </c>
      <c r="N78">
        <f t="shared" si="26"/>
        <v>0.65686274509803921</v>
      </c>
      <c r="O78">
        <f t="shared" si="27"/>
        <v>0.32843137254901961</v>
      </c>
      <c r="P78" s="8">
        <f t="shared" si="35"/>
        <v>0.47058823529411759</v>
      </c>
      <c r="Q78">
        <f t="shared" si="36"/>
        <v>2</v>
      </c>
      <c r="R78">
        <f t="shared" si="37"/>
        <v>4</v>
      </c>
      <c r="S78">
        <f t="shared" si="38"/>
        <v>1</v>
      </c>
      <c r="T78">
        <f t="shared" si="39"/>
        <v>3</v>
      </c>
      <c r="U78">
        <f t="shared" si="40"/>
        <v>0.27561766999999998</v>
      </c>
      <c r="V78">
        <f t="shared" si="41"/>
        <v>9.8360329999999996E-2</v>
      </c>
      <c r="W78">
        <f t="shared" si="42"/>
        <v>0.46137133000000002</v>
      </c>
      <c r="X78">
        <f t="shared" si="43"/>
        <v>0.16465067</v>
      </c>
      <c r="Y78">
        <f t="shared" si="44"/>
        <v>0.16753230921568624</v>
      </c>
      <c r="Z78">
        <f t="shared" si="45"/>
        <v>2.8447350343137258E-2</v>
      </c>
      <c r="AA78">
        <f t="shared" si="46"/>
        <v>0.30305763833333332</v>
      </c>
      <c r="AB78">
        <f t="shared" si="47"/>
        <v>5.4076445539215687E-2</v>
      </c>
      <c r="AC78" s="10">
        <f t="shared" si="48"/>
        <v>0.55311374343137243</v>
      </c>
    </row>
    <row r="79" spans="1:29">
      <c r="A79">
        <f t="shared" si="28"/>
        <v>23</v>
      </c>
      <c r="B79">
        <f t="shared" si="29"/>
        <v>16</v>
      </c>
      <c r="C79" s="1" t="s">
        <v>78</v>
      </c>
      <c r="D79" s="12">
        <v>56.6252</v>
      </c>
      <c r="E79" s="3">
        <v>14.22382</v>
      </c>
      <c r="F79" s="3">
        <v>0.2</v>
      </c>
      <c r="G79" s="3">
        <v>1.8054197457921215</v>
      </c>
      <c r="H79">
        <f t="shared" si="30"/>
        <v>117</v>
      </c>
      <c r="I79">
        <f t="shared" si="31"/>
        <v>145</v>
      </c>
      <c r="J79">
        <f t="shared" si="32"/>
        <v>185</v>
      </c>
      <c r="K79">
        <f t="shared" si="33"/>
        <v>162</v>
      </c>
      <c r="L79">
        <f t="shared" si="34"/>
        <v>0.57352941176470584</v>
      </c>
      <c r="M79">
        <f t="shared" si="25"/>
        <v>0.71078431372549022</v>
      </c>
      <c r="N79">
        <f t="shared" si="26"/>
        <v>0.90686274509803921</v>
      </c>
      <c r="O79">
        <f t="shared" si="27"/>
        <v>0.79411764705882348</v>
      </c>
      <c r="P79" s="8">
        <f t="shared" si="35"/>
        <v>0.74632352941176461</v>
      </c>
      <c r="Q79">
        <f t="shared" si="36"/>
        <v>4</v>
      </c>
      <c r="R79">
        <f t="shared" si="37"/>
        <v>3</v>
      </c>
      <c r="S79">
        <f t="shared" si="38"/>
        <v>1</v>
      </c>
      <c r="T79">
        <f t="shared" si="39"/>
        <v>2</v>
      </c>
      <c r="U79">
        <f t="shared" si="40"/>
        <v>9.8360329999999996E-2</v>
      </c>
      <c r="V79">
        <f t="shared" si="41"/>
        <v>0.16465067</v>
      </c>
      <c r="W79">
        <f t="shared" si="42"/>
        <v>0.46137133000000002</v>
      </c>
      <c r="X79">
        <f t="shared" si="43"/>
        <v>0.27561766999999998</v>
      </c>
      <c r="Y79">
        <f t="shared" si="44"/>
        <v>5.6412542205882349E-2</v>
      </c>
      <c r="Z79">
        <f t="shared" si="45"/>
        <v>0.11703111348039216</v>
      </c>
      <c r="AA79">
        <f t="shared" si="46"/>
        <v>0.41840047083333337</v>
      </c>
      <c r="AB79">
        <f t="shared" si="47"/>
        <v>0.21887285558823527</v>
      </c>
      <c r="AC79" s="10">
        <f t="shared" si="48"/>
        <v>0.81071698210784326</v>
      </c>
    </row>
    <row r="80" spans="1:29">
      <c r="A80">
        <f t="shared" si="28"/>
        <v>65</v>
      </c>
      <c r="B80">
        <f t="shared" si="29"/>
        <v>57</v>
      </c>
      <c r="C80" s="1" t="s">
        <v>79</v>
      </c>
      <c r="D80" s="12">
        <v>47.146700000000003</v>
      </c>
      <c r="E80" s="3">
        <v>9.4971800000000002</v>
      </c>
      <c r="F80" s="3">
        <v>4.5454545454545456E-2</v>
      </c>
      <c r="G80" s="3">
        <v>2.1736388071021904</v>
      </c>
      <c r="H80">
        <f t="shared" si="30"/>
        <v>105</v>
      </c>
      <c r="I80">
        <f t="shared" si="31"/>
        <v>133</v>
      </c>
      <c r="J80">
        <f t="shared" si="32"/>
        <v>95</v>
      </c>
      <c r="K80">
        <f t="shared" si="33"/>
        <v>176</v>
      </c>
      <c r="L80">
        <f t="shared" si="34"/>
        <v>0.51470588235294112</v>
      </c>
      <c r="M80">
        <f t="shared" si="25"/>
        <v>0.65196078431372551</v>
      </c>
      <c r="N80">
        <f t="shared" si="26"/>
        <v>0.46568627450980393</v>
      </c>
      <c r="O80">
        <f t="shared" si="27"/>
        <v>0.86274509803921573</v>
      </c>
      <c r="P80" s="8">
        <f t="shared" si="35"/>
        <v>0.62377450980392157</v>
      </c>
      <c r="Q80">
        <f t="shared" si="36"/>
        <v>3</v>
      </c>
      <c r="R80">
        <f t="shared" si="37"/>
        <v>2</v>
      </c>
      <c r="S80">
        <f t="shared" si="38"/>
        <v>4</v>
      </c>
      <c r="T80">
        <f t="shared" si="39"/>
        <v>1</v>
      </c>
      <c r="U80">
        <f t="shared" si="40"/>
        <v>0.16465067</v>
      </c>
      <c r="V80">
        <f t="shared" si="41"/>
        <v>0.27561766999999998</v>
      </c>
      <c r="W80">
        <f t="shared" si="42"/>
        <v>9.8360329999999996E-2</v>
      </c>
      <c r="X80">
        <f t="shared" si="43"/>
        <v>0.46137133000000002</v>
      </c>
      <c r="Y80">
        <f t="shared" si="44"/>
        <v>8.4746668382352938E-2</v>
      </c>
      <c r="Z80">
        <f t="shared" si="45"/>
        <v>0.17969191230392156</v>
      </c>
      <c r="AA80">
        <f t="shared" si="46"/>
        <v>4.5805055637254899E-2</v>
      </c>
      <c r="AB80">
        <f t="shared" si="47"/>
        <v>0.39804585333333337</v>
      </c>
      <c r="AC80" s="10">
        <f t="shared" si="48"/>
        <v>0.70828948965686278</v>
      </c>
    </row>
    <row r="81" spans="1:29">
      <c r="A81">
        <f t="shared" si="28"/>
        <v>95</v>
      </c>
      <c r="B81">
        <f t="shared" si="29"/>
        <v>80</v>
      </c>
      <c r="C81" s="1" t="s">
        <v>80</v>
      </c>
      <c r="D81" s="12">
        <v>58.130699999999997</v>
      </c>
      <c r="E81" s="3">
        <v>5.4690500000000002</v>
      </c>
      <c r="F81" s="3">
        <v>3.5714285714285712E-2</v>
      </c>
      <c r="G81" s="3">
        <v>1.7342148386683311</v>
      </c>
      <c r="H81">
        <f t="shared" si="30"/>
        <v>123</v>
      </c>
      <c r="I81">
        <f t="shared" si="31"/>
        <v>110</v>
      </c>
      <c r="J81">
        <f t="shared" si="32"/>
        <v>69</v>
      </c>
      <c r="K81">
        <f t="shared" si="33"/>
        <v>155</v>
      </c>
      <c r="L81">
        <f t="shared" si="34"/>
        <v>0.6029411764705882</v>
      </c>
      <c r="M81">
        <f t="shared" si="25"/>
        <v>0.53921568627450978</v>
      </c>
      <c r="N81">
        <f t="shared" si="26"/>
        <v>0.33823529411764708</v>
      </c>
      <c r="O81">
        <f t="shared" si="27"/>
        <v>0.75980392156862742</v>
      </c>
      <c r="P81" s="8">
        <f t="shared" si="35"/>
        <v>0.56004901960784315</v>
      </c>
      <c r="Q81">
        <f t="shared" si="36"/>
        <v>2</v>
      </c>
      <c r="R81">
        <f t="shared" si="37"/>
        <v>3</v>
      </c>
      <c r="S81">
        <f t="shared" si="38"/>
        <v>4</v>
      </c>
      <c r="T81">
        <f t="shared" si="39"/>
        <v>1</v>
      </c>
      <c r="U81">
        <f t="shared" si="40"/>
        <v>0.27561766999999998</v>
      </c>
      <c r="V81">
        <f t="shared" si="41"/>
        <v>0.16465067</v>
      </c>
      <c r="W81">
        <f t="shared" si="42"/>
        <v>9.8360329999999996E-2</v>
      </c>
      <c r="X81">
        <f t="shared" si="43"/>
        <v>0.46137133000000002</v>
      </c>
      <c r="Y81">
        <f t="shared" si="44"/>
        <v>0.16618124220588235</v>
      </c>
      <c r="Z81">
        <f t="shared" si="45"/>
        <v>8.8782224019607836E-2</v>
      </c>
      <c r="AA81">
        <f t="shared" si="46"/>
        <v>3.3268935147058823E-2</v>
      </c>
      <c r="AB81">
        <f t="shared" si="47"/>
        <v>0.35055174583333332</v>
      </c>
      <c r="AC81" s="10">
        <f t="shared" si="48"/>
        <v>0.63878414720588228</v>
      </c>
    </row>
    <row r="82" spans="1:29">
      <c r="A82">
        <f t="shared" si="28"/>
        <v>89</v>
      </c>
      <c r="B82">
        <f t="shared" si="29"/>
        <v>69</v>
      </c>
      <c r="C82" s="1" t="s">
        <v>81</v>
      </c>
      <c r="D82" s="12">
        <v>44.218600000000002</v>
      </c>
      <c r="E82" s="3">
        <v>18.20872</v>
      </c>
      <c r="F82" s="3">
        <v>5.2631578947368418E-2</v>
      </c>
      <c r="G82" s="3">
        <v>1.4877647185949578</v>
      </c>
      <c r="H82">
        <f t="shared" si="30"/>
        <v>92</v>
      </c>
      <c r="I82">
        <f t="shared" si="31"/>
        <v>156</v>
      </c>
      <c r="J82">
        <f t="shared" si="32"/>
        <v>116</v>
      </c>
      <c r="K82">
        <f t="shared" si="33"/>
        <v>119</v>
      </c>
      <c r="L82">
        <f t="shared" si="34"/>
        <v>0.45098039215686275</v>
      </c>
      <c r="M82">
        <f t="shared" ref="M82:M145" si="49">I82/204</f>
        <v>0.76470588235294112</v>
      </c>
      <c r="N82">
        <f t="shared" ref="N82:N145" si="50">J82/204</f>
        <v>0.56862745098039214</v>
      </c>
      <c r="O82">
        <f t="shared" ref="O82:O145" si="51">K82/204</f>
        <v>0.58333333333333337</v>
      </c>
      <c r="P82" s="8">
        <f t="shared" si="35"/>
        <v>0.59191176470588236</v>
      </c>
      <c r="Q82">
        <f t="shared" si="36"/>
        <v>4</v>
      </c>
      <c r="R82">
        <f t="shared" si="37"/>
        <v>1</v>
      </c>
      <c r="S82">
        <f t="shared" si="38"/>
        <v>3</v>
      </c>
      <c r="T82">
        <f t="shared" si="39"/>
        <v>2</v>
      </c>
      <c r="U82">
        <f t="shared" si="40"/>
        <v>9.8360329999999996E-2</v>
      </c>
      <c r="V82">
        <f t="shared" si="41"/>
        <v>0.46137133000000002</v>
      </c>
      <c r="W82">
        <f t="shared" si="42"/>
        <v>0.16465067</v>
      </c>
      <c r="X82">
        <f t="shared" si="43"/>
        <v>0.27561766999999998</v>
      </c>
      <c r="Y82">
        <f t="shared" si="44"/>
        <v>4.4358580196078433E-2</v>
      </c>
      <c r="Z82">
        <f t="shared" si="45"/>
        <v>0.35281337000000002</v>
      </c>
      <c r="AA82">
        <f t="shared" si="46"/>
        <v>9.3624890784313727E-2</v>
      </c>
      <c r="AB82">
        <f t="shared" si="47"/>
        <v>0.16077697416666667</v>
      </c>
      <c r="AC82" s="10">
        <f t="shared" si="48"/>
        <v>0.65157381514705881</v>
      </c>
    </row>
    <row r="83" spans="1:29">
      <c r="A83">
        <f t="shared" si="28"/>
        <v>30</v>
      </c>
      <c r="B83">
        <f t="shared" si="29"/>
        <v>27</v>
      </c>
      <c r="C83" s="1" t="s">
        <v>82</v>
      </c>
      <c r="D83" s="12">
        <v>42.167099999999998</v>
      </c>
      <c r="E83" s="3">
        <v>40.316450000000003</v>
      </c>
      <c r="F83" s="3">
        <v>7.1428571428571425E-2</v>
      </c>
      <c r="G83" s="3">
        <v>2.4726273910937646</v>
      </c>
      <c r="H83">
        <f t="shared" si="30"/>
        <v>88</v>
      </c>
      <c r="I83">
        <f t="shared" si="31"/>
        <v>179</v>
      </c>
      <c r="J83">
        <f t="shared" si="32"/>
        <v>129</v>
      </c>
      <c r="K83">
        <f t="shared" si="33"/>
        <v>178</v>
      </c>
      <c r="L83">
        <f t="shared" si="34"/>
        <v>0.43137254901960786</v>
      </c>
      <c r="M83">
        <f t="shared" si="49"/>
        <v>0.87745098039215685</v>
      </c>
      <c r="N83">
        <f t="shared" si="50"/>
        <v>0.63235294117647056</v>
      </c>
      <c r="O83">
        <f t="shared" si="51"/>
        <v>0.87254901960784315</v>
      </c>
      <c r="P83" s="8">
        <f t="shared" si="35"/>
        <v>0.70343137254901955</v>
      </c>
      <c r="Q83">
        <f t="shared" si="36"/>
        <v>4</v>
      </c>
      <c r="R83">
        <f t="shared" si="37"/>
        <v>1</v>
      </c>
      <c r="S83">
        <f t="shared" si="38"/>
        <v>3</v>
      </c>
      <c r="T83">
        <f t="shared" si="39"/>
        <v>2</v>
      </c>
      <c r="U83">
        <f t="shared" si="40"/>
        <v>9.8360329999999996E-2</v>
      </c>
      <c r="V83">
        <f t="shared" si="41"/>
        <v>0.46137133000000002</v>
      </c>
      <c r="W83">
        <f t="shared" si="42"/>
        <v>0.16465067</v>
      </c>
      <c r="X83">
        <f t="shared" si="43"/>
        <v>0.27561766999999998</v>
      </c>
      <c r="Y83">
        <f t="shared" si="44"/>
        <v>4.2429946274509807E-2</v>
      </c>
      <c r="Z83">
        <f t="shared" si="45"/>
        <v>0.40483072583333335</v>
      </c>
      <c r="AA83">
        <f t="shared" si="46"/>
        <v>0.10411733544117646</v>
      </c>
      <c r="AB83">
        <f t="shared" si="47"/>
        <v>0.24048992774509803</v>
      </c>
      <c r="AC83" s="10">
        <f t="shared" si="48"/>
        <v>0.79186793529411759</v>
      </c>
    </row>
    <row r="84" spans="1:29">
      <c r="A84">
        <f t="shared" si="28"/>
        <v>196</v>
      </c>
      <c r="B84">
        <f t="shared" si="29"/>
        <v>189</v>
      </c>
      <c r="C84" s="1" t="s">
        <v>83</v>
      </c>
      <c r="D84" s="12">
        <v>28.2301</v>
      </c>
      <c r="E84" s="3">
        <v>1.0153099999999999</v>
      </c>
      <c r="F84" s="3">
        <v>1.9607843137254902E-2</v>
      </c>
      <c r="G84" s="3">
        <v>1.2604329230429752</v>
      </c>
      <c r="H84">
        <f t="shared" si="30"/>
        <v>58</v>
      </c>
      <c r="I84">
        <f t="shared" si="31"/>
        <v>57</v>
      </c>
      <c r="J84">
        <f t="shared" si="32"/>
        <v>27</v>
      </c>
      <c r="K84">
        <f t="shared" si="33"/>
        <v>72</v>
      </c>
      <c r="L84">
        <f t="shared" si="34"/>
        <v>0.28431372549019607</v>
      </c>
      <c r="M84">
        <f t="shared" si="49"/>
        <v>0.27941176470588236</v>
      </c>
      <c r="N84">
        <f t="shared" si="50"/>
        <v>0.13235294117647059</v>
      </c>
      <c r="O84">
        <f t="shared" si="51"/>
        <v>0.35294117647058826</v>
      </c>
      <c r="P84" s="8">
        <f t="shared" si="35"/>
        <v>0.26225490196078433</v>
      </c>
      <c r="Q84">
        <f t="shared" si="36"/>
        <v>2</v>
      </c>
      <c r="R84">
        <f t="shared" si="37"/>
        <v>3</v>
      </c>
      <c r="S84">
        <f t="shared" si="38"/>
        <v>4</v>
      </c>
      <c r="T84">
        <f t="shared" si="39"/>
        <v>1</v>
      </c>
      <c r="U84">
        <f t="shared" si="40"/>
        <v>0.27561766999999998</v>
      </c>
      <c r="V84">
        <f t="shared" si="41"/>
        <v>0.16465067</v>
      </c>
      <c r="W84">
        <f t="shared" si="42"/>
        <v>9.8360329999999996E-2</v>
      </c>
      <c r="X84">
        <f t="shared" si="43"/>
        <v>0.46137133000000002</v>
      </c>
      <c r="Y84">
        <f t="shared" si="44"/>
        <v>7.8361886568627442E-2</v>
      </c>
      <c r="Z84">
        <f t="shared" si="45"/>
        <v>4.6005334264705884E-2</v>
      </c>
      <c r="AA84">
        <f t="shared" si="46"/>
        <v>1.3018278970588234E-2</v>
      </c>
      <c r="AB84">
        <f t="shared" si="47"/>
        <v>0.16283694000000001</v>
      </c>
      <c r="AC84" s="10">
        <f t="shared" si="48"/>
        <v>0.3002224398039216</v>
      </c>
    </row>
    <row r="85" spans="1:29">
      <c r="A85">
        <f t="shared" si="28"/>
        <v>78</v>
      </c>
      <c r="B85">
        <f t="shared" si="29"/>
        <v>63</v>
      </c>
      <c r="C85" s="1" t="s">
        <v>84</v>
      </c>
      <c r="D85" s="12">
        <v>45.395800000000001</v>
      </c>
      <c r="E85" s="3">
        <v>26.682189999999999</v>
      </c>
      <c r="F85" s="3">
        <v>0.05</v>
      </c>
      <c r="G85" s="3">
        <v>1.4881911838955029</v>
      </c>
      <c r="H85">
        <f t="shared" si="30"/>
        <v>95</v>
      </c>
      <c r="I85">
        <f t="shared" si="31"/>
        <v>170</v>
      </c>
      <c r="J85">
        <f t="shared" si="32"/>
        <v>109</v>
      </c>
      <c r="K85">
        <f t="shared" si="33"/>
        <v>120</v>
      </c>
      <c r="L85">
        <f t="shared" si="34"/>
        <v>0.46568627450980393</v>
      </c>
      <c r="M85">
        <f t="shared" si="49"/>
        <v>0.83333333333333337</v>
      </c>
      <c r="N85">
        <f t="shared" si="50"/>
        <v>0.53431372549019607</v>
      </c>
      <c r="O85">
        <f t="shared" si="51"/>
        <v>0.58823529411764708</v>
      </c>
      <c r="P85" s="8">
        <f t="shared" si="35"/>
        <v>0.60539215686274517</v>
      </c>
      <c r="Q85">
        <f t="shared" si="36"/>
        <v>4</v>
      </c>
      <c r="R85">
        <f t="shared" si="37"/>
        <v>1</v>
      </c>
      <c r="S85">
        <f t="shared" si="38"/>
        <v>3</v>
      </c>
      <c r="T85">
        <f t="shared" si="39"/>
        <v>2</v>
      </c>
      <c r="U85">
        <f t="shared" si="40"/>
        <v>9.8360329999999996E-2</v>
      </c>
      <c r="V85">
        <f t="shared" si="41"/>
        <v>0.46137133000000002</v>
      </c>
      <c r="W85">
        <f t="shared" si="42"/>
        <v>0.16465067</v>
      </c>
      <c r="X85">
        <f t="shared" si="43"/>
        <v>0.27561766999999998</v>
      </c>
      <c r="Y85">
        <f t="shared" si="44"/>
        <v>4.5805055637254899E-2</v>
      </c>
      <c r="Z85">
        <f t="shared" si="45"/>
        <v>0.38447610833333334</v>
      </c>
      <c r="AA85">
        <f t="shared" si="46"/>
        <v>8.7975112892156856E-2</v>
      </c>
      <c r="AB85">
        <f t="shared" si="47"/>
        <v>0.16212804117647059</v>
      </c>
      <c r="AC85" s="10">
        <f t="shared" si="48"/>
        <v>0.68038431803921573</v>
      </c>
    </row>
    <row r="86" spans="1:29">
      <c r="A86">
        <f t="shared" si="28"/>
        <v>91</v>
      </c>
      <c r="B86">
        <f t="shared" si="29"/>
        <v>67</v>
      </c>
      <c r="C86" s="1" t="s">
        <v>85</v>
      </c>
      <c r="D86" s="12">
        <v>46.5745</v>
      </c>
      <c r="E86" s="3">
        <v>11.87594</v>
      </c>
      <c r="F86" s="3">
        <v>9.0909090909090912E-2</v>
      </c>
      <c r="G86" s="3">
        <v>1.4234582679496341</v>
      </c>
      <c r="H86">
        <f t="shared" si="30"/>
        <v>99</v>
      </c>
      <c r="I86">
        <f t="shared" si="31"/>
        <v>139</v>
      </c>
      <c r="J86">
        <f t="shared" si="32"/>
        <v>143</v>
      </c>
      <c r="K86">
        <f t="shared" si="33"/>
        <v>107</v>
      </c>
      <c r="L86">
        <f t="shared" si="34"/>
        <v>0.48529411764705882</v>
      </c>
      <c r="M86">
        <f t="shared" si="49"/>
        <v>0.68137254901960786</v>
      </c>
      <c r="N86">
        <f t="shared" si="50"/>
        <v>0.7009803921568627</v>
      </c>
      <c r="O86">
        <f t="shared" si="51"/>
        <v>0.52450980392156865</v>
      </c>
      <c r="P86" s="8">
        <f t="shared" si="35"/>
        <v>0.59803921568627449</v>
      </c>
      <c r="Q86">
        <f t="shared" si="36"/>
        <v>4</v>
      </c>
      <c r="R86">
        <f t="shared" si="37"/>
        <v>2</v>
      </c>
      <c r="S86">
        <f t="shared" si="38"/>
        <v>1</v>
      </c>
      <c r="T86">
        <f t="shared" si="39"/>
        <v>3</v>
      </c>
      <c r="U86">
        <f t="shared" si="40"/>
        <v>9.8360329999999996E-2</v>
      </c>
      <c r="V86">
        <f t="shared" si="41"/>
        <v>0.27561766999999998</v>
      </c>
      <c r="W86">
        <f t="shared" si="42"/>
        <v>0.46137133000000002</v>
      </c>
      <c r="X86">
        <f t="shared" si="43"/>
        <v>0.16465067</v>
      </c>
      <c r="Y86">
        <f t="shared" si="44"/>
        <v>4.7733689558823525E-2</v>
      </c>
      <c r="Z86">
        <f t="shared" si="45"/>
        <v>0.18779831436274508</v>
      </c>
      <c r="AA86">
        <f t="shared" si="46"/>
        <v>0.32341225583333333</v>
      </c>
      <c r="AB86">
        <f t="shared" si="47"/>
        <v>8.6360890637254911E-2</v>
      </c>
      <c r="AC86" s="10">
        <f t="shared" si="48"/>
        <v>0.64530515039215686</v>
      </c>
    </row>
    <row r="87" spans="1:29">
      <c r="A87">
        <f t="shared" si="28"/>
        <v>84</v>
      </c>
      <c r="B87">
        <f t="shared" si="29"/>
        <v>74</v>
      </c>
      <c r="C87" s="1" t="s">
        <v>86</v>
      </c>
      <c r="D87" s="12">
        <v>50.234400000000001</v>
      </c>
      <c r="E87" s="3">
        <v>32.31738</v>
      </c>
      <c r="F87" s="3">
        <v>5.2631578947368418E-2</v>
      </c>
      <c r="G87" s="3">
        <v>1.270846021275577</v>
      </c>
      <c r="H87">
        <f t="shared" si="30"/>
        <v>107</v>
      </c>
      <c r="I87">
        <f t="shared" si="31"/>
        <v>172</v>
      </c>
      <c r="J87">
        <f t="shared" si="32"/>
        <v>116</v>
      </c>
      <c r="K87">
        <f t="shared" si="33"/>
        <v>78</v>
      </c>
      <c r="L87">
        <f t="shared" si="34"/>
        <v>0.52450980392156865</v>
      </c>
      <c r="M87">
        <f t="shared" si="49"/>
        <v>0.84313725490196079</v>
      </c>
      <c r="N87">
        <f t="shared" si="50"/>
        <v>0.56862745098039214</v>
      </c>
      <c r="O87">
        <f t="shared" si="51"/>
        <v>0.38235294117647056</v>
      </c>
      <c r="P87" s="8">
        <f t="shared" si="35"/>
        <v>0.57965686274509798</v>
      </c>
      <c r="Q87">
        <f t="shared" si="36"/>
        <v>3</v>
      </c>
      <c r="R87">
        <f t="shared" si="37"/>
        <v>1</v>
      </c>
      <c r="S87">
        <f t="shared" si="38"/>
        <v>2</v>
      </c>
      <c r="T87">
        <f t="shared" si="39"/>
        <v>4</v>
      </c>
      <c r="U87">
        <f t="shared" si="40"/>
        <v>0.16465067</v>
      </c>
      <c r="V87">
        <f t="shared" si="41"/>
        <v>0.46137133000000002</v>
      </c>
      <c r="W87">
        <f t="shared" si="42"/>
        <v>0.27561766999999998</v>
      </c>
      <c r="X87">
        <f t="shared" si="43"/>
        <v>9.8360329999999996E-2</v>
      </c>
      <c r="Y87">
        <f t="shared" si="44"/>
        <v>8.6360890637254911E-2</v>
      </c>
      <c r="Z87">
        <f t="shared" si="45"/>
        <v>0.38899935666666668</v>
      </c>
      <c r="AA87">
        <f t="shared" si="46"/>
        <v>0.15672377313725488</v>
      </c>
      <c r="AB87">
        <f t="shared" si="47"/>
        <v>3.7608361470588228E-2</v>
      </c>
      <c r="AC87" s="10">
        <f t="shared" si="48"/>
        <v>0.66969238191176461</v>
      </c>
    </row>
    <row r="88" spans="1:29">
      <c r="A88">
        <f t="shared" si="28"/>
        <v>163</v>
      </c>
      <c r="B88">
        <f t="shared" si="29"/>
        <v>121</v>
      </c>
      <c r="C88" s="1" t="s">
        <v>87</v>
      </c>
      <c r="D88" s="12">
        <v>38.912500000000001</v>
      </c>
      <c r="E88" s="3">
        <v>4.65367</v>
      </c>
      <c r="F88" s="3">
        <v>4.7619047619047616E-2</v>
      </c>
      <c r="G88" s="3">
        <v>1.2646295236969085</v>
      </c>
      <c r="H88">
        <f t="shared" si="30"/>
        <v>82</v>
      </c>
      <c r="I88">
        <f t="shared" si="31"/>
        <v>105</v>
      </c>
      <c r="J88">
        <f t="shared" si="32"/>
        <v>101</v>
      </c>
      <c r="K88">
        <f t="shared" si="33"/>
        <v>76</v>
      </c>
      <c r="L88">
        <f t="shared" si="34"/>
        <v>0.40196078431372551</v>
      </c>
      <c r="M88">
        <f t="shared" si="49"/>
        <v>0.51470588235294112</v>
      </c>
      <c r="N88">
        <f t="shared" si="50"/>
        <v>0.49509803921568629</v>
      </c>
      <c r="O88">
        <f t="shared" si="51"/>
        <v>0.37254901960784315</v>
      </c>
      <c r="P88" s="8">
        <f t="shared" si="35"/>
        <v>0.44607843137254899</v>
      </c>
      <c r="Q88">
        <f t="shared" si="36"/>
        <v>3</v>
      </c>
      <c r="R88">
        <f t="shared" si="37"/>
        <v>1</v>
      </c>
      <c r="S88">
        <f t="shared" si="38"/>
        <v>2</v>
      </c>
      <c r="T88">
        <f t="shared" si="39"/>
        <v>4</v>
      </c>
      <c r="U88">
        <f t="shared" si="40"/>
        <v>0.16465067</v>
      </c>
      <c r="V88">
        <f t="shared" si="41"/>
        <v>0.46137133000000002</v>
      </c>
      <c r="W88">
        <f t="shared" si="42"/>
        <v>0.27561766999999998</v>
      </c>
      <c r="X88">
        <f t="shared" si="43"/>
        <v>9.8360329999999996E-2</v>
      </c>
      <c r="Y88">
        <f t="shared" si="44"/>
        <v>6.6183112450980394E-2</v>
      </c>
      <c r="Z88">
        <f t="shared" si="45"/>
        <v>0.2374705375</v>
      </c>
      <c r="AA88">
        <f t="shared" si="46"/>
        <v>0.13645776799019607</v>
      </c>
      <c r="AB88">
        <f t="shared" si="47"/>
        <v>3.6644044509803922E-2</v>
      </c>
      <c r="AC88" s="10">
        <f t="shared" si="48"/>
        <v>0.47675546245098038</v>
      </c>
    </row>
    <row r="89" spans="1:29">
      <c r="A89">
        <f t="shared" si="28"/>
        <v>138</v>
      </c>
      <c r="B89">
        <f t="shared" si="29"/>
        <v>116</v>
      </c>
      <c r="C89" s="1" t="s">
        <v>88</v>
      </c>
      <c r="D89" s="12">
        <v>34.428800000000003</v>
      </c>
      <c r="E89" s="3">
        <v>8.1631599999999995</v>
      </c>
      <c r="F89" s="3">
        <v>3.4482758620689655E-2</v>
      </c>
      <c r="G89" s="3">
        <v>1.4255310752868473</v>
      </c>
      <c r="H89">
        <f t="shared" si="30"/>
        <v>75</v>
      </c>
      <c r="I89">
        <f t="shared" si="31"/>
        <v>129</v>
      </c>
      <c r="J89">
        <f t="shared" si="32"/>
        <v>64</v>
      </c>
      <c r="K89">
        <f t="shared" si="33"/>
        <v>108</v>
      </c>
      <c r="L89">
        <f t="shared" si="34"/>
        <v>0.36764705882352944</v>
      </c>
      <c r="M89">
        <f t="shared" si="49"/>
        <v>0.63235294117647056</v>
      </c>
      <c r="N89">
        <f t="shared" si="50"/>
        <v>0.31372549019607843</v>
      </c>
      <c r="O89">
        <f t="shared" si="51"/>
        <v>0.52941176470588236</v>
      </c>
      <c r="P89" s="8">
        <f t="shared" si="35"/>
        <v>0.46078431372549022</v>
      </c>
      <c r="Q89">
        <f t="shared" si="36"/>
        <v>3</v>
      </c>
      <c r="R89">
        <f t="shared" si="37"/>
        <v>1</v>
      </c>
      <c r="S89">
        <f t="shared" si="38"/>
        <v>4</v>
      </c>
      <c r="T89">
        <f t="shared" si="39"/>
        <v>2</v>
      </c>
      <c r="U89">
        <f t="shared" si="40"/>
        <v>0.16465067</v>
      </c>
      <c r="V89">
        <f t="shared" si="41"/>
        <v>0.46137133000000002</v>
      </c>
      <c r="W89">
        <f t="shared" si="42"/>
        <v>9.8360329999999996E-2</v>
      </c>
      <c r="X89">
        <f t="shared" si="43"/>
        <v>0.27561766999999998</v>
      </c>
      <c r="Y89">
        <f t="shared" si="44"/>
        <v>6.053333455882353E-2</v>
      </c>
      <c r="Z89">
        <f t="shared" si="45"/>
        <v>0.2917495175</v>
      </c>
      <c r="AA89">
        <f t="shared" si="46"/>
        <v>3.0858142745098037E-2</v>
      </c>
      <c r="AB89">
        <f t="shared" si="47"/>
        <v>0.14591523705882353</v>
      </c>
      <c r="AC89" s="10">
        <f t="shared" si="48"/>
        <v>0.52905623186274509</v>
      </c>
    </row>
    <row r="90" spans="1:29">
      <c r="A90">
        <f t="shared" si="28"/>
        <v>97</v>
      </c>
      <c r="B90">
        <f t="shared" si="29"/>
        <v>87</v>
      </c>
      <c r="C90" s="1" t="s">
        <v>89</v>
      </c>
      <c r="D90" s="12">
        <v>31.872800000000002</v>
      </c>
      <c r="E90" s="3">
        <v>6.4164300000000001</v>
      </c>
      <c r="F90" s="3">
        <v>4.7619047619047616E-2</v>
      </c>
      <c r="G90" s="3">
        <v>1.7727864548858749</v>
      </c>
      <c r="H90">
        <f t="shared" si="30"/>
        <v>66</v>
      </c>
      <c r="I90">
        <f t="shared" si="31"/>
        <v>119</v>
      </c>
      <c r="J90">
        <f t="shared" si="32"/>
        <v>101</v>
      </c>
      <c r="K90">
        <f t="shared" si="33"/>
        <v>159</v>
      </c>
      <c r="L90">
        <f t="shared" si="34"/>
        <v>0.3235294117647059</v>
      </c>
      <c r="M90">
        <f t="shared" si="49"/>
        <v>0.58333333333333337</v>
      </c>
      <c r="N90">
        <f t="shared" si="50"/>
        <v>0.49509803921568629</v>
      </c>
      <c r="O90">
        <f t="shared" si="51"/>
        <v>0.77941176470588236</v>
      </c>
      <c r="P90" s="8">
        <f t="shared" si="35"/>
        <v>0.54534313725490202</v>
      </c>
      <c r="Q90">
        <f t="shared" si="36"/>
        <v>4</v>
      </c>
      <c r="R90">
        <f t="shared" si="37"/>
        <v>2</v>
      </c>
      <c r="S90">
        <f t="shared" si="38"/>
        <v>3</v>
      </c>
      <c r="T90">
        <f t="shared" si="39"/>
        <v>1</v>
      </c>
      <c r="U90">
        <f t="shared" si="40"/>
        <v>9.8360329999999996E-2</v>
      </c>
      <c r="V90">
        <f t="shared" si="41"/>
        <v>0.27561766999999998</v>
      </c>
      <c r="W90">
        <f t="shared" si="42"/>
        <v>0.16465067</v>
      </c>
      <c r="X90">
        <f t="shared" si="43"/>
        <v>0.46137133000000002</v>
      </c>
      <c r="Y90">
        <f t="shared" si="44"/>
        <v>3.182245970588235E-2</v>
      </c>
      <c r="Z90">
        <f t="shared" si="45"/>
        <v>0.16077697416666667</v>
      </c>
      <c r="AA90">
        <f t="shared" si="46"/>
        <v>8.151822387254902E-2</v>
      </c>
      <c r="AB90">
        <f t="shared" si="47"/>
        <v>0.3595982425</v>
      </c>
      <c r="AC90" s="10">
        <f t="shared" si="48"/>
        <v>0.63371590024509805</v>
      </c>
    </row>
    <row r="91" spans="1:29">
      <c r="A91">
        <f t="shared" si="28"/>
        <v>192</v>
      </c>
      <c r="B91">
        <f t="shared" si="29"/>
        <v>180</v>
      </c>
      <c r="C91" s="1" t="s">
        <v>90</v>
      </c>
      <c r="D91" s="12">
        <v>35.846400000000003</v>
      </c>
      <c r="E91" s="3">
        <v>0.12515999999999999</v>
      </c>
      <c r="F91" s="3">
        <v>3.4482758620689655E-2</v>
      </c>
      <c r="G91" s="3">
        <v>1.2458122391585011</v>
      </c>
      <c r="H91">
        <f t="shared" si="30"/>
        <v>77</v>
      </c>
      <c r="I91">
        <f t="shared" si="31"/>
        <v>31</v>
      </c>
      <c r="J91">
        <f t="shared" si="32"/>
        <v>64</v>
      </c>
      <c r="K91">
        <f t="shared" si="33"/>
        <v>66</v>
      </c>
      <c r="L91">
        <f t="shared" si="34"/>
        <v>0.37745098039215685</v>
      </c>
      <c r="M91">
        <f t="shared" si="49"/>
        <v>0.15196078431372548</v>
      </c>
      <c r="N91">
        <f t="shared" si="50"/>
        <v>0.31372549019607843</v>
      </c>
      <c r="O91">
        <f t="shared" si="51"/>
        <v>0.3235294117647059</v>
      </c>
      <c r="P91" s="8">
        <f t="shared" si="35"/>
        <v>0.29166666666666669</v>
      </c>
      <c r="Q91">
        <f t="shared" si="36"/>
        <v>1</v>
      </c>
      <c r="R91">
        <f t="shared" si="37"/>
        <v>4</v>
      </c>
      <c r="S91">
        <f t="shared" si="38"/>
        <v>3</v>
      </c>
      <c r="T91">
        <f t="shared" si="39"/>
        <v>2</v>
      </c>
      <c r="U91">
        <f t="shared" si="40"/>
        <v>0.46137133000000002</v>
      </c>
      <c r="V91">
        <f t="shared" si="41"/>
        <v>9.8360329999999996E-2</v>
      </c>
      <c r="W91">
        <f t="shared" si="42"/>
        <v>0.16465067</v>
      </c>
      <c r="X91">
        <f t="shared" si="43"/>
        <v>0.27561766999999998</v>
      </c>
      <c r="Y91">
        <f t="shared" si="44"/>
        <v>0.17414506083333334</v>
      </c>
      <c r="Z91">
        <f t="shared" si="45"/>
        <v>1.494691289215686E-2</v>
      </c>
      <c r="AA91">
        <f t="shared" si="46"/>
        <v>5.1655112156862741E-2</v>
      </c>
      <c r="AB91">
        <f t="shared" si="47"/>
        <v>8.9170422647058822E-2</v>
      </c>
      <c r="AC91" s="10">
        <f t="shared" si="48"/>
        <v>0.32991750852941176</v>
      </c>
    </row>
    <row r="92" spans="1:29">
      <c r="A92">
        <f t="shared" si="28"/>
        <v>177</v>
      </c>
      <c r="B92">
        <f t="shared" si="29"/>
        <v>149</v>
      </c>
      <c r="C92" s="1" t="s">
        <v>91</v>
      </c>
      <c r="D92" s="12">
        <v>37.235799999999998</v>
      </c>
      <c r="E92" s="3">
        <v>4.2629400000000004</v>
      </c>
      <c r="F92" s="3">
        <v>3.4482758620689655E-2</v>
      </c>
      <c r="G92" s="3">
        <v>1.243976463885307</v>
      </c>
      <c r="H92">
        <f t="shared" si="30"/>
        <v>79</v>
      </c>
      <c r="I92">
        <f t="shared" si="31"/>
        <v>99</v>
      </c>
      <c r="J92">
        <f t="shared" si="32"/>
        <v>64</v>
      </c>
      <c r="K92">
        <f t="shared" si="33"/>
        <v>65</v>
      </c>
      <c r="L92">
        <f t="shared" si="34"/>
        <v>0.38725490196078433</v>
      </c>
      <c r="M92">
        <f t="shared" si="49"/>
        <v>0.48529411764705882</v>
      </c>
      <c r="N92">
        <f t="shared" si="50"/>
        <v>0.31372549019607843</v>
      </c>
      <c r="O92">
        <f t="shared" si="51"/>
        <v>0.31862745098039214</v>
      </c>
      <c r="P92" s="8">
        <f t="shared" si="35"/>
        <v>0.37622549019607843</v>
      </c>
      <c r="Q92">
        <f t="shared" si="36"/>
        <v>2</v>
      </c>
      <c r="R92">
        <f t="shared" si="37"/>
        <v>1</v>
      </c>
      <c r="S92">
        <f t="shared" si="38"/>
        <v>4</v>
      </c>
      <c r="T92">
        <f t="shared" si="39"/>
        <v>3</v>
      </c>
      <c r="U92">
        <f t="shared" si="40"/>
        <v>0.27561766999999998</v>
      </c>
      <c r="V92">
        <f t="shared" si="41"/>
        <v>0.46137133000000002</v>
      </c>
      <c r="W92">
        <f t="shared" si="42"/>
        <v>9.8360329999999996E-2</v>
      </c>
      <c r="X92">
        <f t="shared" si="43"/>
        <v>0.16465067</v>
      </c>
      <c r="Y92">
        <f t="shared" si="44"/>
        <v>0.1067342937745098</v>
      </c>
      <c r="Z92">
        <f t="shared" si="45"/>
        <v>0.2239007925</v>
      </c>
      <c r="AA92">
        <f t="shared" si="46"/>
        <v>3.0858142745098037E-2</v>
      </c>
      <c r="AB92">
        <f t="shared" si="47"/>
        <v>5.2462223284313721E-2</v>
      </c>
      <c r="AC92" s="10">
        <f t="shared" si="48"/>
        <v>0.4139554523039215</v>
      </c>
    </row>
    <row r="93" spans="1:29">
      <c r="A93">
        <f t="shared" si="28"/>
        <v>63</v>
      </c>
      <c r="B93">
        <f t="shared" si="29"/>
        <v>58</v>
      </c>
      <c r="C93" s="1" t="s">
        <v>92</v>
      </c>
      <c r="D93" s="12">
        <v>23.252700000000001</v>
      </c>
      <c r="E93" s="3">
        <v>14.11214</v>
      </c>
      <c r="F93" s="3">
        <v>0.1111111111111111</v>
      </c>
      <c r="G93" s="3">
        <v>1.8022919789624419</v>
      </c>
      <c r="H93">
        <f t="shared" si="30"/>
        <v>50</v>
      </c>
      <c r="I93">
        <f t="shared" si="31"/>
        <v>144</v>
      </c>
      <c r="J93">
        <f t="shared" si="32"/>
        <v>153</v>
      </c>
      <c r="K93">
        <f t="shared" si="33"/>
        <v>161</v>
      </c>
      <c r="L93">
        <f t="shared" si="34"/>
        <v>0.24509803921568626</v>
      </c>
      <c r="M93">
        <f t="shared" si="49"/>
        <v>0.70588235294117652</v>
      </c>
      <c r="N93">
        <f t="shared" si="50"/>
        <v>0.75</v>
      </c>
      <c r="O93">
        <f t="shared" si="51"/>
        <v>0.78921568627450978</v>
      </c>
      <c r="P93" s="8">
        <f t="shared" si="35"/>
        <v>0.62254901960784315</v>
      </c>
      <c r="Q93">
        <f t="shared" si="36"/>
        <v>4</v>
      </c>
      <c r="R93">
        <f t="shared" si="37"/>
        <v>3</v>
      </c>
      <c r="S93">
        <f t="shared" si="38"/>
        <v>2</v>
      </c>
      <c r="T93">
        <f t="shared" si="39"/>
        <v>1</v>
      </c>
      <c r="U93">
        <f t="shared" si="40"/>
        <v>9.8360329999999996E-2</v>
      </c>
      <c r="V93">
        <f t="shared" si="41"/>
        <v>0.16465067</v>
      </c>
      <c r="W93">
        <f t="shared" si="42"/>
        <v>0.27561766999999998</v>
      </c>
      <c r="X93">
        <f t="shared" si="43"/>
        <v>0.46137133000000002</v>
      </c>
      <c r="Y93">
        <f t="shared" si="44"/>
        <v>2.4107924019607842E-2</v>
      </c>
      <c r="Z93">
        <f t="shared" si="45"/>
        <v>0.11622400235294118</v>
      </c>
      <c r="AA93">
        <f t="shared" si="46"/>
        <v>0.2067132525</v>
      </c>
      <c r="AB93">
        <f t="shared" si="47"/>
        <v>0.36412149083333334</v>
      </c>
      <c r="AC93" s="10">
        <f t="shared" si="48"/>
        <v>0.71116666970588238</v>
      </c>
    </row>
    <row r="94" spans="1:29">
      <c r="A94">
        <f t="shared" si="28"/>
        <v>104</v>
      </c>
      <c r="B94">
        <f t="shared" si="29"/>
        <v>104</v>
      </c>
      <c r="C94" s="1" t="s">
        <v>93</v>
      </c>
      <c r="D94" s="12">
        <v>43.132800000000003</v>
      </c>
      <c r="E94" s="3">
        <v>47.842799999999997</v>
      </c>
      <c r="F94" s="3">
        <v>3.4482758620689655E-2</v>
      </c>
      <c r="G94" s="3">
        <v>1.2418807365977202</v>
      </c>
      <c r="H94">
        <f t="shared" si="30"/>
        <v>91</v>
      </c>
      <c r="I94">
        <f t="shared" si="31"/>
        <v>184</v>
      </c>
      <c r="J94">
        <f t="shared" si="32"/>
        <v>64</v>
      </c>
      <c r="K94">
        <f t="shared" si="33"/>
        <v>63</v>
      </c>
      <c r="L94">
        <f t="shared" si="34"/>
        <v>0.44607843137254904</v>
      </c>
      <c r="M94">
        <f t="shared" si="49"/>
        <v>0.90196078431372551</v>
      </c>
      <c r="N94">
        <f t="shared" si="50"/>
        <v>0.31372549019607843</v>
      </c>
      <c r="O94">
        <f t="shared" si="51"/>
        <v>0.30882352941176472</v>
      </c>
      <c r="P94" s="8">
        <f t="shared" si="35"/>
        <v>0.49264705882352944</v>
      </c>
      <c r="Q94">
        <f t="shared" si="36"/>
        <v>2</v>
      </c>
      <c r="R94">
        <f t="shared" si="37"/>
        <v>1</v>
      </c>
      <c r="S94">
        <f t="shared" si="38"/>
        <v>3</v>
      </c>
      <c r="T94">
        <f t="shared" si="39"/>
        <v>4</v>
      </c>
      <c r="U94">
        <f t="shared" si="40"/>
        <v>0.27561766999999998</v>
      </c>
      <c r="V94">
        <f t="shared" si="41"/>
        <v>0.46137133000000002</v>
      </c>
      <c r="W94">
        <f t="shared" si="42"/>
        <v>0.16465067</v>
      </c>
      <c r="X94">
        <f t="shared" si="43"/>
        <v>9.8360329999999996E-2</v>
      </c>
      <c r="Y94">
        <f t="shared" si="44"/>
        <v>0.12294709789215687</v>
      </c>
      <c r="Z94">
        <f t="shared" si="45"/>
        <v>0.41613884666666667</v>
      </c>
      <c r="AA94">
        <f t="shared" si="46"/>
        <v>5.1655112156862741E-2</v>
      </c>
      <c r="AB94">
        <f t="shared" si="47"/>
        <v>3.0375984264705884E-2</v>
      </c>
      <c r="AC94" s="10">
        <f t="shared" si="48"/>
        <v>0.62111704098039211</v>
      </c>
    </row>
    <row r="95" spans="1:29">
      <c r="A95">
        <f t="shared" si="28"/>
        <v>100</v>
      </c>
      <c r="B95">
        <f t="shared" si="29"/>
        <v>81</v>
      </c>
      <c r="C95" s="1" t="s">
        <v>94</v>
      </c>
      <c r="D95" s="12">
        <v>46.7194</v>
      </c>
      <c r="E95" s="3">
        <v>3.98461</v>
      </c>
      <c r="F95" s="3">
        <v>0.125</v>
      </c>
      <c r="G95" s="3">
        <v>1.3583376192070586</v>
      </c>
      <c r="H95">
        <f t="shared" si="30"/>
        <v>100</v>
      </c>
      <c r="I95">
        <f t="shared" si="31"/>
        <v>97</v>
      </c>
      <c r="J95">
        <f t="shared" si="32"/>
        <v>163</v>
      </c>
      <c r="K95">
        <f t="shared" si="33"/>
        <v>95</v>
      </c>
      <c r="L95">
        <f t="shared" si="34"/>
        <v>0.49019607843137253</v>
      </c>
      <c r="M95">
        <f t="shared" si="49"/>
        <v>0.47549019607843135</v>
      </c>
      <c r="N95">
        <f t="shared" si="50"/>
        <v>0.7990196078431373</v>
      </c>
      <c r="O95">
        <f t="shared" si="51"/>
        <v>0.46568627450980393</v>
      </c>
      <c r="P95" s="8">
        <f t="shared" si="35"/>
        <v>0.55759803921568629</v>
      </c>
      <c r="Q95">
        <f t="shared" si="36"/>
        <v>2</v>
      </c>
      <c r="R95">
        <f t="shared" si="37"/>
        <v>3</v>
      </c>
      <c r="S95">
        <f t="shared" si="38"/>
        <v>1</v>
      </c>
      <c r="T95">
        <f t="shared" si="39"/>
        <v>4</v>
      </c>
      <c r="U95">
        <f t="shared" si="40"/>
        <v>0.27561766999999998</v>
      </c>
      <c r="V95">
        <f t="shared" si="41"/>
        <v>0.16465067</v>
      </c>
      <c r="W95">
        <f t="shared" si="42"/>
        <v>0.46137133000000002</v>
      </c>
      <c r="X95">
        <f t="shared" si="43"/>
        <v>9.8360329999999996E-2</v>
      </c>
      <c r="Y95">
        <f t="shared" si="44"/>
        <v>0.13510670098039215</v>
      </c>
      <c r="Z95">
        <f t="shared" si="45"/>
        <v>7.8289779362745088E-2</v>
      </c>
      <c r="AA95">
        <f t="shared" si="46"/>
        <v>0.36864473916666674</v>
      </c>
      <c r="AB95">
        <f t="shared" si="47"/>
        <v>4.5805055637254899E-2</v>
      </c>
      <c r="AC95" s="10">
        <f t="shared" si="48"/>
        <v>0.62784627514705882</v>
      </c>
    </row>
    <row r="96" spans="1:29">
      <c r="A96">
        <f t="shared" si="28"/>
        <v>52</v>
      </c>
      <c r="B96">
        <f t="shared" si="29"/>
        <v>64</v>
      </c>
      <c r="C96" s="1" t="s">
        <v>95</v>
      </c>
      <c r="D96" s="12">
        <v>70.066100000000006</v>
      </c>
      <c r="E96" s="3">
        <v>71.224919999999997</v>
      </c>
      <c r="F96" s="3">
        <v>5.2631578947368418E-2</v>
      </c>
      <c r="G96" s="3">
        <v>1.1748090089304222</v>
      </c>
      <c r="H96">
        <f t="shared" si="30"/>
        <v>144</v>
      </c>
      <c r="I96">
        <f t="shared" si="31"/>
        <v>191</v>
      </c>
      <c r="J96">
        <f t="shared" si="32"/>
        <v>116</v>
      </c>
      <c r="K96">
        <f t="shared" si="33"/>
        <v>41</v>
      </c>
      <c r="L96">
        <f t="shared" si="34"/>
        <v>0.70588235294117652</v>
      </c>
      <c r="M96">
        <f t="shared" si="49"/>
        <v>0.93627450980392157</v>
      </c>
      <c r="N96">
        <f t="shared" si="50"/>
        <v>0.56862745098039214</v>
      </c>
      <c r="O96">
        <f t="shared" si="51"/>
        <v>0.20098039215686275</v>
      </c>
      <c r="P96" s="8">
        <f t="shared" si="35"/>
        <v>0.60294117647058831</v>
      </c>
      <c r="Q96">
        <f t="shared" si="36"/>
        <v>2</v>
      </c>
      <c r="R96">
        <f t="shared" si="37"/>
        <v>1</v>
      </c>
      <c r="S96">
        <f t="shared" si="38"/>
        <v>3</v>
      </c>
      <c r="T96">
        <f t="shared" si="39"/>
        <v>4</v>
      </c>
      <c r="U96">
        <f t="shared" si="40"/>
        <v>0.27561766999999998</v>
      </c>
      <c r="V96">
        <f t="shared" si="41"/>
        <v>0.46137133000000002</v>
      </c>
      <c r="W96">
        <f t="shared" si="42"/>
        <v>0.16465067</v>
      </c>
      <c r="X96">
        <f t="shared" si="43"/>
        <v>9.8360329999999996E-2</v>
      </c>
      <c r="Y96">
        <f t="shared" si="44"/>
        <v>0.1945536494117647</v>
      </c>
      <c r="Z96">
        <f t="shared" si="45"/>
        <v>0.43197021583333334</v>
      </c>
      <c r="AA96">
        <f t="shared" si="46"/>
        <v>9.3624890784313727E-2</v>
      </c>
      <c r="AB96">
        <f t="shared" si="47"/>
        <v>1.976849769607843E-2</v>
      </c>
      <c r="AC96" s="10">
        <f t="shared" si="48"/>
        <v>0.73991725372549022</v>
      </c>
    </row>
    <row r="97" spans="1:29">
      <c r="A97">
        <f t="shared" si="28"/>
        <v>39</v>
      </c>
      <c r="B97">
        <f t="shared" si="29"/>
        <v>33</v>
      </c>
      <c r="C97" s="1" t="s">
        <v>96</v>
      </c>
      <c r="D97" s="12">
        <v>74.513199999999998</v>
      </c>
      <c r="E97" s="3">
        <v>6.86578</v>
      </c>
      <c r="F97" s="3">
        <v>0.05</v>
      </c>
      <c r="G97" s="3">
        <v>2.6015001538276468</v>
      </c>
      <c r="H97">
        <f t="shared" si="30"/>
        <v>151</v>
      </c>
      <c r="I97">
        <f t="shared" si="31"/>
        <v>124</v>
      </c>
      <c r="J97">
        <f t="shared" si="32"/>
        <v>109</v>
      </c>
      <c r="K97">
        <f t="shared" si="33"/>
        <v>182</v>
      </c>
      <c r="L97">
        <f t="shared" si="34"/>
        <v>0.74019607843137258</v>
      </c>
      <c r="M97">
        <f t="shared" si="49"/>
        <v>0.60784313725490191</v>
      </c>
      <c r="N97">
        <f t="shared" si="50"/>
        <v>0.53431372549019607</v>
      </c>
      <c r="O97">
        <f t="shared" si="51"/>
        <v>0.89215686274509809</v>
      </c>
      <c r="P97" s="8">
        <f t="shared" si="35"/>
        <v>0.69362745098039214</v>
      </c>
      <c r="Q97">
        <f t="shared" si="36"/>
        <v>2</v>
      </c>
      <c r="R97">
        <f t="shared" si="37"/>
        <v>3</v>
      </c>
      <c r="S97">
        <f t="shared" si="38"/>
        <v>4</v>
      </c>
      <c r="T97">
        <f t="shared" si="39"/>
        <v>1</v>
      </c>
      <c r="U97">
        <f t="shared" si="40"/>
        <v>0.27561766999999998</v>
      </c>
      <c r="V97">
        <f t="shared" si="41"/>
        <v>0.16465067</v>
      </c>
      <c r="W97">
        <f t="shared" si="42"/>
        <v>9.8360329999999996E-2</v>
      </c>
      <c r="X97">
        <f t="shared" si="43"/>
        <v>0.46137133000000002</v>
      </c>
      <c r="Y97">
        <f t="shared" si="44"/>
        <v>0.20401111848039216</v>
      </c>
      <c r="Z97">
        <f t="shared" si="45"/>
        <v>0.10008177980392156</v>
      </c>
      <c r="AA97">
        <f t="shared" si="46"/>
        <v>5.2555274362745097E-2</v>
      </c>
      <c r="AB97">
        <f t="shared" si="47"/>
        <v>0.41161559833333339</v>
      </c>
      <c r="AC97" s="10">
        <f t="shared" si="48"/>
        <v>0.76826377098039222</v>
      </c>
    </row>
    <row r="98" spans="1:29">
      <c r="A98">
        <f t="shared" si="28"/>
        <v>190</v>
      </c>
      <c r="B98">
        <f t="shared" si="29"/>
        <v>194</v>
      </c>
      <c r="C98" s="1" t="s">
        <v>97</v>
      </c>
      <c r="D98" s="12">
        <v>5.4038700000000004</v>
      </c>
      <c r="E98" s="3">
        <v>0</v>
      </c>
      <c r="F98" s="3">
        <v>3.125E-2</v>
      </c>
      <c r="G98" s="3">
        <v>1.4751825111327801</v>
      </c>
      <c r="H98">
        <f t="shared" si="30"/>
        <v>17</v>
      </c>
      <c r="I98">
        <f t="shared" si="31"/>
        <v>1</v>
      </c>
      <c r="J98">
        <f t="shared" si="32"/>
        <v>58</v>
      </c>
      <c r="K98">
        <f t="shared" si="33"/>
        <v>114</v>
      </c>
      <c r="L98">
        <f t="shared" si="34"/>
        <v>8.3333333333333329E-2</v>
      </c>
      <c r="M98">
        <f t="shared" si="49"/>
        <v>4.9019607843137254E-3</v>
      </c>
      <c r="N98">
        <f t="shared" si="50"/>
        <v>0.28431372549019607</v>
      </c>
      <c r="O98">
        <f t="shared" si="51"/>
        <v>0.55882352941176472</v>
      </c>
      <c r="P98" s="8">
        <f t="shared" si="35"/>
        <v>0.23284313725490197</v>
      </c>
      <c r="Q98">
        <f t="shared" si="36"/>
        <v>3</v>
      </c>
      <c r="R98">
        <f t="shared" si="37"/>
        <v>4</v>
      </c>
      <c r="S98">
        <f t="shared" si="38"/>
        <v>2</v>
      </c>
      <c r="T98">
        <f t="shared" si="39"/>
        <v>1</v>
      </c>
      <c r="U98">
        <f t="shared" si="40"/>
        <v>0.16465067</v>
      </c>
      <c r="V98">
        <f t="shared" si="41"/>
        <v>9.8360329999999996E-2</v>
      </c>
      <c r="W98">
        <f t="shared" si="42"/>
        <v>0.27561766999999998</v>
      </c>
      <c r="X98">
        <f t="shared" si="43"/>
        <v>0.46137133000000002</v>
      </c>
      <c r="Y98">
        <f t="shared" si="44"/>
        <v>1.3720889166666667E-2</v>
      </c>
      <c r="Z98">
        <f t="shared" si="45"/>
        <v>4.8215848039215683E-4</v>
      </c>
      <c r="AA98">
        <f t="shared" si="46"/>
        <v>7.8361886568627442E-2</v>
      </c>
      <c r="AB98">
        <f t="shared" si="47"/>
        <v>0.25782515500000003</v>
      </c>
      <c r="AC98" s="10">
        <f t="shared" si="48"/>
        <v>0.35039008921568626</v>
      </c>
    </row>
    <row r="99" spans="1:29">
      <c r="A99">
        <f t="shared" si="28"/>
        <v>140</v>
      </c>
      <c r="B99">
        <f t="shared" si="29"/>
        <v>152</v>
      </c>
      <c r="C99" s="1" t="s">
        <v>98</v>
      </c>
      <c r="D99" s="12">
        <v>9.0067000000000004</v>
      </c>
      <c r="E99" s="3">
        <v>0.14957999999999999</v>
      </c>
      <c r="F99" s="3">
        <v>3.7037037037037035E-2</v>
      </c>
      <c r="G99" s="3">
        <v>2.1272047211437277</v>
      </c>
      <c r="H99">
        <f t="shared" si="30"/>
        <v>23</v>
      </c>
      <c r="I99">
        <f t="shared" si="31"/>
        <v>33</v>
      </c>
      <c r="J99">
        <f t="shared" si="32"/>
        <v>71</v>
      </c>
      <c r="K99">
        <f t="shared" si="33"/>
        <v>174</v>
      </c>
      <c r="L99">
        <f t="shared" si="34"/>
        <v>0.11274509803921569</v>
      </c>
      <c r="M99">
        <f t="shared" si="49"/>
        <v>0.16176470588235295</v>
      </c>
      <c r="N99">
        <f t="shared" si="50"/>
        <v>0.34803921568627449</v>
      </c>
      <c r="O99">
        <f t="shared" si="51"/>
        <v>0.8529411764705882</v>
      </c>
      <c r="P99" s="8">
        <f t="shared" si="35"/>
        <v>0.36887254901960786</v>
      </c>
      <c r="Q99">
        <f t="shared" si="36"/>
        <v>4</v>
      </c>
      <c r="R99">
        <f t="shared" si="37"/>
        <v>3</v>
      </c>
      <c r="S99">
        <f t="shared" si="38"/>
        <v>2</v>
      </c>
      <c r="T99">
        <f t="shared" si="39"/>
        <v>1</v>
      </c>
      <c r="U99">
        <f t="shared" si="40"/>
        <v>9.8360329999999996E-2</v>
      </c>
      <c r="V99">
        <f t="shared" si="41"/>
        <v>0.16465067</v>
      </c>
      <c r="W99">
        <f t="shared" si="42"/>
        <v>0.27561766999999998</v>
      </c>
      <c r="X99">
        <f t="shared" si="43"/>
        <v>0.46137133000000002</v>
      </c>
      <c r="Y99">
        <f t="shared" si="44"/>
        <v>1.1089645049019608E-2</v>
      </c>
      <c r="Z99">
        <f t="shared" si="45"/>
        <v>2.6634667205882354E-2</v>
      </c>
      <c r="AA99">
        <f t="shared" si="46"/>
        <v>9.5925757696078418E-2</v>
      </c>
      <c r="AB99">
        <f t="shared" si="47"/>
        <v>0.39352260500000003</v>
      </c>
      <c r="AC99" s="10">
        <f t="shared" si="48"/>
        <v>0.52717267495098041</v>
      </c>
    </row>
    <row r="100" spans="1:29">
      <c r="A100">
        <f t="shared" si="28"/>
        <v>121</v>
      </c>
      <c r="B100">
        <f t="shared" si="29"/>
        <v>123</v>
      </c>
      <c r="C100" s="1" t="s">
        <v>99</v>
      </c>
      <c r="D100" s="12">
        <v>13.3424</v>
      </c>
      <c r="E100" s="3">
        <v>1.47682</v>
      </c>
      <c r="F100" s="3">
        <v>4.5454545454545456E-2</v>
      </c>
      <c r="G100" s="3">
        <v>1.8427806438899654</v>
      </c>
      <c r="H100">
        <f t="shared" si="30"/>
        <v>30</v>
      </c>
      <c r="I100">
        <f t="shared" si="31"/>
        <v>69</v>
      </c>
      <c r="J100">
        <f t="shared" si="32"/>
        <v>95</v>
      </c>
      <c r="K100">
        <f t="shared" si="33"/>
        <v>165</v>
      </c>
      <c r="L100">
        <f t="shared" si="34"/>
        <v>0.14705882352941177</v>
      </c>
      <c r="M100">
        <f t="shared" si="49"/>
        <v>0.33823529411764708</v>
      </c>
      <c r="N100">
        <f t="shared" si="50"/>
        <v>0.46568627450980393</v>
      </c>
      <c r="O100">
        <f t="shared" si="51"/>
        <v>0.80882352941176472</v>
      </c>
      <c r="P100" s="8">
        <f t="shared" si="35"/>
        <v>0.43995098039215685</v>
      </c>
      <c r="Q100">
        <f t="shared" si="36"/>
        <v>4</v>
      </c>
      <c r="R100">
        <f t="shared" si="37"/>
        <v>3</v>
      </c>
      <c r="S100">
        <f t="shared" si="38"/>
        <v>2</v>
      </c>
      <c r="T100">
        <f t="shared" si="39"/>
        <v>1</v>
      </c>
      <c r="U100">
        <f t="shared" si="40"/>
        <v>9.8360329999999996E-2</v>
      </c>
      <c r="V100">
        <f t="shared" si="41"/>
        <v>0.16465067</v>
      </c>
      <c r="W100">
        <f t="shared" si="42"/>
        <v>0.27561766999999998</v>
      </c>
      <c r="X100">
        <f t="shared" si="43"/>
        <v>0.46137133000000002</v>
      </c>
      <c r="Y100">
        <f t="shared" si="44"/>
        <v>1.4464754411764705E-2</v>
      </c>
      <c r="Z100">
        <f t="shared" si="45"/>
        <v>5.5690667794117653E-2</v>
      </c>
      <c r="AA100">
        <f t="shared" si="46"/>
        <v>0.12835136593137253</v>
      </c>
      <c r="AB100">
        <f t="shared" si="47"/>
        <v>0.37316798750000002</v>
      </c>
      <c r="AC100" s="10">
        <f t="shared" si="48"/>
        <v>0.57167477563725488</v>
      </c>
    </row>
    <row r="101" spans="1:29">
      <c r="A101">
        <f t="shared" si="28"/>
        <v>139</v>
      </c>
      <c r="B101">
        <f t="shared" si="29"/>
        <v>150</v>
      </c>
      <c r="C101" s="1" t="s">
        <v>100</v>
      </c>
      <c r="D101" s="12">
        <v>23.001300000000001</v>
      </c>
      <c r="E101" s="3">
        <v>0</v>
      </c>
      <c r="F101" s="3">
        <v>4.7619047619047616E-2</v>
      </c>
      <c r="G101" s="3">
        <v>1.7508978879727553</v>
      </c>
      <c r="H101">
        <f t="shared" si="30"/>
        <v>47</v>
      </c>
      <c r="I101">
        <f t="shared" si="31"/>
        <v>1</v>
      </c>
      <c r="J101">
        <f t="shared" si="32"/>
        <v>101</v>
      </c>
      <c r="K101">
        <f t="shared" si="33"/>
        <v>156</v>
      </c>
      <c r="L101">
        <f t="shared" si="34"/>
        <v>0.23039215686274508</v>
      </c>
      <c r="M101">
        <f t="shared" si="49"/>
        <v>4.9019607843137254E-3</v>
      </c>
      <c r="N101">
        <f t="shared" si="50"/>
        <v>0.49509803921568629</v>
      </c>
      <c r="O101">
        <f t="shared" si="51"/>
        <v>0.76470588235294112</v>
      </c>
      <c r="P101" s="8">
        <f t="shared" si="35"/>
        <v>0.37377450980392157</v>
      </c>
      <c r="Q101">
        <f t="shared" si="36"/>
        <v>3</v>
      </c>
      <c r="R101">
        <f t="shared" si="37"/>
        <v>4</v>
      </c>
      <c r="S101">
        <f t="shared" si="38"/>
        <v>2</v>
      </c>
      <c r="T101">
        <f t="shared" si="39"/>
        <v>1</v>
      </c>
      <c r="U101">
        <f t="shared" si="40"/>
        <v>0.16465067</v>
      </c>
      <c r="V101">
        <f t="shared" si="41"/>
        <v>9.8360329999999996E-2</v>
      </c>
      <c r="W101">
        <f t="shared" si="42"/>
        <v>0.27561766999999998</v>
      </c>
      <c r="X101">
        <f t="shared" si="43"/>
        <v>0.46137133000000002</v>
      </c>
      <c r="Y101">
        <f t="shared" si="44"/>
        <v>3.7934222990196075E-2</v>
      </c>
      <c r="Z101">
        <f t="shared" si="45"/>
        <v>4.8215848039215683E-4</v>
      </c>
      <c r="AA101">
        <f t="shared" si="46"/>
        <v>0.13645776799019607</v>
      </c>
      <c r="AB101">
        <f t="shared" si="47"/>
        <v>0.35281337000000002</v>
      </c>
      <c r="AC101" s="10">
        <f t="shared" si="48"/>
        <v>0.52768751946078429</v>
      </c>
    </row>
    <row r="102" spans="1:29">
      <c r="A102">
        <f t="shared" si="28"/>
        <v>162</v>
      </c>
      <c r="B102">
        <f t="shared" si="29"/>
        <v>164</v>
      </c>
      <c r="C102" s="1" t="s">
        <v>101</v>
      </c>
      <c r="D102" s="12">
        <v>21.833200000000001</v>
      </c>
      <c r="E102" s="3">
        <v>0.28497</v>
      </c>
      <c r="F102" s="3">
        <v>1.6129032258064516E-2</v>
      </c>
      <c r="G102" s="3">
        <v>1.8419822070894212</v>
      </c>
      <c r="H102">
        <f t="shared" si="30"/>
        <v>46</v>
      </c>
      <c r="I102">
        <f t="shared" si="31"/>
        <v>41</v>
      </c>
      <c r="J102">
        <f t="shared" si="32"/>
        <v>23</v>
      </c>
      <c r="K102">
        <f t="shared" si="33"/>
        <v>164</v>
      </c>
      <c r="L102">
        <f t="shared" si="34"/>
        <v>0.22549019607843138</v>
      </c>
      <c r="M102">
        <f t="shared" si="49"/>
        <v>0.20098039215686275</v>
      </c>
      <c r="N102">
        <f t="shared" si="50"/>
        <v>0.11274509803921569</v>
      </c>
      <c r="O102">
        <f t="shared" si="51"/>
        <v>0.80392156862745101</v>
      </c>
      <c r="P102" s="8">
        <f t="shared" si="35"/>
        <v>0.33578431372549022</v>
      </c>
      <c r="Q102">
        <f t="shared" si="36"/>
        <v>2</v>
      </c>
      <c r="R102">
        <f t="shared" si="37"/>
        <v>3</v>
      </c>
      <c r="S102">
        <f t="shared" si="38"/>
        <v>4</v>
      </c>
      <c r="T102">
        <f t="shared" si="39"/>
        <v>1</v>
      </c>
      <c r="U102">
        <f t="shared" si="40"/>
        <v>0.27561766999999998</v>
      </c>
      <c r="V102">
        <f t="shared" si="41"/>
        <v>0.16465067</v>
      </c>
      <c r="W102">
        <f t="shared" si="42"/>
        <v>9.8360329999999996E-2</v>
      </c>
      <c r="X102">
        <f t="shared" si="43"/>
        <v>0.46137133000000002</v>
      </c>
      <c r="Y102">
        <f t="shared" si="44"/>
        <v>6.2149082450980386E-2</v>
      </c>
      <c r="Z102">
        <f t="shared" si="45"/>
        <v>3.3091556225490197E-2</v>
      </c>
      <c r="AA102">
        <f t="shared" si="46"/>
        <v>1.1089645049019608E-2</v>
      </c>
      <c r="AB102">
        <f t="shared" si="47"/>
        <v>0.37090636333333338</v>
      </c>
      <c r="AC102" s="10">
        <f t="shared" si="48"/>
        <v>0.47723664705882357</v>
      </c>
    </row>
    <row r="103" spans="1:29">
      <c r="A103">
        <f t="shared" si="28"/>
        <v>168</v>
      </c>
      <c r="B103">
        <f t="shared" si="29"/>
        <v>175</v>
      </c>
      <c r="C103" s="1" t="s">
        <v>102</v>
      </c>
      <c r="D103" s="12">
        <v>28.099299999999999</v>
      </c>
      <c r="E103" s="3">
        <v>0</v>
      </c>
      <c r="F103" s="3">
        <v>2.9411764705882353E-2</v>
      </c>
      <c r="G103" s="3">
        <v>1.6025020805915007</v>
      </c>
      <c r="H103">
        <f t="shared" si="30"/>
        <v>57</v>
      </c>
      <c r="I103">
        <f t="shared" si="31"/>
        <v>1</v>
      </c>
      <c r="J103">
        <f t="shared" si="32"/>
        <v>54</v>
      </c>
      <c r="K103">
        <f t="shared" si="33"/>
        <v>141</v>
      </c>
      <c r="L103">
        <f t="shared" si="34"/>
        <v>0.27941176470588236</v>
      </c>
      <c r="M103">
        <f t="shared" si="49"/>
        <v>4.9019607843137254E-3</v>
      </c>
      <c r="N103">
        <f t="shared" si="50"/>
        <v>0.26470588235294118</v>
      </c>
      <c r="O103">
        <f t="shared" si="51"/>
        <v>0.69117647058823528</v>
      </c>
      <c r="P103" s="8">
        <f t="shared" si="35"/>
        <v>0.31004901960784315</v>
      </c>
      <c r="Q103">
        <f t="shared" si="36"/>
        <v>2</v>
      </c>
      <c r="R103">
        <f t="shared" si="37"/>
        <v>4</v>
      </c>
      <c r="S103">
        <f t="shared" si="38"/>
        <v>3</v>
      </c>
      <c r="T103">
        <f t="shared" si="39"/>
        <v>1</v>
      </c>
      <c r="U103">
        <f t="shared" si="40"/>
        <v>0.27561766999999998</v>
      </c>
      <c r="V103">
        <f t="shared" si="41"/>
        <v>9.8360329999999996E-2</v>
      </c>
      <c r="W103">
        <f t="shared" si="42"/>
        <v>0.16465067</v>
      </c>
      <c r="X103">
        <f t="shared" si="43"/>
        <v>0.46137133000000002</v>
      </c>
      <c r="Y103">
        <f t="shared" si="44"/>
        <v>7.7010819558823523E-2</v>
      </c>
      <c r="Z103">
        <f t="shared" si="45"/>
        <v>4.8215848039215683E-4</v>
      </c>
      <c r="AA103">
        <f t="shared" si="46"/>
        <v>4.3584000882352938E-2</v>
      </c>
      <c r="AB103">
        <f t="shared" si="47"/>
        <v>0.31888900749999999</v>
      </c>
      <c r="AC103" s="10">
        <f t="shared" si="48"/>
        <v>0.43996598642156859</v>
      </c>
    </row>
    <row r="104" spans="1:29">
      <c r="A104">
        <f t="shared" si="28"/>
        <v>174</v>
      </c>
      <c r="B104">
        <f t="shared" si="29"/>
        <v>171</v>
      </c>
      <c r="C104" s="1" t="s">
        <v>103</v>
      </c>
      <c r="D104" s="12">
        <v>19.808399999999999</v>
      </c>
      <c r="E104" s="3">
        <v>5.885E-2</v>
      </c>
      <c r="F104" s="3">
        <v>7.6923076923076927E-2</v>
      </c>
      <c r="G104" s="3">
        <v>1.2169527377355998</v>
      </c>
      <c r="H104">
        <f t="shared" si="30"/>
        <v>41</v>
      </c>
      <c r="I104">
        <f t="shared" si="31"/>
        <v>25</v>
      </c>
      <c r="J104">
        <f t="shared" si="32"/>
        <v>134</v>
      </c>
      <c r="K104">
        <f t="shared" si="33"/>
        <v>57</v>
      </c>
      <c r="L104">
        <f t="shared" si="34"/>
        <v>0.20098039215686275</v>
      </c>
      <c r="M104">
        <f t="shared" si="49"/>
        <v>0.12254901960784313</v>
      </c>
      <c r="N104">
        <f t="shared" si="50"/>
        <v>0.65686274509803921</v>
      </c>
      <c r="O104">
        <f t="shared" si="51"/>
        <v>0.27941176470588236</v>
      </c>
      <c r="P104" s="8">
        <f t="shared" si="35"/>
        <v>0.31495098039215685</v>
      </c>
      <c r="Q104">
        <f t="shared" si="36"/>
        <v>3</v>
      </c>
      <c r="R104">
        <f t="shared" si="37"/>
        <v>4</v>
      </c>
      <c r="S104">
        <f t="shared" si="38"/>
        <v>1</v>
      </c>
      <c r="T104">
        <f t="shared" si="39"/>
        <v>2</v>
      </c>
      <c r="U104">
        <f t="shared" si="40"/>
        <v>0.16465067</v>
      </c>
      <c r="V104">
        <f t="shared" si="41"/>
        <v>9.8360329999999996E-2</v>
      </c>
      <c r="W104">
        <f t="shared" si="42"/>
        <v>0.46137133000000002</v>
      </c>
      <c r="X104">
        <f t="shared" si="43"/>
        <v>0.27561766999999998</v>
      </c>
      <c r="Y104">
        <f t="shared" si="44"/>
        <v>3.3091556225490197E-2</v>
      </c>
      <c r="Z104">
        <f t="shared" si="45"/>
        <v>1.2053962009803921E-2</v>
      </c>
      <c r="AA104">
        <f t="shared" si="46"/>
        <v>0.30305763833333332</v>
      </c>
      <c r="AB104">
        <f t="shared" si="47"/>
        <v>7.7010819558823523E-2</v>
      </c>
      <c r="AC104" s="10">
        <f t="shared" si="48"/>
        <v>0.42521397612745093</v>
      </c>
    </row>
    <row r="105" spans="1:29">
      <c r="A105">
        <f t="shared" si="28"/>
        <v>194</v>
      </c>
      <c r="B105">
        <f t="shared" si="29"/>
        <v>195</v>
      </c>
      <c r="C105" s="1" t="s">
        <v>104</v>
      </c>
      <c r="D105" s="12">
        <v>21.580300000000001</v>
      </c>
      <c r="E105" s="3">
        <v>0</v>
      </c>
      <c r="F105" s="3">
        <v>4.3478260869565216E-2</v>
      </c>
      <c r="G105" s="3">
        <v>1.2140012324918092</v>
      </c>
      <c r="H105">
        <f t="shared" si="30"/>
        <v>43</v>
      </c>
      <c r="I105">
        <f t="shared" si="31"/>
        <v>1</v>
      </c>
      <c r="J105">
        <f t="shared" si="32"/>
        <v>90</v>
      </c>
      <c r="K105">
        <f t="shared" si="33"/>
        <v>55</v>
      </c>
      <c r="L105">
        <f t="shared" si="34"/>
        <v>0.2107843137254902</v>
      </c>
      <c r="M105">
        <f t="shared" si="49"/>
        <v>4.9019607843137254E-3</v>
      </c>
      <c r="N105">
        <f t="shared" si="50"/>
        <v>0.44117647058823528</v>
      </c>
      <c r="O105">
        <f t="shared" si="51"/>
        <v>0.26960784313725489</v>
      </c>
      <c r="P105" s="8">
        <f t="shared" si="35"/>
        <v>0.23161764705882354</v>
      </c>
      <c r="Q105">
        <f t="shared" si="36"/>
        <v>3</v>
      </c>
      <c r="R105">
        <f t="shared" si="37"/>
        <v>4</v>
      </c>
      <c r="S105">
        <f t="shared" si="38"/>
        <v>1</v>
      </c>
      <c r="T105">
        <f t="shared" si="39"/>
        <v>2</v>
      </c>
      <c r="U105">
        <f t="shared" si="40"/>
        <v>0.16465067</v>
      </c>
      <c r="V105">
        <f t="shared" si="41"/>
        <v>9.8360329999999996E-2</v>
      </c>
      <c r="W105">
        <f t="shared" si="42"/>
        <v>0.46137133000000002</v>
      </c>
      <c r="X105">
        <f t="shared" si="43"/>
        <v>0.27561766999999998</v>
      </c>
      <c r="Y105">
        <f t="shared" si="44"/>
        <v>3.4705778480392156E-2</v>
      </c>
      <c r="Z105">
        <f t="shared" si="45"/>
        <v>4.8215848039215683E-4</v>
      </c>
      <c r="AA105">
        <f t="shared" si="46"/>
        <v>0.203546175</v>
      </c>
      <c r="AB105">
        <f t="shared" si="47"/>
        <v>7.4308685539215671E-2</v>
      </c>
      <c r="AC105" s="10">
        <f t="shared" si="48"/>
        <v>0.31304279749999997</v>
      </c>
    </row>
    <row r="106" spans="1:29">
      <c r="A106">
        <f t="shared" si="28"/>
        <v>200</v>
      </c>
      <c r="B106">
        <f t="shared" si="29"/>
        <v>198</v>
      </c>
      <c r="C106" s="1" t="s">
        <v>105</v>
      </c>
      <c r="D106" s="12">
        <v>21.780799999999999</v>
      </c>
      <c r="E106" s="3">
        <v>1.6302300000000001</v>
      </c>
      <c r="F106" s="3">
        <v>1.6666666666666666E-2</v>
      </c>
      <c r="G106" s="3">
        <v>1.0872547102851617</v>
      </c>
      <c r="H106">
        <f t="shared" si="30"/>
        <v>44</v>
      </c>
      <c r="I106">
        <f t="shared" si="31"/>
        <v>72</v>
      </c>
      <c r="J106">
        <f t="shared" si="32"/>
        <v>24</v>
      </c>
      <c r="K106">
        <f t="shared" si="33"/>
        <v>24</v>
      </c>
      <c r="L106">
        <f t="shared" si="34"/>
        <v>0.21568627450980393</v>
      </c>
      <c r="M106">
        <f t="shared" si="49"/>
        <v>0.35294117647058826</v>
      </c>
      <c r="N106">
        <f t="shared" si="50"/>
        <v>0.11764705882352941</v>
      </c>
      <c r="O106">
        <f t="shared" si="51"/>
        <v>0.11764705882352941</v>
      </c>
      <c r="P106" s="8">
        <f t="shared" si="35"/>
        <v>0.20098039215686275</v>
      </c>
      <c r="Q106">
        <f t="shared" si="36"/>
        <v>2</v>
      </c>
      <c r="R106">
        <f t="shared" si="37"/>
        <v>1</v>
      </c>
      <c r="S106">
        <f t="shared" si="38"/>
        <v>3</v>
      </c>
      <c r="T106">
        <f t="shared" si="39"/>
        <v>3</v>
      </c>
      <c r="U106">
        <f t="shared" si="40"/>
        <v>0.27561766999999998</v>
      </c>
      <c r="V106">
        <f t="shared" si="41"/>
        <v>0.46137133000000002</v>
      </c>
      <c r="W106">
        <f t="shared" si="42"/>
        <v>0.16465067</v>
      </c>
      <c r="X106">
        <f t="shared" si="43"/>
        <v>0.16465067</v>
      </c>
      <c r="Y106">
        <f t="shared" si="44"/>
        <v>5.9446948431372548E-2</v>
      </c>
      <c r="Z106">
        <f t="shared" si="45"/>
        <v>0.16283694000000001</v>
      </c>
      <c r="AA106">
        <f t="shared" si="46"/>
        <v>1.9370667058823531E-2</v>
      </c>
      <c r="AB106">
        <f t="shared" si="47"/>
        <v>1.9370667058823531E-2</v>
      </c>
      <c r="AC106" s="10">
        <f t="shared" si="48"/>
        <v>0.26102522254901961</v>
      </c>
    </row>
    <row r="107" spans="1:29">
      <c r="A107">
        <f t="shared" si="28"/>
        <v>201</v>
      </c>
      <c r="B107">
        <f t="shared" si="29"/>
        <v>200</v>
      </c>
      <c r="C107" s="1" t="s">
        <v>106</v>
      </c>
      <c r="D107" s="12">
        <v>29.261399999999998</v>
      </c>
      <c r="E107" s="3">
        <v>0</v>
      </c>
      <c r="F107" s="3">
        <v>2.7027027027027029E-2</v>
      </c>
      <c r="G107" s="3">
        <v>1.1401098693778065</v>
      </c>
      <c r="H107">
        <f t="shared" si="30"/>
        <v>61</v>
      </c>
      <c r="I107">
        <f t="shared" si="31"/>
        <v>1</v>
      </c>
      <c r="J107">
        <f t="shared" si="32"/>
        <v>41</v>
      </c>
      <c r="K107">
        <f t="shared" si="33"/>
        <v>34</v>
      </c>
      <c r="L107">
        <f t="shared" si="34"/>
        <v>0.29901960784313725</v>
      </c>
      <c r="M107">
        <f t="shared" si="49"/>
        <v>4.9019607843137254E-3</v>
      </c>
      <c r="N107">
        <f t="shared" si="50"/>
        <v>0.20098039215686275</v>
      </c>
      <c r="O107">
        <f t="shared" si="51"/>
        <v>0.16666666666666666</v>
      </c>
      <c r="P107" s="8">
        <f t="shared" si="35"/>
        <v>0.16789215686274508</v>
      </c>
      <c r="Q107">
        <f t="shared" si="36"/>
        <v>1</v>
      </c>
      <c r="R107">
        <f t="shared" si="37"/>
        <v>4</v>
      </c>
      <c r="S107">
        <f t="shared" si="38"/>
        <v>2</v>
      </c>
      <c r="T107">
        <f t="shared" si="39"/>
        <v>3</v>
      </c>
      <c r="U107">
        <f t="shared" si="40"/>
        <v>0.46137133000000002</v>
      </c>
      <c r="V107">
        <f t="shared" si="41"/>
        <v>9.8360329999999996E-2</v>
      </c>
      <c r="W107">
        <f t="shared" si="42"/>
        <v>0.27561766999999998</v>
      </c>
      <c r="X107">
        <f t="shared" si="43"/>
        <v>0.16465067</v>
      </c>
      <c r="Y107">
        <f t="shared" si="44"/>
        <v>0.13795907416666667</v>
      </c>
      <c r="Z107">
        <f t="shared" si="45"/>
        <v>4.8215848039215683E-4</v>
      </c>
      <c r="AA107">
        <f t="shared" si="46"/>
        <v>5.5393747401960784E-2</v>
      </c>
      <c r="AB107">
        <f t="shared" si="47"/>
        <v>2.7441778333333333E-2</v>
      </c>
      <c r="AC107" s="10">
        <f t="shared" si="48"/>
        <v>0.22127675838235294</v>
      </c>
    </row>
    <row r="108" spans="1:29">
      <c r="A108">
        <f t="shared" si="28"/>
        <v>183</v>
      </c>
      <c r="B108">
        <f t="shared" si="29"/>
        <v>162</v>
      </c>
      <c r="C108" s="1" t="s">
        <v>107</v>
      </c>
      <c r="D108" s="12">
        <v>39.197099999999999</v>
      </c>
      <c r="E108" s="3">
        <v>0.24224000000000001</v>
      </c>
      <c r="F108" s="3">
        <v>3.7037037037037035E-2</v>
      </c>
      <c r="G108" s="3">
        <v>1.3230077379496723</v>
      </c>
      <c r="H108">
        <f t="shared" si="30"/>
        <v>83</v>
      </c>
      <c r="I108">
        <f t="shared" si="31"/>
        <v>38</v>
      </c>
      <c r="J108">
        <f t="shared" si="32"/>
        <v>71</v>
      </c>
      <c r="K108">
        <f t="shared" si="33"/>
        <v>89</v>
      </c>
      <c r="L108">
        <f t="shared" si="34"/>
        <v>0.40686274509803921</v>
      </c>
      <c r="M108">
        <f t="shared" si="49"/>
        <v>0.18627450980392157</v>
      </c>
      <c r="N108">
        <f t="shared" si="50"/>
        <v>0.34803921568627449</v>
      </c>
      <c r="O108">
        <f t="shared" si="51"/>
        <v>0.43627450980392157</v>
      </c>
      <c r="P108" s="8">
        <f t="shared" si="35"/>
        <v>0.34436274509803921</v>
      </c>
      <c r="Q108">
        <f t="shared" si="36"/>
        <v>2</v>
      </c>
      <c r="R108">
        <f t="shared" si="37"/>
        <v>4</v>
      </c>
      <c r="S108">
        <f t="shared" si="38"/>
        <v>3</v>
      </c>
      <c r="T108">
        <f t="shared" si="39"/>
        <v>1</v>
      </c>
      <c r="U108">
        <f t="shared" si="40"/>
        <v>0.27561766999999998</v>
      </c>
      <c r="V108">
        <f t="shared" si="41"/>
        <v>9.8360329999999996E-2</v>
      </c>
      <c r="W108">
        <f t="shared" si="42"/>
        <v>0.16465067</v>
      </c>
      <c r="X108">
        <f t="shared" si="43"/>
        <v>0.46137133000000002</v>
      </c>
      <c r="Y108">
        <f t="shared" si="44"/>
        <v>0.11213856181372549</v>
      </c>
      <c r="Z108">
        <f t="shared" si="45"/>
        <v>1.8322022254901961E-2</v>
      </c>
      <c r="AA108">
        <f t="shared" si="46"/>
        <v>5.7304890049019605E-2</v>
      </c>
      <c r="AB108">
        <f t="shared" si="47"/>
        <v>0.20128455083333335</v>
      </c>
      <c r="AC108" s="10">
        <f t="shared" si="48"/>
        <v>0.3890500249509804</v>
      </c>
    </row>
    <row r="109" spans="1:29">
      <c r="A109">
        <f t="shared" si="28"/>
        <v>197</v>
      </c>
      <c r="B109">
        <f t="shared" si="29"/>
        <v>192</v>
      </c>
      <c r="C109" s="1" t="s">
        <v>108</v>
      </c>
      <c r="D109" s="12">
        <v>29.540199999999999</v>
      </c>
      <c r="E109" s="3">
        <v>1.6752100000000001</v>
      </c>
      <c r="F109" s="3">
        <v>2.6315789473684209E-2</v>
      </c>
      <c r="G109" s="3">
        <v>1.0957447053110096</v>
      </c>
      <c r="H109">
        <f t="shared" si="30"/>
        <v>62</v>
      </c>
      <c r="I109">
        <f t="shared" si="31"/>
        <v>75</v>
      </c>
      <c r="J109">
        <f t="shared" si="32"/>
        <v>38</v>
      </c>
      <c r="K109">
        <f t="shared" si="33"/>
        <v>26</v>
      </c>
      <c r="L109">
        <f t="shared" si="34"/>
        <v>0.30392156862745096</v>
      </c>
      <c r="M109">
        <f t="shared" si="49"/>
        <v>0.36764705882352944</v>
      </c>
      <c r="N109">
        <f t="shared" si="50"/>
        <v>0.18627450980392157</v>
      </c>
      <c r="O109">
        <f t="shared" si="51"/>
        <v>0.12745098039215685</v>
      </c>
      <c r="P109" s="8">
        <f t="shared" si="35"/>
        <v>0.24632352941176472</v>
      </c>
      <c r="Q109">
        <f t="shared" si="36"/>
        <v>2</v>
      </c>
      <c r="R109">
        <f t="shared" si="37"/>
        <v>1</v>
      </c>
      <c r="S109">
        <f t="shared" si="38"/>
        <v>3</v>
      </c>
      <c r="T109">
        <f t="shared" si="39"/>
        <v>4</v>
      </c>
      <c r="U109">
        <f t="shared" si="40"/>
        <v>0.27561766999999998</v>
      </c>
      <c r="V109">
        <f t="shared" si="41"/>
        <v>0.46137133000000002</v>
      </c>
      <c r="W109">
        <f t="shared" si="42"/>
        <v>0.16465067</v>
      </c>
      <c r="X109">
        <f t="shared" si="43"/>
        <v>9.8360329999999996E-2</v>
      </c>
      <c r="Y109">
        <f t="shared" si="44"/>
        <v>8.3766154607843119E-2</v>
      </c>
      <c r="Z109">
        <f t="shared" si="45"/>
        <v>0.16962181250000002</v>
      </c>
      <c r="AA109">
        <f t="shared" si="46"/>
        <v>3.0670222843137255E-2</v>
      </c>
      <c r="AB109">
        <f t="shared" si="47"/>
        <v>1.2536120490196078E-2</v>
      </c>
      <c r="AC109" s="10">
        <f t="shared" si="48"/>
        <v>0.29659431044117651</v>
      </c>
    </row>
    <row r="110" spans="1:29">
      <c r="A110">
        <f t="shared" si="28"/>
        <v>125</v>
      </c>
      <c r="B110">
        <f t="shared" si="29"/>
        <v>105</v>
      </c>
      <c r="C110" s="1" t="s">
        <v>109</v>
      </c>
      <c r="D110" s="12">
        <v>51.029299999999999</v>
      </c>
      <c r="E110" s="3">
        <v>11.55979</v>
      </c>
      <c r="F110" s="3">
        <v>3.7037037037037035E-2</v>
      </c>
      <c r="G110" s="3">
        <v>1.3015528158499043</v>
      </c>
      <c r="H110">
        <f t="shared" si="30"/>
        <v>108</v>
      </c>
      <c r="I110">
        <f t="shared" si="31"/>
        <v>137</v>
      </c>
      <c r="J110">
        <f t="shared" si="32"/>
        <v>71</v>
      </c>
      <c r="K110">
        <f t="shared" si="33"/>
        <v>85</v>
      </c>
      <c r="L110">
        <f t="shared" si="34"/>
        <v>0.52941176470588236</v>
      </c>
      <c r="M110">
        <f t="shared" si="49"/>
        <v>0.67156862745098034</v>
      </c>
      <c r="N110">
        <f t="shared" si="50"/>
        <v>0.34803921568627449</v>
      </c>
      <c r="O110">
        <f t="shared" si="51"/>
        <v>0.41666666666666669</v>
      </c>
      <c r="P110" s="8">
        <f t="shared" si="35"/>
        <v>0.49142156862745096</v>
      </c>
      <c r="Q110">
        <f t="shared" si="36"/>
        <v>2</v>
      </c>
      <c r="R110">
        <f t="shared" si="37"/>
        <v>1</v>
      </c>
      <c r="S110">
        <f t="shared" si="38"/>
        <v>4</v>
      </c>
      <c r="T110">
        <f t="shared" si="39"/>
        <v>3</v>
      </c>
      <c r="U110">
        <f t="shared" si="40"/>
        <v>0.27561766999999998</v>
      </c>
      <c r="V110">
        <f t="shared" si="41"/>
        <v>0.46137133000000002</v>
      </c>
      <c r="W110">
        <f t="shared" si="42"/>
        <v>9.8360329999999996E-2</v>
      </c>
      <c r="X110">
        <f t="shared" si="43"/>
        <v>0.16465067</v>
      </c>
      <c r="Y110">
        <f t="shared" si="44"/>
        <v>0.14591523705882353</v>
      </c>
      <c r="Z110">
        <f t="shared" si="45"/>
        <v>0.30984251083333331</v>
      </c>
      <c r="AA110">
        <f t="shared" si="46"/>
        <v>3.4233252107843136E-2</v>
      </c>
      <c r="AB110">
        <f t="shared" si="47"/>
        <v>6.8604445833333333E-2</v>
      </c>
      <c r="AC110" s="10">
        <f t="shared" si="48"/>
        <v>0.55859544583333332</v>
      </c>
    </row>
    <row r="111" spans="1:29">
      <c r="A111">
        <f t="shared" si="28"/>
        <v>133</v>
      </c>
      <c r="B111">
        <f t="shared" si="29"/>
        <v>110</v>
      </c>
      <c r="C111" s="1" t="s">
        <v>110</v>
      </c>
      <c r="D111" s="12">
        <v>58.0655</v>
      </c>
      <c r="E111" s="3">
        <v>0.18597</v>
      </c>
      <c r="F111" s="3">
        <v>5.2631578947368418E-2</v>
      </c>
      <c r="G111" s="3">
        <v>1.4753554784266596</v>
      </c>
      <c r="H111">
        <f t="shared" si="30"/>
        <v>122</v>
      </c>
      <c r="I111">
        <f t="shared" si="31"/>
        <v>35</v>
      </c>
      <c r="J111">
        <f t="shared" si="32"/>
        <v>116</v>
      </c>
      <c r="K111">
        <f t="shared" si="33"/>
        <v>115</v>
      </c>
      <c r="L111">
        <f t="shared" si="34"/>
        <v>0.59803921568627449</v>
      </c>
      <c r="M111">
        <f t="shared" si="49"/>
        <v>0.17156862745098039</v>
      </c>
      <c r="N111">
        <f t="shared" si="50"/>
        <v>0.56862745098039214</v>
      </c>
      <c r="O111">
        <f t="shared" si="51"/>
        <v>0.56372549019607843</v>
      </c>
      <c r="P111" s="8">
        <f t="shared" si="35"/>
        <v>0.47549019607843135</v>
      </c>
      <c r="Q111">
        <f t="shared" si="36"/>
        <v>1</v>
      </c>
      <c r="R111">
        <f t="shared" si="37"/>
        <v>4</v>
      </c>
      <c r="S111">
        <f t="shared" si="38"/>
        <v>2</v>
      </c>
      <c r="T111">
        <f t="shared" si="39"/>
        <v>3</v>
      </c>
      <c r="U111">
        <f t="shared" si="40"/>
        <v>0.46137133000000002</v>
      </c>
      <c r="V111">
        <f t="shared" si="41"/>
        <v>9.8360329999999996E-2</v>
      </c>
      <c r="W111">
        <f t="shared" si="42"/>
        <v>0.27561766999999998</v>
      </c>
      <c r="X111">
        <f t="shared" si="43"/>
        <v>0.16465067</v>
      </c>
      <c r="Y111">
        <f t="shared" si="44"/>
        <v>0.27591814833333334</v>
      </c>
      <c r="Z111">
        <f t="shared" si="45"/>
        <v>1.6875546813725488E-2</v>
      </c>
      <c r="AA111">
        <f t="shared" si="46"/>
        <v>0.15672377313725488</v>
      </c>
      <c r="AB111">
        <f t="shared" si="47"/>
        <v>9.2817779656862748E-2</v>
      </c>
      <c r="AC111" s="10">
        <f t="shared" si="48"/>
        <v>0.54233524794117649</v>
      </c>
    </row>
    <row r="112" spans="1:29">
      <c r="A112">
        <f t="shared" si="28"/>
        <v>189</v>
      </c>
      <c r="B112">
        <f t="shared" si="29"/>
        <v>190</v>
      </c>
      <c r="C112" s="1" t="s">
        <v>111</v>
      </c>
      <c r="D112" s="12">
        <v>51.5443</v>
      </c>
      <c r="E112" s="3">
        <v>0</v>
      </c>
      <c r="F112" s="3">
        <v>3.4482758620689655E-2</v>
      </c>
      <c r="G112" s="3">
        <v>1.1539752737273523</v>
      </c>
      <c r="H112">
        <f t="shared" si="30"/>
        <v>109</v>
      </c>
      <c r="I112">
        <f t="shared" si="31"/>
        <v>1</v>
      </c>
      <c r="J112">
        <f t="shared" si="32"/>
        <v>64</v>
      </c>
      <c r="K112">
        <f t="shared" si="33"/>
        <v>39</v>
      </c>
      <c r="L112">
        <f t="shared" si="34"/>
        <v>0.53431372549019607</v>
      </c>
      <c r="M112">
        <f t="shared" si="49"/>
        <v>4.9019607843137254E-3</v>
      </c>
      <c r="N112">
        <f t="shared" si="50"/>
        <v>0.31372549019607843</v>
      </c>
      <c r="O112">
        <f t="shared" si="51"/>
        <v>0.19117647058823528</v>
      </c>
      <c r="P112" s="8">
        <f t="shared" si="35"/>
        <v>0.26102941176470584</v>
      </c>
      <c r="Q112">
        <f t="shared" si="36"/>
        <v>1</v>
      </c>
      <c r="R112">
        <f t="shared" si="37"/>
        <v>4</v>
      </c>
      <c r="S112">
        <f t="shared" si="38"/>
        <v>2</v>
      </c>
      <c r="T112">
        <f t="shared" si="39"/>
        <v>3</v>
      </c>
      <c r="U112">
        <f t="shared" si="40"/>
        <v>0.46137133000000002</v>
      </c>
      <c r="V112">
        <f t="shared" si="41"/>
        <v>9.8360329999999996E-2</v>
      </c>
      <c r="W112">
        <f t="shared" si="42"/>
        <v>0.27561766999999998</v>
      </c>
      <c r="X112">
        <f t="shared" si="43"/>
        <v>0.16465067</v>
      </c>
      <c r="Y112">
        <f t="shared" si="44"/>
        <v>0.24651703416666668</v>
      </c>
      <c r="Z112">
        <f t="shared" si="45"/>
        <v>4.8215848039215683E-4</v>
      </c>
      <c r="AA112">
        <f t="shared" si="46"/>
        <v>8.646828862745097E-2</v>
      </c>
      <c r="AB112">
        <f t="shared" si="47"/>
        <v>3.1477333970588231E-2</v>
      </c>
      <c r="AC112" s="10">
        <f t="shared" si="48"/>
        <v>0.36494481524509803</v>
      </c>
    </row>
    <row r="113" spans="1:29">
      <c r="A113">
        <f t="shared" si="28"/>
        <v>148</v>
      </c>
      <c r="B113">
        <f t="shared" si="29"/>
        <v>144</v>
      </c>
      <c r="C113" s="1" t="s">
        <v>112</v>
      </c>
      <c r="D113" s="12">
        <v>68.820099999999996</v>
      </c>
      <c r="E113" s="3">
        <v>4.3564600000000002</v>
      </c>
      <c r="F113" s="3">
        <v>2.7027027027027029E-2</v>
      </c>
      <c r="G113" s="3">
        <v>1.1305850799333843</v>
      </c>
      <c r="H113">
        <f t="shared" si="30"/>
        <v>143</v>
      </c>
      <c r="I113">
        <f t="shared" si="31"/>
        <v>101</v>
      </c>
      <c r="J113">
        <f t="shared" si="32"/>
        <v>41</v>
      </c>
      <c r="K113">
        <f t="shared" si="33"/>
        <v>31</v>
      </c>
      <c r="L113">
        <f t="shared" si="34"/>
        <v>0.7009803921568627</v>
      </c>
      <c r="M113">
        <f t="shared" si="49"/>
        <v>0.49509803921568629</v>
      </c>
      <c r="N113">
        <f t="shared" si="50"/>
        <v>0.20098039215686275</v>
      </c>
      <c r="O113">
        <f t="shared" si="51"/>
        <v>0.15196078431372548</v>
      </c>
      <c r="P113" s="8">
        <f t="shared" si="35"/>
        <v>0.38725490196078427</v>
      </c>
      <c r="Q113">
        <f t="shared" si="36"/>
        <v>1</v>
      </c>
      <c r="R113">
        <f t="shared" si="37"/>
        <v>2</v>
      </c>
      <c r="S113">
        <f t="shared" si="38"/>
        <v>3</v>
      </c>
      <c r="T113">
        <f t="shared" si="39"/>
        <v>4</v>
      </c>
      <c r="U113">
        <f t="shared" si="40"/>
        <v>0.46137133000000002</v>
      </c>
      <c r="V113">
        <f t="shared" si="41"/>
        <v>0.27561766999999998</v>
      </c>
      <c r="W113">
        <f t="shared" si="42"/>
        <v>0.16465067</v>
      </c>
      <c r="X113">
        <f t="shared" si="43"/>
        <v>9.8360329999999996E-2</v>
      </c>
      <c r="Y113">
        <f t="shared" si="44"/>
        <v>0.32341225583333333</v>
      </c>
      <c r="Z113">
        <f t="shared" si="45"/>
        <v>0.13645776799019607</v>
      </c>
      <c r="AA113">
        <f t="shared" si="46"/>
        <v>3.3091556225490197E-2</v>
      </c>
      <c r="AB113">
        <f t="shared" si="47"/>
        <v>1.494691289215686E-2</v>
      </c>
      <c r="AC113" s="10">
        <f t="shared" si="48"/>
        <v>0.50790849294117646</v>
      </c>
    </row>
    <row r="114" spans="1:29">
      <c r="A114">
        <f t="shared" si="28"/>
        <v>119</v>
      </c>
      <c r="B114">
        <f t="shared" si="29"/>
        <v>97</v>
      </c>
      <c r="C114" s="1" t="s">
        <v>113</v>
      </c>
      <c r="D114" s="12">
        <v>65.938000000000002</v>
      </c>
      <c r="E114" s="3">
        <v>1.3525100000000001</v>
      </c>
      <c r="F114" s="3">
        <v>0.05</v>
      </c>
      <c r="G114" s="3">
        <v>1.4064071084098155</v>
      </c>
      <c r="H114">
        <f t="shared" si="30"/>
        <v>138</v>
      </c>
      <c r="I114">
        <f t="shared" si="31"/>
        <v>65</v>
      </c>
      <c r="J114">
        <f t="shared" si="32"/>
        <v>109</v>
      </c>
      <c r="K114">
        <f t="shared" si="33"/>
        <v>101</v>
      </c>
      <c r="L114">
        <f t="shared" si="34"/>
        <v>0.67647058823529416</v>
      </c>
      <c r="M114">
        <f t="shared" si="49"/>
        <v>0.31862745098039214</v>
      </c>
      <c r="N114">
        <f t="shared" si="50"/>
        <v>0.53431372549019607</v>
      </c>
      <c r="O114">
        <f t="shared" si="51"/>
        <v>0.49509803921568629</v>
      </c>
      <c r="P114" s="8">
        <f t="shared" si="35"/>
        <v>0.50612745098039214</v>
      </c>
      <c r="Q114">
        <f t="shared" si="36"/>
        <v>1</v>
      </c>
      <c r="R114">
        <f t="shared" si="37"/>
        <v>4</v>
      </c>
      <c r="S114">
        <f t="shared" si="38"/>
        <v>2</v>
      </c>
      <c r="T114">
        <f t="shared" si="39"/>
        <v>3</v>
      </c>
      <c r="U114">
        <f t="shared" si="40"/>
        <v>0.46137133000000002</v>
      </c>
      <c r="V114">
        <f t="shared" si="41"/>
        <v>9.8360329999999996E-2</v>
      </c>
      <c r="W114">
        <f t="shared" si="42"/>
        <v>0.27561766999999998</v>
      </c>
      <c r="X114">
        <f t="shared" si="43"/>
        <v>0.16465067</v>
      </c>
      <c r="Y114">
        <f t="shared" si="44"/>
        <v>0.31210413500000006</v>
      </c>
      <c r="Z114">
        <f t="shared" si="45"/>
        <v>3.134030122549019E-2</v>
      </c>
      <c r="AA114">
        <f t="shared" si="46"/>
        <v>0.14726630406862745</v>
      </c>
      <c r="AB114">
        <f t="shared" si="47"/>
        <v>8.151822387254902E-2</v>
      </c>
      <c r="AC114" s="10">
        <f t="shared" si="48"/>
        <v>0.57222896416666669</v>
      </c>
    </row>
    <row r="115" spans="1:29">
      <c r="A115">
        <f t="shared" si="28"/>
        <v>181</v>
      </c>
      <c r="B115">
        <f t="shared" si="29"/>
        <v>174</v>
      </c>
      <c r="C115" s="1" t="s">
        <v>114</v>
      </c>
      <c r="D115" s="12">
        <v>25.394400000000001</v>
      </c>
      <c r="E115" s="3">
        <v>5.8944099999999997</v>
      </c>
      <c r="F115" s="3">
        <v>3.3333333333333333E-2</v>
      </c>
      <c r="G115" s="3">
        <v>1.0810739123743003</v>
      </c>
      <c r="H115">
        <f t="shared" si="30"/>
        <v>55</v>
      </c>
      <c r="I115">
        <f t="shared" si="31"/>
        <v>117</v>
      </c>
      <c r="J115">
        <f t="shared" si="32"/>
        <v>61</v>
      </c>
      <c r="K115">
        <f t="shared" si="33"/>
        <v>21</v>
      </c>
      <c r="L115">
        <f t="shared" si="34"/>
        <v>0.26960784313725489</v>
      </c>
      <c r="M115">
        <f t="shared" si="49"/>
        <v>0.57352941176470584</v>
      </c>
      <c r="N115">
        <f t="shared" si="50"/>
        <v>0.29901960784313725</v>
      </c>
      <c r="O115">
        <f t="shared" si="51"/>
        <v>0.10294117647058823</v>
      </c>
      <c r="P115" s="8">
        <f t="shared" si="35"/>
        <v>0.31127450980392157</v>
      </c>
      <c r="Q115">
        <f t="shared" si="36"/>
        <v>3</v>
      </c>
      <c r="R115">
        <f t="shared" si="37"/>
        <v>1</v>
      </c>
      <c r="S115">
        <f t="shared" si="38"/>
        <v>2</v>
      </c>
      <c r="T115">
        <f t="shared" si="39"/>
        <v>4</v>
      </c>
      <c r="U115">
        <f t="shared" si="40"/>
        <v>0.16465067</v>
      </c>
      <c r="V115">
        <f t="shared" si="41"/>
        <v>0.46137133000000002</v>
      </c>
      <c r="W115">
        <f t="shared" si="42"/>
        <v>0.27561766999999998</v>
      </c>
      <c r="X115">
        <f t="shared" si="43"/>
        <v>9.8360329999999996E-2</v>
      </c>
      <c r="Y115">
        <f t="shared" si="44"/>
        <v>4.4391112009803918E-2</v>
      </c>
      <c r="Z115">
        <f t="shared" si="45"/>
        <v>0.26461002750000001</v>
      </c>
      <c r="AA115">
        <f t="shared" si="46"/>
        <v>8.2415087598039213E-2</v>
      </c>
      <c r="AB115">
        <f t="shared" si="47"/>
        <v>1.0125328088235293E-2</v>
      </c>
      <c r="AC115" s="10">
        <f t="shared" si="48"/>
        <v>0.40154155519607843</v>
      </c>
    </row>
    <row r="116" spans="1:29">
      <c r="A116">
        <f t="shared" si="28"/>
        <v>117</v>
      </c>
      <c r="B116">
        <f t="shared" si="29"/>
        <v>125</v>
      </c>
      <c r="C116" s="1" t="s">
        <v>115</v>
      </c>
      <c r="D116" s="12">
        <v>32.707500000000003</v>
      </c>
      <c r="E116" s="3">
        <v>34.111780000000003</v>
      </c>
      <c r="F116" s="3">
        <v>0.04</v>
      </c>
      <c r="G116" s="3">
        <v>1.1405285737921869</v>
      </c>
      <c r="H116">
        <f t="shared" si="30"/>
        <v>69</v>
      </c>
      <c r="I116">
        <f t="shared" si="31"/>
        <v>174</v>
      </c>
      <c r="J116">
        <f t="shared" si="32"/>
        <v>80</v>
      </c>
      <c r="K116">
        <f t="shared" si="33"/>
        <v>35</v>
      </c>
      <c r="L116">
        <f t="shared" si="34"/>
        <v>0.33823529411764708</v>
      </c>
      <c r="M116">
        <f t="shared" si="49"/>
        <v>0.8529411764705882</v>
      </c>
      <c r="N116">
        <f t="shared" si="50"/>
        <v>0.39215686274509803</v>
      </c>
      <c r="O116">
        <f t="shared" si="51"/>
        <v>0.17156862745098039</v>
      </c>
      <c r="P116" s="8">
        <f t="shared" si="35"/>
        <v>0.43872549019607843</v>
      </c>
      <c r="Q116">
        <f t="shared" si="36"/>
        <v>3</v>
      </c>
      <c r="R116">
        <f t="shared" si="37"/>
        <v>1</v>
      </c>
      <c r="S116">
        <f t="shared" si="38"/>
        <v>2</v>
      </c>
      <c r="T116">
        <f t="shared" si="39"/>
        <v>4</v>
      </c>
      <c r="U116">
        <f t="shared" si="40"/>
        <v>0.16465067</v>
      </c>
      <c r="V116">
        <f t="shared" si="41"/>
        <v>0.46137133000000002</v>
      </c>
      <c r="W116">
        <f t="shared" si="42"/>
        <v>0.27561766999999998</v>
      </c>
      <c r="X116">
        <f t="shared" si="43"/>
        <v>9.8360329999999996E-2</v>
      </c>
      <c r="Y116">
        <f t="shared" si="44"/>
        <v>5.5690667794117653E-2</v>
      </c>
      <c r="Z116">
        <f t="shared" si="45"/>
        <v>0.39352260500000003</v>
      </c>
      <c r="AA116">
        <f t="shared" si="46"/>
        <v>0.10808536078431372</v>
      </c>
      <c r="AB116">
        <f t="shared" si="47"/>
        <v>1.6875546813725488E-2</v>
      </c>
      <c r="AC116" s="10">
        <f t="shared" si="48"/>
        <v>0.57417418039215684</v>
      </c>
    </row>
    <row r="117" spans="1:29">
      <c r="A117">
        <f t="shared" si="28"/>
        <v>73</v>
      </c>
      <c r="B117">
        <f t="shared" si="29"/>
        <v>71</v>
      </c>
      <c r="C117" s="1" t="s">
        <v>116</v>
      </c>
      <c r="D117" s="12">
        <v>95.713499999999996</v>
      </c>
      <c r="E117" s="3">
        <v>19.562519999999999</v>
      </c>
      <c r="F117" s="3">
        <v>0.04</v>
      </c>
      <c r="G117" s="3">
        <v>1.2504040315265932</v>
      </c>
      <c r="H117">
        <f t="shared" si="30"/>
        <v>165</v>
      </c>
      <c r="I117">
        <f t="shared" si="31"/>
        <v>161</v>
      </c>
      <c r="J117">
        <f t="shared" si="32"/>
        <v>80</v>
      </c>
      <c r="K117">
        <f t="shared" si="33"/>
        <v>69</v>
      </c>
      <c r="L117">
        <f t="shared" si="34"/>
        <v>0.80882352941176472</v>
      </c>
      <c r="M117">
        <f t="shared" si="49"/>
        <v>0.78921568627450978</v>
      </c>
      <c r="N117">
        <f t="shared" si="50"/>
        <v>0.39215686274509803</v>
      </c>
      <c r="O117">
        <f t="shared" si="51"/>
        <v>0.33823529411764708</v>
      </c>
      <c r="P117" s="8">
        <f t="shared" si="35"/>
        <v>0.58210784313725494</v>
      </c>
      <c r="Q117">
        <f t="shared" si="36"/>
        <v>1</v>
      </c>
      <c r="R117">
        <f t="shared" si="37"/>
        <v>2</v>
      </c>
      <c r="S117">
        <f t="shared" si="38"/>
        <v>3</v>
      </c>
      <c r="T117">
        <f t="shared" si="39"/>
        <v>4</v>
      </c>
      <c r="U117">
        <f t="shared" si="40"/>
        <v>0.46137133000000002</v>
      </c>
      <c r="V117">
        <f t="shared" si="41"/>
        <v>0.27561766999999998</v>
      </c>
      <c r="W117">
        <f t="shared" si="42"/>
        <v>0.16465067</v>
      </c>
      <c r="X117">
        <f t="shared" si="43"/>
        <v>9.8360329999999996E-2</v>
      </c>
      <c r="Y117">
        <f t="shared" si="44"/>
        <v>0.37316798750000002</v>
      </c>
      <c r="Z117">
        <f t="shared" si="45"/>
        <v>0.21752178857843135</v>
      </c>
      <c r="AA117">
        <f t="shared" si="46"/>
        <v>6.4568890196078435E-2</v>
      </c>
      <c r="AB117">
        <f t="shared" si="47"/>
        <v>3.3268935147058823E-2</v>
      </c>
      <c r="AC117" s="10">
        <f t="shared" si="48"/>
        <v>0.68852760142156866</v>
      </c>
    </row>
    <row r="118" spans="1:29">
      <c r="A118">
        <f t="shared" si="28"/>
        <v>176</v>
      </c>
      <c r="B118">
        <f t="shared" si="29"/>
        <v>187</v>
      </c>
      <c r="C118" s="1" t="s">
        <v>117</v>
      </c>
      <c r="D118" s="12">
        <v>68.252799999999993</v>
      </c>
      <c r="E118" s="3">
        <v>0</v>
      </c>
      <c r="F118" s="3">
        <v>2.7777777777777776E-2</v>
      </c>
      <c r="G118" s="3">
        <v>1.1559552474144474</v>
      </c>
      <c r="H118">
        <f t="shared" si="30"/>
        <v>142</v>
      </c>
      <c r="I118">
        <f t="shared" si="31"/>
        <v>1</v>
      </c>
      <c r="J118">
        <f t="shared" si="32"/>
        <v>46</v>
      </c>
      <c r="K118">
        <f t="shared" si="33"/>
        <v>40</v>
      </c>
      <c r="L118">
        <f t="shared" si="34"/>
        <v>0.69607843137254899</v>
      </c>
      <c r="M118">
        <f t="shared" si="49"/>
        <v>4.9019607843137254E-3</v>
      </c>
      <c r="N118">
        <f t="shared" si="50"/>
        <v>0.22549019607843138</v>
      </c>
      <c r="O118">
        <f t="shared" si="51"/>
        <v>0.19607843137254902</v>
      </c>
      <c r="P118" s="8">
        <f t="shared" si="35"/>
        <v>0.28063725490196079</v>
      </c>
      <c r="Q118">
        <f t="shared" si="36"/>
        <v>1</v>
      </c>
      <c r="R118">
        <f t="shared" si="37"/>
        <v>4</v>
      </c>
      <c r="S118">
        <f t="shared" si="38"/>
        <v>2</v>
      </c>
      <c r="T118">
        <f t="shared" si="39"/>
        <v>3</v>
      </c>
      <c r="U118">
        <f t="shared" si="40"/>
        <v>0.46137133000000002</v>
      </c>
      <c r="V118">
        <f t="shared" si="41"/>
        <v>9.8360329999999996E-2</v>
      </c>
      <c r="W118">
        <f t="shared" si="42"/>
        <v>0.27561766999999998</v>
      </c>
      <c r="X118">
        <f t="shared" si="43"/>
        <v>0.16465067</v>
      </c>
      <c r="Y118">
        <f t="shared" si="44"/>
        <v>0.32115063166666669</v>
      </c>
      <c r="Z118">
        <f t="shared" si="45"/>
        <v>4.8215848039215683E-4</v>
      </c>
      <c r="AA118">
        <f t="shared" si="46"/>
        <v>6.2149082450980386E-2</v>
      </c>
      <c r="AB118">
        <f t="shared" si="47"/>
        <v>3.2284445098039218E-2</v>
      </c>
      <c r="AC118" s="10">
        <f t="shared" si="48"/>
        <v>0.41606631769607849</v>
      </c>
    </row>
    <row r="119" spans="1:29">
      <c r="A119">
        <f t="shared" si="28"/>
        <v>49</v>
      </c>
      <c r="B119">
        <f t="shared" si="29"/>
        <v>34</v>
      </c>
      <c r="C119" s="1" t="s">
        <v>118</v>
      </c>
      <c r="D119" s="12">
        <v>88.506299999999996</v>
      </c>
      <c r="E119" s="3">
        <v>21.633299999999998</v>
      </c>
      <c r="F119" s="3">
        <v>4.3478260869565216E-2</v>
      </c>
      <c r="G119" s="3">
        <v>1.6886325522292946</v>
      </c>
      <c r="H119">
        <f t="shared" si="30"/>
        <v>159</v>
      </c>
      <c r="I119">
        <f t="shared" si="31"/>
        <v>165</v>
      </c>
      <c r="J119">
        <f t="shared" si="32"/>
        <v>90</v>
      </c>
      <c r="K119">
        <f t="shared" si="33"/>
        <v>151</v>
      </c>
      <c r="L119">
        <f t="shared" si="34"/>
        <v>0.77941176470588236</v>
      </c>
      <c r="M119">
        <f t="shared" si="49"/>
        <v>0.80882352941176472</v>
      </c>
      <c r="N119">
        <f t="shared" si="50"/>
        <v>0.44117647058823528</v>
      </c>
      <c r="O119">
        <f t="shared" si="51"/>
        <v>0.74019607843137258</v>
      </c>
      <c r="P119" s="8">
        <f t="shared" si="35"/>
        <v>0.69240196078431371</v>
      </c>
      <c r="Q119">
        <f t="shared" si="36"/>
        <v>2</v>
      </c>
      <c r="R119">
        <f t="shared" si="37"/>
        <v>1</v>
      </c>
      <c r="S119">
        <f t="shared" si="38"/>
        <v>4</v>
      </c>
      <c r="T119">
        <f t="shared" si="39"/>
        <v>3</v>
      </c>
      <c r="U119">
        <f t="shared" si="40"/>
        <v>0.27561766999999998</v>
      </c>
      <c r="V119">
        <f t="shared" si="41"/>
        <v>0.46137133000000002</v>
      </c>
      <c r="W119">
        <f t="shared" si="42"/>
        <v>9.8360329999999996E-2</v>
      </c>
      <c r="X119">
        <f t="shared" si="43"/>
        <v>0.16465067</v>
      </c>
      <c r="Y119">
        <f t="shared" si="44"/>
        <v>0.21481965455882351</v>
      </c>
      <c r="Z119">
        <f t="shared" si="45"/>
        <v>0.37316798750000002</v>
      </c>
      <c r="AA119">
        <f t="shared" si="46"/>
        <v>4.3394263235294113E-2</v>
      </c>
      <c r="AB119">
        <f t="shared" si="47"/>
        <v>0.12187378024509804</v>
      </c>
      <c r="AC119" s="10">
        <f t="shared" si="48"/>
        <v>0.75325568553921562</v>
      </c>
    </row>
    <row r="120" spans="1:29">
      <c r="A120">
        <f t="shared" si="28"/>
        <v>54</v>
      </c>
      <c r="B120">
        <f t="shared" si="29"/>
        <v>47</v>
      </c>
      <c r="C120" s="1" t="s">
        <v>119</v>
      </c>
      <c r="D120" s="12">
        <v>72.787099999999995</v>
      </c>
      <c r="E120" s="3">
        <v>43.624400000000001</v>
      </c>
      <c r="F120" s="3">
        <v>4.7619047619047616E-2</v>
      </c>
      <c r="G120" s="3">
        <v>1.3922206622954245</v>
      </c>
      <c r="H120">
        <f t="shared" si="30"/>
        <v>147</v>
      </c>
      <c r="I120">
        <f t="shared" si="31"/>
        <v>181</v>
      </c>
      <c r="J120">
        <f t="shared" si="32"/>
        <v>101</v>
      </c>
      <c r="K120">
        <f t="shared" si="33"/>
        <v>100</v>
      </c>
      <c r="L120">
        <f t="shared" si="34"/>
        <v>0.72058823529411764</v>
      </c>
      <c r="M120">
        <f t="shared" si="49"/>
        <v>0.88725490196078427</v>
      </c>
      <c r="N120">
        <f t="shared" si="50"/>
        <v>0.49509803921568629</v>
      </c>
      <c r="O120">
        <f t="shared" si="51"/>
        <v>0.49019607843137253</v>
      </c>
      <c r="P120" s="8">
        <f t="shared" si="35"/>
        <v>0.64828431372549022</v>
      </c>
      <c r="Q120">
        <f t="shared" si="36"/>
        <v>2</v>
      </c>
      <c r="R120">
        <f t="shared" si="37"/>
        <v>1</v>
      </c>
      <c r="S120">
        <f t="shared" si="38"/>
        <v>3</v>
      </c>
      <c r="T120">
        <f t="shared" si="39"/>
        <v>4</v>
      </c>
      <c r="U120">
        <f t="shared" si="40"/>
        <v>0.27561766999999998</v>
      </c>
      <c r="V120">
        <f t="shared" si="41"/>
        <v>0.46137133000000002</v>
      </c>
      <c r="W120">
        <f t="shared" si="42"/>
        <v>0.16465067</v>
      </c>
      <c r="X120">
        <f t="shared" si="43"/>
        <v>9.8360329999999996E-2</v>
      </c>
      <c r="Y120">
        <f t="shared" si="44"/>
        <v>0.19860685044117646</v>
      </c>
      <c r="Z120">
        <f t="shared" si="45"/>
        <v>0.40935397416666669</v>
      </c>
      <c r="AA120">
        <f t="shared" si="46"/>
        <v>8.151822387254902E-2</v>
      </c>
      <c r="AB120">
        <f t="shared" si="47"/>
        <v>4.8215848039215685E-2</v>
      </c>
      <c r="AC120" s="10">
        <f t="shared" si="48"/>
        <v>0.73769489651960785</v>
      </c>
    </row>
    <row r="121" spans="1:29">
      <c r="A121">
        <f t="shared" si="28"/>
        <v>106</v>
      </c>
      <c r="B121">
        <f t="shared" si="29"/>
        <v>107</v>
      </c>
      <c r="C121" s="1" t="s">
        <v>120</v>
      </c>
      <c r="D121" s="12">
        <v>136.86000000000001</v>
      </c>
      <c r="E121" s="3">
        <v>1.03043</v>
      </c>
      <c r="F121" s="3">
        <v>3.8461538461538464E-2</v>
      </c>
      <c r="G121" s="3">
        <v>1.3195783591826162</v>
      </c>
      <c r="H121">
        <f t="shared" si="30"/>
        <v>177</v>
      </c>
      <c r="I121">
        <f t="shared" si="31"/>
        <v>58</v>
      </c>
      <c r="J121">
        <f t="shared" si="32"/>
        <v>76</v>
      </c>
      <c r="K121">
        <f t="shared" si="33"/>
        <v>88</v>
      </c>
      <c r="L121">
        <f t="shared" si="34"/>
        <v>0.86764705882352944</v>
      </c>
      <c r="M121">
        <f t="shared" si="49"/>
        <v>0.28431372549019607</v>
      </c>
      <c r="N121">
        <f t="shared" si="50"/>
        <v>0.37254901960784315</v>
      </c>
      <c r="O121">
        <f t="shared" si="51"/>
        <v>0.43137254901960786</v>
      </c>
      <c r="P121" s="8">
        <f t="shared" si="35"/>
        <v>0.4889705882352941</v>
      </c>
      <c r="Q121">
        <f t="shared" si="36"/>
        <v>1</v>
      </c>
      <c r="R121">
        <f t="shared" si="37"/>
        <v>4</v>
      </c>
      <c r="S121">
        <f t="shared" si="38"/>
        <v>3</v>
      </c>
      <c r="T121">
        <f t="shared" si="39"/>
        <v>2</v>
      </c>
      <c r="U121">
        <f t="shared" si="40"/>
        <v>0.46137133000000002</v>
      </c>
      <c r="V121">
        <f t="shared" si="41"/>
        <v>9.8360329999999996E-2</v>
      </c>
      <c r="W121">
        <f t="shared" si="42"/>
        <v>0.16465067</v>
      </c>
      <c r="X121">
        <f t="shared" si="43"/>
        <v>0.27561766999999998</v>
      </c>
      <c r="Y121">
        <f t="shared" si="44"/>
        <v>0.40030747750000001</v>
      </c>
      <c r="Z121">
        <f t="shared" si="45"/>
        <v>2.7965191862745094E-2</v>
      </c>
      <c r="AA121">
        <f t="shared" si="46"/>
        <v>6.134044568627451E-2</v>
      </c>
      <c r="AB121">
        <f t="shared" si="47"/>
        <v>0.1188938968627451</v>
      </c>
      <c r="AC121" s="10">
        <f t="shared" si="48"/>
        <v>0.60850701191176471</v>
      </c>
    </row>
    <row r="122" spans="1:29">
      <c r="A122">
        <f t="shared" si="28"/>
        <v>182</v>
      </c>
      <c r="B122">
        <f t="shared" si="29"/>
        <v>181</v>
      </c>
      <c r="C122" s="1" t="s">
        <v>121</v>
      </c>
      <c r="D122" s="12">
        <v>61.195999999999998</v>
      </c>
      <c r="E122" s="3">
        <v>0.45846999999999999</v>
      </c>
      <c r="F122" s="3">
        <v>0.02</v>
      </c>
      <c r="G122" s="3">
        <v>1.1397104269087732</v>
      </c>
      <c r="H122">
        <f t="shared" si="30"/>
        <v>129</v>
      </c>
      <c r="I122">
        <f t="shared" si="31"/>
        <v>46</v>
      </c>
      <c r="J122">
        <f t="shared" si="32"/>
        <v>29</v>
      </c>
      <c r="K122">
        <f t="shared" si="33"/>
        <v>33</v>
      </c>
      <c r="L122">
        <f t="shared" si="34"/>
        <v>0.63235294117647056</v>
      </c>
      <c r="M122">
        <f t="shared" si="49"/>
        <v>0.22549019607843138</v>
      </c>
      <c r="N122">
        <f t="shared" si="50"/>
        <v>0.14215686274509803</v>
      </c>
      <c r="O122">
        <f t="shared" si="51"/>
        <v>0.16176470588235295</v>
      </c>
      <c r="P122" s="8">
        <f t="shared" si="35"/>
        <v>0.29044117647058826</v>
      </c>
      <c r="Q122">
        <f t="shared" si="36"/>
        <v>1</v>
      </c>
      <c r="R122">
        <f t="shared" si="37"/>
        <v>2</v>
      </c>
      <c r="S122">
        <f t="shared" si="38"/>
        <v>4</v>
      </c>
      <c r="T122">
        <f t="shared" si="39"/>
        <v>3</v>
      </c>
      <c r="U122">
        <f t="shared" si="40"/>
        <v>0.46137133000000002</v>
      </c>
      <c r="V122">
        <f t="shared" si="41"/>
        <v>0.27561766999999998</v>
      </c>
      <c r="W122">
        <f t="shared" si="42"/>
        <v>9.8360329999999996E-2</v>
      </c>
      <c r="X122">
        <f t="shared" si="43"/>
        <v>0.16465067</v>
      </c>
      <c r="Y122">
        <f t="shared" si="44"/>
        <v>0.2917495175</v>
      </c>
      <c r="Z122">
        <f t="shared" si="45"/>
        <v>6.2149082450980386E-2</v>
      </c>
      <c r="AA122">
        <f t="shared" si="46"/>
        <v>1.3982595931372547E-2</v>
      </c>
      <c r="AB122">
        <f t="shared" si="47"/>
        <v>2.6634667205882354E-2</v>
      </c>
      <c r="AC122" s="10">
        <f t="shared" si="48"/>
        <v>0.39451586308823527</v>
      </c>
    </row>
    <row r="123" spans="1:29">
      <c r="A123">
        <f t="shared" si="28"/>
        <v>88</v>
      </c>
      <c r="B123">
        <f t="shared" si="29"/>
        <v>72</v>
      </c>
      <c r="C123" s="1" t="s">
        <v>122</v>
      </c>
      <c r="D123" s="12">
        <v>78.1203</v>
      </c>
      <c r="E123" s="3">
        <v>2.0872899999999999</v>
      </c>
      <c r="F123" s="3">
        <v>4.5454545454545456E-2</v>
      </c>
      <c r="G123" s="3">
        <v>1.6762519471772948</v>
      </c>
      <c r="H123">
        <f t="shared" si="30"/>
        <v>153</v>
      </c>
      <c r="I123">
        <f t="shared" si="31"/>
        <v>77</v>
      </c>
      <c r="J123">
        <f t="shared" si="32"/>
        <v>95</v>
      </c>
      <c r="K123">
        <f t="shared" si="33"/>
        <v>149</v>
      </c>
      <c r="L123">
        <f t="shared" si="34"/>
        <v>0.75</v>
      </c>
      <c r="M123">
        <f t="shared" si="49"/>
        <v>0.37745098039215685</v>
      </c>
      <c r="N123">
        <f t="shared" si="50"/>
        <v>0.46568627450980393</v>
      </c>
      <c r="O123">
        <f t="shared" si="51"/>
        <v>0.73039215686274506</v>
      </c>
      <c r="P123" s="8">
        <f t="shared" si="35"/>
        <v>0.58088235294117652</v>
      </c>
      <c r="Q123">
        <f t="shared" si="36"/>
        <v>1</v>
      </c>
      <c r="R123">
        <f t="shared" si="37"/>
        <v>4</v>
      </c>
      <c r="S123">
        <f t="shared" si="38"/>
        <v>3</v>
      </c>
      <c r="T123">
        <f t="shared" si="39"/>
        <v>2</v>
      </c>
      <c r="U123">
        <f t="shared" si="40"/>
        <v>0.46137133000000002</v>
      </c>
      <c r="V123">
        <f t="shared" si="41"/>
        <v>9.8360329999999996E-2</v>
      </c>
      <c r="W123">
        <f t="shared" si="42"/>
        <v>0.16465067</v>
      </c>
      <c r="X123">
        <f t="shared" si="43"/>
        <v>0.27561766999999998</v>
      </c>
      <c r="Y123">
        <f t="shared" si="44"/>
        <v>0.34602849750000003</v>
      </c>
      <c r="Z123">
        <f t="shared" si="45"/>
        <v>3.7126202990196075E-2</v>
      </c>
      <c r="AA123">
        <f t="shared" si="46"/>
        <v>7.6675557107843142E-2</v>
      </c>
      <c r="AB123">
        <f t="shared" si="47"/>
        <v>0.2013089844607843</v>
      </c>
      <c r="AC123" s="10">
        <f t="shared" si="48"/>
        <v>0.66113924205882357</v>
      </c>
    </row>
    <row r="124" spans="1:29">
      <c r="A124">
        <f t="shared" si="28"/>
        <v>64</v>
      </c>
      <c r="B124">
        <f t="shared" si="29"/>
        <v>75</v>
      </c>
      <c r="C124" s="1" t="s">
        <v>123</v>
      </c>
      <c r="D124" s="12">
        <v>117.002</v>
      </c>
      <c r="E124" s="3">
        <v>25.98987</v>
      </c>
      <c r="F124" s="3">
        <v>2.3255813953488372E-2</v>
      </c>
      <c r="G124" s="3">
        <v>1.3827015463756069</v>
      </c>
      <c r="H124">
        <f t="shared" si="30"/>
        <v>171</v>
      </c>
      <c r="I124">
        <f t="shared" si="31"/>
        <v>169</v>
      </c>
      <c r="J124">
        <f t="shared" si="32"/>
        <v>34</v>
      </c>
      <c r="K124">
        <f t="shared" si="33"/>
        <v>98</v>
      </c>
      <c r="L124">
        <f t="shared" si="34"/>
        <v>0.83823529411764708</v>
      </c>
      <c r="M124">
        <f t="shared" si="49"/>
        <v>0.82843137254901966</v>
      </c>
      <c r="N124">
        <f t="shared" si="50"/>
        <v>0.16666666666666666</v>
      </c>
      <c r="O124">
        <f t="shared" si="51"/>
        <v>0.48039215686274511</v>
      </c>
      <c r="P124" s="8">
        <f t="shared" si="35"/>
        <v>0.57843137254901966</v>
      </c>
      <c r="Q124">
        <f t="shared" si="36"/>
        <v>1</v>
      </c>
      <c r="R124">
        <f t="shared" si="37"/>
        <v>2</v>
      </c>
      <c r="S124">
        <f t="shared" si="38"/>
        <v>4</v>
      </c>
      <c r="T124">
        <f t="shared" si="39"/>
        <v>3</v>
      </c>
      <c r="U124">
        <f t="shared" si="40"/>
        <v>0.46137133000000002</v>
      </c>
      <c r="V124">
        <f t="shared" si="41"/>
        <v>0.27561766999999998</v>
      </c>
      <c r="W124">
        <f t="shared" si="42"/>
        <v>9.8360329999999996E-2</v>
      </c>
      <c r="X124">
        <f t="shared" si="43"/>
        <v>0.16465067</v>
      </c>
      <c r="Y124">
        <f t="shared" si="44"/>
        <v>0.38673773250000004</v>
      </c>
      <c r="Z124">
        <f t="shared" si="45"/>
        <v>0.22833032465686273</v>
      </c>
      <c r="AA124">
        <f t="shared" si="46"/>
        <v>1.6393388333333331E-2</v>
      </c>
      <c r="AB124">
        <f t="shared" si="47"/>
        <v>7.9096890490196081E-2</v>
      </c>
      <c r="AC124" s="10">
        <f t="shared" si="48"/>
        <v>0.7105583359803922</v>
      </c>
    </row>
    <row r="125" spans="1:29">
      <c r="A125">
        <f t="shared" si="28"/>
        <v>85</v>
      </c>
      <c r="B125">
        <f t="shared" si="29"/>
        <v>91</v>
      </c>
      <c r="C125" s="1" t="s">
        <v>124</v>
      </c>
      <c r="D125" s="12">
        <v>121.33199999999999</v>
      </c>
      <c r="E125" s="3">
        <v>0.13261999999999999</v>
      </c>
      <c r="F125" s="3">
        <v>8.3333333333333329E-2</v>
      </c>
      <c r="G125" s="3">
        <v>1.3232357339196941</v>
      </c>
      <c r="H125">
        <f t="shared" si="30"/>
        <v>172</v>
      </c>
      <c r="I125">
        <f t="shared" si="31"/>
        <v>32</v>
      </c>
      <c r="J125">
        <f t="shared" si="32"/>
        <v>139</v>
      </c>
      <c r="K125">
        <f t="shared" si="33"/>
        <v>90</v>
      </c>
      <c r="L125">
        <f t="shared" si="34"/>
        <v>0.84313725490196079</v>
      </c>
      <c r="M125">
        <f t="shared" si="49"/>
        <v>0.15686274509803921</v>
      </c>
      <c r="N125">
        <f t="shared" si="50"/>
        <v>0.68137254901960786</v>
      </c>
      <c r="O125">
        <f t="shared" si="51"/>
        <v>0.44117647058823528</v>
      </c>
      <c r="P125" s="8">
        <f t="shared" si="35"/>
        <v>0.53063725490196079</v>
      </c>
      <c r="Q125">
        <f t="shared" si="36"/>
        <v>1</v>
      </c>
      <c r="R125">
        <f t="shared" si="37"/>
        <v>4</v>
      </c>
      <c r="S125">
        <f t="shared" si="38"/>
        <v>2</v>
      </c>
      <c r="T125">
        <f t="shared" si="39"/>
        <v>3</v>
      </c>
      <c r="U125">
        <f t="shared" si="40"/>
        <v>0.46137133000000002</v>
      </c>
      <c r="V125">
        <f t="shared" si="41"/>
        <v>9.8360329999999996E-2</v>
      </c>
      <c r="W125">
        <f t="shared" si="42"/>
        <v>0.27561766999999998</v>
      </c>
      <c r="X125">
        <f t="shared" si="43"/>
        <v>0.16465067</v>
      </c>
      <c r="Y125">
        <f t="shared" si="44"/>
        <v>0.38899935666666668</v>
      </c>
      <c r="Z125">
        <f t="shared" si="45"/>
        <v>1.5429071372549018E-2</v>
      </c>
      <c r="AA125">
        <f t="shared" si="46"/>
        <v>0.18779831436274508</v>
      </c>
      <c r="AB125">
        <f t="shared" si="47"/>
        <v>7.2640001470588231E-2</v>
      </c>
      <c r="AC125" s="10">
        <f t="shared" si="48"/>
        <v>0.66486674387254896</v>
      </c>
    </row>
    <row r="126" spans="1:29">
      <c r="A126">
        <f t="shared" si="28"/>
        <v>25</v>
      </c>
      <c r="B126">
        <f t="shared" si="29"/>
        <v>24</v>
      </c>
      <c r="C126" s="1" t="s">
        <v>125</v>
      </c>
      <c r="D126" s="12">
        <v>88.902500000000003</v>
      </c>
      <c r="E126" s="3">
        <v>3.2321399999999998</v>
      </c>
      <c r="F126" s="3">
        <v>0.1111111111111111</v>
      </c>
      <c r="G126" s="3">
        <v>2.9332147726686926</v>
      </c>
      <c r="H126">
        <f t="shared" si="30"/>
        <v>160</v>
      </c>
      <c r="I126">
        <f t="shared" si="31"/>
        <v>90</v>
      </c>
      <c r="J126">
        <f t="shared" si="32"/>
        <v>153</v>
      </c>
      <c r="K126">
        <f t="shared" si="33"/>
        <v>185</v>
      </c>
      <c r="L126">
        <f t="shared" si="34"/>
        <v>0.78431372549019607</v>
      </c>
      <c r="M126">
        <f t="shared" si="49"/>
        <v>0.44117647058823528</v>
      </c>
      <c r="N126">
        <f t="shared" si="50"/>
        <v>0.75</v>
      </c>
      <c r="O126">
        <f t="shared" si="51"/>
        <v>0.90686274509803921</v>
      </c>
      <c r="P126" s="8">
        <f t="shared" si="35"/>
        <v>0.72058823529411764</v>
      </c>
      <c r="Q126">
        <f t="shared" si="36"/>
        <v>2</v>
      </c>
      <c r="R126">
        <f t="shared" si="37"/>
        <v>4</v>
      </c>
      <c r="S126">
        <f t="shared" si="38"/>
        <v>3</v>
      </c>
      <c r="T126">
        <f t="shared" si="39"/>
        <v>1</v>
      </c>
      <c r="U126">
        <f t="shared" si="40"/>
        <v>0.27561766999999998</v>
      </c>
      <c r="V126">
        <f t="shared" si="41"/>
        <v>9.8360329999999996E-2</v>
      </c>
      <c r="W126">
        <f t="shared" si="42"/>
        <v>0.16465067</v>
      </c>
      <c r="X126">
        <f t="shared" si="43"/>
        <v>0.46137133000000002</v>
      </c>
      <c r="Y126">
        <f t="shared" si="44"/>
        <v>0.21617072156862743</v>
      </c>
      <c r="Z126">
        <f t="shared" si="45"/>
        <v>4.3394263235294113E-2</v>
      </c>
      <c r="AA126">
        <f t="shared" si="46"/>
        <v>0.1234880025</v>
      </c>
      <c r="AB126">
        <f t="shared" si="47"/>
        <v>0.41840047083333337</v>
      </c>
      <c r="AC126" s="10">
        <f t="shared" si="48"/>
        <v>0.80145345813725499</v>
      </c>
    </row>
    <row r="127" spans="1:29">
      <c r="A127">
        <f t="shared" si="28"/>
        <v>69</v>
      </c>
      <c r="B127">
        <f t="shared" si="29"/>
        <v>50</v>
      </c>
      <c r="C127" s="1" t="s">
        <v>126</v>
      </c>
      <c r="D127" s="12">
        <v>83.477599999999995</v>
      </c>
      <c r="E127" s="3">
        <v>18.456759999999999</v>
      </c>
      <c r="F127" s="3">
        <v>4.7619047619047616E-2</v>
      </c>
      <c r="G127" s="3">
        <v>1.4072573395104777</v>
      </c>
      <c r="H127">
        <f t="shared" si="30"/>
        <v>157</v>
      </c>
      <c r="I127">
        <f t="shared" si="31"/>
        <v>158</v>
      </c>
      <c r="J127">
        <f t="shared" si="32"/>
        <v>101</v>
      </c>
      <c r="K127">
        <f t="shared" si="33"/>
        <v>103</v>
      </c>
      <c r="L127">
        <f t="shared" si="34"/>
        <v>0.76960784313725494</v>
      </c>
      <c r="M127">
        <f t="shared" si="49"/>
        <v>0.77450980392156865</v>
      </c>
      <c r="N127">
        <f t="shared" si="50"/>
        <v>0.49509803921568629</v>
      </c>
      <c r="O127">
        <f t="shared" si="51"/>
        <v>0.50490196078431371</v>
      </c>
      <c r="P127" s="8">
        <f t="shared" si="35"/>
        <v>0.63602941176470584</v>
      </c>
      <c r="Q127">
        <f t="shared" si="36"/>
        <v>2</v>
      </c>
      <c r="R127">
        <f t="shared" si="37"/>
        <v>1</v>
      </c>
      <c r="S127">
        <f t="shared" si="38"/>
        <v>4</v>
      </c>
      <c r="T127">
        <f t="shared" si="39"/>
        <v>3</v>
      </c>
      <c r="U127">
        <f t="shared" si="40"/>
        <v>0.27561766999999998</v>
      </c>
      <c r="V127">
        <f t="shared" si="41"/>
        <v>0.46137133000000002</v>
      </c>
      <c r="W127">
        <f t="shared" si="42"/>
        <v>9.8360329999999996E-2</v>
      </c>
      <c r="X127">
        <f t="shared" si="43"/>
        <v>0.16465067</v>
      </c>
      <c r="Y127">
        <f t="shared" si="44"/>
        <v>0.21211752053921568</v>
      </c>
      <c r="Z127">
        <f t="shared" si="45"/>
        <v>0.35733661833333336</v>
      </c>
      <c r="AA127">
        <f t="shared" si="46"/>
        <v>4.8698006519607845E-2</v>
      </c>
      <c r="AB127">
        <f t="shared" si="47"/>
        <v>8.3132446127450979E-2</v>
      </c>
      <c r="AC127" s="10">
        <f t="shared" si="48"/>
        <v>0.70128459151960787</v>
      </c>
    </row>
    <row r="128" spans="1:29">
      <c r="A128">
        <f t="shared" si="28"/>
        <v>134</v>
      </c>
      <c r="B128">
        <f t="shared" si="29"/>
        <v>115</v>
      </c>
      <c r="C128" s="1" t="s">
        <v>127</v>
      </c>
      <c r="D128" s="12">
        <v>66.201899999999995</v>
      </c>
      <c r="E128" s="3">
        <v>2.1293799999999998</v>
      </c>
      <c r="F128" s="3">
        <v>3.3333333333333333E-2</v>
      </c>
      <c r="G128" s="3">
        <v>1.3856610131772296</v>
      </c>
      <c r="H128">
        <f t="shared" si="30"/>
        <v>139</v>
      </c>
      <c r="I128">
        <f t="shared" si="31"/>
        <v>78</v>
      </c>
      <c r="J128">
        <f t="shared" si="32"/>
        <v>61</v>
      </c>
      <c r="K128">
        <f t="shared" si="33"/>
        <v>99</v>
      </c>
      <c r="L128">
        <f t="shared" si="34"/>
        <v>0.68137254901960786</v>
      </c>
      <c r="M128">
        <f t="shared" si="49"/>
        <v>0.38235294117647056</v>
      </c>
      <c r="N128">
        <f t="shared" si="50"/>
        <v>0.29901960784313725</v>
      </c>
      <c r="O128">
        <f t="shared" si="51"/>
        <v>0.48529411764705882</v>
      </c>
      <c r="P128" s="8">
        <f t="shared" si="35"/>
        <v>0.46200980392156865</v>
      </c>
      <c r="Q128">
        <f t="shared" si="36"/>
        <v>1</v>
      </c>
      <c r="R128">
        <f t="shared" si="37"/>
        <v>3</v>
      </c>
      <c r="S128">
        <f t="shared" si="38"/>
        <v>4</v>
      </c>
      <c r="T128">
        <f t="shared" si="39"/>
        <v>2</v>
      </c>
      <c r="U128">
        <f t="shared" si="40"/>
        <v>0.46137133000000002</v>
      </c>
      <c r="V128">
        <f t="shared" si="41"/>
        <v>0.16465067</v>
      </c>
      <c r="W128">
        <f t="shared" si="42"/>
        <v>9.8360329999999996E-2</v>
      </c>
      <c r="X128">
        <f t="shared" si="43"/>
        <v>0.27561766999999998</v>
      </c>
      <c r="Y128">
        <f t="shared" si="44"/>
        <v>0.3143657591666667</v>
      </c>
      <c r="Z128">
        <f t="shared" si="45"/>
        <v>6.2954667941176462E-2</v>
      </c>
      <c r="AA128">
        <f t="shared" si="46"/>
        <v>2.9411667303921567E-2</v>
      </c>
      <c r="AB128">
        <f t="shared" si="47"/>
        <v>0.13375563397058823</v>
      </c>
      <c r="AC128" s="10">
        <f t="shared" si="48"/>
        <v>0.54048772838235304</v>
      </c>
    </row>
    <row r="129" spans="1:29">
      <c r="A129">
        <f t="shared" si="28"/>
        <v>193</v>
      </c>
      <c r="B129">
        <f t="shared" si="29"/>
        <v>197</v>
      </c>
      <c r="C129" s="1" t="s">
        <v>128</v>
      </c>
      <c r="D129" s="12">
        <v>35.977899999999998</v>
      </c>
      <c r="E129" s="3">
        <v>3.6114600000000001</v>
      </c>
      <c r="F129" s="3">
        <v>5.9171597633136093E-3</v>
      </c>
      <c r="G129" s="3">
        <v>0.90172782175369748</v>
      </c>
      <c r="H129">
        <f t="shared" si="30"/>
        <v>78</v>
      </c>
      <c r="I129">
        <f t="shared" si="31"/>
        <v>95</v>
      </c>
      <c r="J129">
        <f t="shared" si="32"/>
        <v>5</v>
      </c>
      <c r="K129">
        <f t="shared" si="33"/>
        <v>5</v>
      </c>
      <c r="L129">
        <f t="shared" si="34"/>
        <v>0.38235294117647056</v>
      </c>
      <c r="M129">
        <f t="shared" si="49"/>
        <v>0.46568627450980393</v>
      </c>
      <c r="N129">
        <f t="shared" si="50"/>
        <v>2.4509803921568627E-2</v>
      </c>
      <c r="O129">
        <f t="shared" si="51"/>
        <v>2.4509803921568627E-2</v>
      </c>
      <c r="P129" s="8">
        <f t="shared" si="35"/>
        <v>0.22426470588235295</v>
      </c>
      <c r="Q129">
        <f t="shared" si="36"/>
        <v>2</v>
      </c>
      <c r="R129">
        <f t="shared" si="37"/>
        <v>1</v>
      </c>
      <c r="S129">
        <f t="shared" si="38"/>
        <v>3</v>
      </c>
      <c r="T129">
        <f t="shared" si="39"/>
        <v>3</v>
      </c>
      <c r="U129">
        <f t="shared" si="40"/>
        <v>0.27561766999999998</v>
      </c>
      <c r="V129">
        <f t="shared" si="41"/>
        <v>0.46137133000000002</v>
      </c>
      <c r="W129">
        <f t="shared" si="42"/>
        <v>0.16465067</v>
      </c>
      <c r="X129">
        <f t="shared" si="43"/>
        <v>0.16465067</v>
      </c>
      <c r="Y129">
        <f t="shared" si="44"/>
        <v>0.10538322676470586</v>
      </c>
      <c r="Z129">
        <f t="shared" si="45"/>
        <v>0.21485429583333335</v>
      </c>
      <c r="AA129">
        <f t="shared" si="46"/>
        <v>4.0355556372549022E-3</v>
      </c>
      <c r="AB129">
        <f t="shared" si="47"/>
        <v>4.0355556372549022E-3</v>
      </c>
      <c r="AC129" s="10">
        <f t="shared" si="48"/>
        <v>0.32830863387254899</v>
      </c>
    </row>
    <row r="130" spans="1:29">
      <c r="A130">
        <f t="shared" si="28"/>
        <v>46</v>
      </c>
      <c r="B130">
        <f t="shared" si="29"/>
        <v>55</v>
      </c>
      <c r="C130" s="1" t="s">
        <v>129</v>
      </c>
      <c r="D130" s="12">
        <v>70.139700000000005</v>
      </c>
      <c r="E130" s="3">
        <v>65.395660000000007</v>
      </c>
      <c r="F130" s="3">
        <v>2.1276595744680851E-2</v>
      </c>
      <c r="G130" s="3">
        <v>1.6732482620654852</v>
      </c>
      <c r="H130">
        <f t="shared" si="30"/>
        <v>145</v>
      </c>
      <c r="I130">
        <f t="shared" si="31"/>
        <v>188</v>
      </c>
      <c r="J130">
        <f t="shared" si="32"/>
        <v>31</v>
      </c>
      <c r="K130">
        <f t="shared" si="33"/>
        <v>148</v>
      </c>
      <c r="L130">
        <f t="shared" si="34"/>
        <v>0.71078431372549022</v>
      </c>
      <c r="M130">
        <f t="shared" si="49"/>
        <v>0.92156862745098034</v>
      </c>
      <c r="N130">
        <f t="shared" si="50"/>
        <v>0.15196078431372548</v>
      </c>
      <c r="O130">
        <f t="shared" si="51"/>
        <v>0.72549019607843135</v>
      </c>
      <c r="P130" s="8">
        <f t="shared" si="35"/>
        <v>0.62745098039215685</v>
      </c>
      <c r="Q130">
        <f t="shared" si="36"/>
        <v>3</v>
      </c>
      <c r="R130">
        <f t="shared" si="37"/>
        <v>1</v>
      </c>
      <c r="S130">
        <f t="shared" si="38"/>
        <v>4</v>
      </c>
      <c r="T130">
        <f t="shared" si="39"/>
        <v>2</v>
      </c>
      <c r="U130">
        <f t="shared" si="40"/>
        <v>0.16465067</v>
      </c>
      <c r="V130">
        <f t="shared" si="41"/>
        <v>0.46137133000000002</v>
      </c>
      <c r="W130">
        <f t="shared" si="42"/>
        <v>9.8360329999999996E-2</v>
      </c>
      <c r="X130">
        <f t="shared" si="43"/>
        <v>0.27561766999999998</v>
      </c>
      <c r="Y130">
        <f t="shared" si="44"/>
        <v>0.11703111348039216</v>
      </c>
      <c r="Z130">
        <f t="shared" si="45"/>
        <v>0.42518534333333335</v>
      </c>
      <c r="AA130">
        <f t="shared" si="46"/>
        <v>1.494691289215686E-2</v>
      </c>
      <c r="AB130">
        <f t="shared" si="47"/>
        <v>0.19995791745098038</v>
      </c>
      <c r="AC130" s="10">
        <f t="shared" si="48"/>
        <v>0.75712128715686278</v>
      </c>
    </row>
    <row r="131" spans="1:29">
      <c r="A131">
        <f t="shared" ref="A131:A194" si="52">RANK(AC131,$AC$2:$AC$205)</f>
        <v>195</v>
      </c>
      <c r="B131">
        <f t="shared" ref="B131:B194" si="53">RANK(P131,$P$2:$P$205)</f>
        <v>196</v>
      </c>
      <c r="C131" s="1" t="s">
        <v>130</v>
      </c>
      <c r="D131" s="12">
        <v>42.232999999999997</v>
      </c>
      <c r="E131" s="3">
        <v>0.97121999999999997</v>
      </c>
      <c r="F131" s="3">
        <v>1.3333333333333334E-2</v>
      </c>
      <c r="G131" s="3">
        <v>1.0843809591691</v>
      </c>
      <c r="H131">
        <f t="shared" ref="H131:H194" si="54">RANK(D131,$D$2:$D$205,TRUE)</f>
        <v>89</v>
      </c>
      <c r="I131">
        <f t="shared" ref="I131:I194" si="55">RANK(E131,$E$2:$E$205,TRUE)</f>
        <v>56</v>
      </c>
      <c r="J131">
        <f t="shared" ref="J131:J194" si="56">RANK(F131,$F$2:$F$205,TRUE)</f>
        <v>17</v>
      </c>
      <c r="K131">
        <f t="shared" ref="K131:K194" si="57">RANK(G131,$G$2:$G$205,TRUE)</f>
        <v>23</v>
      </c>
      <c r="L131">
        <f t="shared" ref="L131:L194" si="58">H131/204</f>
        <v>0.43627450980392157</v>
      </c>
      <c r="M131">
        <f t="shared" si="49"/>
        <v>0.27450980392156865</v>
      </c>
      <c r="N131">
        <f t="shared" si="50"/>
        <v>8.3333333333333329E-2</v>
      </c>
      <c r="O131">
        <f t="shared" si="51"/>
        <v>0.11274509803921569</v>
      </c>
      <c r="P131" s="8">
        <f t="shared" ref="P131:P194" si="59">SUM(L131:O131)/4</f>
        <v>0.22671568627450983</v>
      </c>
      <c r="Q131">
        <f t="shared" ref="Q131:Q194" si="60">RANK(L131,$L131:$O131)</f>
        <v>1</v>
      </c>
      <c r="R131">
        <f t="shared" ref="R131:R194" si="61">RANK(M131,$L131:$O131)</f>
        <v>2</v>
      </c>
      <c r="S131">
        <f t="shared" ref="S131:S194" si="62">RANK(N131,$L131:$O131)</f>
        <v>4</v>
      </c>
      <c r="T131">
        <f t="shared" ref="T131:T194" si="63">RANK(O131,$L131:$O131)</f>
        <v>3</v>
      </c>
      <c r="U131">
        <f t="shared" ref="U131:U194" si="64">VLOOKUP(Q131,$Q$211:$R$214,2,FALSE)</f>
        <v>0.46137133000000002</v>
      </c>
      <c r="V131">
        <f t="shared" ref="V131:V194" si="65">VLOOKUP(R131,$Q$211:$R$214,2,FALSE)</f>
        <v>0.27561766999999998</v>
      </c>
      <c r="W131">
        <f t="shared" ref="W131:W194" si="66">VLOOKUP(S131,$Q$211:$R$214,2,FALSE)</f>
        <v>9.8360329999999996E-2</v>
      </c>
      <c r="X131">
        <f t="shared" ref="X131:X194" si="67">VLOOKUP(T131,$Q$211:$R$214,2,FALSE)</f>
        <v>0.16465067</v>
      </c>
      <c r="Y131">
        <f t="shared" ref="Y131:Y194" si="68">U131*L131</f>
        <v>0.20128455083333335</v>
      </c>
      <c r="Z131">
        <f t="shared" ref="Z131:Z194" si="69">V131*M131</f>
        <v>7.5659752549019604E-2</v>
      </c>
      <c r="AA131">
        <f t="shared" ref="AA131:AA194" si="70">W131*N131</f>
        <v>8.1966941666666657E-3</v>
      </c>
      <c r="AB131">
        <f t="shared" ref="AB131:AB194" si="71">X131*O131</f>
        <v>1.8563555931372551E-2</v>
      </c>
      <c r="AC131" s="10">
        <f t="shared" ref="AC131:AC194" si="72">SUM(Y131:AB131)</f>
        <v>0.30370455348039221</v>
      </c>
    </row>
    <row r="132" spans="1:29">
      <c r="A132">
        <f t="shared" si="52"/>
        <v>123</v>
      </c>
      <c r="B132">
        <f t="shared" si="53"/>
        <v>122</v>
      </c>
      <c r="C132" s="1" t="s">
        <v>131</v>
      </c>
      <c r="D132" s="12">
        <v>74.674499999999995</v>
      </c>
      <c r="E132" s="3">
        <v>1.4377599999999999</v>
      </c>
      <c r="F132" s="3">
        <v>2.1276595744680851E-2</v>
      </c>
      <c r="G132" s="3">
        <v>1.4543228200090808</v>
      </c>
      <c r="H132">
        <f t="shared" si="54"/>
        <v>152</v>
      </c>
      <c r="I132">
        <f t="shared" si="55"/>
        <v>68</v>
      </c>
      <c r="J132">
        <f t="shared" si="56"/>
        <v>31</v>
      </c>
      <c r="K132">
        <f t="shared" si="57"/>
        <v>110</v>
      </c>
      <c r="L132">
        <f t="shared" si="58"/>
        <v>0.74509803921568629</v>
      </c>
      <c r="M132">
        <f t="shared" si="49"/>
        <v>0.33333333333333331</v>
      </c>
      <c r="N132">
        <f t="shared" si="50"/>
        <v>0.15196078431372548</v>
      </c>
      <c r="O132">
        <f t="shared" si="51"/>
        <v>0.53921568627450978</v>
      </c>
      <c r="P132" s="8">
        <f t="shared" si="59"/>
        <v>0.44240196078431371</v>
      </c>
      <c r="Q132">
        <f t="shared" si="60"/>
        <v>1</v>
      </c>
      <c r="R132">
        <f t="shared" si="61"/>
        <v>3</v>
      </c>
      <c r="S132">
        <f t="shared" si="62"/>
        <v>4</v>
      </c>
      <c r="T132">
        <f t="shared" si="63"/>
        <v>2</v>
      </c>
      <c r="U132">
        <f t="shared" si="64"/>
        <v>0.46137133000000002</v>
      </c>
      <c r="V132">
        <f t="shared" si="65"/>
        <v>0.16465067</v>
      </c>
      <c r="W132">
        <f t="shared" si="66"/>
        <v>9.8360329999999996E-2</v>
      </c>
      <c r="X132">
        <f t="shared" si="67"/>
        <v>0.27561766999999998</v>
      </c>
      <c r="Y132">
        <f t="shared" si="68"/>
        <v>0.34376687333333333</v>
      </c>
      <c r="Z132">
        <f t="shared" si="69"/>
        <v>5.4883556666666666E-2</v>
      </c>
      <c r="AA132">
        <f t="shared" si="70"/>
        <v>1.494691289215686E-2</v>
      </c>
      <c r="AB132">
        <f t="shared" si="71"/>
        <v>0.14861737107843134</v>
      </c>
      <c r="AC132" s="10">
        <f t="shared" si="72"/>
        <v>0.5622147139705882</v>
      </c>
    </row>
    <row r="133" spans="1:29">
      <c r="A133">
        <f t="shared" si="52"/>
        <v>165</v>
      </c>
      <c r="B133">
        <f t="shared" si="53"/>
        <v>168</v>
      </c>
      <c r="C133" s="1" t="s">
        <v>132</v>
      </c>
      <c r="D133" s="12">
        <v>78.528499999999994</v>
      </c>
      <c r="E133" s="3">
        <v>0.27439999999999998</v>
      </c>
      <c r="F133" s="3">
        <v>1.3513513513513514E-2</v>
      </c>
      <c r="G133" s="3">
        <v>1.2126664322385705</v>
      </c>
      <c r="H133">
        <f t="shared" si="54"/>
        <v>154</v>
      </c>
      <c r="I133">
        <f t="shared" si="55"/>
        <v>40</v>
      </c>
      <c r="J133">
        <f t="shared" si="56"/>
        <v>18</v>
      </c>
      <c r="K133">
        <f t="shared" si="57"/>
        <v>54</v>
      </c>
      <c r="L133">
        <f t="shared" si="58"/>
        <v>0.75490196078431371</v>
      </c>
      <c r="M133">
        <f t="shared" si="49"/>
        <v>0.19607843137254902</v>
      </c>
      <c r="N133">
        <f t="shared" si="50"/>
        <v>8.8235294117647065E-2</v>
      </c>
      <c r="O133">
        <f t="shared" si="51"/>
        <v>0.26470588235294118</v>
      </c>
      <c r="P133" s="8">
        <f t="shared" si="59"/>
        <v>0.3259803921568627</v>
      </c>
      <c r="Q133">
        <f t="shared" si="60"/>
        <v>1</v>
      </c>
      <c r="R133">
        <f t="shared" si="61"/>
        <v>3</v>
      </c>
      <c r="S133">
        <f t="shared" si="62"/>
        <v>4</v>
      </c>
      <c r="T133">
        <f t="shared" si="63"/>
        <v>2</v>
      </c>
      <c r="U133">
        <f t="shared" si="64"/>
        <v>0.46137133000000002</v>
      </c>
      <c r="V133">
        <f t="shared" si="65"/>
        <v>0.16465067</v>
      </c>
      <c r="W133">
        <f t="shared" si="66"/>
        <v>9.8360329999999996E-2</v>
      </c>
      <c r="X133">
        <f t="shared" si="67"/>
        <v>0.27561766999999998</v>
      </c>
      <c r="Y133">
        <f t="shared" si="68"/>
        <v>0.34829012166666667</v>
      </c>
      <c r="Z133">
        <f t="shared" si="69"/>
        <v>3.2284445098039218E-2</v>
      </c>
      <c r="AA133">
        <f t="shared" si="70"/>
        <v>8.678852647058824E-3</v>
      </c>
      <c r="AB133">
        <f t="shared" si="71"/>
        <v>7.2957618529411766E-2</v>
      </c>
      <c r="AC133" s="10">
        <f t="shared" si="72"/>
        <v>0.46221103794117646</v>
      </c>
    </row>
    <row r="134" spans="1:29">
      <c r="A134">
        <f t="shared" si="52"/>
        <v>98</v>
      </c>
      <c r="B134">
        <f t="shared" si="53"/>
        <v>100</v>
      </c>
      <c r="C134" s="1" t="s">
        <v>133</v>
      </c>
      <c r="D134" s="12">
        <v>97.284199999999998</v>
      </c>
      <c r="E134" s="3">
        <v>7.1924700000000001</v>
      </c>
      <c r="F134" s="3">
        <v>2.3255813953488372E-2</v>
      </c>
      <c r="G134" s="3">
        <v>1.2820953140170468</v>
      </c>
      <c r="H134">
        <f t="shared" si="54"/>
        <v>167</v>
      </c>
      <c r="I134">
        <f t="shared" si="55"/>
        <v>125</v>
      </c>
      <c r="J134">
        <f t="shared" si="56"/>
        <v>34</v>
      </c>
      <c r="K134">
        <f t="shared" si="57"/>
        <v>82</v>
      </c>
      <c r="L134">
        <f t="shared" si="58"/>
        <v>0.81862745098039214</v>
      </c>
      <c r="M134">
        <f t="shared" si="49"/>
        <v>0.61274509803921573</v>
      </c>
      <c r="N134">
        <f t="shared" si="50"/>
        <v>0.16666666666666666</v>
      </c>
      <c r="O134">
        <f t="shared" si="51"/>
        <v>0.40196078431372551</v>
      </c>
      <c r="P134" s="8">
        <f t="shared" si="59"/>
        <v>0.5</v>
      </c>
      <c r="Q134">
        <f t="shared" si="60"/>
        <v>1</v>
      </c>
      <c r="R134">
        <f t="shared" si="61"/>
        <v>2</v>
      </c>
      <c r="S134">
        <f t="shared" si="62"/>
        <v>4</v>
      </c>
      <c r="T134">
        <f t="shared" si="63"/>
        <v>3</v>
      </c>
      <c r="U134">
        <f t="shared" si="64"/>
        <v>0.46137133000000002</v>
      </c>
      <c r="V134">
        <f t="shared" si="65"/>
        <v>0.27561766999999998</v>
      </c>
      <c r="W134">
        <f t="shared" si="66"/>
        <v>9.8360329999999996E-2</v>
      </c>
      <c r="X134">
        <f t="shared" si="67"/>
        <v>0.16465067</v>
      </c>
      <c r="Y134">
        <f t="shared" si="68"/>
        <v>0.37769123583333336</v>
      </c>
      <c r="Z134">
        <f t="shared" si="69"/>
        <v>0.16888337622549018</v>
      </c>
      <c r="AA134">
        <f t="shared" si="70"/>
        <v>1.6393388333333331E-2</v>
      </c>
      <c r="AB134">
        <f t="shared" si="71"/>
        <v>6.6183112450980394E-2</v>
      </c>
      <c r="AC134" s="10">
        <f t="shared" si="72"/>
        <v>0.62915111284313729</v>
      </c>
    </row>
    <row r="135" spans="1:29">
      <c r="A135">
        <f t="shared" si="52"/>
        <v>188</v>
      </c>
      <c r="B135">
        <f t="shared" si="53"/>
        <v>184</v>
      </c>
      <c r="C135" s="1" t="s">
        <v>134</v>
      </c>
      <c r="D135" s="12">
        <v>37.8521</v>
      </c>
      <c r="E135" s="3">
        <v>0</v>
      </c>
      <c r="F135" s="3">
        <v>4.7619047619047616E-2</v>
      </c>
      <c r="G135" s="3">
        <v>1.2013674866055626</v>
      </c>
      <c r="H135">
        <f t="shared" si="54"/>
        <v>80</v>
      </c>
      <c r="I135">
        <f t="shared" si="55"/>
        <v>1</v>
      </c>
      <c r="J135">
        <f t="shared" si="56"/>
        <v>101</v>
      </c>
      <c r="K135">
        <f t="shared" si="57"/>
        <v>51</v>
      </c>
      <c r="L135">
        <f t="shared" si="58"/>
        <v>0.39215686274509803</v>
      </c>
      <c r="M135">
        <f t="shared" si="49"/>
        <v>4.9019607843137254E-3</v>
      </c>
      <c r="N135">
        <f t="shared" si="50"/>
        <v>0.49509803921568629</v>
      </c>
      <c r="O135">
        <f t="shared" si="51"/>
        <v>0.25</v>
      </c>
      <c r="P135" s="8">
        <f t="shared" si="59"/>
        <v>0.28553921568627449</v>
      </c>
      <c r="Q135">
        <f t="shared" si="60"/>
        <v>2</v>
      </c>
      <c r="R135">
        <f t="shared" si="61"/>
        <v>4</v>
      </c>
      <c r="S135">
        <f t="shared" si="62"/>
        <v>1</v>
      </c>
      <c r="T135">
        <f t="shared" si="63"/>
        <v>3</v>
      </c>
      <c r="U135">
        <f t="shared" si="64"/>
        <v>0.27561766999999998</v>
      </c>
      <c r="V135">
        <f t="shared" si="65"/>
        <v>9.8360329999999996E-2</v>
      </c>
      <c r="W135">
        <f t="shared" si="66"/>
        <v>0.46137133000000002</v>
      </c>
      <c r="X135">
        <f t="shared" si="67"/>
        <v>0.16465067</v>
      </c>
      <c r="Y135">
        <f t="shared" si="68"/>
        <v>0.10808536078431372</v>
      </c>
      <c r="Z135">
        <f t="shared" si="69"/>
        <v>4.8215848039215683E-4</v>
      </c>
      <c r="AA135">
        <f t="shared" si="70"/>
        <v>0.22842404083333334</v>
      </c>
      <c r="AB135">
        <f t="shared" si="71"/>
        <v>4.11626675E-2</v>
      </c>
      <c r="AC135" s="10">
        <f t="shared" si="72"/>
        <v>0.37815422759803918</v>
      </c>
    </row>
    <row r="136" spans="1:29">
      <c r="A136">
        <f t="shared" si="52"/>
        <v>171</v>
      </c>
      <c r="B136">
        <f t="shared" si="53"/>
        <v>179</v>
      </c>
      <c r="C136" s="1" t="s">
        <v>135</v>
      </c>
      <c r="D136" s="12">
        <v>57.1402</v>
      </c>
      <c r="E136" s="3">
        <v>5.7351999999999999</v>
      </c>
      <c r="F136" s="3">
        <v>5.9880239520958087E-3</v>
      </c>
      <c r="G136" s="3">
        <v>0.94880464054106806</v>
      </c>
      <c r="H136">
        <f t="shared" si="54"/>
        <v>118</v>
      </c>
      <c r="I136">
        <f t="shared" si="55"/>
        <v>114</v>
      </c>
      <c r="J136">
        <f t="shared" si="56"/>
        <v>6</v>
      </c>
      <c r="K136">
        <f t="shared" si="57"/>
        <v>9</v>
      </c>
      <c r="L136">
        <f t="shared" si="58"/>
        <v>0.57843137254901966</v>
      </c>
      <c r="M136">
        <f t="shared" si="49"/>
        <v>0.55882352941176472</v>
      </c>
      <c r="N136">
        <f t="shared" si="50"/>
        <v>2.9411764705882353E-2</v>
      </c>
      <c r="O136">
        <f t="shared" si="51"/>
        <v>4.4117647058823532E-2</v>
      </c>
      <c r="P136" s="8">
        <f t="shared" si="59"/>
        <v>0.30269607843137253</v>
      </c>
      <c r="Q136">
        <f t="shared" si="60"/>
        <v>1</v>
      </c>
      <c r="R136">
        <f t="shared" si="61"/>
        <v>2</v>
      </c>
      <c r="S136">
        <f t="shared" si="62"/>
        <v>4</v>
      </c>
      <c r="T136">
        <f t="shared" si="63"/>
        <v>3</v>
      </c>
      <c r="U136">
        <f t="shared" si="64"/>
        <v>0.46137133000000002</v>
      </c>
      <c r="V136">
        <f t="shared" si="65"/>
        <v>0.27561766999999998</v>
      </c>
      <c r="W136">
        <f t="shared" si="66"/>
        <v>9.8360329999999996E-2</v>
      </c>
      <c r="X136">
        <f t="shared" si="67"/>
        <v>0.16465067</v>
      </c>
      <c r="Y136">
        <f t="shared" si="68"/>
        <v>0.26687165166666671</v>
      </c>
      <c r="Z136">
        <f t="shared" si="69"/>
        <v>0.15402163911764705</v>
      </c>
      <c r="AA136">
        <f t="shared" si="70"/>
        <v>2.8929508823529412E-3</v>
      </c>
      <c r="AB136">
        <f t="shared" si="71"/>
        <v>7.2640001470588239E-3</v>
      </c>
      <c r="AC136" s="10">
        <f t="shared" si="72"/>
        <v>0.43105024181372548</v>
      </c>
    </row>
    <row r="137" spans="1:29">
      <c r="A137">
        <f t="shared" si="52"/>
        <v>164</v>
      </c>
      <c r="B137">
        <f t="shared" si="53"/>
        <v>170</v>
      </c>
      <c r="C137" s="1" t="s">
        <v>136</v>
      </c>
      <c r="D137" s="12">
        <v>55.478400000000001</v>
      </c>
      <c r="E137" s="3">
        <v>11.55124</v>
      </c>
      <c r="F137" s="3">
        <v>4.2918454935622317E-3</v>
      </c>
      <c r="G137" s="3">
        <v>0.90186460556634751</v>
      </c>
      <c r="H137">
        <f t="shared" si="54"/>
        <v>114</v>
      </c>
      <c r="I137">
        <f t="shared" si="55"/>
        <v>136</v>
      </c>
      <c r="J137">
        <f t="shared" si="56"/>
        <v>2</v>
      </c>
      <c r="K137">
        <f t="shared" si="57"/>
        <v>6</v>
      </c>
      <c r="L137">
        <f t="shared" si="58"/>
        <v>0.55882352941176472</v>
      </c>
      <c r="M137">
        <f t="shared" si="49"/>
        <v>0.66666666666666663</v>
      </c>
      <c r="N137">
        <f t="shared" si="50"/>
        <v>9.8039215686274508E-3</v>
      </c>
      <c r="O137">
        <f t="shared" si="51"/>
        <v>2.9411764705882353E-2</v>
      </c>
      <c r="P137" s="8">
        <f t="shared" si="59"/>
        <v>0.31617647058823528</v>
      </c>
      <c r="Q137">
        <f t="shared" si="60"/>
        <v>2</v>
      </c>
      <c r="R137">
        <f t="shared" si="61"/>
        <v>1</v>
      </c>
      <c r="S137">
        <f t="shared" si="62"/>
        <v>4</v>
      </c>
      <c r="T137">
        <f t="shared" si="63"/>
        <v>3</v>
      </c>
      <c r="U137">
        <f t="shared" si="64"/>
        <v>0.27561766999999998</v>
      </c>
      <c r="V137">
        <f t="shared" si="65"/>
        <v>0.46137133000000002</v>
      </c>
      <c r="W137">
        <f t="shared" si="66"/>
        <v>9.8360329999999996E-2</v>
      </c>
      <c r="X137">
        <f t="shared" si="67"/>
        <v>0.16465067</v>
      </c>
      <c r="Y137">
        <f t="shared" si="68"/>
        <v>0.15402163911764705</v>
      </c>
      <c r="Z137">
        <f t="shared" si="69"/>
        <v>0.30758088666666666</v>
      </c>
      <c r="AA137">
        <f t="shared" si="70"/>
        <v>9.6431696078431365E-4</v>
      </c>
      <c r="AB137">
        <f t="shared" si="71"/>
        <v>4.8426667647058826E-3</v>
      </c>
      <c r="AC137" s="10">
        <f t="shared" si="72"/>
        <v>0.46740950950980392</v>
      </c>
    </row>
    <row r="138" spans="1:29">
      <c r="A138">
        <f t="shared" si="52"/>
        <v>107</v>
      </c>
      <c r="B138">
        <f t="shared" si="53"/>
        <v>131</v>
      </c>
      <c r="C138" s="1" t="s">
        <v>137</v>
      </c>
      <c r="D138" s="12">
        <v>80.268699999999995</v>
      </c>
      <c r="E138" s="3">
        <v>20.631740000000001</v>
      </c>
      <c r="F138" s="3">
        <v>1.1235955056179775E-2</v>
      </c>
      <c r="G138" s="3">
        <v>1.0358620405093748</v>
      </c>
      <c r="H138">
        <f t="shared" si="54"/>
        <v>156</v>
      </c>
      <c r="I138">
        <f t="shared" si="55"/>
        <v>163</v>
      </c>
      <c r="J138">
        <f t="shared" si="56"/>
        <v>14</v>
      </c>
      <c r="K138">
        <f t="shared" si="57"/>
        <v>15</v>
      </c>
      <c r="L138">
        <f t="shared" si="58"/>
        <v>0.76470588235294112</v>
      </c>
      <c r="M138">
        <f t="shared" si="49"/>
        <v>0.7990196078431373</v>
      </c>
      <c r="N138">
        <f t="shared" si="50"/>
        <v>6.8627450980392163E-2</v>
      </c>
      <c r="O138">
        <f t="shared" si="51"/>
        <v>7.3529411764705885E-2</v>
      </c>
      <c r="P138" s="8">
        <f t="shared" si="59"/>
        <v>0.4264705882352941</v>
      </c>
      <c r="Q138">
        <f t="shared" si="60"/>
        <v>2</v>
      </c>
      <c r="R138">
        <f t="shared" si="61"/>
        <v>1</v>
      </c>
      <c r="S138">
        <f t="shared" si="62"/>
        <v>4</v>
      </c>
      <c r="T138">
        <f t="shared" si="63"/>
        <v>3</v>
      </c>
      <c r="U138">
        <f t="shared" si="64"/>
        <v>0.27561766999999998</v>
      </c>
      <c r="V138">
        <f t="shared" si="65"/>
        <v>0.46137133000000002</v>
      </c>
      <c r="W138">
        <f t="shared" si="66"/>
        <v>9.8360329999999996E-2</v>
      </c>
      <c r="X138">
        <f t="shared" si="67"/>
        <v>0.16465067</v>
      </c>
      <c r="Y138">
        <f t="shared" si="68"/>
        <v>0.21076645352941173</v>
      </c>
      <c r="Z138">
        <f t="shared" si="69"/>
        <v>0.36864473916666674</v>
      </c>
      <c r="AA138">
        <f t="shared" si="70"/>
        <v>6.7502187254901962E-3</v>
      </c>
      <c r="AB138">
        <f t="shared" si="71"/>
        <v>1.2106666911764706E-2</v>
      </c>
      <c r="AC138" s="10">
        <f t="shared" si="72"/>
        <v>0.59826807833333329</v>
      </c>
    </row>
    <row r="139" spans="1:29">
      <c r="A139">
        <f t="shared" si="52"/>
        <v>191</v>
      </c>
      <c r="B139">
        <f t="shared" si="53"/>
        <v>185</v>
      </c>
      <c r="C139" s="1" t="s">
        <v>138</v>
      </c>
      <c r="D139" s="12">
        <v>46.883099999999999</v>
      </c>
      <c r="E139" s="3">
        <v>0.25781999999999999</v>
      </c>
      <c r="F139" s="3">
        <v>2.8571428571428571E-2</v>
      </c>
      <c r="G139" s="3">
        <v>1.1756621930082514</v>
      </c>
      <c r="H139">
        <f t="shared" si="54"/>
        <v>101</v>
      </c>
      <c r="I139">
        <f t="shared" si="55"/>
        <v>39</v>
      </c>
      <c r="J139">
        <f t="shared" si="56"/>
        <v>49</v>
      </c>
      <c r="K139">
        <f t="shared" si="57"/>
        <v>42</v>
      </c>
      <c r="L139">
        <f t="shared" si="58"/>
        <v>0.49509803921568629</v>
      </c>
      <c r="M139">
        <f t="shared" si="49"/>
        <v>0.19117647058823528</v>
      </c>
      <c r="N139">
        <f t="shared" si="50"/>
        <v>0.24019607843137256</v>
      </c>
      <c r="O139">
        <f t="shared" si="51"/>
        <v>0.20588235294117646</v>
      </c>
      <c r="P139" s="8">
        <f t="shared" si="59"/>
        <v>0.28308823529411764</v>
      </c>
      <c r="Q139">
        <f t="shared" si="60"/>
        <v>1</v>
      </c>
      <c r="R139">
        <f t="shared" si="61"/>
        <v>4</v>
      </c>
      <c r="S139">
        <f t="shared" si="62"/>
        <v>2</v>
      </c>
      <c r="T139">
        <f t="shared" si="63"/>
        <v>3</v>
      </c>
      <c r="U139">
        <f t="shared" si="64"/>
        <v>0.46137133000000002</v>
      </c>
      <c r="V139">
        <f t="shared" si="65"/>
        <v>9.8360329999999996E-2</v>
      </c>
      <c r="W139">
        <f t="shared" si="66"/>
        <v>0.27561766999999998</v>
      </c>
      <c r="X139">
        <f t="shared" si="67"/>
        <v>0.16465067</v>
      </c>
      <c r="Y139">
        <f t="shared" si="68"/>
        <v>0.22842404083333334</v>
      </c>
      <c r="Z139">
        <f t="shared" si="69"/>
        <v>1.8804180735294114E-2</v>
      </c>
      <c r="AA139">
        <f t="shared" si="70"/>
        <v>6.6202283480392157E-2</v>
      </c>
      <c r="AB139">
        <f t="shared" si="71"/>
        <v>3.3898667352941177E-2</v>
      </c>
      <c r="AC139" s="10">
        <f t="shared" si="72"/>
        <v>0.34732917240196076</v>
      </c>
    </row>
    <row r="140" spans="1:29">
      <c r="A140">
        <f t="shared" si="52"/>
        <v>83</v>
      </c>
      <c r="B140">
        <f t="shared" si="53"/>
        <v>51</v>
      </c>
      <c r="C140" s="1" t="s">
        <v>139</v>
      </c>
      <c r="D140" s="12">
        <v>59.893999999999998</v>
      </c>
      <c r="E140" s="3">
        <v>4.93283</v>
      </c>
      <c r="F140" s="3">
        <v>0.1</v>
      </c>
      <c r="G140" s="3">
        <v>1.5657859867293751</v>
      </c>
      <c r="H140">
        <f t="shared" si="54"/>
        <v>127</v>
      </c>
      <c r="I140">
        <f t="shared" si="55"/>
        <v>108</v>
      </c>
      <c r="J140">
        <f t="shared" si="56"/>
        <v>148</v>
      </c>
      <c r="K140">
        <f t="shared" si="57"/>
        <v>134</v>
      </c>
      <c r="L140">
        <f t="shared" si="58"/>
        <v>0.62254901960784315</v>
      </c>
      <c r="M140">
        <f t="shared" si="49"/>
        <v>0.52941176470588236</v>
      </c>
      <c r="N140">
        <f t="shared" si="50"/>
        <v>0.72549019607843135</v>
      </c>
      <c r="O140">
        <f t="shared" si="51"/>
        <v>0.65686274509803921</v>
      </c>
      <c r="P140" s="8">
        <f t="shared" si="59"/>
        <v>0.63357843137254899</v>
      </c>
      <c r="Q140">
        <f t="shared" si="60"/>
        <v>3</v>
      </c>
      <c r="R140">
        <f t="shared" si="61"/>
        <v>4</v>
      </c>
      <c r="S140">
        <f t="shared" si="62"/>
        <v>1</v>
      </c>
      <c r="T140">
        <f t="shared" si="63"/>
        <v>2</v>
      </c>
      <c r="U140">
        <f t="shared" si="64"/>
        <v>0.16465067</v>
      </c>
      <c r="V140">
        <f t="shared" si="65"/>
        <v>9.8360329999999996E-2</v>
      </c>
      <c r="W140">
        <f t="shared" si="66"/>
        <v>0.46137133000000002</v>
      </c>
      <c r="X140">
        <f t="shared" si="67"/>
        <v>0.27561766999999998</v>
      </c>
      <c r="Y140">
        <f t="shared" si="68"/>
        <v>0.10250311318627452</v>
      </c>
      <c r="Z140">
        <f t="shared" si="69"/>
        <v>5.2073115882352937E-2</v>
      </c>
      <c r="AA140">
        <f t="shared" si="70"/>
        <v>0.33472037666666665</v>
      </c>
      <c r="AB140">
        <f t="shared" si="71"/>
        <v>0.18104297931372548</v>
      </c>
      <c r="AC140" s="10">
        <f t="shared" si="72"/>
        <v>0.67033958504901958</v>
      </c>
    </row>
    <row r="141" spans="1:29">
      <c r="A141">
        <f t="shared" si="52"/>
        <v>126</v>
      </c>
      <c r="B141">
        <f t="shared" si="53"/>
        <v>102</v>
      </c>
      <c r="C141" s="1" t="s">
        <v>140</v>
      </c>
      <c r="D141" s="12">
        <v>47.070399999999999</v>
      </c>
      <c r="E141" s="3">
        <v>3.0328300000000001</v>
      </c>
      <c r="F141" s="3">
        <v>3.8461538461538464E-2</v>
      </c>
      <c r="G141" s="3">
        <v>1.5730040667409968</v>
      </c>
      <c r="H141">
        <f t="shared" si="54"/>
        <v>104</v>
      </c>
      <c r="I141">
        <f t="shared" si="55"/>
        <v>88</v>
      </c>
      <c r="J141">
        <f t="shared" si="56"/>
        <v>76</v>
      </c>
      <c r="K141">
        <f t="shared" si="57"/>
        <v>136</v>
      </c>
      <c r="L141">
        <f t="shared" si="58"/>
        <v>0.50980392156862742</v>
      </c>
      <c r="M141">
        <f t="shared" si="49"/>
        <v>0.43137254901960786</v>
      </c>
      <c r="N141">
        <f t="shared" si="50"/>
        <v>0.37254901960784315</v>
      </c>
      <c r="O141">
        <f t="shared" si="51"/>
        <v>0.66666666666666663</v>
      </c>
      <c r="P141" s="8">
        <f t="shared" si="59"/>
        <v>0.49509803921568629</v>
      </c>
      <c r="Q141">
        <f t="shared" si="60"/>
        <v>2</v>
      </c>
      <c r="R141">
        <f t="shared" si="61"/>
        <v>3</v>
      </c>
      <c r="S141">
        <f t="shared" si="62"/>
        <v>4</v>
      </c>
      <c r="T141">
        <f t="shared" si="63"/>
        <v>1</v>
      </c>
      <c r="U141">
        <f t="shared" si="64"/>
        <v>0.27561766999999998</v>
      </c>
      <c r="V141">
        <f t="shared" si="65"/>
        <v>0.16465067</v>
      </c>
      <c r="W141">
        <f t="shared" si="66"/>
        <v>9.8360329999999996E-2</v>
      </c>
      <c r="X141">
        <f t="shared" si="67"/>
        <v>0.46137133000000002</v>
      </c>
      <c r="Y141">
        <f t="shared" si="68"/>
        <v>0.14051096901960783</v>
      </c>
      <c r="Z141">
        <f t="shared" si="69"/>
        <v>7.1025779215686272E-2</v>
      </c>
      <c r="AA141">
        <f t="shared" si="70"/>
        <v>3.6644044509803922E-2</v>
      </c>
      <c r="AB141">
        <f t="shared" si="71"/>
        <v>0.30758088666666666</v>
      </c>
      <c r="AC141" s="10">
        <f t="shared" si="72"/>
        <v>0.55576167941176469</v>
      </c>
    </row>
    <row r="142" spans="1:29">
      <c r="A142">
        <f t="shared" si="52"/>
        <v>87</v>
      </c>
      <c r="B142">
        <f t="shared" si="53"/>
        <v>90</v>
      </c>
      <c r="C142" s="1" t="s">
        <v>141</v>
      </c>
      <c r="D142" s="12">
        <v>23.7547</v>
      </c>
      <c r="E142" s="3">
        <v>1.52118</v>
      </c>
      <c r="F142" s="3">
        <v>0.14285714285714285</v>
      </c>
      <c r="G142" s="3">
        <v>1.6337082344931584</v>
      </c>
      <c r="H142">
        <f t="shared" si="54"/>
        <v>51</v>
      </c>
      <c r="I142">
        <f t="shared" si="55"/>
        <v>70</v>
      </c>
      <c r="J142">
        <f t="shared" si="56"/>
        <v>170</v>
      </c>
      <c r="K142">
        <f t="shared" si="57"/>
        <v>145</v>
      </c>
      <c r="L142">
        <f t="shared" si="58"/>
        <v>0.25</v>
      </c>
      <c r="M142">
        <f t="shared" si="49"/>
        <v>0.34313725490196079</v>
      </c>
      <c r="N142">
        <f t="shared" si="50"/>
        <v>0.83333333333333337</v>
      </c>
      <c r="O142">
        <f t="shared" si="51"/>
        <v>0.71078431372549022</v>
      </c>
      <c r="P142" s="8">
        <f t="shared" si="59"/>
        <v>0.53431372549019607</v>
      </c>
      <c r="Q142">
        <f t="shared" si="60"/>
        <v>4</v>
      </c>
      <c r="R142">
        <f t="shared" si="61"/>
        <v>3</v>
      </c>
      <c r="S142">
        <f t="shared" si="62"/>
        <v>1</v>
      </c>
      <c r="T142">
        <f t="shared" si="63"/>
        <v>2</v>
      </c>
      <c r="U142">
        <f t="shared" si="64"/>
        <v>9.8360329999999996E-2</v>
      </c>
      <c r="V142">
        <f t="shared" si="65"/>
        <v>0.16465067</v>
      </c>
      <c r="W142">
        <f t="shared" si="66"/>
        <v>0.46137133000000002</v>
      </c>
      <c r="X142">
        <f t="shared" si="67"/>
        <v>0.27561766999999998</v>
      </c>
      <c r="Y142">
        <f t="shared" si="68"/>
        <v>2.4590082499999999E-2</v>
      </c>
      <c r="Z142">
        <f t="shared" si="69"/>
        <v>5.6497778921568625E-2</v>
      </c>
      <c r="AA142">
        <f t="shared" si="70"/>
        <v>0.38447610833333334</v>
      </c>
      <c r="AB142">
        <f t="shared" si="71"/>
        <v>0.19590471642156862</v>
      </c>
      <c r="AC142" s="10">
        <f t="shared" si="72"/>
        <v>0.66146868617647059</v>
      </c>
    </row>
    <row r="143" spans="1:29">
      <c r="A143">
        <f t="shared" si="52"/>
        <v>70</v>
      </c>
      <c r="B143">
        <f t="shared" si="53"/>
        <v>84</v>
      </c>
      <c r="C143" s="1" t="s">
        <v>142</v>
      </c>
      <c r="D143" s="12">
        <v>21.273</v>
      </c>
      <c r="E143" s="3">
        <v>1.1801299999999999</v>
      </c>
      <c r="F143" s="3">
        <v>0.14285714285714285</v>
      </c>
      <c r="G143" s="3">
        <v>2.2060879418927093</v>
      </c>
      <c r="H143">
        <f t="shared" si="54"/>
        <v>42</v>
      </c>
      <c r="I143">
        <f t="shared" si="55"/>
        <v>63</v>
      </c>
      <c r="J143">
        <f t="shared" si="56"/>
        <v>170</v>
      </c>
      <c r="K143">
        <f t="shared" si="57"/>
        <v>177</v>
      </c>
      <c r="L143">
        <f t="shared" si="58"/>
        <v>0.20588235294117646</v>
      </c>
      <c r="M143">
        <f t="shared" si="49"/>
        <v>0.30882352941176472</v>
      </c>
      <c r="N143">
        <f t="shared" si="50"/>
        <v>0.83333333333333337</v>
      </c>
      <c r="O143">
        <f t="shared" si="51"/>
        <v>0.86764705882352944</v>
      </c>
      <c r="P143" s="8">
        <f t="shared" si="59"/>
        <v>0.55392156862745101</v>
      </c>
      <c r="Q143">
        <f t="shared" si="60"/>
        <v>4</v>
      </c>
      <c r="R143">
        <f t="shared" si="61"/>
        <v>3</v>
      </c>
      <c r="S143">
        <f t="shared" si="62"/>
        <v>2</v>
      </c>
      <c r="T143">
        <f t="shared" si="63"/>
        <v>1</v>
      </c>
      <c r="U143">
        <f t="shared" si="64"/>
        <v>9.8360329999999996E-2</v>
      </c>
      <c r="V143">
        <f t="shared" si="65"/>
        <v>0.16465067</v>
      </c>
      <c r="W143">
        <f t="shared" si="66"/>
        <v>0.27561766999999998</v>
      </c>
      <c r="X143">
        <f t="shared" si="67"/>
        <v>0.46137133000000002</v>
      </c>
      <c r="Y143">
        <f t="shared" si="68"/>
        <v>2.0250656176470587E-2</v>
      </c>
      <c r="Z143">
        <f t="shared" si="69"/>
        <v>5.0848001029411768E-2</v>
      </c>
      <c r="AA143">
        <f t="shared" si="70"/>
        <v>0.22968139166666665</v>
      </c>
      <c r="AB143">
        <f t="shared" si="71"/>
        <v>0.40030747750000001</v>
      </c>
      <c r="AC143" s="10">
        <f t="shared" si="72"/>
        <v>0.70108752637254901</v>
      </c>
    </row>
    <row r="144" spans="1:29">
      <c r="A144">
        <f t="shared" si="52"/>
        <v>11</v>
      </c>
      <c r="B144">
        <f t="shared" si="53"/>
        <v>7</v>
      </c>
      <c r="C144" s="1" t="s">
        <v>143</v>
      </c>
      <c r="D144" s="12">
        <v>38.9116</v>
      </c>
      <c r="E144" s="3">
        <v>76.816869999999994</v>
      </c>
      <c r="F144" s="3">
        <v>0.14285714285714285</v>
      </c>
      <c r="G144" s="3">
        <v>3.1802240795343586</v>
      </c>
      <c r="H144">
        <f t="shared" si="54"/>
        <v>81</v>
      </c>
      <c r="I144">
        <f t="shared" si="55"/>
        <v>193</v>
      </c>
      <c r="J144">
        <f t="shared" si="56"/>
        <v>170</v>
      </c>
      <c r="K144">
        <f t="shared" si="57"/>
        <v>189</v>
      </c>
      <c r="L144">
        <f t="shared" si="58"/>
        <v>0.39705882352941174</v>
      </c>
      <c r="M144">
        <f t="shared" si="49"/>
        <v>0.94607843137254899</v>
      </c>
      <c r="N144">
        <f t="shared" si="50"/>
        <v>0.83333333333333337</v>
      </c>
      <c r="O144">
        <f t="shared" si="51"/>
        <v>0.92647058823529416</v>
      </c>
      <c r="P144" s="8">
        <f t="shared" si="59"/>
        <v>0.77573529411764697</v>
      </c>
      <c r="Q144">
        <f t="shared" si="60"/>
        <v>4</v>
      </c>
      <c r="R144">
        <f t="shared" si="61"/>
        <v>1</v>
      </c>
      <c r="S144">
        <f t="shared" si="62"/>
        <v>3</v>
      </c>
      <c r="T144">
        <f t="shared" si="63"/>
        <v>2</v>
      </c>
      <c r="U144">
        <f t="shared" si="64"/>
        <v>9.8360329999999996E-2</v>
      </c>
      <c r="V144">
        <f t="shared" si="65"/>
        <v>0.46137133000000002</v>
      </c>
      <c r="W144">
        <f t="shared" si="66"/>
        <v>0.16465067</v>
      </c>
      <c r="X144">
        <f t="shared" si="67"/>
        <v>0.27561766999999998</v>
      </c>
      <c r="Y144">
        <f t="shared" si="68"/>
        <v>3.9054836911764701E-2</v>
      </c>
      <c r="Z144">
        <f t="shared" si="69"/>
        <v>0.43649346416666668</v>
      </c>
      <c r="AA144">
        <f t="shared" si="70"/>
        <v>0.13720889166666667</v>
      </c>
      <c r="AB144">
        <f t="shared" si="71"/>
        <v>0.2553516648529412</v>
      </c>
      <c r="AC144" s="10">
        <f t="shared" si="72"/>
        <v>0.86810885759803935</v>
      </c>
    </row>
    <row r="145" spans="1:29">
      <c r="A145">
        <f t="shared" si="52"/>
        <v>5</v>
      </c>
      <c r="B145">
        <f t="shared" si="53"/>
        <v>6</v>
      </c>
      <c r="C145" s="1" t="s">
        <v>144</v>
      </c>
      <c r="D145" s="12">
        <v>24.490500000000001</v>
      </c>
      <c r="E145" s="3">
        <v>192.80251999999999</v>
      </c>
      <c r="F145" s="3">
        <v>0.25</v>
      </c>
      <c r="G145" s="3">
        <v>4.5614714901539646</v>
      </c>
      <c r="H145">
        <f t="shared" si="54"/>
        <v>53</v>
      </c>
      <c r="I145">
        <f t="shared" si="55"/>
        <v>199</v>
      </c>
      <c r="J145">
        <f t="shared" si="56"/>
        <v>190</v>
      </c>
      <c r="K145">
        <f t="shared" si="57"/>
        <v>192</v>
      </c>
      <c r="L145">
        <f t="shared" si="58"/>
        <v>0.25980392156862747</v>
      </c>
      <c r="M145">
        <f t="shared" si="49"/>
        <v>0.97549019607843135</v>
      </c>
      <c r="N145">
        <f t="shared" si="50"/>
        <v>0.93137254901960786</v>
      </c>
      <c r="O145">
        <f t="shared" si="51"/>
        <v>0.94117647058823528</v>
      </c>
      <c r="P145" s="8">
        <f t="shared" si="59"/>
        <v>0.77696078431372562</v>
      </c>
      <c r="Q145">
        <f t="shared" si="60"/>
        <v>4</v>
      </c>
      <c r="R145">
        <f t="shared" si="61"/>
        <v>1</v>
      </c>
      <c r="S145">
        <f t="shared" si="62"/>
        <v>3</v>
      </c>
      <c r="T145">
        <f t="shared" si="63"/>
        <v>2</v>
      </c>
      <c r="U145">
        <f t="shared" si="64"/>
        <v>9.8360329999999996E-2</v>
      </c>
      <c r="V145">
        <f t="shared" si="65"/>
        <v>0.46137133000000002</v>
      </c>
      <c r="W145">
        <f t="shared" si="66"/>
        <v>0.16465067</v>
      </c>
      <c r="X145">
        <f t="shared" si="67"/>
        <v>0.27561766999999998</v>
      </c>
      <c r="Y145">
        <f t="shared" si="68"/>
        <v>2.5554399460784315E-2</v>
      </c>
      <c r="Z145">
        <f t="shared" si="69"/>
        <v>0.4500632091666667</v>
      </c>
      <c r="AA145">
        <f t="shared" si="70"/>
        <v>0.15335111421568628</v>
      </c>
      <c r="AB145">
        <f t="shared" si="71"/>
        <v>0.2594048658823529</v>
      </c>
      <c r="AC145" s="10">
        <f t="shared" si="72"/>
        <v>0.88837358872549022</v>
      </c>
    </row>
    <row r="146" spans="1:29">
      <c r="A146">
        <f t="shared" si="52"/>
        <v>172</v>
      </c>
      <c r="B146">
        <f t="shared" si="53"/>
        <v>139</v>
      </c>
      <c r="C146" s="1" t="s">
        <v>145</v>
      </c>
      <c r="D146" s="12">
        <v>41.517499999999998</v>
      </c>
      <c r="E146" s="3">
        <v>3.5922499999999999</v>
      </c>
      <c r="F146" s="3">
        <v>4.1666666666666664E-2</v>
      </c>
      <c r="G146" s="3">
        <v>1.2429161193857376</v>
      </c>
      <c r="H146">
        <f t="shared" si="54"/>
        <v>87</v>
      </c>
      <c r="I146">
        <f t="shared" si="55"/>
        <v>94</v>
      </c>
      <c r="J146">
        <f t="shared" si="56"/>
        <v>84</v>
      </c>
      <c r="K146">
        <f t="shared" si="57"/>
        <v>64</v>
      </c>
      <c r="L146">
        <f t="shared" si="58"/>
        <v>0.4264705882352941</v>
      </c>
      <c r="M146">
        <f t="shared" ref="M146:M205" si="73">I146/204</f>
        <v>0.46078431372549017</v>
      </c>
      <c r="N146">
        <f t="shared" ref="N146:N205" si="74">J146/204</f>
        <v>0.41176470588235292</v>
      </c>
      <c r="O146">
        <f t="shared" ref="O146:O205" si="75">K146/204</f>
        <v>0.31372549019607843</v>
      </c>
      <c r="P146" s="8">
        <f t="shared" si="59"/>
        <v>0.40318627450980388</v>
      </c>
      <c r="Q146">
        <f t="shared" si="60"/>
        <v>2</v>
      </c>
      <c r="R146">
        <f t="shared" si="61"/>
        <v>1</v>
      </c>
      <c r="S146">
        <f t="shared" si="62"/>
        <v>3</v>
      </c>
      <c r="T146">
        <f t="shared" si="63"/>
        <v>4</v>
      </c>
      <c r="U146">
        <f t="shared" si="64"/>
        <v>0.27561766999999998</v>
      </c>
      <c r="V146">
        <f t="shared" si="65"/>
        <v>0.46137133000000002</v>
      </c>
      <c r="W146">
        <f t="shared" si="66"/>
        <v>0.16465067</v>
      </c>
      <c r="X146">
        <f t="shared" si="67"/>
        <v>9.8360329999999996E-2</v>
      </c>
      <c r="Y146">
        <f t="shared" si="68"/>
        <v>0.11754282985294116</v>
      </c>
      <c r="Z146">
        <f t="shared" si="69"/>
        <v>0.21259267166666668</v>
      </c>
      <c r="AA146">
        <f t="shared" si="70"/>
        <v>6.7797334705882353E-2</v>
      </c>
      <c r="AB146">
        <f t="shared" si="71"/>
        <v>3.0858142745098037E-2</v>
      </c>
      <c r="AC146" s="10">
        <f t="shared" si="72"/>
        <v>0.42879097897058821</v>
      </c>
    </row>
    <row r="147" spans="1:29">
      <c r="A147">
        <f t="shared" si="52"/>
        <v>157</v>
      </c>
      <c r="B147">
        <f t="shared" si="53"/>
        <v>133</v>
      </c>
      <c r="C147" s="1" t="s">
        <v>146</v>
      </c>
      <c r="D147" s="12">
        <v>44.986600000000003</v>
      </c>
      <c r="E147" s="3">
        <v>6.69672</v>
      </c>
      <c r="F147" s="3">
        <v>3.8461538461538464E-2</v>
      </c>
      <c r="G147" s="3">
        <v>1.1978309066068502</v>
      </c>
      <c r="H147">
        <f t="shared" si="54"/>
        <v>94</v>
      </c>
      <c r="I147">
        <f t="shared" si="55"/>
        <v>122</v>
      </c>
      <c r="J147">
        <f t="shared" si="56"/>
        <v>76</v>
      </c>
      <c r="K147">
        <f t="shared" si="57"/>
        <v>50</v>
      </c>
      <c r="L147">
        <f t="shared" si="58"/>
        <v>0.46078431372549017</v>
      </c>
      <c r="M147">
        <f t="shared" si="73"/>
        <v>0.59803921568627449</v>
      </c>
      <c r="N147">
        <f t="shared" si="74"/>
        <v>0.37254901960784315</v>
      </c>
      <c r="O147">
        <f t="shared" si="75"/>
        <v>0.24509803921568626</v>
      </c>
      <c r="P147" s="8">
        <f t="shared" si="59"/>
        <v>0.41911764705882354</v>
      </c>
      <c r="Q147">
        <f t="shared" si="60"/>
        <v>2</v>
      </c>
      <c r="R147">
        <f t="shared" si="61"/>
        <v>1</v>
      </c>
      <c r="S147">
        <f t="shared" si="62"/>
        <v>3</v>
      </c>
      <c r="T147">
        <f t="shared" si="63"/>
        <v>4</v>
      </c>
      <c r="U147">
        <f t="shared" si="64"/>
        <v>0.27561766999999998</v>
      </c>
      <c r="V147">
        <f t="shared" si="65"/>
        <v>0.46137133000000002</v>
      </c>
      <c r="W147">
        <f t="shared" si="66"/>
        <v>0.16465067</v>
      </c>
      <c r="X147">
        <f t="shared" si="67"/>
        <v>9.8360329999999996E-2</v>
      </c>
      <c r="Y147">
        <f t="shared" si="68"/>
        <v>0.12700029892156861</v>
      </c>
      <c r="Z147">
        <f t="shared" si="69"/>
        <v>0.27591814833333334</v>
      </c>
      <c r="AA147">
        <f t="shared" si="70"/>
        <v>6.134044568627451E-2</v>
      </c>
      <c r="AB147">
        <f t="shared" si="71"/>
        <v>2.4107924019607842E-2</v>
      </c>
      <c r="AC147" s="10">
        <f t="shared" si="72"/>
        <v>0.48836681696078427</v>
      </c>
    </row>
    <row r="148" spans="1:29">
      <c r="A148">
        <f t="shared" si="52"/>
        <v>15</v>
      </c>
      <c r="B148">
        <f t="shared" si="53"/>
        <v>20</v>
      </c>
      <c r="C148" s="1" t="s">
        <v>147</v>
      </c>
      <c r="D148" s="12">
        <v>31.8811</v>
      </c>
      <c r="E148" s="3">
        <v>48.689639999999997</v>
      </c>
      <c r="F148" s="3">
        <v>0.1111111111111111</v>
      </c>
      <c r="G148" s="3">
        <v>3.3393373721551729</v>
      </c>
      <c r="H148">
        <f t="shared" si="54"/>
        <v>67</v>
      </c>
      <c r="I148">
        <f t="shared" si="55"/>
        <v>185</v>
      </c>
      <c r="J148">
        <f t="shared" si="56"/>
        <v>153</v>
      </c>
      <c r="K148">
        <f t="shared" si="57"/>
        <v>190</v>
      </c>
      <c r="L148">
        <f t="shared" si="58"/>
        <v>0.32843137254901961</v>
      </c>
      <c r="M148">
        <f t="shared" si="73"/>
        <v>0.90686274509803921</v>
      </c>
      <c r="N148">
        <f t="shared" si="74"/>
        <v>0.75</v>
      </c>
      <c r="O148">
        <f t="shared" si="75"/>
        <v>0.93137254901960786</v>
      </c>
      <c r="P148" s="8">
        <f t="shared" si="59"/>
        <v>0.72916666666666674</v>
      </c>
      <c r="Q148">
        <f t="shared" si="60"/>
        <v>4</v>
      </c>
      <c r="R148">
        <f t="shared" si="61"/>
        <v>2</v>
      </c>
      <c r="S148">
        <f t="shared" si="62"/>
        <v>3</v>
      </c>
      <c r="T148">
        <f t="shared" si="63"/>
        <v>1</v>
      </c>
      <c r="U148">
        <f t="shared" si="64"/>
        <v>9.8360329999999996E-2</v>
      </c>
      <c r="V148">
        <f t="shared" si="65"/>
        <v>0.27561766999999998</v>
      </c>
      <c r="W148">
        <f t="shared" si="66"/>
        <v>0.16465067</v>
      </c>
      <c r="X148">
        <f t="shared" si="67"/>
        <v>0.46137133000000002</v>
      </c>
      <c r="Y148">
        <f t="shared" si="68"/>
        <v>3.230461818627451E-2</v>
      </c>
      <c r="Z148">
        <f t="shared" si="69"/>
        <v>0.24994739681372546</v>
      </c>
      <c r="AA148">
        <f t="shared" si="70"/>
        <v>0.1234880025</v>
      </c>
      <c r="AB148">
        <f t="shared" si="71"/>
        <v>0.42970859166666669</v>
      </c>
      <c r="AC148" s="10">
        <f t="shared" si="72"/>
        <v>0.83544860916666663</v>
      </c>
    </row>
    <row r="149" spans="1:29">
      <c r="A149">
        <f t="shared" si="52"/>
        <v>161</v>
      </c>
      <c r="B149">
        <f t="shared" si="53"/>
        <v>120</v>
      </c>
      <c r="C149" s="1" t="s">
        <v>148</v>
      </c>
      <c r="D149" s="12">
        <v>40.573</v>
      </c>
      <c r="E149" s="3">
        <v>4.5118400000000003</v>
      </c>
      <c r="F149" s="3">
        <v>3.8461538461538464E-2</v>
      </c>
      <c r="G149" s="3">
        <v>1.4065460307784243</v>
      </c>
      <c r="H149">
        <f t="shared" si="54"/>
        <v>85</v>
      </c>
      <c r="I149">
        <f t="shared" si="55"/>
        <v>104</v>
      </c>
      <c r="J149">
        <f t="shared" si="56"/>
        <v>76</v>
      </c>
      <c r="K149">
        <f t="shared" si="57"/>
        <v>102</v>
      </c>
      <c r="L149">
        <f t="shared" si="58"/>
        <v>0.41666666666666669</v>
      </c>
      <c r="M149">
        <f t="shared" si="73"/>
        <v>0.50980392156862742</v>
      </c>
      <c r="N149">
        <f t="shared" si="74"/>
        <v>0.37254901960784315</v>
      </c>
      <c r="O149">
        <f t="shared" si="75"/>
        <v>0.5</v>
      </c>
      <c r="P149" s="8">
        <f t="shared" si="59"/>
        <v>0.44975490196078433</v>
      </c>
      <c r="Q149">
        <f t="shared" si="60"/>
        <v>3</v>
      </c>
      <c r="R149">
        <f t="shared" si="61"/>
        <v>1</v>
      </c>
      <c r="S149">
        <f t="shared" si="62"/>
        <v>4</v>
      </c>
      <c r="T149">
        <f t="shared" si="63"/>
        <v>2</v>
      </c>
      <c r="U149">
        <f t="shared" si="64"/>
        <v>0.16465067</v>
      </c>
      <c r="V149">
        <f t="shared" si="65"/>
        <v>0.46137133000000002</v>
      </c>
      <c r="W149">
        <f t="shared" si="66"/>
        <v>9.8360329999999996E-2</v>
      </c>
      <c r="X149">
        <f t="shared" si="67"/>
        <v>0.27561766999999998</v>
      </c>
      <c r="Y149">
        <f t="shared" si="68"/>
        <v>6.8604445833333333E-2</v>
      </c>
      <c r="Z149">
        <f t="shared" si="69"/>
        <v>0.23520891333333332</v>
      </c>
      <c r="AA149">
        <f t="shared" si="70"/>
        <v>3.6644044509803922E-2</v>
      </c>
      <c r="AB149">
        <f t="shared" si="71"/>
        <v>0.13780883499999999</v>
      </c>
      <c r="AC149" s="10">
        <f t="shared" si="72"/>
        <v>0.47826623867647056</v>
      </c>
    </row>
    <row r="150" spans="1:29">
      <c r="A150">
        <f t="shared" si="52"/>
        <v>31</v>
      </c>
      <c r="B150">
        <f t="shared" si="53"/>
        <v>29</v>
      </c>
      <c r="C150" s="1" t="s">
        <v>149</v>
      </c>
      <c r="D150" s="12">
        <v>32.104199999999999</v>
      </c>
      <c r="E150" s="3">
        <v>34.917819999999999</v>
      </c>
      <c r="F150" s="3">
        <v>0.1111111111111111</v>
      </c>
      <c r="G150" s="3">
        <v>2.0576324451719072</v>
      </c>
      <c r="H150">
        <f t="shared" si="54"/>
        <v>68</v>
      </c>
      <c r="I150">
        <f t="shared" si="55"/>
        <v>176</v>
      </c>
      <c r="J150">
        <f t="shared" si="56"/>
        <v>153</v>
      </c>
      <c r="K150">
        <f t="shared" si="57"/>
        <v>173</v>
      </c>
      <c r="L150">
        <f t="shared" si="58"/>
        <v>0.33333333333333331</v>
      </c>
      <c r="M150">
        <f t="shared" si="73"/>
        <v>0.86274509803921573</v>
      </c>
      <c r="N150">
        <f t="shared" si="74"/>
        <v>0.75</v>
      </c>
      <c r="O150">
        <f t="shared" si="75"/>
        <v>0.84803921568627449</v>
      </c>
      <c r="P150" s="8">
        <f t="shared" si="59"/>
        <v>0.69852941176470584</v>
      </c>
      <c r="Q150">
        <f t="shared" si="60"/>
        <v>4</v>
      </c>
      <c r="R150">
        <f t="shared" si="61"/>
        <v>1</v>
      </c>
      <c r="S150">
        <f t="shared" si="62"/>
        <v>3</v>
      </c>
      <c r="T150">
        <f t="shared" si="63"/>
        <v>2</v>
      </c>
      <c r="U150">
        <f t="shared" si="64"/>
        <v>9.8360329999999996E-2</v>
      </c>
      <c r="V150">
        <f t="shared" si="65"/>
        <v>0.46137133000000002</v>
      </c>
      <c r="W150">
        <f t="shared" si="66"/>
        <v>0.16465067</v>
      </c>
      <c r="X150">
        <f t="shared" si="67"/>
        <v>0.27561766999999998</v>
      </c>
      <c r="Y150">
        <f t="shared" si="68"/>
        <v>3.2786776666666663E-2</v>
      </c>
      <c r="Z150">
        <f t="shared" si="69"/>
        <v>0.39804585333333337</v>
      </c>
      <c r="AA150">
        <f t="shared" si="70"/>
        <v>0.1234880025</v>
      </c>
      <c r="AB150">
        <f t="shared" si="71"/>
        <v>0.23373459269607841</v>
      </c>
      <c r="AC150" s="10">
        <f t="shared" si="72"/>
        <v>0.78805522519607851</v>
      </c>
    </row>
    <row r="151" spans="1:29">
      <c r="A151">
        <f t="shared" si="52"/>
        <v>7</v>
      </c>
      <c r="B151">
        <f t="shared" si="53"/>
        <v>12</v>
      </c>
      <c r="C151" s="1" t="s">
        <v>150</v>
      </c>
      <c r="D151" s="12">
        <v>23.128499999999999</v>
      </c>
      <c r="E151" s="3">
        <v>22.745100000000001</v>
      </c>
      <c r="F151" s="3">
        <v>0.33333333333333331</v>
      </c>
      <c r="G151" s="3">
        <v>23.016044860415111</v>
      </c>
      <c r="H151">
        <f t="shared" si="54"/>
        <v>49</v>
      </c>
      <c r="I151">
        <f t="shared" si="55"/>
        <v>167</v>
      </c>
      <c r="J151">
        <f t="shared" si="56"/>
        <v>199</v>
      </c>
      <c r="K151">
        <f t="shared" si="57"/>
        <v>201</v>
      </c>
      <c r="L151">
        <f t="shared" si="58"/>
        <v>0.24019607843137256</v>
      </c>
      <c r="M151">
        <f t="shared" si="73"/>
        <v>0.81862745098039214</v>
      </c>
      <c r="N151">
        <f t="shared" si="74"/>
        <v>0.97549019607843135</v>
      </c>
      <c r="O151">
        <f t="shared" si="75"/>
        <v>0.98529411764705888</v>
      </c>
      <c r="P151" s="8">
        <f t="shared" si="59"/>
        <v>0.75490196078431371</v>
      </c>
      <c r="Q151">
        <f t="shared" si="60"/>
        <v>4</v>
      </c>
      <c r="R151">
        <f t="shared" si="61"/>
        <v>3</v>
      </c>
      <c r="S151">
        <f t="shared" si="62"/>
        <v>2</v>
      </c>
      <c r="T151">
        <f t="shared" si="63"/>
        <v>1</v>
      </c>
      <c r="U151">
        <f t="shared" si="64"/>
        <v>9.8360329999999996E-2</v>
      </c>
      <c r="V151">
        <f t="shared" si="65"/>
        <v>0.16465067</v>
      </c>
      <c r="W151">
        <f t="shared" si="66"/>
        <v>0.27561766999999998</v>
      </c>
      <c r="X151">
        <f t="shared" si="67"/>
        <v>0.46137133000000002</v>
      </c>
      <c r="Y151">
        <f t="shared" si="68"/>
        <v>2.3625765539215686E-2</v>
      </c>
      <c r="Z151">
        <f t="shared" si="69"/>
        <v>0.13478755828431371</v>
      </c>
      <c r="AA151">
        <f t="shared" si="70"/>
        <v>0.26886233495098039</v>
      </c>
      <c r="AB151">
        <f t="shared" si="71"/>
        <v>0.45458645750000004</v>
      </c>
      <c r="AC151" s="10">
        <f t="shared" si="72"/>
        <v>0.88186211627450983</v>
      </c>
    </row>
    <row r="152" spans="1:29">
      <c r="A152">
        <f t="shared" si="52"/>
        <v>13</v>
      </c>
      <c r="B152">
        <f t="shared" si="53"/>
        <v>19</v>
      </c>
      <c r="C152" s="1" t="s">
        <v>151</v>
      </c>
      <c r="D152" s="12">
        <v>15.5848</v>
      </c>
      <c r="E152" s="3">
        <v>52.228360000000002</v>
      </c>
      <c r="F152" s="3">
        <v>0.16666666666666666</v>
      </c>
      <c r="G152" s="3">
        <v>10.02811336877226</v>
      </c>
      <c r="H152">
        <f t="shared" si="54"/>
        <v>35</v>
      </c>
      <c r="I152">
        <f t="shared" si="55"/>
        <v>186</v>
      </c>
      <c r="J152">
        <f t="shared" si="56"/>
        <v>179</v>
      </c>
      <c r="K152">
        <f t="shared" si="57"/>
        <v>198</v>
      </c>
      <c r="L152">
        <f t="shared" si="58"/>
        <v>0.17156862745098039</v>
      </c>
      <c r="M152">
        <f t="shared" si="73"/>
        <v>0.91176470588235292</v>
      </c>
      <c r="N152">
        <f t="shared" si="74"/>
        <v>0.87745098039215685</v>
      </c>
      <c r="O152">
        <f t="shared" si="75"/>
        <v>0.97058823529411764</v>
      </c>
      <c r="P152" s="8">
        <f t="shared" si="59"/>
        <v>0.73284313725490191</v>
      </c>
      <c r="Q152">
        <f t="shared" si="60"/>
        <v>4</v>
      </c>
      <c r="R152">
        <f t="shared" si="61"/>
        <v>2</v>
      </c>
      <c r="S152">
        <f t="shared" si="62"/>
        <v>3</v>
      </c>
      <c r="T152">
        <f t="shared" si="63"/>
        <v>1</v>
      </c>
      <c r="U152">
        <f t="shared" si="64"/>
        <v>9.8360329999999996E-2</v>
      </c>
      <c r="V152">
        <f t="shared" si="65"/>
        <v>0.27561766999999998</v>
      </c>
      <c r="W152">
        <f t="shared" si="66"/>
        <v>0.16465067</v>
      </c>
      <c r="X152">
        <f t="shared" si="67"/>
        <v>0.46137133000000002</v>
      </c>
      <c r="Y152">
        <f t="shared" si="68"/>
        <v>1.6875546813725488E-2</v>
      </c>
      <c r="Z152">
        <f t="shared" si="69"/>
        <v>0.25129846382352938</v>
      </c>
      <c r="AA152">
        <f t="shared" si="70"/>
        <v>0.1444728918137255</v>
      </c>
      <c r="AB152">
        <f t="shared" si="71"/>
        <v>0.447801585</v>
      </c>
      <c r="AC152" s="10">
        <f t="shared" si="72"/>
        <v>0.86044848745098035</v>
      </c>
    </row>
    <row r="153" spans="1:29">
      <c r="A153">
        <f t="shared" si="52"/>
        <v>202</v>
      </c>
      <c r="B153">
        <f t="shared" si="53"/>
        <v>203</v>
      </c>
      <c r="C153" s="1" t="s">
        <v>152</v>
      </c>
      <c r="D153" s="12">
        <v>33.174399999999999</v>
      </c>
      <c r="E153" s="3">
        <v>0</v>
      </c>
      <c r="F153" s="3">
        <v>1.2048192771084338E-2</v>
      </c>
      <c r="G153" s="3">
        <v>1.0177795659728777</v>
      </c>
      <c r="H153">
        <f t="shared" si="54"/>
        <v>70</v>
      </c>
      <c r="I153">
        <f t="shared" si="55"/>
        <v>1</v>
      </c>
      <c r="J153">
        <f t="shared" si="56"/>
        <v>15</v>
      </c>
      <c r="K153">
        <f t="shared" si="57"/>
        <v>13</v>
      </c>
      <c r="L153">
        <f t="shared" si="58"/>
        <v>0.34313725490196079</v>
      </c>
      <c r="M153">
        <f t="shared" si="73"/>
        <v>4.9019607843137254E-3</v>
      </c>
      <c r="N153">
        <f t="shared" si="74"/>
        <v>7.3529411764705885E-2</v>
      </c>
      <c r="O153">
        <f t="shared" si="75"/>
        <v>6.3725490196078427E-2</v>
      </c>
      <c r="P153" s="8">
        <f t="shared" si="59"/>
        <v>0.12132352941176471</v>
      </c>
      <c r="Q153">
        <f t="shared" si="60"/>
        <v>1</v>
      </c>
      <c r="R153">
        <f t="shared" si="61"/>
        <v>4</v>
      </c>
      <c r="S153">
        <f t="shared" si="62"/>
        <v>2</v>
      </c>
      <c r="T153">
        <f t="shared" si="63"/>
        <v>3</v>
      </c>
      <c r="U153">
        <f t="shared" si="64"/>
        <v>0.46137133000000002</v>
      </c>
      <c r="V153">
        <f t="shared" si="65"/>
        <v>9.8360329999999996E-2</v>
      </c>
      <c r="W153">
        <f t="shared" si="66"/>
        <v>0.27561766999999998</v>
      </c>
      <c r="X153">
        <f t="shared" si="67"/>
        <v>0.16465067</v>
      </c>
      <c r="Y153">
        <f t="shared" si="68"/>
        <v>0.15831369166666667</v>
      </c>
      <c r="Z153">
        <f t="shared" si="69"/>
        <v>4.8215848039215683E-4</v>
      </c>
      <c r="AA153">
        <f t="shared" si="70"/>
        <v>2.0266005147058824E-2</v>
      </c>
      <c r="AB153">
        <f t="shared" si="71"/>
        <v>1.0492444656862745E-2</v>
      </c>
      <c r="AC153" s="10">
        <f t="shared" si="72"/>
        <v>0.18955429995098039</v>
      </c>
    </row>
    <row r="154" spans="1:29">
      <c r="A154">
        <f t="shared" si="52"/>
        <v>135</v>
      </c>
      <c r="B154">
        <f t="shared" si="53"/>
        <v>129</v>
      </c>
      <c r="C154" s="1" t="s">
        <v>153</v>
      </c>
      <c r="D154" s="12">
        <v>34.388599999999997</v>
      </c>
      <c r="E154" s="3">
        <v>17.445630000000001</v>
      </c>
      <c r="F154" s="3">
        <v>2.8571428571428571E-2</v>
      </c>
      <c r="G154" s="3">
        <v>1.2606278925117567</v>
      </c>
      <c r="H154">
        <f t="shared" si="54"/>
        <v>74</v>
      </c>
      <c r="I154">
        <f t="shared" si="55"/>
        <v>155</v>
      </c>
      <c r="J154">
        <f t="shared" si="56"/>
        <v>49</v>
      </c>
      <c r="K154">
        <f t="shared" si="57"/>
        <v>73</v>
      </c>
      <c r="L154">
        <f t="shared" si="58"/>
        <v>0.36274509803921567</v>
      </c>
      <c r="M154">
        <f t="shared" si="73"/>
        <v>0.75980392156862742</v>
      </c>
      <c r="N154">
        <f t="shared" si="74"/>
        <v>0.24019607843137256</v>
      </c>
      <c r="O154">
        <f t="shared" si="75"/>
        <v>0.35784313725490197</v>
      </c>
      <c r="P154" s="8">
        <f t="shared" si="59"/>
        <v>0.43014705882352944</v>
      </c>
      <c r="Q154">
        <f t="shared" si="60"/>
        <v>2</v>
      </c>
      <c r="R154">
        <f t="shared" si="61"/>
        <v>1</v>
      </c>
      <c r="S154">
        <f t="shared" si="62"/>
        <v>4</v>
      </c>
      <c r="T154">
        <f t="shared" si="63"/>
        <v>3</v>
      </c>
      <c r="U154">
        <f t="shared" si="64"/>
        <v>0.27561766999999998</v>
      </c>
      <c r="V154">
        <f t="shared" si="65"/>
        <v>0.46137133000000002</v>
      </c>
      <c r="W154">
        <f t="shared" si="66"/>
        <v>9.8360329999999996E-2</v>
      </c>
      <c r="X154">
        <f t="shared" si="67"/>
        <v>0.16465067</v>
      </c>
      <c r="Y154">
        <f t="shared" si="68"/>
        <v>9.9978958725490188E-2</v>
      </c>
      <c r="Z154">
        <f t="shared" si="69"/>
        <v>0.35055174583333332</v>
      </c>
      <c r="AA154">
        <f t="shared" si="70"/>
        <v>2.3625765539215686E-2</v>
      </c>
      <c r="AB154">
        <f t="shared" si="71"/>
        <v>5.8919112303921571E-2</v>
      </c>
      <c r="AC154" s="10">
        <f t="shared" si="72"/>
        <v>0.53307558240196073</v>
      </c>
    </row>
    <row r="155" spans="1:29">
      <c r="A155">
        <f t="shared" si="52"/>
        <v>111</v>
      </c>
      <c r="B155">
        <f t="shared" si="53"/>
        <v>92</v>
      </c>
      <c r="C155" s="1" t="s">
        <v>154</v>
      </c>
      <c r="D155" s="12">
        <v>29.964300000000001</v>
      </c>
      <c r="E155" s="3">
        <v>8.7021999999999995</v>
      </c>
      <c r="F155" s="3">
        <v>0.05</v>
      </c>
      <c r="G155" s="3">
        <v>1.5290596450553668</v>
      </c>
      <c r="H155">
        <f t="shared" si="54"/>
        <v>64</v>
      </c>
      <c r="I155">
        <f t="shared" si="55"/>
        <v>131</v>
      </c>
      <c r="J155">
        <f t="shared" si="56"/>
        <v>109</v>
      </c>
      <c r="K155">
        <f t="shared" si="57"/>
        <v>128</v>
      </c>
      <c r="L155">
        <f t="shared" si="58"/>
        <v>0.31372549019607843</v>
      </c>
      <c r="M155">
        <f t="shared" si="73"/>
        <v>0.64215686274509809</v>
      </c>
      <c r="N155">
        <f t="shared" si="74"/>
        <v>0.53431372549019607</v>
      </c>
      <c r="O155">
        <f t="shared" si="75"/>
        <v>0.62745098039215685</v>
      </c>
      <c r="P155" s="8">
        <f t="shared" si="59"/>
        <v>0.52941176470588236</v>
      </c>
      <c r="Q155">
        <f t="shared" si="60"/>
        <v>4</v>
      </c>
      <c r="R155">
        <f t="shared" si="61"/>
        <v>1</v>
      </c>
      <c r="S155">
        <f t="shared" si="62"/>
        <v>3</v>
      </c>
      <c r="T155">
        <f t="shared" si="63"/>
        <v>2</v>
      </c>
      <c r="U155">
        <f t="shared" si="64"/>
        <v>9.8360329999999996E-2</v>
      </c>
      <c r="V155">
        <f t="shared" si="65"/>
        <v>0.46137133000000002</v>
      </c>
      <c r="W155">
        <f t="shared" si="66"/>
        <v>0.16465067</v>
      </c>
      <c r="X155">
        <f t="shared" si="67"/>
        <v>0.27561766999999998</v>
      </c>
      <c r="Y155">
        <f t="shared" si="68"/>
        <v>3.0858142745098037E-2</v>
      </c>
      <c r="Z155">
        <f t="shared" si="69"/>
        <v>0.2962727658333334</v>
      </c>
      <c r="AA155">
        <f t="shared" si="70"/>
        <v>8.7975112892156856E-2</v>
      </c>
      <c r="AB155">
        <f t="shared" si="71"/>
        <v>0.17293657725490194</v>
      </c>
      <c r="AC155" s="10">
        <f t="shared" si="72"/>
        <v>0.58804259872549025</v>
      </c>
    </row>
    <row r="156" spans="1:29">
      <c r="A156">
        <f t="shared" si="52"/>
        <v>108</v>
      </c>
      <c r="B156">
        <f t="shared" si="53"/>
        <v>134</v>
      </c>
      <c r="C156" s="1" t="s">
        <v>155</v>
      </c>
      <c r="D156" s="12">
        <v>28.705400000000001</v>
      </c>
      <c r="E156" s="3">
        <v>0</v>
      </c>
      <c r="F156" s="3">
        <v>4.5454545454545456E-2</v>
      </c>
      <c r="G156" s="3">
        <v>2.9573150551248046</v>
      </c>
      <c r="H156">
        <f t="shared" si="54"/>
        <v>60</v>
      </c>
      <c r="I156">
        <f t="shared" si="55"/>
        <v>1</v>
      </c>
      <c r="J156">
        <f t="shared" si="56"/>
        <v>95</v>
      </c>
      <c r="K156">
        <f t="shared" si="57"/>
        <v>186</v>
      </c>
      <c r="L156">
        <f t="shared" si="58"/>
        <v>0.29411764705882354</v>
      </c>
      <c r="M156">
        <f t="shared" si="73"/>
        <v>4.9019607843137254E-3</v>
      </c>
      <c r="N156">
        <f t="shared" si="74"/>
        <v>0.46568627450980393</v>
      </c>
      <c r="O156">
        <f t="shared" si="75"/>
        <v>0.91176470588235292</v>
      </c>
      <c r="P156" s="8">
        <f t="shared" si="59"/>
        <v>0.41911764705882348</v>
      </c>
      <c r="Q156">
        <f t="shared" si="60"/>
        <v>3</v>
      </c>
      <c r="R156">
        <f t="shared" si="61"/>
        <v>4</v>
      </c>
      <c r="S156">
        <f t="shared" si="62"/>
        <v>2</v>
      </c>
      <c r="T156">
        <f t="shared" si="63"/>
        <v>1</v>
      </c>
      <c r="U156">
        <f t="shared" si="64"/>
        <v>0.16465067</v>
      </c>
      <c r="V156">
        <f t="shared" si="65"/>
        <v>9.8360329999999996E-2</v>
      </c>
      <c r="W156">
        <f t="shared" si="66"/>
        <v>0.27561766999999998</v>
      </c>
      <c r="X156">
        <f t="shared" si="67"/>
        <v>0.46137133000000002</v>
      </c>
      <c r="Y156">
        <f t="shared" si="68"/>
        <v>4.8426667647058823E-2</v>
      </c>
      <c r="Z156">
        <f t="shared" si="69"/>
        <v>4.8215848039215683E-4</v>
      </c>
      <c r="AA156">
        <f t="shared" si="70"/>
        <v>0.12835136593137253</v>
      </c>
      <c r="AB156">
        <f t="shared" si="71"/>
        <v>0.42066209500000001</v>
      </c>
      <c r="AC156" s="10">
        <f t="shared" si="72"/>
        <v>0.59792228705882355</v>
      </c>
    </row>
    <row r="157" spans="1:29">
      <c r="A157">
        <f t="shared" si="52"/>
        <v>122</v>
      </c>
      <c r="B157">
        <f t="shared" si="53"/>
        <v>132</v>
      </c>
      <c r="C157" s="1" t="s">
        <v>156</v>
      </c>
      <c r="D157" s="12">
        <v>31.3828</v>
      </c>
      <c r="E157" s="3">
        <v>0</v>
      </c>
      <c r="F157" s="3">
        <v>0.1111111111111111</v>
      </c>
      <c r="G157" s="3">
        <v>1.5122182051079756</v>
      </c>
      <c r="H157">
        <f t="shared" si="54"/>
        <v>65</v>
      </c>
      <c r="I157">
        <f t="shared" si="55"/>
        <v>1</v>
      </c>
      <c r="J157">
        <f t="shared" si="56"/>
        <v>153</v>
      </c>
      <c r="K157">
        <f t="shared" si="57"/>
        <v>124</v>
      </c>
      <c r="L157">
        <f t="shared" si="58"/>
        <v>0.31862745098039214</v>
      </c>
      <c r="M157">
        <f t="shared" si="73"/>
        <v>4.9019607843137254E-3</v>
      </c>
      <c r="N157">
        <f t="shared" si="74"/>
        <v>0.75</v>
      </c>
      <c r="O157">
        <f t="shared" si="75"/>
        <v>0.60784313725490191</v>
      </c>
      <c r="P157" s="8">
        <f t="shared" si="59"/>
        <v>0.42034313725490191</v>
      </c>
      <c r="Q157">
        <f t="shared" si="60"/>
        <v>3</v>
      </c>
      <c r="R157">
        <f t="shared" si="61"/>
        <v>4</v>
      </c>
      <c r="S157">
        <f t="shared" si="62"/>
        <v>1</v>
      </c>
      <c r="T157">
        <f t="shared" si="63"/>
        <v>2</v>
      </c>
      <c r="U157">
        <f t="shared" si="64"/>
        <v>0.16465067</v>
      </c>
      <c r="V157">
        <f t="shared" si="65"/>
        <v>9.8360329999999996E-2</v>
      </c>
      <c r="W157">
        <f t="shared" si="66"/>
        <v>0.46137133000000002</v>
      </c>
      <c r="X157">
        <f t="shared" si="67"/>
        <v>0.27561766999999998</v>
      </c>
      <c r="Y157">
        <f t="shared" si="68"/>
        <v>5.2462223284313721E-2</v>
      </c>
      <c r="Z157">
        <f t="shared" si="69"/>
        <v>4.8215848039215683E-4</v>
      </c>
      <c r="AA157">
        <f t="shared" si="70"/>
        <v>0.34602849750000003</v>
      </c>
      <c r="AB157">
        <f t="shared" si="71"/>
        <v>0.16753230921568624</v>
      </c>
      <c r="AC157" s="10">
        <f t="shared" si="72"/>
        <v>0.56650518848039222</v>
      </c>
    </row>
    <row r="158" spans="1:29">
      <c r="A158">
        <f t="shared" si="52"/>
        <v>187</v>
      </c>
      <c r="B158">
        <f t="shared" si="53"/>
        <v>166</v>
      </c>
      <c r="C158" s="1" t="s">
        <v>157</v>
      </c>
      <c r="D158" s="12">
        <v>40.491599999999998</v>
      </c>
      <c r="E158" s="3">
        <v>0.46022999999999997</v>
      </c>
      <c r="F158" s="3">
        <v>4.3478260869565216E-2</v>
      </c>
      <c r="G158" s="3">
        <v>1.1894333434917226</v>
      </c>
      <c r="H158">
        <f t="shared" si="54"/>
        <v>84</v>
      </c>
      <c r="I158">
        <f t="shared" si="55"/>
        <v>47</v>
      </c>
      <c r="J158">
        <f t="shared" si="56"/>
        <v>90</v>
      </c>
      <c r="K158">
        <f t="shared" si="57"/>
        <v>48</v>
      </c>
      <c r="L158">
        <f t="shared" si="58"/>
        <v>0.41176470588235292</v>
      </c>
      <c r="M158">
        <f t="shared" si="73"/>
        <v>0.23039215686274508</v>
      </c>
      <c r="N158">
        <f t="shared" si="74"/>
        <v>0.44117647058823528</v>
      </c>
      <c r="O158">
        <f t="shared" si="75"/>
        <v>0.23529411764705882</v>
      </c>
      <c r="P158" s="8">
        <f t="shared" si="59"/>
        <v>0.32965686274509803</v>
      </c>
      <c r="Q158">
        <f t="shared" si="60"/>
        <v>2</v>
      </c>
      <c r="R158">
        <f t="shared" si="61"/>
        <v>4</v>
      </c>
      <c r="S158">
        <f t="shared" si="62"/>
        <v>1</v>
      </c>
      <c r="T158">
        <f t="shared" si="63"/>
        <v>3</v>
      </c>
      <c r="U158">
        <f t="shared" si="64"/>
        <v>0.27561766999999998</v>
      </c>
      <c r="V158">
        <f t="shared" si="65"/>
        <v>9.8360329999999996E-2</v>
      </c>
      <c r="W158">
        <f t="shared" si="66"/>
        <v>0.46137133000000002</v>
      </c>
      <c r="X158">
        <f t="shared" si="67"/>
        <v>0.16465067</v>
      </c>
      <c r="Y158">
        <f t="shared" si="68"/>
        <v>0.11348962882352939</v>
      </c>
      <c r="Z158">
        <f t="shared" si="69"/>
        <v>2.2661448578431369E-2</v>
      </c>
      <c r="AA158">
        <f t="shared" si="70"/>
        <v>0.203546175</v>
      </c>
      <c r="AB158">
        <f t="shared" si="71"/>
        <v>3.8741334117647061E-2</v>
      </c>
      <c r="AC158" s="10">
        <f t="shared" si="72"/>
        <v>0.37843858651960782</v>
      </c>
    </row>
    <row r="159" spans="1:29">
      <c r="A159">
        <f t="shared" si="52"/>
        <v>128</v>
      </c>
      <c r="B159">
        <f t="shared" si="53"/>
        <v>142</v>
      </c>
      <c r="C159" s="1" t="s">
        <v>158</v>
      </c>
      <c r="D159" s="12">
        <v>33.654800000000002</v>
      </c>
      <c r="E159" s="3">
        <v>3.4000000000000002E-4</v>
      </c>
      <c r="F159" s="3">
        <v>2.7777777777777776E-2</v>
      </c>
      <c r="G159" s="3">
        <v>2.5132061682513065</v>
      </c>
      <c r="H159">
        <f t="shared" si="54"/>
        <v>72</v>
      </c>
      <c r="I159">
        <f t="shared" si="55"/>
        <v>21</v>
      </c>
      <c r="J159">
        <f t="shared" si="56"/>
        <v>46</v>
      </c>
      <c r="K159">
        <f t="shared" si="57"/>
        <v>181</v>
      </c>
      <c r="L159">
        <f t="shared" si="58"/>
        <v>0.35294117647058826</v>
      </c>
      <c r="M159">
        <f t="shared" si="73"/>
        <v>0.10294117647058823</v>
      </c>
      <c r="N159">
        <f t="shared" si="74"/>
        <v>0.22549019607843138</v>
      </c>
      <c r="O159">
        <f t="shared" si="75"/>
        <v>0.88725490196078427</v>
      </c>
      <c r="P159" s="8">
        <f t="shared" si="59"/>
        <v>0.39215686274509803</v>
      </c>
      <c r="Q159">
        <f t="shared" si="60"/>
        <v>2</v>
      </c>
      <c r="R159">
        <f t="shared" si="61"/>
        <v>4</v>
      </c>
      <c r="S159">
        <f t="shared" si="62"/>
        <v>3</v>
      </c>
      <c r="T159">
        <f t="shared" si="63"/>
        <v>1</v>
      </c>
      <c r="U159">
        <f t="shared" si="64"/>
        <v>0.27561766999999998</v>
      </c>
      <c r="V159">
        <f t="shared" si="65"/>
        <v>9.8360329999999996E-2</v>
      </c>
      <c r="W159">
        <f t="shared" si="66"/>
        <v>0.16465067</v>
      </c>
      <c r="X159">
        <f t="shared" si="67"/>
        <v>0.46137133000000002</v>
      </c>
      <c r="Y159">
        <f t="shared" si="68"/>
        <v>9.727682470588235E-2</v>
      </c>
      <c r="Z159">
        <f t="shared" si="69"/>
        <v>1.0125328088235293E-2</v>
      </c>
      <c r="AA159">
        <f t="shared" si="70"/>
        <v>3.7127111862745102E-2</v>
      </c>
      <c r="AB159">
        <f t="shared" si="71"/>
        <v>0.40935397416666669</v>
      </c>
      <c r="AC159" s="10">
        <f t="shared" si="72"/>
        <v>0.55388323882352941</v>
      </c>
    </row>
    <row r="160" spans="1:29">
      <c r="A160">
        <f t="shared" si="52"/>
        <v>92</v>
      </c>
      <c r="B160">
        <f t="shared" si="53"/>
        <v>106</v>
      </c>
      <c r="C160" s="1" t="s">
        <v>159</v>
      </c>
      <c r="D160" s="12">
        <v>13.4419</v>
      </c>
      <c r="E160" s="3">
        <v>1.3408899999999999</v>
      </c>
      <c r="F160" s="3">
        <v>5.5555555555555552E-2</v>
      </c>
      <c r="G160" s="3">
        <v>2.7306962987636538</v>
      </c>
      <c r="H160">
        <f t="shared" si="54"/>
        <v>31</v>
      </c>
      <c r="I160">
        <f t="shared" si="55"/>
        <v>64</v>
      </c>
      <c r="J160">
        <f t="shared" si="56"/>
        <v>120</v>
      </c>
      <c r="K160">
        <f t="shared" si="57"/>
        <v>184</v>
      </c>
      <c r="L160">
        <f t="shared" si="58"/>
        <v>0.15196078431372548</v>
      </c>
      <c r="M160">
        <f t="shared" si="73"/>
        <v>0.31372549019607843</v>
      </c>
      <c r="N160">
        <f t="shared" si="74"/>
        <v>0.58823529411764708</v>
      </c>
      <c r="O160">
        <f t="shared" si="75"/>
        <v>0.90196078431372551</v>
      </c>
      <c r="P160" s="8">
        <f t="shared" si="59"/>
        <v>0.48897058823529416</v>
      </c>
      <c r="Q160">
        <f t="shared" si="60"/>
        <v>4</v>
      </c>
      <c r="R160">
        <f t="shared" si="61"/>
        <v>3</v>
      </c>
      <c r="S160">
        <f t="shared" si="62"/>
        <v>2</v>
      </c>
      <c r="T160">
        <f t="shared" si="63"/>
        <v>1</v>
      </c>
      <c r="U160">
        <f t="shared" si="64"/>
        <v>9.8360329999999996E-2</v>
      </c>
      <c r="V160">
        <f t="shared" si="65"/>
        <v>0.16465067</v>
      </c>
      <c r="W160">
        <f t="shared" si="66"/>
        <v>0.27561766999999998</v>
      </c>
      <c r="X160">
        <f t="shared" si="67"/>
        <v>0.46137133000000002</v>
      </c>
      <c r="Y160">
        <f t="shared" si="68"/>
        <v>1.494691289215686E-2</v>
      </c>
      <c r="Z160">
        <f t="shared" si="69"/>
        <v>5.1655112156862741E-2</v>
      </c>
      <c r="AA160">
        <f t="shared" si="70"/>
        <v>0.16212804117647059</v>
      </c>
      <c r="AB160">
        <f t="shared" si="71"/>
        <v>0.41613884666666667</v>
      </c>
      <c r="AC160" s="10">
        <f t="shared" si="72"/>
        <v>0.64486891289215686</v>
      </c>
    </row>
    <row r="161" spans="1:29">
      <c r="A161">
        <f t="shared" si="52"/>
        <v>99</v>
      </c>
      <c r="B161">
        <f t="shared" si="53"/>
        <v>114</v>
      </c>
      <c r="C161" s="1" t="s">
        <v>160</v>
      </c>
      <c r="D161" s="12">
        <v>12.623699999999999</v>
      </c>
      <c r="E161" s="3">
        <v>0.35787999999999998</v>
      </c>
      <c r="F161" s="3">
        <v>5.8823529411764705E-2</v>
      </c>
      <c r="G161" s="3">
        <v>2.7110726928778353</v>
      </c>
      <c r="H161">
        <f t="shared" si="54"/>
        <v>28</v>
      </c>
      <c r="I161">
        <f t="shared" si="55"/>
        <v>44</v>
      </c>
      <c r="J161">
        <f t="shared" si="56"/>
        <v>123</v>
      </c>
      <c r="K161">
        <f t="shared" si="57"/>
        <v>183</v>
      </c>
      <c r="L161">
        <f t="shared" si="58"/>
        <v>0.13725490196078433</v>
      </c>
      <c r="M161">
        <f t="shared" si="73"/>
        <v>0.21568627450980393</v>
      </c>
      <c r="N161">
        <f t="shared" si="74"/>
        <v>0.6029411764705882</v>
      </c>
      <c r="O161">
        <f t="shared" si="75"/>
        <v>0.8970588235294118</v>
      </c>
      <c r="P161" s="8">
        <f t="shared" si="59"/>
        <v>0.46323529411764708</v>
      </c>
      <c r="Q161">
        <f t="shared" si="60"/>
        <v>4</v>
      </c>
      <c r="R161">
        <f t="shared" si="61"/>
        <v>3</v>
      </c>
      <c r="S161">
        <f t="shared" si="62"/>
        <v>2</v>
      </c>
      <c r="T161">
        <f t="shared" si="63"/>
        <v>1</v>
      </c>
      <c r="U161">
        <f t="shared" si="64"/>
        <v>9.8360329999999996E-2</v>
      </c>
      <c r="V161">
        <f t="shared" si="65"/>
        <v>0.16465067</v>
      </c>
      <c r="W161">
        <f t="shared" si="66"/>
        <v>0.27561766999999998</v>
      </c>
      <c r="X161">
        <f t="shared" si="67"/>
        <v>0.46137133000000002</v>
      </c>
      <c r="Y161">
        <f t="shared" si="68"/>
        <v>1.3500437450980392E-2</v>
      </c>
      <c r="Z161">
        <f t="shared" si="69"/>
        <v>3.5512889607843136E-2</v>
      </c>
      <c r="AA161">
        <f t="shared" si="70"/>
        <v>0.16618124220588235</v>
      </c>
      <c r="AB161">
        <f t="shared" si="71"/>
        <v>0.41387722250000003</v>
      </c>
      <c r="AC161" s="10">
        <f t="shared" si="72"/>
        <v>0.62907179176470596</v>
      </c>
    </row>
    <row r="162" spans="1:29">
      <c r="A162">
        <f t="shared" si="52"/>
        <v>150</v>
      </c>
      <c r="B162">
        <f t="shared" si="53"/>
        <v>119</v>
      </c>
      <c r="C162" s="1" t="s">
        <v>161</v>
      </c>
      <c r="D162" s="12">
        <v>29.6233</v>
      </c>
      <c r="E162" s="3">
        <v>2.3065699999999998</v>
      </c>
      <c r="F162" s="3">
        <v>0.05</v>
      </c>
      <c r="G162" s="3">
        <v>1.478275574449075</v>
      </c>
      <c r="H162">
        <f t="shared" si="54"/>
        <v>63</v>
      </c>
      <c r="I162">
        <f t="shared" si="55"/>
        <v>80</v>
      </c>
      <c r="J162">
        <f t="shared" si="56"/>
        <v>109</v>
      </c>
      <c r="K162">
        <f t="shared" si="57"/>
        <v>116</v>
      </c>
      <c r="L162">
        <f t="shared" si="58"/>
        <v>0.30882352941176472</v>
      </c>
      <c r="M162">
        <f t="shared" si="73"/>
        <v>0.39215686274509803</v>
      </c>
      <c r="N162">
        <f t="shared" si="74"/>
        <v>0.53431372549019607</v>
      </c>
      <c r="O162">
        <f t="shared" si="75"/>
        <v>0.56862745098039214</v>
      </c>
      <c r="P162" s="8">
        <f t="shared" si="59"/>
        <v>0.45098039215686275</v>
      </c>
      <c r="Q162">
        <f t="shared" si="60"/>
        <v>4</v>
      </c>
      <c r="R162">
        <f t="shared" si="61"/>
        <v>3</v>
      </c>
      <c r="S162">
        <f t="shared" si="62"/>
        <v>2</v>
      </c>
      <c r="T162">
        <f t="shared" si="63"/>
        <v>1</v>
      </c>
      <c r="U162">
        <f t="shared" si="64"/>
        <v>9.8360329999999996E-2</v>
      </c>
      <c r="V162">
        <f t="shared" si="65"/>
        <v>0.16465067</v>
      </c>
      <c r="W162">
        <f t="shared" si="66"/>
        <v>0.27561766999999998</v>
      </c>
      <c r="X162">
        <f t="shared" si="67"/>
        <v>0.46137133000000002</v>
      </c>
      <c r="Y162">
        <f t="shared" si="68"/>
        <v>3.0375984264705884E-2</v>
      </c>
      <c r="Z162">
        <f t="shared" si="69"/>
        <v>6.4568890196078435E-2</v>
      </c>
      <c r="AA162">
        <f t="shared" si="70"/>
        <v>0.14726630406862745</v>
      </c>
      <c r="AB162">
        <f t="shared" si="71"/>
        <v>0.26234840333333331</v>
      </c>
      <c r="AC162" s="10">
        <f t="shared" si="72"/>
        <v>0.50455958186274508</v>
      </c>
    </row>
    <row r="163" spans="1:29">
      <c r="A163">
        <f t="shared" si="52"/>
        <v>186</v>
      </c>
      <c r="B163">
        <f t="shared" si="53"/>
        <v>186</v>
      </c>
      <c r="C163" s="1" t="s">
        <v>162</v>
      </c>
      <c r="D163" s="12">
        <v>33.307099999999998</v>
      </c>
      <c r="E163" s="3">
        <v>0</v>
      </c>
      <c r="F163" s="3">
        <v>0.05</v>
      </c>
      <c r="G163" s="3">
        <v>1.1944076309518554</v>
      </c>
      <c r="H163">
        <f t="shared" si="54"/>
        <v>71</v>
      </c>
      <c r="I163">
        <f t="shared" si="55"/>
        <v>1</v>
      </c>
      <c r="J163">
        <f t="shared" si="56"/>
        <v>109</v>
      </c>
      <c r="K163">
        <f t="shared" si="57"/>
        <v>49</v>
      </c>
      <c r="L163">
        <f t="shared" si="58"/>
        <v>0.34803921568627449</v>
      </c>
      <c r="M163">
        <f t="shared" si="73"/>
        <v>4.9019607843137254E-3</v>
      </c>
      <c r="N163">
        <f t="shared" si="74"/>
        <v>0.53431372549019607</v>
      </c>
      <c r="O163">
        <f t="shared" si="75"/>
        <v>0.24019607843137256</v>
      </c>
      <c r="P163" s="8">
        <f t="shared" si="59"/>
        <v>0.28186274509803921</v>
      </c>
      <c r="Q163">
        <f t="shared" si="60"/>
        <v>2</v>
      </c>
      <c r="R163">
        <f t="shared" si="61"/>
        <v>4</v>
      </c>
      <c r="S163">
        <f t="shared" si="62"/>
        <v>1</v>
      </c>
      <c r="T163">
        <f t="shared" si="63"/>
        <v>3</v>
      </c>
      <c r="U163">
        <f t="shared" si="64"/>
        <v>0.27561766999999998</v>
      </c>
      <c r="V163">
        <f t="shared" si="65"/>
        <v>9.8360329999999996E-2</v>
      </c>
      <c r="W163">
        <f t="shared" si="66"/>
        <v>0.46137133000000002</v>
      </c>
      <c r="X163">
        <f t="shared" si="67"/>
        <v>0.16465067</v>
      </c>
      <c r="Y163">
        <f t="shared" si="68"/>
        <v>9.5925757696078418E-2</v>
      </c>
      <c r="Z163">
        <f t="shared" si="69"/>
        <v>4.8215848039215683E-4</v>
      </c>
      <c r="AA163">
        <f t="shared" si="70"/>
        <v>0.24651703416666668</v>
      </c>
      <c r="AB163">
        <f t="shared" si="71"/>
        <v>3.9548445245098041E-2</v>
      </c>
      <c r="AC163" s="10">
        <f t="shared" si="72"/>
        <v>0.38247339558823529</v>
      </c>
    </row>
    <row r="164" spans="1:29">
      <c r="A164">
        <f t="shared" si="52"/>
        <v>166</v>
      </c>
      <c r="B164">
        <f t="shared" si="53"/>
        <v>145</v>
      </c>
      <c r="C164" s="1" t="s">
        <v>163</v>
      </c>
      <c r="D164" s="12">
        <v>34.308999999999997</v>
      </c>
      <c r="E164" s="3">
        <v>0.24057999999999999</v>
      </c>
      <c r="F164" s="3">
        <v>4.7619047619047616E-2</v>
      </c>
      <c r="G164" s="3">
        <v>1.4137711549879859</v>
      </c>
      <c r="H164">
        <f t="shared" si="54"/>
        <v>73</v>
      </c>
      <c r="I164">
        <f t="shared" si="55"/>
        <v>37</v>
      </c>
      <c r="J164">
        <f t="shared" si="56"/>
        <v>101</v>
      </c>
      <c r="K164">
        <f t="shared" si="57"/>
        <v>104</v>
      </c>
      <c r="L164">
        <f t="shared" si="58"/>
        <v>0.35784313725490197</v>
      </c>
      <c r="M164">
        <f t="shared" si="73"/>
        <v>0.18137254901960784</v>
      </c>
      <c r="N164">
        <f t="shared" si="74"/>
        <v>0.49509803921568629</v>
      </c>
      <c r="O164">
        <f t="shared" si="75"/>
        <v>0.50980392156862742</v>
      </c>
      <c r="P164" s="8">
        <f t="shared" si="59"/>
        <v>0.38602941176470584</v>
      </c>
      <c r="Q164">
        <f t="shared" si="60"/>
        <v>3</v>
      </c>
      <c r="R164">
        <f t="shared" si="61"/>
        <v>4</v>
      </c>
      <c r="S164">
        <f t="shared" si="62"/>
        <v>2</v>
      </c>
      <c r="T164">
        <f t="shared" si="63"/>
        <v>1</v>
      </c>
      <c r="U164">
        <f t="shared" si="64"/>
        <v>0.16465067</v>
      </c>
      <c r="V164">
        <f t="shared" si="65"/>
        <v>9.8360329999999996E-2</v>
      </c>
      <c r="W164">
        <f t="shared" si="66"/>
        <v>0.27561766999999998</v>
      </c>
      <c r="X164">
        <f t="shared" si="67"/>
        <v>0.46137133000000002</v>
      </c>
      <c r="Y164">
        <f t="shared" si="68"/>
        <v>5.8919112303921571E-2</v>
      </c>
      <c r="Z164">
        <f t="shared" si="69"/>
        <v>1.7839863774509801E-2</v>
      </c>
      <c r="AA164">
        <f t="shared" si="70"/>
        <v>0.13645776799019607</v>
      </c>
      <c r="AB164">
        <f t="shared" si="71"/>
        <v>0.23520891333333332</v>
      </c>
      <c r="AC164" s="10">
        <f t="shared" si="72"/>
        <v>0.44842565740196078</v>
      </c>
    </row>
    <row r="165" spans="1:29">
      <c r="A165">
        <f t="shared" si="52"/>
        <v>155</v>
      </c>
      <c r="B165">
        <f t="shared" si="53"/>
        <v>154</v>
      </c>
      <c r="C165" s="1" t="s">
        <v>164</v>
      </c>
      <c r="D165" s="12">
        <v>18.331700000000001</v>
      </c>
      <c r="E165" s="3">
        <v>3.9010000000000003E-2</v>
      </c>
      <c r="F165" s="3">
        <v>0.1111111111111111</v>
      </c>
      <c r="G165" s="3">
        <v>1.2719730883650935</v>
      </c>
      <c r="H165">
        <f t="shared" si="54"/>
        <v>38</v>
      </c>
      <c r="I165">
        <f t="shared" si="55"/>
        <v>24</v>
      </c>
      <c r="J165">
        <f t="shared" si="56"/>
        <v>153</v>
      </c>
      <c r="K165">
        <f t="shared" si="57"/>
        <v>79</v>
      </c>
      <c r="L165">
        <f t="shared" si="58"/>
        <v>0.18627450980392157</v>
      </c>
      <c r="M165">
        <f t="shared" si="73"/>
        <v>0.11764705882352941</v>
      </c>
      <c r="N165">
        <f t="shared" si="74"/>
        <v>0.75</v>
      </c>
      <c r="O165">
        <f t="shared" si="75"/>
        <v>0.38725490196078433</v>
      </c>
      <c r="P165" s="8">
        <f t="shared" si="59"/>
        <v>0.36029411764705882</v>
      </c>
      <c r="Q165">
        <f t="shared" si="60"/>
        <v>3</v>
      </c>
      <c r="R165">
        <f t="shared" si="61"/>
        <v>4</v>
      </c>
      <c r="S165">
        <f t="shared" si="62"/>
        <v>1</v>
      </c>
      <c r="T165">
        <f t="shared" si="63"/>
        <v>2</v>
      </c>
      <c r="U165">
        <f t="shared" si="64"/>
        <v>0.16465067</v>
      </c>
      <c r="V165">
        <f t="shared" si="65"/>
        <v>9.8360329999999996E-2</v>
      </c>
      <c r="W165">
        <f t="shared" si="66"/>
        <v>0.46137133000000002</v>
      </c>
      <c r="X165">
        <f t="shared" si="67"/>
        <v>0.27561766999999998</v>
      </c>
      <c r="Y165">
        <f t="shared" si="68"/>
        <v>3.0670222843137255E-2</v>
      </c>
      <c r="Z165">
        <f t="shared" si="69"/>
        <v>1.1571803529411765E-2</v>
      </c>
      <c r="AA165">
        <f t="shared" si="70"/>
        <v>0.34602849750000003</v>
      </c>
      <c r="AB165">
        <f t="shared" si="71"/>
        <v>0.1067342937745098</v>
      </c>
      <c r="AC165" s="10">
        <f t="shared" si="72"/>
        <v>0.49500481764705884</v>
      </c>
    </row>
    <row r="166" spans="1:29">
      <c r="A166">
        <f t="shared" si="52"/>
        <v>149</v>
      </c>
      <c r="B166">
        <f t="shared" si="53"/>
        <v>147</v>
      </c>
      <c r="C166" s="1" t="s">
        <v>165</v>
      </c>
      <c r="D166" s="12">
        <v>25.026599999999998</v>
      </c>
      <c r="E166" s="3">
        <v>3.7760000000000002E-2</v>
      </c>
      <c r="F166" s="3">
        <v>0.1</v>
      </c>
      <c r="G166" s="3">
        <v>1.3190252445466895</v>
      </c>
      <c r="H166">
        <f t="shared" si="54"/>
        <v>54</v>
      </c>
      <c r="I166">
        <f t="shared" si="55"/>
        <v>23</v>
      </c>
      <c r="J166">
        <f t="shared" si="56"/>
        <v>148</v>
      </c>
      <c r="K166">
        <f t="shared" si="57"/>
        <v>87</v>
      </c>
      <c r="L166">
        <f t="shared" si="58"/>
        <v>0.26470588235294118</v>
      </c>
      <c r="M166">
        <f t="shared" si="73"/>
        <v>0.11274509803921569</v>
      </c>
      <c r="N166">
        <f t="shared" si="74"/>
        <v>0.72549019607843135</v>
      </c>
      <c r="O166">
        <f t="shared" si="75"/>
        <v>0.4264705882352941</v>
      </c>
      <c r="P166" s="8">
        <f t="shared" si="59"/>
        <v>0.38235294117647062</v>
      </c>
      <c r="Q166">
        <f t="shared" si="60"/>
        <v>3</v>
      </c>
      <c r="R166">
        <f t="shared" si="61"/>
        <v>4</v>
      </c>
      <c r="S166">
        <f t="shared" si="62"/>
        <v>1</v>
      </c>
      <c r="T166">
        <f t="shared" si="63"/>
        <v>2</v>
      </c>
      <c r="U166">
        <f t="shared" si="64"/>
        <v>0.16465067</v>
      </c>
      <c r="V166">
        <f t="shared" si="65"/>
        <v>9.8360329999999996E-2</v>
      </c>
      <c r="W166">
        <f t="shared" si="66"/>
        <v>0.46137133000000002</v>
      </c>
      <c r="X166">
        <f t="shared" si="67"/>
        <v>0.27561766999999998</v>
      </c>
      <c r="Y166">
        <f t="shared" si="68"/>
        <v>4.3584000882352938E-2</v>
      </c>
      <c r="Z166">
        <f t="shared" si="69"/>
        <v>1.1089645049019608E-2</v>
      </c>
      <c r="AA166">
        <f t="shared" si="70"/>
        <v>0.33472037666666665</v>
      </c>
      <c r="AB166">
        <f t="shared" si="71"/>
        <v>0.11754282985294116</v>
      </c>
      <c r="AC166" s="10">
        <f t="shared" si="72"/>
        <v>0.5069368524509803</v>
      </c>
    </row>
    <row r="167" spans="1:29">
      <c r="A167">
        <f t="shared" si="52"/>
        <v>198</v>
      </c>
      <c r="B167">
        <f t="shared" si="53"/>
        <v>198</v>
      </c>
      <c r="C167" s="1" t="s">
        <v>166</v>
      </c>
      <c r="D167" s="12">
        <v>18.798200000000001</v>
      </c>
      <c r="E167" s="3">
        <v>0</v>
      </c>
      <c r="F167" s="3">
        <v>4.5454545454545456E-2</v>
      </c>
      <c r="G167" s="3">
        <v>1.1011037768543579</v>
      </c>
      <c r="H167">
        <f t="shared" si="54"/>
        <v>40</v>
      </c>
      <c r="I167">
        <f t="shared" si="55"/>
        <v>1</v>
      </c>
      <c r="J167">
        <f t="shared" si="56"/>
        <v>95</v>
      </c>
      <c r="K167">
        <f t="shared" si="57"/>
        <v>28</v>
      </c>
      <c r="L167">
        <f t="shared" si="58"/>
        <v>0.19607843137254902</v>
      </c>
      <c r="M167">
        <f t="shared" si="73"/>
        <v>4.9019607843137254E-3</v>
      </c>
      <c r="N167">
        <f t="shared" si="74"/>
        <v>0.46568627450980393</v>
      </c>
      <c r="O167">
        <f t="shared" si="75"/>
        <v>0.13725490196078433</v>
      </c>
      <c r="P167" s="8">
        <f t="shared" si="59"/>
        <v>0.20098039215686275</v>
      </c>
      <c r="Q167">
        <f t="shared" si="60"/>
        <v>2</v>
      </c>
      <c r="R167">
        <f t="shared" si="61"/>
        <v>4</v>
      </c>
      <c r="S167">
        <f t="shared" si="62"/>
        <v>1</v>
      </c>
      <c r="T167">
        <f t="shared" si="63"/>
        <v>3</v>
      </c>
      <c r="U167">
        <f t="shared" si="64"/>
        <v>0.27561766999999998</v>
      </c>
      <c r="V167">
        <f t="shared" si="65"/>
        <v>9.8360329999999996E-2</v>
      </c>
      <c r="W167">
        <f t="shared" si="66"/>
        <v>0.46137133000000002</v>
      </c>
      <c r="X167">
        <f t="shared" si="67"/>
        <v>0.16465067</v>
      </c>
      <c r="Y167">
        <f t="shared" si="68"/>
        <v>5.4042680392156858E-2</v>
      </c>
      <c r="Z167">
        <f t="shared" si="69"/>
        <v>4.8215848039215683E-4</v>
      </c>
      <c r="AA167">
        <f t="shared" si="70"/>
        <v>0.21485429583333335</v>
      </c>
      <c r="AB167">
        <f t="shared" si="71"/>
        <v>2.2599111568627452E-2</v>
      </c>
      <c r="AC167" s="10">
        <f t="shared" si="72"/>
        <v>0.2919782462745098</v>
      </c>
    </row>
    <row r="168" spans="1:29">
      <c r="A168">
        <f t="shared" si="52"/>
        <v>169</v>
      </c>
      <c r="B168">
        <f t="shared" si="53"/>
        <v>171</v>
      </c>
      <c r="C168" s="1" t="s">
        <v>167</v>
      </c>
      <c r="D168" s="12">
        <v>18.222300000000001</v>
      </c>
      <c r="E168" s="3">
        <v>0</v>
      </c>
      <c r="F168" s="3">
        <v>5.8823529411764705E-2</v>
      </c>
      <c r="G168" s="3">
        <v>1.3759563878379839</v>
      </c>
      <c r="H168">
        <f t="shared" si="54"/>
        <v>37</v>
      </c>
      <c r="I168">
        <f t="shared" si="55"/>
        <v>1</v>
      </c>
      <c r="J168">
        <f t="shared" si="56"/>
        <v>123</v>
      </c>
      <c r="K168">
        <f t="shared" si="57"/>
        <v>96</v>
      </c>
      <c r="L168">
        <f t="shared" si="58"/>
        <v>0.18137254901960784</v>
      </c>
      <c r="M168">
        <f t="shared" si="73"/>
        <v>4.9019607843137254E-3</v>
      </c>
      <c r="N168">
        <f t="shared" si="74"/>
        <v>0.6029411764705882</v>
      </c>
      <c r="O168">
        <f t="shared" si="75"/>
        <v>0.47058823529411764</v>
      </c>
      <c r="P168" s="8">
        <f t="shared" si="59"/>
        <v>0.31495098039215685</v>
      </c>
      <c r="Q168">
        <f t="shared" si="60"/>
        <v>3</v>
      </c>
      <c r="R168">
        <f t="shared" si="61"/>
        <v>4</v>
      </c>
      <c r="S168">
        <f t="shared" si="62"/>
        <v>1</v>
      </c>
      <c r="T168">
        <f t="shared" si="63"/>
        <v>2</v>
      </c>
      <c r="U168">
        <f t="shared" si="64"/>
        <v>0.16465067</v>
      </c>
      <c r="V168">
        <f t="shared" si="65"/>
        <v>9.8360329999999996E-2</v>
      </c>
      <c r="W168">
        <f t="shared" si="66"/>
        <v>0.46137133000000002</v>
      </c>
      <c r="X168">
        <f t="shared" si="67"/>
        <v>0.27561766999999998</v>
      </c>
      <c r="Y168">
        <f t="shared" si="68"/>
        <v>2.9863111715686272E-2</v>
      </c>
      <c r="Z168">
        <f t="shared" si="69"/>
        <v>4.8215848039215683E-4</v>
      </c>
      <c r="AA168">
        <f t="shared" si="70"/>
        <v>0.27817977249999998</v>
      </c>
      <c r="AB168">
        <f t="shared" si="71"/>
        <v>0.12970243294117645</v>
      </c>
      <c r="AC168" s="10">
        <f t="shared" si="72"/>
        <v>0.43822747563725484</v>
      </c>
    </row>
    <row r="169" spans="1:29">
      <c r="A169">
        <f t="shared" si="52"/>
        <v>120</v>
      </c>
      <c r="B169">
        <f t="shared" si="53"/>
        <v>130</v>
      </c>
      <c r="C169" s="1" t="s">
        <v>168</v>
      </c>
      <c r="D169" s="12">
        <v>34.744100000000003</v>
      </c>
      <c r="E169" s="3">
        <v>0.19788</v>
      </c>
      <c r="F169" s="3">
        <v>0.16666666666666666</v>
      </c>
      <c r="G169" s="3">
        <v>1.2201132012074332</v>
      </c>
      <c r="H169">
        <f t="shared" si="54"/>
        <v>76</v>
      </c>
      <c r="I169">
        <f t="shared" si="55"/>
        <v>36</v>
      </c>
      <c r="J169">
        <f t="shared" si="56"/>
        <v>179</v>
      </c>
      <c r="K169">
        <f t="shared" si="57"/>
        <v>58</v>
      </c>
      <c r="L169">
        <f t="shared" si="58"/>
        <v>0.37254901960784315</v>
      </c>
      <c r="M169">
        <f t="shared" si="73"/>
        <v>0.17647058823529413</v>
      </c>
      <c r="N169">
        <f t="shared" si="74"/>
        <v>0.87745098039215685</v>
      </c>
      <c r="O169">
        <f t="shared" si="75"/>
        <v>0.28431372549019607</v>
      </c>
      <c r="P169" s="8">
        <f t="shared" si="59"/>
        <v>0.42769607843137258</v>
      </c>
      <c r="Q169">
        <f t="shared" si="60"/>
        <v>2</v>
      </c>
      <c r="R169">
        <f t="shared" si="61"/>
        <v>4</v>
      </c>
      <c r="S169">
        <f t="shared" si="62"/>
        <v>1</v>
      </c>
      <c r="T169">
        <f t="shared" si="63"/>
        <v>3</v>
      </c>
      <c r="U169">
        <f t="shared" si="64"/>
        <v>0.27561766999999998</v>
      </c>
      <c r="V169">
        <f t="shared" si="65"/>
        <v>9.8360329999999996E-2</v>
      </c>
      <c r="W169">
        <f t="shared" si="66"/>
        <v>0.46137133000000002</v>
      </c>
      <c r="X169">
        <f t="shared" si="67"/>
        <v>0.16465067</v>
      </c>
      <c r="Y169">
        <f t="shared" si="68"/>
        <v>0.10268109274509804</v>
      </c>
      <c r="Z169">
        <f t="shared" si="69"/>
        <v>1.7357705294117648E-2</v>
      </c>
      <c r="AA169">
        <f t="shared" si="70"/>
        <v>0.40483072583333335</v>
      </c>
      <c r="AB169">
        <f t="shared" si="71"/>
        <v>4.6812445392156864E-2</v>
      </c>
      <c r="AC169" s="10">
        <f t="shared" si="72"/>
        <v>0.57168196926470594</v>
      </c>
    </row>
    <row r="170" spans="1:29">
      <c r="A170">
        <f t="shared" si="52"/>
        <v>75</v>
      </c>
      <c r="B170">
        <f t="shared" si="53"/>
        <v>88</v>
      </c>
      <c r="C170" s="1" t="s">
        <v>169</v>
      </c>
      <c r="D170" s="12">
        <v>11.612</v>
      </c>
      <c r="E170" s="3">
        <v>43.019300000000001</v>
      </c>
      <c r="F170" s="3">
        <v>7.1428571428571425E-2</v>
      </c>
      <c r="G170" s="3">
        <v>1.4542172707260204</v>
      </c>
      <c r="H170">
        <f t="shared" si="54"/>
        <v>27</v>
      </c>
      <c r="I170">
        <f t="shared" si="55"/>
        <v>180</v>
      </c>
      <c r="J170">
        <f t="shared" si="56"/>
        <v>129</v>
      </c>
      <c r="K170">
        <f t="shared" si="57"/>
        <v>109</v>
      </c>
      <c r="L170">
        <f t="shared" si="58"/>
        <v>0.13235294117647059</v>
      </c>
      <c r="M170">
        <f t="shared" si="73"/>
        <v>0.88235294117647056</v>
      </c>
      <c r="N170">
        <f t="shared" si="74"/>
        <v>0.63235294117647056</v>
      </c>
      <c r="O170">
        <f t="shared" si="75"/>
        <v>0.53431372549019607</v>
      </c>
      <c r="P170" s="8">
        <f t="shared" si="59"/>
        <v>0.54534313725490191</v>
      </c>
      <c r="Q170">
        <f t="shared" si="60"/>
        <v>4</v>
      </c>
      <c r="R170">
        <f t="shared" si="61"/>
        <v>1</v>
      </c>
      <c r="S170">
        <f t="shared" si="62"/>
        <v>2</v>
      </c>
      <c r="T170">
        <f t="shared" si="63"/>
        <v>3</v>
      </c>
      <c r="U170">
        <f t="shared" si="64"/>
        <v>9.8360329999999996E-2</v>
      </c>
      <c r="V170">
        <f t="shared" si="65"/>
        <v>0.46137133000000002</v>
      </c>
      <c r="W170">
        <f t="shared" si="66"/>
        <v>0.27561766999999998</v>
      </c>
      <c r="X170">
        <f t="shared" si="67"/>
        <v>0.16465067</v>
      </c>
      <c r="Y170">
        <f t="shared" si="68"/>
        <v>1.3018278970588234E-2</v>
      </c>
      <c r="Z170">
        <f t="shared" si="69"/>
        <v>0.40709234999999999</v>
      </c>
      <c r="AA170">
        <f t="shared" si="70"/>
        <v>0.17428764426470586</v>
      </c>
      <c r="AB170">
        <f t="shared" si="71"/>
        <v>8.7975112892156856E-2</v>
      </c>
      <c r="AC170" s="10">
        <f t="shared" si="72"/>
        <v>0.68237338612745091</v>
      </c>
    </row>
    <row r="171" spans="1:29">
      <c r="A171">
        <f t="shared" si="52"/>
        <v>146</v>
      </c>
      <c r="B171">
        <f t="shared" si="53"/>
        <v>161</v>
      </c>
      <c r="C171" s="1" t="s">
        <v>170</v>
      </c>
      <c r="D171" s="12">
        <v>26.486799999999999</v>
      </c>
      <c r="E171" s="3">
        <v>2.7999999999999998E-4</v>
      </c>
      <c r="F171" s="3">
        <v>1.9607843137254902E-2</v>
      </c>
      <c r="G171" s="3">
        <v>2.5037635725550178</v>
      </c>
      <c r="H171">
        <f t="shared" si="54"/>
        <v>56</v>
      </c>
      <c r="I171">
        <f t="shared" si="55"/>
        <v>20</v>
      </c>
      <c r="J171">
        <f t="shared" si="56"/>
        <v>27</v>
      </c>
      <c r="K171">
        <f t="shared" si="57"/>
        <v>180</v>
      </c>
      <c r="L171">
        <f t="shared" si="58"/>
        <v>0.27450980392156865</v>
      </c>
      <c r="M171">
        <f t="shared" si="73"/>
        <v>9.8039215686274508E-2</v>
      </c>
      <c r="N171">
        <f t="shared" si="74"/>
        <v>0.13235294117647059</v>
      </c>
      <c r="O171">
        <f t="shared" si="75"/>
        <v>0.88235294117647056</v>
      </c>
      <c r="P171" s="8">
        <f t="shared" si="59"/>
        <v>0.34681372549019607</v>
      </c>
      <c r="Q171">
        <f t="shared" si="60"/>
        <v>2</v>
      </c>
      <c r="R171">
        <f t="shared" si="61"/>
        <v>4</v>
      </c>
      <c r="S171">
        <f t="shared" si="62"/>
        <v>3</v>
      </c>
      <c r="T171">
        <f t="shared" si="63"/>
        <v>1</v>
      </c>
      <c r="U171">
        <f t="shared" si="64"/>
        <v>0.27561766999999998</v>
      </c>
      <c r="V171">
        <f t="shared" si="65"/>
        <v>9.8360329999999996E-2</v>
      </c>
      <c r="W171">
        <f t="shared" si="66"/>
        <v>0.16465067</v>
      </c>
      <c r="X171">
        <f t="shared" si="67"/>
        <v>0.46137133000000002</v>
      </c>
      <c r="Y171">
        <f t="shared" si="68"/>
        <v>7.5659752549019604E-2</v>
      </c>
      <c r="Z171">
        <f t="shared" si="69"/>
        <v>9.643169607843137E-3</v>
      </c>
      <c r="AA171">
        <f t="shared" si="70"/>
        <v>2.1792000441176469E-2</v>
      </c>
      <c r="AB171">
        <f t="shared" si="71"/>
        <v>0.40709234999999999</v>
      </c>
      <c r="AC171" s="10">
        <f t="shared" si="72"/>
        <v>0.5141872725980392</v>
      </c>
    </row>
    <row r="172" spans="1:29">
      <c r="A172">
        <f t="shared" si="52"/>
        <v>12</v>
      </c>
      <c r="B172">
        <f t="shared" si="53"/>
        <v>18</v>
      </c>
      <c r="C172" s="1" t="s">
        <v>171</v>
      </c>
      <c r="D172" s="12">
        <v>14.3278</v>
      </c>
      <c r="E172" s="3">
        <v>173.35733999999999</v>
      </c>
      <c r="F172" s="3">
        <v>0.16666666666666666</v>
      </c>
      <c r="G172" s="3">
        <v>3.6831741232502226</v>
      </c>
      <c r="H172">
        <f t="shared" si="54"/>
        <v>32</v>
      </c>
      <c r="I172">
        <f t="shared" si="55"/>
        <v>197</v>
      </c>
      <c r="J172">
        <f t="shared" si="56"/>
        <v>179</v>
      </c>
      <c r="K172">
        <f t="shared" si="57"/>
        <v>191</v>
      </c>
      <c r="L172">
        <f t="shared" si="58"/>
        <v>0.15686274509803921</v>
      </c>
      <c r="M172">
        <f t="shared" si="73"/>
        <v>0.96568627450980393</v>
      </c>
      <c r="N172">
        <f t="shared" si="74"/>
        <v>0.87745098039215685</v>
      </c>
      <c r="O172">
        <f t="shared" si="75"/>
        <v>0.93627450980392157</v>
      </c>
      <c r="P172" s="8">
        <f t="shared" si="59"/>
        <v>0.73406862745098045</v>
      </c>
      <c r="Q172">
        <f t="shared" si="60"/>
        <v>4</v>
      </c>
      <c r="R172">
        <f t="shared" si="61"/>
        <v>1</v>
      </c>
      <c r="S172">
        <f t="shared" si="62"/>
        <v>3</v>
      </c>
      <c r="T172">
        <f t="shared" si="63"/>
        <v>2</v>
      </c>
      <c r="U172">
        <f t="shared" si="64"/>
        <v>9.8360329999999996E-2</v>
      </c>
      <c r="V172">
        <f t="shared" si="65"/>
        <v>0.46137133000000002</v>
      </c>
      <c r="W172">
        <f t="shared" si="66"/>
        <v>0.16465067</v>
      </c>
      <c r="X172">
        <f t="shared" si="67"/>
        <v>0.27561766999999998</v>
      </c>
      <c r="Y172">
        <f t="shared" si="68"/>
        <v>1.5429071372549018E-2</v>
      </c>
      <c r="Z172">
        <f t="shared" si="69"/>
        <v>0.44553996083333336</v>
      </c>
      <c r="AA172">
        <f t="shared" si="70"/>
        <v>0.1444728918137255</v>
      </c>
      <c r="AB172">
        <f t="shared" si="71"/>
        <v>0.25805379887254898</v>
      </c>
      <c r="AC172" s="10">
        <f t="shared" si="72"/>
        <v>0.86349572289215681</v>
      </c>
    </row>
    <row r="173" spans="1:29">
      <c r="A173">
        <f t="shared" si="52"/>
        <v>72</v>
      </c>
      <c r="B173">
        <f t="shared" si="53"/>
        <v>95</v>
      </c>
      <c r="C173" s="1" t="s">
        <v>172</v>
      </c>
      <c r="D173" s="12">
        <v>28.550899999999999</v>
      </c>
      <c r="E173" s="3">
        <v>2.0760000000000001E-2</v>
      </c>
      <c r="F173" s="3">
        <v>0.1</v>
      </c>
      <c r="G173" s="3">
        <v>5.698187982887565</v>
      </c>
      <c r="H173">
        <f t="shared" si="54"/>
        <v>59</v>
      </c>
      <c r="I173">
        <f t="shared" si="55"/>
        <v>22</v>
      </c>
      <c r="J173">
        <f t="shared" si="56"/>
        <v>148</v>
      </c>
      <c r="K173">
        <f t="shared" si="57"/>
        <v>194</v>
      </c>
      <c r="L173">
        <f t="shared" si="58"/>
        <v>0.28921568627450983</v>
      </c>
      <c r="M173">
        <f t="shared" si="73"/>
        <v>0.10784313725490197</v>
      </c>
      <c r="N173">
        <f t="shared" si="74"/>
        <v>0.72549019607843135</v>
      </c>
      <c r="O173">
        <f t="shared" si="75"/>
        <v>0.9509803921568627</v>
      </c>
      <c r="P173" s="8">
        <f t="shared" si="59"/>
        <v>0.51838235294117641</v>
      </c>
      <c r="Q173">
        <f t="shared" si="60"/>
        <v>3</v>
      </c>
      <c r="R173">
        <f t="shared" si="61"/>
        <v>4</v>
      </c>
      <c r="S173">
        <f t="shared" si="62"/>
        <v>2</v>
      </c>
      <c r="T173">
        <f t="shared" si="63"/>
        <v>1</v>
      </c>
      <c r="U173">
        <f t="shared" si="64"/>
        <v>0.16465067</v>
      </c>
      <c r="V173">
        <f t="shared" si="65"/>
        <v>9.8360329999999996E-2</v>
      </c>
      <c r="W173">
        <f t="shared" si="66"/>
        <v>0.27561766999999998</v>
      </c>
      <c r="X173">
        <f t="shared" si="67"/>
        <v>0.46137133000000002</v>
      </c>
      <c r="Y173">
        <f t="shared" si="68"/>
        <v>4.761955651960785E-2</v>
      </c>
      <c r="Z173">
        <f t="shared" si="69"/>
        <v>1.0607486568627452E-2</v>
      </c>
      <c r="AA173">
        <f t="shared" si="70"/>
        <v>0.19995791745098038</v>
      </c>
      <c r="AB173">
        <f t="shared" si="71"/>
        <v>0.43875508833333332</v>
      </c>
      <c r="AC173" s="10">
        <f t="shared" si="72"/>
        <v>0.69694004887254901</v>
      </c>
    </row>
    <row r="174" spans="1:29">
      <c r="A174">
        <f t="shared" si="52"/>
        <v>1</v>
      </c>
      <c r="B174">
        <f t="shared" si="53"/>
        <v>4</v>
      </c>
      <c r="C174" s="1" t="s">
        <v>173</v>
      </c>
      <c r="D174" s="12">
        <v>23.963999999999999</v>
      </c>
      <c r="E174" s="3">
        <v>211.18754999999999</v>
      </c>
      <c r="F174" s="3">
        <v>0.25</v>
      </c>
      <c r="G174" s="3">
        <v>22.511792996823605</v>
      </c>
      <c r="H174">
        <f t="shared" si="54"/>
        <v>52</v>
      </c>
      <c r="I174">
        <f t="shared" si="55"/>
        <v>200</v>
      </c>
      <c r="J174">
        <f t="shared" si="56"/>
        <v>190</v>
      </c>
      <c r="K174">
        <f t="shared" si="57"/>
        <v>200</v>
      </c>
      <c r="L174">
        <f t="shared" si="58"/>
        <v>0.25490196078431371</v>
      </c>
      <c r="M174">
        <f t="shared" si="73"/>
        <v>0.98039215686274506</v>
      </c>
      <c r="N174">
        <f t="shared" si="74"/>
        <v>0.93137254901960786</v>
      </c>
      <c r="O174">
        <f t="shared" si="75"/>
        <v>0.98039215686274506</v>
      </c>
      <c r="P174" s="8">
        <f t="shared" si="59"/>
        <v>0.78676470588235303</v>
      </c>
      <c r="Q174">
        <f t="shared" si="60"/>
        <v>4</v>
      </c>
      <c r="R174">
        <f t="shared" si="61"/>
        <v>1</v>
      </c>
      <c r="S174">
        <f t="shared" si="62"/>
        <v>3</v>
      </c>
      <c r="T174">
        <f t="shared" si="63"/>
        <v>1</v>
      </c>
      <c r="U174">
        <f t="shared" si="64"/>
        <v>9.8360329999999996E-2</v>
      </c>
      <c r="V174">
        <f t="shared" si="65"/>
        <v>0.46137133000000002</v>
      </c>
      <c r="W174">
        <f t="shared" si="66"/>
        <v>0.16465067</v>
      </c>
      <c r="X174">
        <f t="shared" si="67"/>
        <v>0.46137133000000002</v>
      </c>
      <c r="Y174">
        <f t="shared" si="68"/>
        <v>2.5072240980392155E-2</v>
      </c>
      <c r="Z174">
        <f t="shared" si="69"/>
        <v>0.45232483333333334</v>
      </c>
      <c r="AA174">
        <f t="shared" si="70"/>
        <v>0.15335111421568628</v>
      </c>
      <c r="AB174">
        <f t="shared" si="71"/>
        <v>0.45232483333333334</v>
      </c>
      <c r="AC174" s="10">
        <f t="shared" si="72"/>
        <v>1.0830730218627451</v>
      </c>
    </row>
    <row r="175" spans="1:29">
      <c r="A175">
        <f t="shared" si="52"/>
        <v>41</v>
      </c>
      <c r="B175">
        <f t="shared" si="53"/>
        <v>73</v>
      </c>
      <c r="C175" s="1" t="s">
        <v>174</v>
      </c>
      <c r="D175" s="12">
        <v>21.786200000000001</v>
      </c>
      <c r="E175" s="3">
        <v>469.87427000000002</v>
      </c>
      <c r="F175" s="3">
        <v>2.6315789473684209E-2</v>
      </c>
      <c r="G175" s="3">
        <v>3.1293052796389302</v>
      </c>
      <c r="H175">
        <f t="shared" si="54"/>
        <v>45</v>
      </c>
      <c r="I175">
        <f t="shared" si="55"/>
        <v>202</v>
      </c>
      <c r="J175">
        <f t="shared" si="56"/>
        <v>38</v>
      </c>
      <c r="K175">
        <f t="shared" si="57"/>
        <v>188</v>
      </c>
      <c r="L175">
        <f t="shared" si="58"/>
        <v>0.22058823529411764</v>
      </c>
      <c r="M175">
        <f t="shared" si="73"/>
        <v>0.99019607843137258</v>
      </c>
      <c r="N175">
        <f t="shared" si="74"/>
        <v>0.18627450980392157</v>
      </c>
      <c r="O175">
        <f t="shared" si="75"/>
        <v>0.92156862745098034</v>
      </c>
      <c r="P175" s="8">
        <f t="shared" si="59"/>
        <v>0.57965686274509809</v>
      </c>
      <c r="Q175">
        <f t="shared" si="60"/>
        <v>3</v>
      </c>
      <c r="R175">
        <f t="shared" si="61"/>
        <v>1</v>
      </c>
      <c r="S175">
        <f t="shared" si="62"/>
        <v>4</v>
      </c>
      <c r="T175">
        <f t="shared" si="63"/>
        <v>2</v>
      </c>
      <c r="U175">
        <f t="shared" si="64"/>
        <v>0.16465067</v>
      </c>
      <c r="V175">
        <f t="shared" si="65"/>
        <v>0.46137133000000002</v>
      </c>
      <c r="W175">
        <f t="shared" si="66"/>
        <v>9.8360329999999996E-2</v>
      </c>
      <c r="X175">
        <f t="shared" si="67"/>
        <v>0.27561766999999998</v>
      </c>
      <c r="Y175">
        <f t="shared" si="68"/>
        <v>3.6320000735294115E-2</v>
      </c>
      <c r="Z175">
        <f t="shared" si="69"/>
        <v>0.45684808166666668</v>
      </c>
      <c r="AA175">
        <f t="shared" si="70"/>
        <v>1.8322022254901961E-2</v>
      </c>
      <c r="AB175">
        <f t="shared" si="71"/>
        <v>0.25400059784313722</v>
      </c>
      <c r="AC175" s="10">
        <f t="shared" si="72"/>
        <v>0.76549070249999995</v>
      </c>
    </row>
    <row r="176" spans="1:29">
      <c r="A176">
        <f t="shared" si="52"/>
        <v>8</v>
      </c>
      <c r="B176">
        <f t="shared" si="53"/>
        <v>17</v>
      </c>
      <c r="C176" s="1" t="s">
        <v>175</v>
      </c>
      <c r="D176" s="12">
        <v>18.436900000000001</v>
      </c>
      <c r="E176" s="3">
        <v>1251.2442100000001</v>
      </c>
      <c r="F176" s="3">
        <v>0.125</v>
      </c>
      <c r="G176" s="3">
        <v>14.28283089967416</v>
      </c>
      <c r="H176">
        <f t="shared" si="54"/>
        <v>39</v>
      </c>
      <c r="I176">
        <f t="shared" si="55"/>
        <v>204</v>
      </c>
      <c r="J176">
        <f t="shared" si="56"/>
        <v>163</v>
      </c>
      <c r="K176">
        <f t="shared" si="57"/>
        <v>199</v>
      </c>
      <c r="L176">
        <f t="shared" si="58"/>
        <v>0.19117647058823528</v>
      </c>
      <c r="M176">
        <f t="shared" si="73"/>
        <v>1</v>
      </c>
      <c r="N176">
        <f t="shared" si="74"/>
        <v>0.7990196078431373</v>
      </c>
      <c r="O176">
        <f t="shared" si="75"/>
        <v>0.97549019607843135</v>
      </c>
      <c r="P176" s="8">
        <f t="shared" si="59"/>
        <v>0.74142156862745101</v>
      </c>
      <c r="Q176">
        <f t="shared" si="60"/>
        <v>4</v>
      </c>
      <c r="R176">
        <f t="shared" si="61"/>
        <v>1</v>
      </c>
      <c r="S176">
        <f t="shared" si="62"/>
        <v>3</v>
      </c>
      <c r="T176">
        <f t="shared" si="63"/>
        <v>2</v>
      </c>
      <c r="U176">
        <f t="shared" si="64"/>
        <v>9.8360329999999996E-2</v>
      </c>
      <c r="V176">
        <f t="shared" si="65"/>
        <v>0.46137133000000002</v>
      </c>
      <c r="W176">
        <f t="shared" si="66"/>
        <v>0.16465067</v>
      </c>
      <c r="X176">
        <f t="shared" si="67"/>
        <v>0.27561766999999998</v>
      </c>
      <c r="Y176">
        <f t="shared" si="68"/>
        <v>1.8804180735294114E-2</v>
      </c>
      <c r="Z176">
        <f t="shared" si="69"/>
        <v>0.46137133000000002</v>
      </c>
      <c r="AA176">
        <f t="shared" si="70"/>
        <v>0.13155911377450982</v>
      </c>
      <c r="AB176">
        <f t="shared" si="71"/>
        <v>0.26886233495098039</v>
      </c>
      <c r="AC176" s="10">
        <f t="shared" si="72"/>
        <v>0.88059695946078431</v>
      </c>
    </row>
    <row r="177" spans="1:29">
      <c r="A177">
        <f t="shared" si="52"/>
        <v>26</v>
      </c>
      <c r="B177">
        <f t="shared" si="53"/>
        <v>55</v>
      </c>
      <c r="C177" s="1" t="s">
        <v>176</v>
      </c>
      <c r="D177" s="12">
        <v>23.075099999999999</v>
      </c>
      <c r="E177" s="3">
        <v>1.15588</v>
      </c>
      <c r="F177" s="3">
        <v>0.33333333333333331</v>
      </c>
      <c r="G177" s="3">
        <v>70.816324303214756</v>
      </c>
      <c r="H177">
        <f t="shared" si="54"/>
        <v>48</v>
      </c>
      <c r="I177">
        <f t="shared" si="55"/>
        <v>62</v>
      </c>
      <c r="J177">
        <f t="shared" si="56"/>
        <v>199</v>
      </c>
      <c r="K177">
        <f t="shared" si="57"/>
        <v>203</v>
      </c>
      <c r="L177">
        <f t="shared" si="58"/>
        <v>0.23529411764705882</v>
      </c>
      <c r="M177">
        <f t="shared" si="73"/>
        <v>0.30392156862745096</v>
      </c>
      <c r="N177">
        <f t="shared" si="74"/>
        <v>0.97549019607843135</v>
      </c>
      <c r="O177">
        <f t="shared" si="75"/>
        <v>0.99509803921568629</v>
      </c>
      <c r="P177" s="8">
        <f t="shared" si="59"/>
        <v>0.62745098039215685</v>
      </c>
      <c r="Q177">
        <f t="shared" si="60"/>
        <v>4</v>
      </c>
      <c r="R177">
        <f t="shared" si="61"/>
        <v>3</v>
      </c>
      <c r="S177">
        <f t="shared" si="62"/>
        <v>2</v>
      </c>
      <c r="T177">
        <f t="shared" si="63"/>
        <v>1</v>
      </c>
      <c r="U177">
        <f t="shared" si="64"/>
        <v>9.8360329999999996E-2</v>
      </c>
      <c r="V177">
        <f t="shared" si="65"/>
        <v>0.16465067</v>
      </c>
      <c r="W177">
        <f t="shared" si="66"/>
        <v>0.27561766999999998</v>
      </c>
      <c r="X177">
        <f t="shared" si="67"/>
        <v>0.46137133000000002</v>
      </c>
      <c r="Y177">
        <f t="shared" si="68"/>
        <v>2.3143607058823529E-2</v>
      </c>
      <c r="Z177">
        <f t="shared" si="69"/>
        <v>5.0040889901960782E-2</v>
      </c>
      <c r="AA177">
        <f t="shared" si="70"/>
        <v>0.26886233495098039</v>
      </c>
      <c r="AB177">
        <f t="shared" si="71"/>
        <v>0.45910970583333338</v>
      </c>
      <c r="AC177" s="10">
        <f t="shared" si="72"/>
        <v>0.8011565377450981</v>
      </c>
    </row>
    <row r="178" spans="1:29">
      <c r="A178">
        <f t="shared" si="52"/>
        <v>204</v>
      </c>
      <c r="B178">
        <f t="shared" si="53"/>
        <v>204</v>
      </c>
      <c r="C178" s="1" t="s">
        <v>177</v>
      </c>
      <c r="D178" s="12">
        <v>9.5256500000000006</v>
      </c>
      <c r="E178" s="3">
        <v>6.2520000000000006E-2</v>
      </c>
      <c r="F178" s="3">
        <v>1.0638297872340425E-2</v>
      </c>
      <c r="G178" s="3">
        <v>1.0403299627059928</v>
      </c>
      <c r="H178">
        <f t="shared" si="54"/>
        <v>24</v>
      </c>
      <c r="I178">
        <f t="shared" si="55"/>
        <v>26</v>
      </c>
      <c r="J178">
        <f t="shared" si="56"/>
        <v>13</v>
      </c>
      <c r="K178">
        <f t="shared" si="57"/>
        <v>16</v>
      </c>
      <c r="L178">
        <f t="shared" si="58"/>
        <v>0.11764705882352941</v>
      </c>
      <c r="M178">
        <f t="shared" si="73"/>
        <v>0.12745098039215685</v>
      </c>
      <c r="N178">
        <f t="shared" si="74"/>
        <v>6.3725490196078427E-2</v>
      </c>
      <c r="O178">
        <f t="shared" si="75"/>
        <v>7.8431372549019607E-2</v>
      </c>
      <c r="P178" s="8">
        <f t="shared" si="59"/>
        <v>9.6813725490196081E-2</v>
      </c>
      <c r="Q178">
        <f t="shared" si="60"/>
        <v>2</v>
      </c>
      <c r="R178">
        <f t="shared" si="61"/>
        <v>1</v>
      </c>
      <c r="S178">
        <f t="shared" si="62"/>
        <v>4</v>
      </c>
      <c r="T178">
        <f t="shared" si="63"/>
        <v>3</v>
      </c>
      <c r="U178">
        <f t="shared" si="64"/>
        <v>0.27561766999999998</v>
      </c>
      <c r="V178">
        <f t="shared" si="65"/>
        <v>0.46137133000000002</v>
      </c>
      <c r="W178">
        <f t="shared" si="66"/>
        <v>9.8360329999999996E-2</v>
      </c>
      <c r="X178">
        <f t="shared" si="67"/>
        <v>0.16465067</v>
      </c>
      <c r="Y178">
        <f t="shared" si="68"/>
        <v>3.2425608235294112E-2</v>
      </c>
      <c r="Z178">
        <f t="shared" si="69"/>
        <v>5.8802228333333331E-2</v>
      </c>
      <c r="AA178">
        <f t="shared" si="70"/>
        <v>6.2680602450980389E-3</v>
      </c>
      <c r="AB178">
        <f t="shared" si="71"/>
        <v>1.2913778039215685E-2</v>
      </c>
      <c r="AC178" s="10">
        <f t="shared" si="72"/>
        <v>0.11040967485294118</v>
      </c>
    </row>
    <row r="179" spans="1:29">
      <c r="A179">
        <f t="shared" si="52"/>
        <v>180</v>
      </c>
      <c r="B179">
        <f t="shared" si="53"/>
        <v>192</v>
      </c>
      <c r="C179" s="1" t="s">
        <v>178</v>
      </c>
      <c r="D179" s="12">
        <v>6.8504699999999996</v>
      </c>
      <c r="E179" s="3">
        <v>18.62782</v>
      </c>
      <c r="F179" s="3">
        <v>9.433962264150943E-3</v>
      </c>
      <c r="G179" s="3">
        <v>0.97575360022063129</v>
      </c>
      <c r="H179">
        <f t="shared" si="54"/>
        <v>20</v>
      </c>
      <c r="I179">
        <f t="shared" si="55"/>
        <v>159</v>
      </c>
      <c r="J179">
        <f t="shared" si="56"/>
        <v>11</v>
      </c>
      <c r="K179">
        <f t="shared" si="57"/>
        <v>11</v>
      </c>
      <c r="L179">
        <f t="shared" si="58"/>
        <v>9.8039215686274508E-2</v>
      </c>
      <c r="M179">
        <f t="shared" si="73"/>
        <v>0.77941176470588236</v>
      </c>
      <c r="N179">
        <f t="shared" si="74"/>
        <v>5.3921568627450983E-2</v>
      </c>
      <c r="O179">
        <f t="shared" si="75"/>
        <v>5.3921568627450983E-2</v>
      </c>
      <c r="P179" s="8">
        <f t="shared" si="59"/>
        <v>0.24632352941176472</v>
      </c>
      <c r="Q179">
        <f t="shared" si="60"/>
        <v>2</v>
      </c>
      <c r="R179">
        <f t="shared" si="61"/>
        <v>1</v>
      </c>
      <c r="S179">
        <f t="shared" si="62"/>
        <v>3</v>
      </c>
      <c r="T179">
        <f t="shared" si="63"/>
        <v>3</v>
      </c>
      <c r="U179">
        <f t="shared" si="64"/>
        <v>0.27561766999999998</v>
      </c>
      <c r="V179">
        <f t="shared" si="65"/>
        <v>0.46137133000000002</v>
      </c>
      <c r="W179">
        <f t="shared" si="66"/>
        <v>0.16465067</v>
      </c>
      <c r="X179">
        <f t="shared" si="67"/>
        <v>0.16465067</v>
      </c>
      <c r="Y179">
        <f t="shared" si="68"/>
        <v>2.7021340196078429E-2</v>
      </c>
      <c r="Z179">
        <f t="shared" si="69"/>
        <v>0.3595982425</v>
      </c>
      <c r="AA179">
        <f t="shared" si="70"/>
        <v>8.878222401960784E-3</v>
      </c>
      <c r="AB179">
        <f t="shared" si="71"/>
        <v>8.878222401960784E-3</v>
      </c>
      <c r="AC179" s="10">
        <f t="shared" si="72"/>
        <v>0.40437602750000001</v>
      </c>
    </row>
    <row r="180" spans="1:29">
      <c r="A180">
        <f t="shared" si="52"/>
        <v>167</v>
      </c>
      <c r="B180">
        <f t="shared" si="53"/>
        <v>159</v>
      </c>
      <c r="C180" s="1" t="s">
        <v>179</v>
      </c>
      <c r="D180" s="12">
        <v>11.042199999999999</v>
      </c>
      <c r="E180" s="3">
        <v>1.90543</v>
      </c>
      <c r="F180" s="3">
        <v>6.25E-2</v>
      </c>
      <c r="G180" s="3">
        <v>1.2371770974237899</v>
      </c>
      <c r="H180">
        <f t="shared" si="54"/>
        <v>26</v>
      </c>
      <c r="I180">
        <f t="shared" si="55"/>
        <v>76</v>
      </c>
      <c r="J180">
        <f t="shared" si="56"/>
        <v>125</v>
      </c>
      <c r="K180">
        <f t="shared" si="57"/>
        <v>61</v>
      </c>
      <c r="L180">
        <f t="shared" si="58"/>
        <v>0.12745098039215685</v>
      </c>
      <c r="M180">
        <f t="shared" si="73"/>
        <v>0.37254901960784315</v>
      </c>
      <c r="N180">
        <f t="shared" si="74"/>
        <v>0.61274509803921573</v>
      </c>
      <c r="O180">
        <f t="shared" si="75"/>
        <v>0.29901960784313725</v>
      </c>
      <c r="P180" s="8">
        <f t="shared" si="59"/>
        <v>0.35294117647058826</v>
      </c>
      <c r="Q180">
        <f t="shared" si="60"/>
        <v>4</v>
      </c>
      <c r="R180">
        <f t="shared" si="61"/>
        <v>2</v>
      </c>
      <c r="S180">
        <f t="shared" si="62"/>
        <v>1</v>
      </c>
      <c r="T180">
        <f t="shared" si="63"/>
        <v>3</v>
      </c>
      <c r="U180">
        <f t="shared" si="64"/>
        <v>9.8360329999999996E-2</v>
      </c>
      <c r="V180">
        <f t="shared" si="65"/>
        <v>0.27561766999999998</v>
      </c>
      <c r="W180">
        <f t="shared" si="66"/>
        <v>0.46137133000000002</v>
      </c>
      <c r="X180">
        <f t="shared" si="67"/>
        <v>0.16465067</v>
      </c>
      <c r="Y180">
        <f t="shared" si="68"/>
        <v>1.2536120490196078E-2</v>
      </c>
      <c r="Z180">
        <f t="shared" si="69"/>
        <v>0.10268109274509804</v>
      </c>
      <c r="AA180">
        <f t="shared" si="70"/>
        <v>0.28270302083333337</v>
      </c>
      <c r="AB180">
        <f t="shared" si="71"/>
        <v>4.9233778774509802E-2</v>
      </c>
      <c r="AC180" s="10">
        <f t="shared" si="72"/>
        <v>0.44715401284313727</v>
      </c>
    </row>
    <row r="181" spans="1:29">
      <c r="A181">
        <f t="shared" si="52"/>
        <v>86</v>
      </c>
      <c r="B181">
        <f t="shared" si="53"/>
        <v>103</v>
      </c>
      <c r="C181" s="1" t="s">
        <v>180</v>
      </c>
      <c r="D181" s="12">
        <v>1.3665400000000001</v>
      </c>
      <c r="E181" s="3">
        <v>3.3474499999999998</v>
      </c>
      <c r="F181" s="3">
        <v>0.25</v>
      </c>
      <c r="G181" s="3">
        <v>1.4819681411815586</v>
      </c>
      <c r="H181">
        <f t="shared" si="54"/>
        <v>4</v>
      </c>
      <c r="I181">
        <f t="shared" si="55"/>
        <v>91</v>
      </c>
      <c r="J181">
        <f t="shared" si="56"/>
        <v>190</v>
      </c>
      <c r="K181">
        <f t="shared" si="57"/>
        <v>118</v>
      </c>
      <c r="L181">
        <f t="shared" si="58"/>
        <v>1.9607843137254902E-2</v>
      </c>
      <c r="M181">
        <f t="shared" si="73"/>
        <v>0.44607843137254904</v>
      </c>
      <c r="N181">
        <f t="shared" si="74"/>
        <v>0.93137254901960786</v>
      </c>
      <c r="O181">
        <f t="shared" si="75"/>
        <v>0.57843137254901966</v>
      </c>
      <c r="P181" s="8">
        <f t="shared" si="59"/>
        <v>0.49387254901960786</v>
      </c>
      <c r="Q181">
        <f t="shared" si="60"/>
        <v>4</v>
      </c>
      <c r="R181">
        <f t="shared" si="61"/>
        <v>3</v>
      </c>
      <c r="S181">
        <f t="shared" si="62"/>
        <v>1</v>
      </c>
      <c r="T181">
        <f t="shared" si="63"/>
        <v>2</v>
      </c>
      <c r="U181">
        <f t="shared" si="64"/>
        <v>9.8360329999999996E-2</v>
      </c>
      <c r="V181">
        <f t="shared" si="65"/>
        <v>0.16465067</v>
      </c>
      <c r="W181">
        <f t="shared" si="66"/>
        <v>0.46137133000000002</v>
      </c>
      <c r="X181">
        <f t="shared" si="67"/>
        <v>0.27561766999999998</v>
      </c>
      <c r="Y181">
        <f t="shared" si="68"/>
        <v>1.9286339215686273E-3</v>
      </c>
      <c r="Z181">
        <f t="shared" si="69"/>
        <v>7.3447112598039224E-2</v>
      </c>
      <c r="AA181">
        <f t="shared" si="70"/>
        <v>0.42970859166666669</v>
      </c>
      <c r="AB181">
        <f t="shared" si="71"/>
        <v>0.15942590715686275</v>
      </c>
      <c r="AC181" s="10">
        <f t="shared" si="72"/>
        <v>0.6645102453431373</v>
      </c>
    </row>
    <row r="182" spans="1:29">
      <c r="A182">
        <f t="shared" si="52"/>
        <v>21</v>
      </c>
      <c r="B182">
        <f t="shared" si="53"/>
        <v>40</v>
      </c>
      <c r="C182" s="1" t="s">
        <v>181</v>
      </c>
      <c r="D182" s="12">
        <v>2.26431</v>
      </c>
      <c r="E182" s="3">
        <v>14.3186</v>
      </c>
      <c r="F182" s="3">
        <v>0.2</v>
      </c>
      <c r="G182" s="3">
        <v>6.551320042267025</v>
      </c>
      <c r="H182">
        <f t="shared" si="54"/>
        <v>9</v>
      </c>
      <c r="I182">
        <f t="shared" si="55"/>
        <v>146</v>
      </c>
      <c r="J182">
        <f t="shared" si="56"/>
        <v>185</v>
      </c>
      <c r="K182">
        <f t="shared" si="57"/>
        <v>197</v>
      </c>
      <c r="L182">
        <f t="shared" si="58"/>
        <v>4.4117647058823532E-2</v>
      </c>
      <c r="M182">
        <f t="shared" si="73"/>
        <v>0.71568627450980393</v>
      </c>
      <c r="N182">
        <f t="shared" si="74"/>
        <v>0.90686274509803921</v>
      </c>
      <c r="O182">
        <f t="shared" si="75"/>
        <v>0.96568627450980393</v>
      </c>
      <c r="P182" s="8">
        <f t="shared" si="59"/>
        <v>0.65808823529411764</v>
      </c>
      <c r="Q182">
        <f t="shared" si="60"/>
        <v>4</v>
      </c>
      <c r="R182">
        <f t="shared" si="61"/>
        <v>3</v>
      </c>
      <c r="S182">
        <f t="shared" si="62"/>
        <v>2</v>
      </c>
      <c r="T182">
        <f t="shared" si="63"/>
        <v>1</v>
      </c>
      <c r="U182">
        <f t="shared" si="64"/>
        <v>9.8360329999999996E-2</v>
      </c>
      <c r="V182">
        <f t="shared" si="65"/>
        <v>0.16465067</v>
      </c>
      <c r="W182">
        <f t="shared" si="66"/>
        <v>0.27561766999999998</v>
      </c>
      <c r="X182">
        <f t="shared" si="67"/>
        <v>0.46137133000000002</v>
      </c>
      <c r="Y182">
        <f t="shared" si="68"/>
        <v>4.339426323529412E-3</v>
      </c>
      <c r="Z182">
        <f t="shared" si="69"/>
        <v>0.11783822460784314</v>
      </c>
      <c r="AA182">
        <f t="shared" si="70"/>
        <v>0.24994739681372546</v>
      </c>
      <c r="AB182">
        <f t="shared" si="71"/>
        <v>0.44553996083333336</v>
      </c>
      <c r="AC182" s="10">
        <f t="shared" si="72"/>
        <v>0.81766500857843138</v>
      </c>
    </row>
    <row r="183" spans="1:29">
      <c r="A183">
        <f t="shared" si="52"/>
        <v>66</v>
      </c>
      <c r="B183">
        <f t="shared" si="53"/>
        <v>86</v>
      </c>
      <c r="C183" s="1" t="s">
        <v>182</v>
      </c>
      <c r="D183" s="12">
        <v>4.8450100000000003</v>
      </c>
      <c r="E183" s="3">
        <v>5.7926700000000002</v>
      </c>
      <c r="F183" s="3">
        <v>5.5555555555555552E-2</v>
      </c>
      <c r="G183" s="3">
        <v>6.3737806412167162</v>
      </c>
      <c r="H183">
        <f t="shared" si="54"/>
        <v>15</v>
      </c>
      <c r="I183">
        <f t="shared" si="55"/>
        <v>115</v>
      </c>
      <c r="J183">
        <f t="shared" si="56"/>
        <v>120</v>
      </c>
      <c r="K183">
        <f t="shared" si="57"/>
        <v>196</v>
      </c>
      <c r="L183">
        <f t="shared" si="58"/>
        <v>7.3529411764705885E-2</v>
      </c>
      <c r="M183">
        <f t="shared" si="73"/>
        <v>0.56372549019607843</v>
      </c>
      <c r="N183">
        <f t="shared" si="74"/>
        <v>0.58823529411764708</v>
      </c>
      <c r="O183">
        <f t="shared" si="75"/>
        <v>0.96078431372549022</v>
      </c>
      <c r="P183" s="8">
        <f t="shared" si="59"/>
        <v>0.54656862745098045</v>
      </c>
      <c r="Q183">
        <f t="shared" si="60"/>
        <v>4</v>
      </c>
      <c r="R183">
        <f t="shared" si="61"/>
        <v>3</v>
      </c>
      <c r="S183">
        <f t="shared" si="62"/>
        <v>2</v>
      </c>
      <c r="T183">
        <f t="shared" si="63"/>
        <v>1</v>
      </c>
      <c r="U183">
        <f t="shared" si="64"/>
        <v>9.8360329999999996E-2</v>
      </c>
      <c r="V183">
        <f t="shared" si="65"/>
        <v>0.16465067</v>
      </c>
      <c r="W183">
        <f t="shared" si="66"/>
        <v>0.27561766999999998</v>
      </c>
      <c r="X183">
        <f t="shared" si="67"/>
        <v>0.46137133000000002</v>
      </c>
      <c r="Y183">
        <f t="shared" si="68"/>
        <v>7.2323772058823527E-3</v>
      </c>
      <c r="Z183">
        <f t="shared" si="69"/>
        <v>9.2817779656862748E-2</v>
      </c>
      <c r="AA183">
        <f t="shared" si="70"/>
        <v>0.16212804117647059</v>
      </c>
      <c r="AB183">
        <f t="shared" si="71"/>
        <v>0.44327833666666672</v>
      </c>
      <c r="AC183" s="10">
        <f t="shared" si="72"/>
        <v>0.70545653470588243</v>
      </c>
    </row>
    <row r="184" spans="1:29">
      <c r="A184">
        <f t="shared" si="52"/>
        <v>113</v>
      </c>
      <c r="B184">
        <f t="shared" si="53"/>
        <v>126</v>
      </c>
      <c r="C184" s="1" t="s">
        <v>183</v>
      </c>
      <c r="D184" s="12">
        <v>2.8898299999999999</v>
      </c>
      <c r="E184" s="3">
        <v>4.0559599999999998</v>
      </c>
      <c r="F184" s="3">
        <v>0.14285714285714285</v>
      </c>
      <c r="G184" s="3">
        <v>1.2625807750847107</v>
      </c>
      <c r="H184">
        <f t="shared" si="54"/>
        <v>12</v>
      </c>
      <c r="I184">
        <f t="shared" si="55"/>
        <v>98</v>
      </c>
      <c r="J184">
        <f t="shared" si="56"/>
        <v>170</v>
      </c>
      <c r="K184">
        <f t="shared" si="57"/>
        <v>75</v>
      </c>
      <c r="L184">
        <f t="shared" si="58"/>
        <v>5.8823529411764705E-2</v>
      </c>
      <c r="M184">
        <f t="shared" si="73"/>
        <v>0.48039215686274511</v>
      </c>
      <c r="N184">
        <f t="shared" si="74"/>
        <v>0.83333333333333337</v>
      </c>
      <c r="O184">
        <f t="shared" si="75"/>
        <v>0.36764705882352944</v>
      </c>
      <c r="P184" s="8">
        <f t="shared" si="59"/>
        <v>0.43504901960784315</v>
      </c>
      <c r="Q184">
        <f t="shared" si="60"/>
        <v>4</v>
      </c>
      <c r="R184">
        <f t="shared" si="61"/>
        <v>2</v>
      </c>
      <c r="S184">
        <f t="shared" si="62"/>
        <v>1</v>
      </c>
      <c r="T184">
        <f t="shared" si="63"/>
        <v>3</v>
      </c>
      <c r="U184">
        <f t="shared" si="64"/>
        <v>9.8360329999999996E-2</v>
      </c>
      <c r="V184">
        <f t="shared" si="65"/>
        <v>0.27561766999999998</v>
      </c>
      <c r="W184">
        <f t="shared" si="66"/>
        <v>0.46137133000000002</v>
      </c>
      <c r="X184">
        <f t="shared" si="67"/>
        <v>0.16465067</v>
      </c>
      <c r="Y184">
        <f t="shared" si="68"/>
        <v>5.7859017647058824E-3</v>
      </c>
      <c r="Z184">
        <f t="shared" si="69"/>
        <v>0.13240456696078431</v>
      </c>
      <c r="AA184">
        <f t="shared" si="70"/>
        <v>0.38447610833333334</v>
      </c>
      <c r="AB184">
        <f t="shared" si="71"/>
        <v>6.053333455882353E-2</v>
      </c>
      <c r="AC184" s="10">
        <f t="shared" si="72"/>
        <v>0.58319991161764706</v>
      </c>
    </row>
    <row r="185" spans="1:29">
      <c r="A185">
        <f t="shared" si="52"/>
        <v>144</v>
      </c>
      <c r="B185">
        <f t="shared" si="53"/>
        <v>148</v>
      </c>
      <c r="C185" s="1" t="s">
        <v>184</v>
      </c>
      <c r="D185" s="12">
        <v>1.8212900000000001</v>
      </c>
      <c r="E185" s="3">
        <v>5.8192700000000004</v>
      </c>
      <c r="F185" s="3">
        <v>9.0909090909090912E-2</v>
      </c>
      <c r="G185" s="3">
        <v>1.1766704106319197</v>
      </c>
      <c r="H185">
        <f t="shared" si="54"/>
        <v>6</v>
      </c>
      <c r="I185">
        <f t="shared" si="55"/>
        <v>116</v>
      </c>
      <c r="J185">
        <f t="shared" si="56"/>
        <v>143</v>
      </c>
      <c r="K185">
        <f t="shared" si="57"/>
        <v>45</v>
      </c>
      <c r="L185">
        <f t="shared" si="58"/>
        <v>2.9411764705882353E-2</v>
      </c>
      <c r="M185">
        <f t="shared" si="73"/>
        <v>0.56862745098039214</v>
      </c>
      <c r="N185">
        <f t="shared" si="74"/>
        <v>0.7009803921568627</v>
      </c>
      <c r="O185">
        <f t="shared" si="75"/>
        <v>0.22058823529411764</v>
      </c>
      <c r="P185" s="8">
        <f t="shared" si="59"/>
        <v>0.37990196078431371</v>
      </c>
      <c r="Q185">
        <f t="shared" si="60"/>
        <v>4</v>
      </c>
      <c r="R185">
        <f t="shared" si="61"/>
        <v>2</v>
      </c>
      <c r="S185">
        <f t="shared" si="62"/>
        <v>1</v>
      </c>
      <c r="T185">
        <f t="shared" si="63"/>
        <v>3</v>
      </c>
      <c r="U185">
        <f t="shared" si="64"/>
        <v>9.8360329999999996E-2</v>
      </c>
      <c r="V185">
        <f t="shared" si="65"/>
        <v>0.27561766999999998</v>
      </c>
      <c r="W185">
        <f t="shared" si="66"/>
        <v>0.46137133000000002</v>
      </c>
      <c r="X185">
        <f t="shared" si="67"/>
        <v>0.16465067</v>
      </c>
      <c r="Y185">
        <f t="shared" si="68"/>
        <v>2.8929508823529412E-3</v>
      </c>
      <c r="Z185">
        <f t="shared" si="69"/>
        <v>0.15672377313725488</v>
      </c>
      <c r="AA185">
        <f t="shared" si="70"/>
        <v>0.32341225583333333</v>
      </c>
      <c r="AB185">
        <f t="shared" si="71"/>
        <v>3.6320000735294115E-2</v>
      </c>
      <c r="AC185" s="10">
        <f t="shared" si="72"/>
        <v>0.5193489805882352</v>
      </c>
    </row>
    <row r="186" spans="1:29">
      <c r="A186">
        <f t="shared" si="52"/>
        <v>61</v>
      </c>
      <c r="B186">
        <f t="shared" si="53"/>
        <v>93</v>
      </c>
      <c r="C186" s="1" t="s">
        <v>185</v>
      </c>
      <c r="D186" s="12">
        <v>2.70072</v>
      </c>
      <c r="E186" s="3">
        <v>0.94186999999999999</v>
      </c>
      <c r="F186" s="3">
        <v>0.25</v>
      </c>
      <c r="G186" s="3">
        <v>2.1331754354752781</v>
      </c>
      <c r="H186">
        <f t="shared" si="54"/>
        <v>10</v>
      </c>
      <c r="I186">
        <f t="shared" si="55"/>
        <v>55</v>
      </c>
      <c r="J186">
        <f t="shared" si="56"/>
        <v>190</v>
      </c>
      <c r="K186">
        <f t="shared" si="57"/>
        <v>175</v>
      </c>
      <c r="L186">
        <f t="shared" si="58"/>
        <v>4.9019607843137254E-2</v>
      </c>
      <c r="M186">
        <f t="shared" si="73"/>
        <v>0.26960784313725489</v>
      </c>
      <c r="N186">
        <f t="shared" si="74"/>
        <v>0.93137254901960786</v>
      </c>
      <c r="O186">
        <f t="shared" si="75"/>
        <v>0.85784313725490191</v>
      </c>
      <c r="P186" s="8">
        <f t="shared" si="59"/>
        <v>0.52696078431372551</v>
      </c>
      <c r="Q186">
        <f t="shared" si="60"/>
        <v>4</v>
      </c>
      <c r="R186">
        <f t="shared" si="61"/>
        <v>3</v>
      </c>
      <c r="S186">
        <f t="shared" si="62"/>
        <v>1</v>
      </c>
      <c r="T186">
        <f t="shared" si="63"/>
        <v>2</v>
      </c>
      <c r="U186">
        <f t="shared" si="64"/>
        <v>9.8360329999999996E-2</v>
      </c>
      <c r="V186">
        <f t="shared" si="65"/>
        <v>0.16465067</v>
      </c>
      <c r="W186">
        <f t="shared" si="66"/>
        <v>0.46137133000000002</v>
      </c>
      <c r="X186">
        <f t="shared" si="67"/>
        <v>0.27561766999999998</v>
      </c>
      <c r="Y186">
        <f t="shared" si="68"/>
        <v>4.8215848039215685E-3</v>
      </c>
      <c r="Z186">
        <f t="shared" si="69"/>
        <v>4.4391112009803918E-2</v>
      </c>
      <c r="AA186">
        <f t="shared" si="70"/>
        <v>0.42970859166666669</v>
      </c>
      <c r="AB186">
        <f t="shared" si="71"/>
        <v>0.23643672671568625</v>
      </c>
      <c r="AC186" s="10">
        <f t="shared" si="72"/>
        <v>0.71535801519607845</v>
      </c>
    </row>
    <row r="187" spans="1:29">
      <c r="A187">
        <f t="shared" si="52"/>
        <v>159</v>
      </c>
      <c r="B187">
        <f t="shared" si="53"/>
        <v>163</v>
      </c>
      <c r="C187" s="1" t="s">
        <v>186</v>
      </c>
      <c r="D187" s="12">
        <v>7.1856900000000001</v>
      </c>
      <c r="E187" s="3">
        <v>0.38601999999999997</v>
      </c>
      <c r="F187" s="3">
        <v>0.14285714285714285</v>
      </c>
      <c r="G187" s="3">
        <v>1.1517479421122745</v>
      </c>
      <c r="H187">
        <f t="shared" si="54"/>
        <v>22</v>
      </c>
      <c r="I187">
        <f t="shared" si="55"/>
        <v>45</v>
      </c>
      <c r="J187">
        <f t="shared" si="56"/>
        <v>170</v>
      </c>
      <c r="K187">
        <f t="shared" si="57"/>
        <v>38</v>
      </c>
      <c r="L187">
        <f t="shared" si="58"/>
        <v>0.10784313725490197</v>
      </c>
      <c r="M187">
        <f t="shared" si="73"/>
        <v>0.22058823529411764</v>
      </c>
      <c r="N187">
        <f t="shared" si="74"/>
        <v>0.83333333333333337</v>
      </c>
      <c r="O187">
        <f t="shared" si="75"/>
        <v>0.18627450980392157</v>
      </c>
      <c r="P187" s="8">
        <f t="shared" si="59"/>
        <v>0.33700980392156865</v>
      </c>
      <c r="Q187">
        <f t="shared" si="60"/>
        <v>4</v>
      </c>
      <c r="R187">
        <f t="shared" si="61"/>
        <v>2</v>
      </c>
      <c r="S187">
        <f t="shared" si="62"/>
        <v>1</v>
      </c>
      <c r="T187">
        <f t="shared" si="63"/>
        <v>3</v>
      </c>
      <c r="U187">
        <f t="shared" si="64"/>
        <v>9.8360329999999996E-2</v>
      </c>
      <c r="V187">
        <f t="shared" si="65"/>
        <v>0.27561766999999998</v>
      </c>
      <c r="W187">
        <f t="shared" si="66"/>
        <v>0.46137133000000002</v>
      </c>
      <c r="X187">
        <f t="shared" si="67"/>
        <v>0.16465067</v>
      </c>
      <c r="Y187">
        <f t="shared" si="68"/>
        <v>1.0607486568627452E-2</v>
      </c>
      <c r="Z187">
        <f t="shared" si="69"/>
        <v>6.0798015441176467E-2</v>
      </c>
      <c r="AA187">
        <f t="shared" si="70"/>
        <v>0.38447610833333334</v>
      </c>
      <c r="AB187">
        <f t="shared" si="71"/>
        <v>3.0670222843137255E-2</v>
      </c>
      <c r="AC187" s="10">
        <f t="shared" si="72"/>
        <v>0.48655183318627448</v>
      </c>
    </row>
    <row r="188" spans="1:29">
      <c r="A188">
        <f t="shared" si="52"/>
        <v>136</v>
      </c>
      <c r="B188">
        <f t="shared" si="53"/>
        <v>136</v>
      </c>
      <c r="C188" s="1" t="s">
        <v>187</v>
      </c>
      <c r="D188" s="12">
        <v>1.9599899999999999</v>
      </c>
      <c r="E188" s="3">
        <v>14.45449</v>
      </c>
      <c r="F188" s="3">
        <v>4.1666666666666664E-2</v>
      </c>
      <c r="G188" s="3">
        <v>1.3519443413342587</v>
      </c>
      <c r="H188">
        <f t="shared" si="54"/>
        <v>7</v>
      </c>
      <c r="I188">
        <f t="shared" si="55"/>
        <v>148</v>
      </c>
      <c r="J188">
        <f t="shared" si="56"/>
        <v>84</v>
      </c>
      <c r="K188">
        <f t="shared" si="57"/>
        <v>94</v>
      </c>
      <c r="L188">
        <f t="shared" si="58"/>
        <v>3.4313725490196081E-2</v>
      </c>
      <c r="M188">
        <f t="shared" si="73"/>
        <v>0.72549019607843135</v>
      </c>
      <c r="N188">
        <f t="shared" si="74"/>
        <v>0.41176470588235292</v>
      </c>
      <c r="O188">
        <f t="shared" si="75"/>
        <v>0.46078431372549017</v>
      </c>
      <c r="P188" s="8">
        <f t="shared" si="59"/>
        <v>0.40808823529411759</v>
      </c>
      <c r="Q188">
        <f t="shared" si="60"/>
        <v>4</v>
      </c>
      <c r="R188">
        <f t="shared" si="61"/>
        <v>1</v>
      </c>
      <c r="S188">
        <f t="shared" si="62"/>
        <v>3</v>
      </c>
      <c r="T188">
        <f t="shared" si="63"/>
        <v>2</v>
      </c>
      <c r="U188">
        <f t="shared" si="64"/>
        <v>9.8360329999999996E-2</v>
      </c>
      <c r="V188">
        <f t="shared" si="65"/>
        <v>0.46137133000000002</v>
      </c>
      <c r="W188">
        <f t="shared" si="66"/>
        <v>0.16465067</v>
      </c>
      <c r="X188">
        <f t="shared" si="67"/>
        <v>0.27561766999999998</v>
      </c>
      <c r="Y188">
        <f t="shared" si="68"/>
        <v>3.3751093627450981E-3</v>
      </c>
      <c r="Z188">
        <f t="shared" si="69"/>
        <v>0.33472037666666665</v>
      </c>
      <c r="AA188">
        <f t="shared" si="70"/>
        <v>6.7797334705882353E-2</v>
      </c>
      <c r="AB188">
        <f t="shared" si="71"/>
        <v>0.12700029892156861</v>
      </c>
      <c r="AC188" s="10">
        <f t="shared" si="72"/>
        <v>0.5328931196568627</v>
      </c>
    </row>
    <row r="189" spans="1:29">
      <c r="A189">
        <f t="shared" si="52"/>
        <v>175</v>
      </c>
      <c r="B189">
        <f t="shared" si="53"/>
        <v>175</v>
      </c>
      <c r="C189" s="1" t="s">
        <v>188</v>
      </c>
      <c r="D189" s="12">
        <v>2.83107</v>
      </c>
      <c r="E189" s="3">
        <v>0.11194999999999999</v>
      </c>
      <c r="F189" s="3">
        <v>0.05</v>
      </c>
      <c r="G189" s="3">
        <v>1.4196267196202061</v>
      </c>
      <c r="H189">
        <f t="shared" si="54"/>
        <v>11</v>
      </c>
      <c r="I189">
        <f t="shared" si="55"/>
        <v>28</v>
      </c>
      <c r="J189">
        <f t="shared" si="56"/>
        <v>109</v>
      </c>
      <c r="K189">
        <f t="shared" si="57"/>
        <v>105</v>
      </c>
      <c r="L189">
        <f t="shared" si="58"/>
        <v>5.3921568627450983E-2</v>
      </c>
      <c r="M189">
        <f t="shared" si="73"/>
        <v>0.13725490196078433</v>
      </c>
      <c r="N189">
        <f t="shared" si="74"/>
        <v>0.53431372549019607</v>
      </c>
      <c r="O189">
        <f t="shared" si="75"/>
        <v>0.51470588235294112</v>
      </c>
      <c r="P189" s="8">
        <f t="shared" si="59"/>
        <v>0.31004901960784315</v>
      </c>
      <c r="Q189">
        <f t="shared" si="60"/>
        <v>4</v>
      </c>
      <c r="R189">
        <f t="shared" si="61"/>
        <v>3</v>
      </c>
      <c r="S189">
        <f t="shared" si="62"/>
        <v>1</v>
      </c>
      <c r="T189">
        <f t="shared" si="63"/>
        <v>2</v>
      </c>
      <c r="U189">
        <f t="shared" si="64"/>
        <v>9.8360329999999996E-2</v>
      </c>
      <c r="V189">
        <f t="shared" si="65"/>
        <v>0.16465067</v>
      </c>
      <c r="W189">
        <f t="shared" si="66"/>
        <v>0.46137133000000002</v>
      </c>
      <c r="X189">
        <f t="shared" si="67"/>
        <v>0.27561766999999998</v>
      </c>
      <c r="Y189">
        <f t="shared" si="68"/>
        <v>5.3037432843137259E-3</v>
      </c>
      <c r="Z189">
        <f t="shared" si="69"/>
        <v>2.2599111568627452E-2</v>
      </c>
      <c r="AA189">
        <f t="shared" si="70"/>
        <v>0.24651703416666668</v>
      </c>
      <c r="AB189">
        <f t="shared" si="71"/>
        <v>0.14186203602941175</v>
      </c>
      <c r="AC189" s="10">
        <f t="shared" si="72"/>
        <v>0.41628192504901962</v>
      </c>
    </row>
    <row r="190" spans="1:29">
      <c r="A190">
        <f t="shared" si="52"/>
        <v>185</v>
      </c>
      <c r="B190">
        <f t="shared" si="53"/>
        <v>183</v>
      </c>
      <c r="C190" s="1" t="s">
        <v>189</v>
      </c>
      <c r="D190" s="12">
        <v>2.13374</v>
      </c>
      <c r="E190" s="3">
        <v>1.5815300000000001</v>
      </c>
      <c r="F190" s="3">
        <v>4.1666666666666664E-2</v>
      </c>
      <c r="G190" s="3">
        <v>1.2535047158937804</v>
      </c>
      <c r="H190">
        <f t="shared" si="54"/>
        <v>8</v>
      </c>
      <c r="I190">
        <f t="shared" si="55"/>
        <v>71</v>
      </c>
      <c r="J190">
        <f t="shared" si="56"/>
        <v>84</v>
      </c>
      <c r="K190">
        <f t="shared" si="57"/>
        <v>71</v>
      </c>
      <c r="L190">
        <f t="shared" si="58"/>
        <v>3.9215686274509803E-2</v>
      </c>
      <c r="M190">
        <f t="shared" si="73"/>
        <v>0.34803921568627449</v>
      </c>
      <c r="N190">
        <f t="shared" si="74"/>
        <v>0.41176470588235292</v>
      </c>
      <c r="O190">
        <f t="shared" si="75"/>
        <v>0.34803921568627449</v>
      </c>
      <c r="P190" s="8">
        <f t="shared" si="59"/>
        <v>0.28676470588235292</v>
      </c>
      <c r="Q190">
        <f t="shared" si="60"/>
        <v>4</v>
      </c>
      <c r="R190">
        <f t="shared" si="61"/>
        <v>2</v>
      </c>
      <c r="S190">
        <f t="shared" si="62"/>
        <v>1</v>
      </c>
      <c r="T190">
        <f t="shared" si="63"/>
        <v>2</v>
      </c>
      <c r="U190">
        <f t="shared" si="64"/>
        <v>9.8360329999999996E-2</v>
      </c>
      <c r="V190">
        <f t="shared" si="65"/>
        <v>0.27561766999999998</v>
      </c>
      <c r="W190">
        <f t="shared" si="66"/>
        <v>0.46137133000000002</v>
      </c>
      <c r="X190">
        <f t="shared" si="67"/>
        <v>0.27561766999999998</v>
      </c>
      <c r="Y190">
        <f t="shared" si="68"/>
        <v>3.8572678431372546E-3</v>
      </c>
      <c r="Z190">
        <f t="shared" si="69"/>
        <v>9.5925757696078418E-2</v>
      </c>
      <c r="AA190">
        <f t="shared" si="70"/>
        <v>0.18997643</v>
      </c>
      <c r="AB190">
        <f t="shared" si="71"/>
        <v>9.5925757696078418E-2</v>
      </c>
      <c r="AC190" s="10">
        <f t="shared" si="72"/>
        <v>0.38568521323529409</v>
      </c>
    </row>
    <row r="191" spans="1:29">
      <c r="A191">
        <f t="shared" si="52"/>
        <v>179</v>
      </c>
      <c r="B191">
        <f t="shared" si="53"/>
        <v>187</v>
      </c>
      <c r="C191" s="1" t="s">
        <v>190</v>
      </c>
      <c r="D191" s="12">
        <v>5.4635199999999999</v>
      </c>
      <c r="E191" s="3">
        <v>13.93328</v>
      </c>
      <c r="F191" s="3">
        <v>2.6315789473684209E-2</v>
      </c>
      <c r="G191" s="3">
        <v>1.1179439033732292</v>
      </c>
      <c r="H191">
        <f t="shared" si="54"/>
        <v>18</v>
      </c>
      <c r="I191">
        <f t="shared" si="55"/>
        <v>143</v>
      </c>
      <c r="J191">
        <f t="shared" si="56"/>
        <v>38</v>
      </c>
      <c r="K191">
        <f t="shared" si="57"/>
        <v>30</v>
      </c>
      <c r="L191">
        <f t="shared" si="58"/>
        <v>8.8235294117647065E-2</v>
      </c>
      <c r="M191">
        <f t="shared" si="73"/>
        <v>0.7009803921568627</v>
      </c>
      <c r="N191">
        <f t="shared" si="74"/>
        <v>0.18627450980392157</v>
      </c>
      <c r="O191">
        <f t="shared" si="75"/>
        <v>0.14705882352941177</v>
      </c>
      <c r="P191" s="8">
        <f t="shared" si="59"/>
        <v>0.28063725490196079</v>
      </c>
      <c r="Q191">
        <f t="shared" si="60"/>
        <v>4</v>
      </c>
      <c r="R191">
        <f t="shared" si="61"/>
        <v>1</v>
      </c>
      <c r="S191">
        <f t="shared" si="62"/>
        <v>2</v>
      </c>
      <c r="T191">
        <f t="shared" si="63"/>
        <v>3</v>
      </c>
      <c r="U191">
        <f t="shared" si="64"/>
        <v>9.8360329999999996E-2</v>
      </c>
      <c r="V191">
        <f t="shared" si="65"/>
        <v>0.46137133000000002</v>
      </c>
      <c r="W191">
        <f t="shared" si="66"/>
        <v>0.27561766999999998</v>
      </c>
      <c r="X191">
        <f t="shared" si="67"/>
        <v>0.16465067</v>
      </c>
      <c r="Y191">
        <f t="shared" si="68"/>
        <v>8.678852647058824E-3</v>
      </c>
      <c r="Z191">
        <f t="shared" si="69"/>
        <v>0.32341225583333333</v>
      </c>
      <c r="AA191">
        <f t="shared" si="70"/>
        <v>5.134054637254902E-2</v>
      </c>
      <c r="AB191">
        <f t="shared" si="71"/>
        <v>2.4213333823529411E-2</v>
      </c>
      <c r="AC191" s="10">
        <f t="shared" si="72"/>
        <v>0.40764498867647059</v>
      </c>
    </row>
    <row r="192" spans="1:29">
      <c r="A192">
        <f t="shared" si="52"/>
        <v>20</v>
      </c>
      <c r="B192">
        <f t="shared" si="53"/>
        <v>39</v>
      </c>
      <c r="C192" s="1" t="s">
        <v>191</v>
      </c>
      <c r="D192" s="12">
        <v>3.4348100000000001</v>
      </c>
      <c r="E192" s="3">
        <v>36.207799999999999</v>
      </c>
      <c r="F192" s="3">
        <v>0.5</v>
      </c>
      <c r="G192" s="3">
        <v>1.6438744253710909</v>
      </c>
      <c r="H192">
        <f t="shared" si="54"/>
        <v>13</v>
      </c>
      <c r="I192">
        <f t="shared" si="55"/>
        <v>177</v>
      </c>
      <c r="J192">
        <f t="shared" si="56"/>
        <v>204</v>
      </c>
      <c r="K192">
        <f t="shared" si="57"/>
        <v>146</v>
      </c>
      <c r="L192">
        <f t="shared" si="58"/>
        <v>6.3725490196078427E-2</v>
      </c>
      <c r="M192">
        <f t="shared" si="73"/>
        <v>0.86764705882352944</v>
      </c>
      <c r="N192">
        <f t="shared" si="74"/>
        <v>1</v>
      </c>
      <c r="O192">
        <f t="shared" si="75"/>
        <v>0.71568627450980393</v>
      </c>
      <c r="P192" s="8">
        <f t="shared" si="59"/>
        <v>0.66176470588235292</v>
      </c>
      <c r="Q192">
        <f t="shared" si="60"/>
        <v>4</v>
      </c>
      <c r="R192">
        <f t="shared" si="61"/>
        <v>2</v>
      </c>
      <c r="S192">
        <f t="shared" si="62"/>
        <v>1</v>
      </c>
      <c r="T192">
        <f t="shared" si="63"/>
        <v>3</v>
      </c>
      <c r="U192">
        <f t="shared" si="64"/>
        <v>9.8360329999999996E-2</v>
      </c>
      <c r="V192">
        <f t="shared" si="65"/>
        <v>0.27561766999999998</v>
      </c>
      <c r="W192">
        <f t="shared" si="66"/>
        <v>0.46137133000000002</v>
      </c>
      <c r="X192">
        <f t="shared" si="67"/>
        <v>0.16465067</v>
      </c>
      <c r="Y192">
        <f t="shared" si="68"/>
        <v>6.2680602450980389E-3</v>
      </c>
      <c r="Z192">
        <f t="shared" si="69"/>
        <v>0.23913886073529411</v>
      </c>
      <c r="AA192">
        <f t="shared" si="70"/>
        <v>0.46137133000000002</v>
      </c>
      <c r="AB192">
        <f t="shared" si="71"/>
        <v>0.11783822460784314</v>
      </c>
      <c r="AC192" s="10">
        <f t="shared" si="72"/>
        <v>0.82461647558823525</v>
      </c>
    </row>
    <row r="193" spans="1:29">
      <c r="A193">
        <f t="shared" si="52"/>
        <v>76</v>
      </c>
      <c r="B193">
        <f t="shared" si="53"/>
        <v>99</v>
      </c>
      <c r="C193" s="1" t="s">
        <v>192</v>
      </c>
      <c r="D193" s="12">
        <v>5.7984299999999998</v>
      </c>
      <c r="E193" s="3">
        <v>1.3531500000000001</v>
      </c>
      <c r="F193" s="3">
        <v>0.33333333333333331</v>
      </c>
      <c r="G193" s="3">
        <v>1.5201774801881767</v>
      </c>
      <c r="H193">
        <f t="shared" si="54"/>
        <v>19</v>
      </c>
      <c r="I193">
        <f t="shared" si="55"/>
        <v>66</v>
      </c>
      <c r="J193">
        <f t="shared" si="56"/>
        <v>199</v>
      </c>
      <c r="K193">
        <f t="shared" si="57"/>
        <v>125</v>
      </c>
      <c r="L193">
        <f t="shared" si="58"/>
        <v>9.3137254901960786E-2</v>
      </c>
      <c r="M193">
        <f t="shared" si="73"/>
        <v>0.3235294117647059</v>
      </c>
      <c r="N193">
        <f t="shared" si="74"/>
        <v>0.97549019607843135</v>
      </c>
      <c r="O193">
        <f t="shared" si="75"/>
        <v>0.61274509803921573</v>
      </c>
      <c r="P193" s="8">
        <f t="shared" si="59"/>
        <v>0.50122549019607843</v>
      </c>
      <c r="Q193">
        <f t="shared" si="60"/>
        <v>4</v>
      </c>
      <c r="R193">
        <f t="shared" si="61"/>
        <v>3</v>
      </c>
      <c r="S193">
        <f t="shared" si="62"/>
        <v>1</v>
      </c>
      <c r="T193">
        <f t="shared" si="63"/>
        <v>2</v>
      </c>
      <c r="U193">
        <f t="shared" si="64"/>
        <v>9.8360329999999996E-2</v>
      </c>
      <c r="V193">
        <f t="shared" si="65"/>
        <v>0.16465067</v>
      </c>
      <c r="W193">
        <f t="shared" si="66"/>
        <v>0.46137133000000002</v>
      </c>
      <c r="X193">
        <f t="shared" si="67"/>
        <v>0.27561766999999998</v>
      </c>
      <c r="Y193">
        <f t="shared" si="68"/>
        <v>9.1610111274509805E-3</v>
      </c>
      <c r="Z193">
        <f t="shared" si="69"/>
        <v>5.3269334411764707E-2</v>
      </c>
      <c r="AA193">
        <f t="shared" si="70"/>
        <v>0.4500632091666667</v>
      </c>
      <c r="AB193">
        <f t="shared" si="71"/>
        <v>0.16888337622549018</v>
      </c>
      <c r="AC193" s="10">
        <f t="shared" si="72"/>
        <v>0.68137693093137264</v>
      </c>
    </row>
    <row r="194" spans="1:29">
      <c r="A194">
        <f t="shared" si="52"/>
        <v>178</v>
      </c>
      <c r="B194">
        <f t="shared" si="53"/>
        <v>178</v>
      </c>
      <c r="C194" s="1" t="s">
        <v>193</v>
      </c>
      <c r="D194" s="12">
        <v>6.9289399999999999</v>
      </c>
      <c r="E194" s="3">
        <v>6.2404400000000004</v>
      </c>
      <c r="F194" s="3">
        <v>4.1666666666666664E-2</v>
      </c>
      <c r="G194" s="3">
        <v>1.092077638079606</v>
      </c>
      <c r="H194">
        <f t="shared" si="54"/>
        <v>21</v>
      </c>
      <c r="I194">
        <f t="shared" si="55"/>
        <v>118</v>
      </c>
      <c r="J194">
        <f t="shared" si="56"/>
        <v>84</v>
      </c>
      <c r="K194">
        <f t="shared" si="57"/>
        <v>25</v>
      </c>
      <c r="L194">
        <f t="shared" si="58"/>
        <v>0.10294117647058823</v>
      </c>
      <c r="M194">
        <f t="shared" si="73"/>
        <v>0.57843137254901966</v>
      </c>
      <c r="N194">
        <f t="shared" si="74"/>
        <v>0.41176470588235292</v>
      </c>
      <c r="O194">
        <f t="shared" si="75"/>
        <v>0.12254901960784313</v>
      </c>
      <c r="P194" s="8">
        <f t="shared" si="59"/>
        <v>0.30392156862745101</v>
      </c>
      <c r="Q194">
        <f t="shared" si="60"/>
        <v>4</v>
      </c>
      <c r="R194">
        <f t="shared" si="61"/>
        <v>1</v>
      </c>
      <c r="S194">
        <f t="shared" si="62"/>
        <v>2</v>
      </c>
      <c r="T194">
        <f t="shared" si="63"/>
        <v>3</v>
      </c>
      <c r="U194">
        <f t="shared" si="64"/>
        <v>9.8360329999999996E-2</v>
      </c>
      <c r="V194">
        <f t="shared" si="65"/>
        <v>0.46137133000000002</v>
      </c>
      <c r="W194">
        <f t="shared" si="66"/>
        <v>0.27561766999999998</v>
      </c>
      <c r="X194">
        <f t="shared" si="67"/>
        <v>0.16465067</v>
      </c>
      <c r="Y194">
        <f t="shared" si="68"/>
        <v>1.0125328088235293E-2</v>
      </c>
      <c r="Z194">
        <f t="shared" si="69"/>
        <v>0.26687165166666671</v>
      </c>
      <c r="AA194">
        <f t="shared" si="70"/>
        <v>0.11348962882352939</v>
      </c>
      <c r="AB194">
        <f t="shared" si="71"/>
        <v>2.017777818627451E-2</v>
      </c>
      <c r="AC194" s="10">
        <f t="shared" si="72"/>
        <v>0.41066438676470596</v>
      </c>
    </row>
    <row r="195" spans="1:29">
      <c r="A195">
        <f t="shared" ref="A195:A205" si="76">RANK(AC195,$AC$2:$AC$205)</f>
        <v>199</v>
      </c>
      <c r="B195">
        <f t="shared" ref="B195:B205" si="77">RANK(P195,$P$2:$P$205)</f>
        <v>201</v>
      </c>
      <c r="C195" s="1" t="s">
        <v>194</v>
      </c>
      <c r="D195" s="12">
        <v>1.0075799999999999</v>
      </c>
      <c r="E195" s="3">
        <v>0</v>
      </c>
      <c r="F195" s="3">
        <v>4.3478260869565216E-2</v>
      </c>
      <c r="G195" s="3">
        <v>1.1763319354773689</v>
      </c>
      <c r="H195">
        <f t="shared" ref="H195:H205" si="78">RANK(D195,$D$2:$D$205,TRUE)</f>
        <v>1</v>
      </c>
      <c r="I195">
        <f t="shared" ref="I195:I205" si="79">RANK(E195,$E$2:$E$205,TRUE)</f>
        <v>1</v>
      </c>
      <c r="J195">
        <f t="shared" ref="J195:J205" si="80">RANK(F195,$F$2:$F$205,TRUE)</f>
        <v>90</v>
      </c>
      <c r="K195">
        <f t="shared" ref="K195:K205" si="81">RANK(G195,$G$2:$G$205,TRUE)</f>
        <v>44</v>
      </c>
      <c r="L195">
        <f t="shared" ref="L195:L205" si="82">H195/204</f>
        <v>4.9019607843137254E-3</v>
      </c>
      <c r="M195">
        <f t="shared" si="73"/>
        <v>4.9019607843137254E-3</v>
      </c>
      <c r="N195">
        <f t="shared" si="74"/>
        <v>0.44117647058823528</v>
      </c>
      <c r="O195">
        <f t="shared" si="75"/>
        <v>0.21568627450980393</v>
      </c>
      <c r="P195" s="8">
        <f t="shared" ref="P195:P205" si="83">SUM(L195:O195)/4</f>
        <v>0.16666666666666669</v>
      </c>
      <c r="Q195">
        <f t="shared" ref="Q195:Q205" si="84">RANK(L195,$L195:$O195)</f>
        <v>3</v>
      </c>
      <c r="R195">
        <f t="shared" ref="R195:R205" si="85">RANK(M195,$L195:$O195)</f>
        <v>3</v>
      </c>
      <c r="S195">
        <f t="shared" ref="S195:S205" si="86">RANK(N195,$L195:$O195)</f>
        <v>1</v>
      </c>
      <c r="T195">
        <f t="shared" ref="T195:T205" si="87">RANK(O195,$L195:$O195)</f>
        <v>2</v>
      </c>
      <c r="U195">
        <f t="shared" ref="U195:U205" si="88">VLOOKUP(Q195,$Q$211:$R$214,2,FALSE)</f>
        <v>0.16465067</v>
      </c>
      <c r="V195">
        <f t="shared" ref="V195:V205" si="89">VLOOKUP(R195,$Q$211:$R$214,2,FALSE)</f>
        <v>0.16465067</v>
      </c>
      <c r="W195">
        <f t="shared" ref="W195:W205" si="90">VLOOKUP(S195,$Q$211:$R$214,2,FALSE)</f>
        <v>0.46137133000000002</v>
      </c>
      <c r="X195">
        <f t="shared" ref="X195:X205" si="91">VLOOKUP(T195,$Q$211:$R$214,2,FALSE)</f>
        <v>0.27561766999999998</v>
      </c>
      <c r="Y195">
        <f t="shared" ref="Y195:Y205" si="92">U195*L195</f>
        <v>8.0711112745098033E-4</v>
      </c>
      <c r="Z195">
        <f t="shared" ref="Z195:Z205" si="93">V195*M195</f>
        <v>8.0711112745098033E-4</v>
      </c>
      <c r="AA195">
        <f t="shared" ref="AA195:AA205" si="94">W195*N195</f>
        <v>0.203546175</v>
      </c>
      <c r="AB195">
        <f t="shared" ref="AB195:AB205" si="95">X195*O195</f>
        <v>5.9446948431372548E-2</v>
      </c>
      <c r="AC195" s="10">
        <f t="shared" ref="AC195:AC205" si="96">SUM(Y195:AB195)</f>
        <v>0.26460734568627453</v>
      </c>
    </row>
    <row r="196" spans="1:29">
      <c r="A196">
        <f t="shared" si="76"/>
        <v>127</v>
      </c>
      <c r="B196">
        <f t="shared" si="77"/>
        <v>123</v>
      </c>
      <c r="C196" s="1" t="s">
        <v>195</v>
      </c>
      <c r="D196" s="12">
        <v>1.17641</v>
      </c>
      <c r="E196" s="3">
        <v>4.9010199999999999</v>
      </c>
      <c r="F196" s="3">
        <v>9.0909090909090912E-2</v>
      </c>
      <c r="G196" s="3">
        <v>1.4221170369019291</v>
      </c>
      <c r="H196">
        <f t="shared" si="78"/>
        <v>3</v>
      </c>
      <c r="I196">
        <f t="shared" si="79"/>
        <v>107</v>
      </c>
      <c r="J196">
        <f t="shared" si="80"/>
        <v>143</v>
      </c>
      <c r="K196">
        <f t="shared" si="81"/>
        <v>106</v>
      </c>
      <c r="L196">
        <f t="shared" si="82"/>
        <v>1.4705882352941176E-2</v>
      </c>
      <c r="M196">
        <f t="shared" si="73"/>
        <v>0.52450980392156865</v>
      </c>
      <c r="N196">
        <f t="shared" si="74"/>
        <v>0.7009803921568627</v>
      </c>
      <c r="O196">
        <f t="shared" si="75"/>
        <v>0.51960784313725494</v>
      </c>
      <c r="P196" s="8">
        <f t="shared" si="83"/>
        <v>0.43995098039215685</v>
      </c>
      <c r="Q196">
        <f t="shared" si="84"/>
        <v>4</v>
      </c>
      <c r="R196">
        <f t="shared" si="85"/>
        <v>2</v>
      </c>
      <c r="S196">
        <f t="shared" si="86"/>
        <v>1</v>
      </c>
      <c r="T196">
        <f t="shared" si="87"/>
        <v>3</v>
      </c>
      <c r="U196">
        <f t="shared" si="88"/>
        <v>9.8360329999999996E-2</v>
      </c>
      <c r="V196">
        <f t="shared" si="89"/>
        <v>0.27561766999999998</v>
      </c>
      <c r="W196">
        <f t="shared" si="90"/>
        <v>0.46137133000000002</v>
      </c>
      <c r="X196">
        <f t="shared" si="91"/>
        <v>0.16465067</v>
      </c>
      <c r="Y196">
        <f t="shared" si="92"/>
        <v>1.4464754411764706E-3</v>
      </c>
      <c r="Z196">
        <f t="shared" si="93"/>
        <v>0.14456417004901961</v>
      </c>
      <c r="AA196">
        <f t="shared" si="94"/>
        <v>0.32341225583333333</v>
      </c>
      <c r="AB196">
        <f t="shared" si="95"/>
        <v>8.5553779509803932E-2</v>
      </c>
      <c r="AC196" s="10">
        <f t="shared" si="96"/>
        <v>0.55497668083333329</v>
      </c>
    </row>
    <row r="197" spans="1:29">
      <c r="A197">
        <f t="shared" si="76"/>
        <v>38</v>
      </c>
      <c r="B197">
        <f t="shared" si="77"/>
        <v>70</v>
      </c>
      <c r="C197" s="1" t="s">
        <v>196</v>
      </c>
      <c r="D197" s="12">
        <v>1.48678</v>
      </c>
      <c r="E197" s="3">
        <v>173.99556000000001</v>
      </c>
      <c r="F197" s="3">
        <v>0.25</v>
      </c>
      <c r="G197" s="3">
        <v>1.2927944529814146</v>
      </c>
      <c r="H197">
        <f t="shared" si="78"/>
        <v>5</v>
      </c>
      <c r="I197">
        <f t="shared" si="79"/>
        <v>198</v>
      </c>
      <c r="J197">
        <f t="shared" si="80"/>
        <v>190</v>
      </c>
      <c r="K197">
        <f t="shared" si="81"/>
        <v>83</v>
      </c>
      <c r="L197">
        <f t="shared" si="82"/>
        <v>2.4509803921568627E-2</v>
      </c>
      <c r="M197">
        <f t="shared" si="73"/>
        <v>0.97058823529411764</v>
      </c>
      <c r="N197">
        <f t="shared" si="74"/>
        <v>0.93137254901960786</v>
      </c>
      <c r="O197">
        <f t="shared" si="75"/>
        <v>0.40686274509803921</v>
      </c>
      <c r="P197" s="8">
        <f t="shared" si="83"/>
        <v>0.58333333333333337</v>
      </c>
      <c r="Q197">
        <f t="shared" si="84"/>
        <v>4</v>
      </c>
      <c r="R197">
        <f t="shared" si="85"/>
        <v>1</v>
      </c>
      <c r="S197">
        <f t="shared" si="86"/>
        <v>2</v>
      </c>
      <c r="T197">
        <f t="shared" si="87"/>
        <v>3</v>
      </c>
      <c r="U197">
        <f t="shared" si="88"/>
        <v>9.8360329999999996E-2</v>
      </c>
      <c r="V197">
        <f t="shared" si="89"/>
        <v>0.46137133000000002</v>
      </c>
      <c r="W197">
        <f t="shared" si="90"/>
        <v>0.27561766999999998</v>
      </c>
      <c r="X197">
        <f t="shared" si="91"/>
        <v>0.16465067</v>
      </c>
      <c r="Y197">
        <f t="shared" si="92"/>
        <v>2.4107924019607842E-3</v>
      </c>
      <c r="Z197">
        <f t="shared" si="93"/>
        <v>0.447801585</v>
      </c>
      <c r="AA197">
        <f t="shared" si="94"/>
        <v>0.25670273186274506</v>
      </c>
      <c r="AB197">
        <f t="shared" si="95"/>
        <v>6.6990223578431374E-2</v>
      </c>
      <c r="AC197" s="10">
        <f t="shared" si="96"/>
        <v>0.77390533284313734</v>
      </c>
    </row>
    <row r="198" spans="1:29">
      <c r="A198">
        <f t="shared" si="76"/>
        <v>53</v>
      </c>
      <c r="B198">
        <f t="shared" si="77"/>
        <v>68</v>
      </c>
      <c r="C198" s="1" t="s">
        <v>197</v>
      </c>
      <c r="D198" s="12">
        <v>13.149100000000001</v>
      </c>
      <c r="E198" s="3">
        <v>73.037729999999996</v>
      </c>
      <c r="F198" s="3">
        <v>8.3333333333333329E-2</v>
      </c>
      <c r="G198" s="3">
        <v>1.5229102849302667</v>
      </c>
      <c r="H198">
        <f t="shared" si="78"/>
        <v>29</v>
      </c>
      <c r="I198">
        <f t="shared" si="79"/>
        <v>192</v>
      </c>
      <c r="J198">
        <f t="shared" si="80"/>
        <v>139</v>
      </c>
      <c r="K198">
        <f t="shared" si="81"/>
        <v>127</v>
      </c>
      <c r="L198">
        <f t="shared" si="82"/>
        <v>0.14215686274509803</v>
      </c>
      <c r="M198">
        <f t="shared" si="73"/>
        <v>0.94117647058823528</v>
      </c>
      <c r="N198">
        <f t="shared" si="74"/>
        <v>0.68137254901960786</v>
      </c>
      <c r="O198">
        <f t="shared" si="75"/>
        <v>0.62254901960784315</v>
      </c>
      <c r="P198" s="8">
        <f t="shared" si="83"/>
        <v>0.59681372549019607</v>
      </c>
      <c r="Q198">
        <f t="shared" si="84"/>
        <v>4</v>
      </c>
      <c r="R198">
        <f t="shared" si="85"/>
        <v>1</v>
      </c>
      <c r="S198">
        <f t="shared" si="86"/>
        <v>2</v>
      </c>
      <c r="T198">
        <f t="shared" si="87"/>
        <v>3</v>
      </c>
      <c r="U198">
        <f t="shared" si="88"/>
        <v>9.8360329999999996E-2</v>
      </c>
      <c r="V198">
        <f t="shared" si="89"/>
        <v>0.46137133000000002</v>
      </c>
      <c r="W198">
        <f t="shared" si="90"/>
        <v>0.27561766999999998</v>
      </c>
      <c r="X198">
        <f t="shared" si="91"/>
        <v>0.16465067</v>
      </c>
      <c r="Y198">
        <f t="shared" si="92"/>
        <v>1.3982595931372547E-2</v>
      </c>
      <c r="Z198">
        <f t="shared" si="93"/>
        <v>0.43423184000000004</v>
      </c>
      <c r="AA198">
        <f t="shared" si="94"/>
        <v>0.18779831436274508</v>
      </c>
      <c r="AB198">
        <f t="shared" si="95"/>
        <v>0.10250311318627452</v>
      </c>
      <c r="AC198" s="10">
        <f t="shared" si="96"/>
        <v>0.73851586348039211</v>
      </c>
    </row>
    <row r="199" spans="1:29">
      <c r="A199">
        <f t="shared" si="76"/>
        <v>40</v>
      </c>
      <c r="B199">
        <f t="shared" si="77"/>
        <v>62</v>
      </c>
      <c r="C199" s="1" t="s">
        <v>198</v>
      </c>
      <c r="D199" s="12">
        <v>5.3670999999999998</v>
      </c>
      <c r="E199" s="3">
        <v>85.732129999999998</v>
      </c>
      <c r="F199" s="3">
        <v>0.125</v>
      </c>
      <c r="G199" s="3">
        <v>1.5090371706945451</v>
      </c>
      <c r="H199">
        <f t="shared" si="78"/>
        <v>16</v>
      </c>
      <c r="I199">
        <f t="shared" si="79"/>
        <v>195</v>
      </c>
      <c r="J199">
        <f t="shared" si="80"/>
        <v>163</v>
      </c>
      <c r="K199">
        <f t="shared" si="81"/>
        <v>122</v>
      </c>
      <c r="L199">
        <f t="shared" si="82"/>
        <v>7.8431372549019607E-2</v>
      </c>
      <c r="M199">
        <f t="shared" si="73"/>
        <v>0.95588235294117652</v>
      </c>
      <c r="N199">
        <f t="shared" si="74"/>
        <v>0.7990196078431373</v>
      </c>
      <c r="O199">
        <f t="shared" si="75"/>
        <v>0.59803921568627449</v>
      </c>
      <c r="P199" s="8">
        <f t="shared" si="83"/>
        <v>0.60784313725490202</v>
      </c>
      <c r="Q199">
        <f t="shared" si="84"/>
        <v>4</v>
      </c>
      <c r="R199">
        <f t="shared" si="85"/>
        <v>1</v>
      </c>
      <c r="S199">
        <f t="shared" si="86"/>
        <v>2</v>
      </c>
      <c r="T199">
        <f t="shared" si="87"/>
        <v>3</v>
      </c>
      <c r="U199">
        <f t="shared" si="88"/>
        <v>9.8360329999999996E-2</v>
      </c>
      <c r="V199">
        <f t="shared" si="89"/>
        <v>0.46137133000000002</v>
      </c>
      <c r="W199">
        <f t="shared" si="90"/>
        <v>0.27561766999999998</v>
      </c>
      <c r="X199">
        <f t="shared" si="91"/>
        <v>0.16465067</v>
      </c>
      <c r="Y199">
        <f t="shared" si="92"/>
        <v>7.7145356862745092E-3</v>
      </c>
      <c r="Z199">
        <f t="shared" si="93"/>
        <v>0.44101671250000002</v>
      </c>
      <c r="AA199">
        <f t="shared" si="94"/>
        <v>0.22022392259803922</v>
      </c>
      <c r="AB199">
        <f t="shared" si="95"/>
        <v>9.8467557549019605E-2</v>
      </c>
      <c r="AC199" s="10">
        <f t="shared" si="96"/>
        <v>0.76742272833333336</v>
      </c>
    </row>
    <row r="200" spans="1:29">
      <c r="A200">
        <f t="shared" si="76"/>
        <v>37</v>
      </c>
      <c r="B200">
        <f t="shared" si="77"/>
        <v>54</v>
      </c>
      <c r="C200" s="1" t="s">
        <v>199</v>
      </c>
      <c r="D200" s="12">
        <v>3.7297199999999999</v>
      </c>
      <c r="E200" s="3">
        <v>34.576320000000003</v>
      </c>
      <c r="F200" s="3">
        <v>0.2</v>
      </c>
      <c r="G200" s="3">
        <v>1.6206921255120255</v>
      </c>
      <c r="H200">
        <f t="shared" si="78"/>
        <v>14</v>
      </c>
      <c r="I200">
        <f t="shared" si="79"/>
        <v>175</v>
      </c>
      <c r="J200">
        <f t="shared" si="80"/>
        <v>185</v>
      </c>
      <c r="K200">
        <f t="shared" si="81"/>
        <v>142</v>
      </c>
      <c r="L200">
        <f t="shared" si="82"/>
        <v>6.8627450980392163E-2</v>
      </c>
      <c r="M200">
        <f t="shared" si="73"/>
        <v>0.85784313725490191</v>
      </c>
      <c r="N200">
        <f t="shared" si="74"/>
        <v>0.90686274509803921</v>
      </c>
      <c r="O200">
        <f t="shared" si="75"/>
        <v>0.69607843137254899</v>
      </c>
      <c r="P200" s="8">
        <f t="shared" si="83"/>
        <v>0.63235294117647056</v>
      </c>
      <c r="Q200">
        <f t="shared" si="84"/>
        <v>4</v>
      </c>
      <c r="R200">
        <f t="shared" si="85"/>
        <v>2</v>
      </c>
      <c r="S200">
        <f t="shared" si="86"/>
        <v>1</v>
      </c>
      <c r="T200">
        <f t="shared" si="87"/>
        <v>3</v>
      </c>
      <c r="U200">
        <f t="shared" si="88"/>
        <v>9.8360329999999996E-2</v>
      </c>
      <c r="V200">
        <f t="shared" si="89"/>
        <v>0.27561766999999998</v>
      </c>
      <c r="W200">
        <f t="shared" si="90"/>
        <v>0.46137133000000002</v>
      </c>
      <c r="X200">
        <f t="shared" si="91"/>
        <v>0.16465067</v>
      </c>
      <c r="Y200">
        <f t="shared" si="92"/>
        <v>6.7502187254901962E-3</v>
      </c>
      <c r="Z200">
        <f t="shared" si="93"/>
        <v>0.23643672671568625</v>
      </c>
      <c r="AA200">
        <f t="shared" si="94"/>
        <v>0.41840047083333337</v>
      </c>
      <c r="AB200">
        <f t="shared" si="95"/>
        <v>0.11460978009803921</v>
      </c>
      <c r="AC200" s="10">
        <f t="shared" si="96"/>
        <v>0.77619719637254903</v>
      </c>
    </row>
    <row r="201" spans="1:29">
      <c r="A201">
        <f t="shared" si="76"/>
        <v>22</v>
      </c>
      <c r="B201">
        <f t="shared" si="77"/>
        <v>38</v>
      </c>
      <c r="C201" s="1" t="s">
        <v>200</v>
      </c>
      <c r="D201" s="12">
        <v>10.464399999999999</v>
      </c>
      <c r="E201" s="3">
        <v>65.975939999999994</v>
      </c>
      <c r="F201" s="3">
        <v>7.6923076923076927E-2</v>
      </c>
      <c r="G201" s="3">
        <v>6.3406076779027947</v>
      </c>
      <c r="H201">
        <f t="shared" si="78"/>
        <v>25</v>
      </c>
      <c r="I201">
        <f t="shared" si="79"/>
        <v>189</v>
      </c>
      <c r="J201">
        <f t="shared" si="80"/>
        <v>134</v>
      </c>
      <c r="K201">
        <f t="shared" si="81"/>
        <v>195</v>
      </c>
      <c r="L201">
        <f t="shared" si="82"/>
        <v>0.12254901960784313</v>
      </c>
      <c r="M201">
        <f t="shared" si="73"/>
        <v>0.92647058823529416</v>
      </c>
      <c r="N201">
        <f t="shared" si="74"/>
        <v>0.65686274509803921</v>
      </c>
      <c r="O201">
        <f t="shared" si="75"/>
        <v>0.95588235294117652</v>
      </c>
      <c r="P201" s="8">
        <f t="shared" si="83"/>
        <v>0.66544117647058831</v>
      </c>
      <c r="Q201">
        <f t="shared" si="84"/>
        <v>4</v>
      </c>
      <c r="R201">
        <f t="shared" si="85"/>
        <v>2</v>
      </c>
      <c r="S201">
        <f t="shared" si="86"/>
        <v>3</v>
      </c>
      <c r="T201">
        <f t="shared" si="87"/>
        <v>1</v>
      </c>
      <c r="U201">
        <f t="shared" si="88"/>
        <v>9.8360329999999996E-2</v>
      </c>
      <c r="V201">
        <f t="shared" si="89"/>
        <v>0.27561766999999998</v>
      </c>
      <c r="W201">
        <f t="shared" si="90"/>
        <v>0.16465067</v>
      </c>
      <c r="X201">
        <f t="shared" si="91"/>
        <v>0.46137133000000002</v>
      </c>
      <c r="Y201">
        <f t="shared" si="92"/>
        <v>1.2053962009803921E-2</v>
      </c>
      <c r="Z201">
        <f t="shared" si="93"/>
        <v>0.2553516648529412</v>
      </c>
      <c r="AA201">
        <f t="shared" si="94"/>
        <v>0.10815289107843137</v>
      </c>
      <c r="AB201">
        <f t="shared" si="95"/>
        <v>0.44101671250000002</v>
      </c>
      <c r="AC201" s="10">
        <f t="shared" si="96"/>
        <v>0.81657523044117641</v>
      </c>
    </row>
    <row r="202" spans="1:29">
      <c r="A202">
        <f t="shared" si="76"/>
        <v>4</v>
      </c>
      <c r="B202">
        <f t="shared" si="77"/>
        <v>8</v>
      </c>
      <c r="C202" s="1" t="s">
        <v>201</v>
      </c>
      <c r="D202" s="12">
        <v>16.643999999999998</v>
      </c>
      <c r="E202" s="3">
        <v>265.06909999999999</v>
      </c>
      <c r="F202" s="3">
        <v>0.25</v>
      </c>
      <c r="G202" s="3">
        <v>36.496121758305286</v>
      </c>
      <c r="H202">
        <f t="shared" si="78"/>
        <v>36</v>
      </c>
      <c r="I202">
        <f t="shared" si="79"/>
        <v>201</v>
      </c>
      <c r="J202">
        <f t="shared" si="80"/>
        <v>190</v>
      </c>
      <c r="K202">
        <f t="shared" si="81"/>
        <v>202</v>
      </c>
      <c r="L202">
        <f t="shared" si="82"/>
        <v>0.17647058823529413</v>
      </c>
      <c r="M202">
        <f t="shared" si="73"/>
        <v>0.98529411764705888</v>
      </c>
      <c r="N202">
        <f t="shared" si="74"/>
        <v>0.93137254901960786</v>
      </c>
      <c r="O202">
        <f t="shared" si="75"/>
        <v>0.99019607843137258</v>
      </c>
      <c r="P202" s="8">
        <f t="shared" si="83"/>
        <v>0.77083333333333337</v>
      </c>
      <c r="Q202">
        <f t="shared" si="84"/>
        <v>4</v>
      </c>
      <c r="R202">
        <f t="shared" si="85"/>
        <v>2</v>
      </c>
      <c r="S202">
        <f t="shared" si="86"/>
        <v>3</v>
      </c>
      <c r="T202">
        <f t="shared" si="87"/>
        <v>1</v>
      </c>
      <c r="U202">
        <f t="shared" si="88"/>
        <v>9.8360329999999996E-2</v>
      </c>
      <c r="V202">
        <f t="shared" si="89"/>
        <v>0.27561766999999998</v>
      </c>
      <c r="W202">
        <f t="shared" si="90"/>
        <v>0.16465067</v>
      </c>
      <c r="X202">
        <f t="shared" si="91"/>
        <v>0.46137133000000002</v>
      </c>
      <c r="Y202">
        <f t="shared" si="92"/>
        <v>1.7357705294117648E-2</v>
      </c>
      <c r="Z202">
        <f t="shared" si="93"/>
        <v>0.27156446897058822</v>
      </c>
      <c r="AA202">
        <f t="shared" si="94"/>
        <v>0.15335111421568628</v>
      </c>
      <c r="AB202">
        <f t="shared" si="95"/>
        <v>0.45684808166666668</v>
      </c>
      <c r="AC202" s="10">
        <f t="shared" si="96"/>
        <v>0.89912137014705884</v>
      </c>
    </row>
    <row r="203" spans="1:29">
      <c r="A203">
        <f t="shared" si="76"/>
        <v>203</v>
      </c>
      <c r="B203">
        <f t="shared" si="77"/>
        <v>202</v>
      </c>
      <c r="C203" s="1" t="s">
        <v>202</v>
      </c>
      <c r="D203" s="12">
        <v>1.05077</v>
      </c>
      <c r="E203" s="3">
        <v>0.31112000000000001</v>
      </c>
      <c r="F203" s="3">
        <v>2.7027027027027029E-2</v>
      </c>
      <c r="G203" s="3">
        <v>1.11040864289271</v>
      </c>
      <c r="H203">
        <f t="shared" si="78"/>
        <v>2</v>
      </c>
      <c r="I203">
        <f t="shared" si="79"/>
        <v>42</v>
      </c>
      <c r="J203">
        <f t="shared" si="80"/>
        <v>41</v>
      </c>
      <c r="K203">
        <f t="shared" si="81"/>
        <v>29</v>
      </c>
      <c r="L203">
        <f t="shared" si="82"/>
        <v>9.8039215686274508E-3</v>
      </c>
      <c r="M203">
        <f t="shared" si="73"/>
        <v>0.20588235294117646</v>
      </c>
      <c r="N203">
        <f t="shared" si="74"/>
        <v>0.20098039215686275</v>
      </c>
      <c r="O203">
        <f t="shared" si="75"/>
        <v>0.14215686274509803</v>
      </c>
      <c r="P203" s="8">
        <f t="shared" si="83"/>
        <v>0.13970588235294118</v>
      </c>
      <c r="Q203">
        <f t="shared" si="84"/>
        <v>4</v>
      </c>
      <c r="R203">
        <f t="shared" si="85"/>
        <v>1</v>
      </c>
      <c r="S203">
        <f t="shared" si="86"/>
        <v>2</v>
      </c>
      <c r="T203">
        <f t="shared" si="87"/>
        <v>3</v>
      </c>
      <c r="U203">
        <f t="shared" si="88"/>
        <v>9.8360329999999996E-2</v>
      </c>
      <c r="V203">
        <f t="shared" si="89"/>
        <v>0.46137133000000002</v>
      </c>
      <c r="W203">
        <f t="shared" si="90"/>
        <v>0.27561766999999998</v>
      </c>
      <c r="X203">
        <f t="shared" si="91"/>
        <v>0.16465067</v>
      </c>
      <c r="Y203">
        <f t="shared" si="92"/>
        <v>9.6431696078431365E-4</v>
      </c>
      <c r="Z203">
        <f t="shared" si="93"/>
        <v>9.4988215000000001E-2</v>
      </c>
      <c r="AA203">
        <f t="shared" si="94"/>
        <v>5.5393747401960784E-2</v>
      </c>
      <c r="AB203">
        <f t="shared" si="95"/>
        <v>2.3406222696078432E-2</v>
      </c>
      <c r="AC203" s="10">
        <f t="shared" si="96"/>
        <v>0.17475250205882353</v>
      </c>
    </row>
    <row r="204" spans="1:29">
      <c r="A204">
        <f t="shared" si="76"/>
        <v>10</v>
      </c>
      <c r="B204">
        <f t="shared" si="77"/>
        <v>13</v>
      </c>
      <c r="C204" s="1" t="s">
        <v>203</v>
      </c>
      <c r="D204" s="12">
        <v>14.7172</v>
      </c>
      <c r="E204" s="3">
        <v>80.439899999999994</v>
      </c>
      <c r="F204" s="3">
        <v>0.25</v>
      </c>
      <c r="G204" s="3">
        <v>5.0018682889115285</v>
      </c>
      <c r="H204">
        <f t="shared" si="78"/>
        <v>34</v>
      </c>
      <c r="I204">
        <f t="shared" si="79"/>
        <v>194</v>
      </c>
      <c r="J204">
        <f t="shared" si="80"/>
        <v>190</v>
      </c>
      <c r="K204">
        <f t="shared" si="81"/>
        <v>193</v>
      </c>
      <c r="L204">
        <f t="shared" si="82"/>
        <v>0.16666666666666666</v>
      </c>
      <c r="M204">
        <f t="shared" si="73"/>
        <v>0.9509803921568627</v>
      </c>
      <c r="N204">
        <f t="shared" si="74"/>
        <v>0.93137254901960786</v>
      </c>
      <c r="O204">
        <f t="shared" si="75"/>
        <v>0.94607843137254899</v>
      </c>
      <c r="P204" s="8">
        <f t="shared" si="83"/>
        <v>0.74877450980392157</v>
      </c>
      <c r="Q204">
        <f t="shared" si="84"/>
        <v>4</v>
      </c>
      <c r="R204">
        <f t="shared" si="85"/>
        <v>1</v>
      </c>
      <c r="S204">
        <f t="shared" si="86"/>
        <v>3</v>
      </c>
      <c r="T204">
        <f t="shared" si="87"/>
        <v>2</v>
      </c>
      <c r="U204">
        <f t="shared" si="88"/>
        <v>9.8360329999999996E-2</v>
      </c>
      <c r="V204">
        <f t="shared" si="89"/>
        <v>0.46137133000000002</v>
      </c>
      <c r="W204">
        <f t="shared" si="90"/>
        <v>0.16465067</v>
      </c>
      <c r="X204">
        <f t="shared" si="91"/>
        <v>0.27561766999999998</v>
      </c>
      <c r="Y204">
        <f t="shared" si="92"/>
        <v>1.6393388333333331E-2</v>
      </c>
      <c r="Z204">
        <f t="shared" si="93"/>
        <v>0.43875508833333332</v>
      </c>
      <c r="AA204">
        <f t="shared" si="94"/>
        <v>0.15335111421568628</v>
      </c>
      <c r="AB204">
        <f t="shared" si="95"/>
        <v>0.26075593289215682</v>
      </c>
      <c r="AC204" s="10">
        <f t="shared" si="96"/>
        <v>0.86925552377450976</v>
      </c>
    </row>
    <row r="205" spans="1:29">
      <c r="A205">
        <f t="shared" si="76"/>
        <v>6</v>
      </c>
      <c r="B205">
        <f t="shared" si="77"/>
        <v>15</v>
      </c>
      <c r="C205" s="1" t="s">
        <v>204</v>
      </c>
      <c r="D205" s="12">
        <v>14.5603</v>
      </c>
      <c r="E205" s="3">
        <v>32.396380000000001</v>
      </c>
      <c r="F205" s="3">
        <v>0.33333333333333331</v>
      </c>
      <c r="G205" s="3">
        <v>340.03059768475839</v>
      </c>
      <c r="H205">
        <f t="shared" si="78"/>
        <v>33</v>
      </c>
      <c r="I205">
        <f t="shared" si="79"/>
        <v>173</v>
      </c>
      <c r="J205">
        <f t="shared" si="80"/>
        <v>199</v>
      </c>
      <c r="K205">
        <f t="shared" si="81"/>
        <v>204</v>
      </c>
      <c r="L205">
        <f t="shared" si="82"/>
        <v>0.16176470588235295</v>
      </c>
      <c r="M205">
        <f t="shared" si="73"/>
        <v>0.84803921568627449</v>
      </c>
      <c r="N205">
        <f t="shared" si="74"/>
        <v>0.97549019607843135</v>
      </c>
      <c r="O205">
        <f t="shared" si="75"/>
        <v>1</v>
      </c>
      <c r="P205" s="8">
        <f t="shared" si="83"/>
        <v>0.74632352941176472</v>
      </c>
      <c r="Q205">
        <f t="shared" si="84"/>
        <v>4</v>
      </c>
      <c r="R205">
        <f t="shared" si="85"/>
        <v>3</v>
      </c>
      <c r="S205">
        <f t="shared" si="86"/>
        <v>2</v>
      </c>
      <c r="T205">
        <f t="shared" si="87"/>
        <v>1</v>
      </c>
      <c r="U205">
        <f t="shared" si="88"/>
        <v>9.8360329999999996E-2</v>
      </c>
      <c r="V205">
        <f t="shared" si="89"/>
        <v>0.16465067</v>
      </c>
      <c r="W205">
        <f t="shared" si="90"/>
        <v>0.27561766999999998</v>
      </c>
      <c r="X205">
        <f t="shared" si="91"/>
        <v>0.46137133000000002</v>
      </c>
      <c r="Y205">
        <f t="shared" si="92"/>
        <v>1.5911229852941175E-2</v>
      </c>
      <c r="Z205">
        <f t="shared" si="93"/>
        <v>0.13963022504901959</v>
      </c>
      <c r="AA205">
        <f t="shared" si="94"/>
        <v>0.26886233495098039</v>
      </c>
      <c r="AB205">
        <f t="shared" si="95"/>
        <v>0.46137133000000002</v>
      </c>
      <c r="AC205" s="10">
        <f t="shared" si="96"/>
        <v>0.88577511985294111</v>
      </c>
    </row>
    <row r="211" spans="17:18">
      <c r="Q211">
        <v>1</v>
      </c>
      <c r="R211">
        <v>0.46137133000000002</v>
      </c>
    </row>
    <row r="212" spans="17:18">
      <c r="Q212">
        <v>2</v>
      </c>
      <c r="R212">
        <v>0.27561766999999998</v>
      </c>
    </row>
    <row r="213" spans="17:18">
      <c r="Q213">
        <v>3</v>
      </c>
      <c r="R213">
        <v>0.16465067</v>
      </c>
    </row>
    <row r="214" spans="17:18">
      <c r="Q214">
        <v>4</v>
      </c>
      <c r="R214">
        <v>9.8360329999999996E-2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214"/>
  <sheetViews>
    <sheetView topLeftCell="P1" workbookViewId="0">
      <selection activeCell="U40" sqref="U40"/>
    </sheetView>
  </sheetViews>
  <sheetFormatPr defaultColWidth="15.7109375" defaultRowHeight="15"/>
  <cols>
    <col min="3" max="3" width="15.7109375" style="1"/>
    <col min="4" max="4" width="23.7109375" style="2" customWidth="1"/>
    <col min="5" max="7" width="15.7109375" style="3"/>
    <col min="11" max="11" width="20" customWidth="1"/>
    <col min="16" max="16" width="15.7109375" style="8"/>
    <col min="24" max="24" width="17.5703125" customWidth="1"/>
    <col min="29" max="29" width="15.7109375" style="10"/>
  </cols>
  <sheetData>
    <row r="1" spans="1:29">
      <c r="A1" t="s">
        <v>233</v>
      </c>
      <c r="B1" t="s">
        <v>232</v>
      </c>
      <c r="C1" s="4" t="s">
        <v>0</v>
      </c>
      <c r="D1" s="5" t="s">
        <v>205</v>
      </c>
      <c r="E1" s="6" t="s">
        <v>206</v>
      </c>
      <c r="F1" s="6" t="s">
        <v>207</v>
      </c>
      <c r="G1" s="6" t="s">
        <v>208</v>
      </c>
      <c r="H1" s="5" t="s">
        <v>209</v>
      </c>
      <c r="I1" s="6" t="s">
        <v>210</v>
      </c>
      <c r="J1" s="6" t="s">
        <v>211</v>
      </c>
      <c r="K1" s="6" t="s">
        <v>212</v>
      </c>
      <c r="L1" s="5" t="s">
        <v>213</v>
      </c>
      <c r="M1" s="6" t="s">
        <v>214</v>
      </c>
      <c r="N1" s="6" t="s">
        <v>215</v>
      </c>
      <c r="O1" s="6" t="s">
        <v>216</v>
      </c>
      <c r="P1" s="7" t="s">
        <v>217</v>
      </c>
      <c r="Q1" s="6" t="s">
        <v>218</v>
      </c>
      <c r="R1" s="6" t="s">
        <v>219</v>
      </c>
      <c r="S1" s="6" t="s">
        <v>220</v>
      </c>
      <c r="T1" s="6" t="s">
        <v>221</v>
      </c>
      <c r="U1" s="6" t="s">
        <v>222</v>
      </c>
      <c r="V1" s="6" t="s">
        <v>223</v>
      </c>
      <c r="W1" s="6" t="s">
        <v>224</v>
      </c>
      <c r="X1" s="6" t="s">
        <v>225</v>
      </c>
      <c r="Y1" s="9" t="s">
        <v>226</v>
      </c>
      <c r="Z1" s="9" t="s">
        <v>227</v>
      </c>
      <c r="AA1" s="9" t="s">
        <v>228</v>
      </c>
      <c r="AB1" s="9" t="s">
        <v>229</v>
      </c>
      <c r="AC1" s="9" t="s">
        <v>230</v>
      </c>
    </row>
    <row r="2" spans="1:29">
      <c r="A2">
        <f>RANK(AC2,$AC$2:$AC$205)</f>
        <v>116</v>
      </c>
      <c r="B2">
        <f>RANK(P2,$P$2:$P$205)</f>
        <v>135</v>
      </c>
      <c r="C2" s="1" t="s">
        <v>1</v>
      </c>
      <c r="D2" s="12">
        <v>212.33500000000001</v>
      </c>
      <c r="E2" s="3">
        <v>0.1152</v>
      </c>
      <c r="F2" s="3">
        <v>3.5714285714285712E-2</v>
      </c>
      <c r="G2" s="3">
        <v>1.1887569537986589</v>
      </c>
      <c r="H2">
        <f>RANK(D2,$D$2:$D$205,TRUE)</f>
        <v>191</v>
      </c>
      <c r="I2">
        <f>RANK(E2,$E$2:$E$205,TRUE)</f>
        <v>29</v>
      </c>
      <c r="J2">
        <f>RANK(F2,$F$2:$F$205,TRUE)</f>
        <v>69</v>
      </c>
      <c r="K2">
        <f>RANK(G2,$G$2:$G$205,TRUE)</f>
        <v>47</v>
      </c>
      <c r="L2">
        <f>H2/204</f>
        <v>0.93627450980392157</v>
      </c>
      <c r="M2">
        <f t="shared" ref="M2:O17" si="0">I2/204</f>
        <v>0.14215686274509803</v>
      </c>
      <c r="N2">
        <f t="shared" si="0"/>
        <v>0.33823529411764708</v>
      </c>
      <c r="O2">
        <f t="shared" si="0"/>
        <v>0.23039215686274508</v>
      </c>
      <c r="P2" s="8">
        <f>SUM(L2:O2)/4</f>
        <v>0.41176470588235292</v>
      </c>
      <c r="Q2">
        <f>RANK(L2,$L2:$O2)</f>
        <v>1</v>
      </c>
      <c r="R2">
        <f t="shared" ref="R2:T17" si="1">RANK(M2,$L2:$O2)</f>
        <v>4</v>
      </c>
      <c r="S2">
        <f t="shared" si="1"/>
        <v>2</v>
      </c>
      <c r="T2">
        <f t="shared" si="1"/>
        <v>3</v>
      </c>
      <c r="U2">
        <f>VLOOKUP(Q2,$Q$211:$R$214,2,FALSE)</f>
        <v>0.46137133000000002</v>
      </c>
      <c r="V2">
        <f>VLOOKUP(R2,$Q$211:$R$214,2,FALSE)</f>
        <v>9.8360329999999996E-2</v>
      </c>
      <c r="W2">
        <f>VLOOKUP(S2,$Q$211:$R$214,2,FALSE)</f>
        <v>0.27561766999999998</v>
      </c>
      <c r="X2">
        <f>VLOOKUP(T2,$Q$211:$R$214,2,FALSE)</f>
        <v>0.16465067</v>
      </c>
      <c r="Y2">
        <f>U2*L2</f>
        <v>0.43197021583333334</v>
      </c>
      <c r="Z2">
        <f>V2*M2</f>
        <v>1.3982595931372547E-2</v>
      </c>
      <c r="AA2">
        <f>W2*N2</f>
        <v>9.3223623676470593E-2</v>
      </c>
      <c r="AB2">
        <f>X2*O2</f>
        <v>3.7934222990196075E-2</v>
      </c>
      <c r="AC2" s="10">
        <f>SUM(Y2:AB2)</f>
        <v>0.57711065843137255</v>
      </c>
    </row>
    <row r="3" spans="1:29">
      <c r="A3">
        <f t="shared" ref="A3:A66" si="2">RANK(AC3,$AC$2:$AC$205)</f>
        <v>94</v>
      </c>
      <c r="B3">
        <f t="shared" ref="B3:B66" si="3">RANK(P3,$P$2:$P$205)</f>
        <v>113</v>
      </c>
      <c r="C3" s="1" t="s">
        <v>2</v>
      </c>
      <c r="D3" s="12">
        <v>212.27500000000001</v>
      </c>
      <c r="E3" s="3">
        <v>6.7061099999999998</v>
      </c>
      <c r="F3" s="3">
        <v>2.0408163265306121E-2</v>
      </c>
      <c r="G3" s="3">
        <v>1.1506204750086726</v>
      </c>
      <c r="H3">
        <f t="shared" ref="H3:H66" si="4">RANK(D3,$D$2:$D$205,TRUE)</f>
        <v>190</v>
      </c>
      <c r="I3">
        <f t="shared" ref="I3:I66" si="5">RANK(E3,$E$2:$E$205,TRUE)</f>
        <v>123</v>
      </c>
      <c r="J3">
        <f t="shared" ref="J3:J66" si="6">RANK(F3,$F$2:$F$205,TRUE)</f>
        <v>30</v>
      </c>
      <c r="K3">
        <f t="shared" ref="K3:K66" si="7">RANK(G3,$G$2:$G$205,TRUE)</f>
        <v>37</v>
      </c>
      <c r="L3">
        <f t="shared" ref="L3:O66" si="8">H3/204</f>
        <v>0.93137254901960786</v>
      </c>
      <c r="M3">
        <f t="shared" si="0"/>
        <v>0.6029411764705882</v>
      </c>
      <c r="N3">
        <f t="shared" si="0"/>
        <v>0.14705882352941177</v>
      </c>
      <c r="O3">
        <f t="shared" si="0"/>
        <v>0.18137254901960784</v>
      </c>
      <c r="P3" s="8">
        <f t="shared" ref="P3:P66" si="9">SUM(L3:O3)/4</f>
        <v>0.46568627450980388</v>
      </c>
      <c r="Q3">
        <f t="shared" ref="Q3:T66" si="10">RANK(L3,$L3:$O3)</f>
        <v>1</v>
      </c>
      <c r="R3">
        <f t="shared" si="1"/>
        <v>2</v>
      </c>
      <c r="S3">
        <f t="shared" si="1"/>
        <v>4</v>
      </c>
      <c r="T3">
        <f t="shared" si="1"/>
        <v>3</v>
      </c>
      <c r="U3">
        <f>VLOOKUP(Q3,$Q$211:$R$214,2,FALSE)</f>
        <v>0.46137133000000002</v>
      </c>
      <c r="V3">
        <f>VLOOKUP(R3,$Q$211:$R$214,2,FALSE)</f>
        <v>0.27561766999999998</v>
      </c>
      <c r="W3">
        <f>VLOOKUP(S3,$Q$211:$R$214,2,FALSE)</f>
        <v>9.8360329999999996E-2</v>
      </c>
      <c r="X3">
        <f>VLOOKUP(T3,$Q$211:$R$214,2,FALSE)</f>
        <v>0.16465067</v>
      </c>
      <c r="Y3">
        <f>U3*L3</f>
        <v>0.42970859166666669</v>
      </c>
      <c r="Z3">
        <f>V3*M3</f>
        <v>0.16618124220588235</v>
      </c>
      <c r="AA3">
        <f>W3*N3</f>
        <v>1.4464754411764705E-2</v>
      </c>
      <c r="AB3">
        <f>X3*O3</f>
        <v>2.9863111715686272E-2</v>
      </c>
      <c r="AC3" s="10">
        <f t="shared" ref="AC3:AC66" si="11">SUM(Y3:AB3)</f>
        <v>0.6402177</v>
      </c>
    </row>
    <row r="4" spans="1:29">
      <c r="A4">
        <f t="shared" si="2"/>
        <v>109</v>
      </c>
      <c r="B4">
        <f t="shared" si="3"/>
        <v>128</v>
      </c>
      <c r="C4" s="1" t="s">
        <v>3</v>
      </c>
      <c r="D4" s="12">
        <v>246.732</v>
      </c>
      <c r="E4" s="3">
        <v>1.6448100000000001</v>
      </c>
      <c r="F4" s="3">
        <v>2.7027027027027029E-2</v>
      </c>
      <c r="G4" s="3">
        <v>1.1757792215378127</v>
      </c>
      <c r="H4">
        <f t="shared" si="4"/>
        <v>195</v>
      </c>
      <c r="I4">
        <f t="shared" si="5"/>
        <v>74</v>
      </c>
      <c r="J4">
        <f t="shared" si="6"/>
        <v>41</v>
      </c>
      <c r="K4">
        <f t="shared" si="7"/>
        <v>43</v>
      </c>
      <c r="L4">
        <f t="shared" si="8"/>
        <v>0.95588235294117652</v>
      </c>
      <c r="M4">
        <f t="shared" si="0"/>
        <v>0.36274509803921567</v>
      </c>
      <c r="N4">
        <f t="shared" si="0"/>
        <v>0.20098039215686275</v>
      </c>
      <c r="O4">
        <f t="shared" si="0"/>
        <v>0.2107843137254902</v>
      </c>
      <c r="P4" s="8">
        <f t="shared" si="9"/>
        <v>0.43259803921568624</v>
      </c>
      <c r="Q4">
        <f t="shared" si="10"/>
        <v>1</v>
      </c>
      <c r="R4">
        <f t="shared" si="1"/>
        <v>2</v>
      </c>
      <c r="S4">
        <f t="shared" si="1"/>
        <v>4</v>
      </c>
      <c r="T4">
        <f t="shared" si="1"/>
        <v>3</v>
      </c>
      <c r="U4">
        <f>VLOOKUP(Q4,$Q$211:$R$214,2,FALSE)</f>
        <v>0.46137133000000002</v>
      </c>
      <c r="V4">
        <f>VLOOKUP(R4,$Q$211:$R$214,2,FALSE)</f>
        <v>0.27561766999999998</v>
      </c>
      <c r="W4">
        <f>VLOOKUP(S4,$Q$211:$R$214,2,FALSE)</f>
        <v>9.8360329999999996E-2</v>
      </c>
      <c r="X4">
        <f>VLOOKUP(T4,$Q$211:$R$214,2,FALSE)</f>
        <v>0.16465067</v>
      </c>
      <c r="Y4">
        <f>U4*L4</f>
        <v>0.44101671250000002</v>
      </c>
      <c r="Z4">
        <f>V4*M4</f>
        <v>9.9978958725490188E-2</v>
      </c>
      <c r="AA4">
        <f>W4*N4</f>
        <v>1.976849769607843E-2</v>
      </c>
      <c r="AB4">
        <f>X4*O4</f>
        <v>3.4705778480392156E-2</v>
      </c>
      <c r="AC4" s="10">
        <f t="shared" si="11"/>
        <v>0.5954699474019608</v>
      </c>
    </row>
    <row r="5" spans="1:29">
      <c r="A5">
        <f t="shared" si="2"/>
        <v>124</v>
      </c>
      <c r="B5">
        <f t="shared" si="3"/>
        <v>153</v>
      </c>
      <c r="C5" s="1" t="s">
        <v>4</v>
      </c>
      <c r="D5" s="12">
        <v>268.983</v>
      </c>
      <c r="E5" s="3">
        <v>0.70272000000000001</v>
      </c>
      <c r="F5" s="3">
        <v>1.6949152542372881E-2</v>
      </c>
      <c r="G5" s="3">
        <v>1.0803986848227254</v>
      </c>
      <c r="H5">
        <f t="shared" si="4"/>
        <v>203</v>
      </c>
      <c r="I5">
        <f t="shared" si="5"/>
        <v>51</v>
      </c>
      <c r="J5">
        <f t="shared" si="6"/>
        <v>26</v>
      </c>
      <c r="K5">
        <f t="shared" si="7"/>
        <v>20</v>
      </c>
      <c r="L5">
        <f t="shared" si="8"/>
        <v>0.99509803921568629</v>
      </c>
      <c r="M5">
        <f t="shared" si="0"/>
        <v>0.25</v>
      </c>
      <c r="N5">
        <f t="shared" si="0"/>
        <v>0.12745098039215685</v>
      </c>
      <c r="O5">
        <f t="shared" si="0"/>
        <v>9.8039215686274508E-2</v>
      </c>
      <c r="P5" s="8">
        <f t="shared" si="9"/>
        <v>0.36764705882352944</v>
      </c>
      <c r="Q5">
        <f t="shared" si="10"/>
        <v>1</v>
      </c>
      <c r="R5">
        <f t="shared" si="1"/>
        <v>2</v>
      </c>
      <c r="S5">
        <f t="shared" si="1"/>
        <v>3</v>
      </c>
      <c r="T5">
        <f t="shared" si="1"/>
        <v>4</v>
      </c>
      <c r="U5">
        <f>VLOOKUP(Q5,$Q$211:$R$214,2,FALSE)</f>
        <v>0.46137133000000002</v>
      </c>
      <c r="V5">
        <f>VLOOKUP(R5,$Q$211:$R$214,2,FALSE)</f>
        <v>0.27561766999999998</v>
      </c>
      <c r="W5">
        <f>VLOOKUP(S5,$Q$211:$R$214,2,FALSE)</f>
        <v>0.16465067</v>
      </c>
      <c r="X5">
        <f>VLOOKUP(T5,$Q$211:$R$214,2,FALSE)</f>
        <v>9.8360329999999996E-2</v>
      </c>
      <c r="Y5">
        <f>U5*L5</f>
        <v>0.45910970583333338</v>
      </c>
      <c r="Z5">
        <f>V5*M5</f>
        <v>6.8904417499999995E-2</v>
      </c>
      <c r="AA5">
        <f>W5*N5</f>
        <v>2.098488931372549E-2</v>
      </c>
      <c r="AB5">
        <f>X5*O5</f>
        <v>9.643169607843137E-3</v>
      </c>
      <c r="AC5" s="10">
        <f t="shared" si="11"/>
        <v>0.55864218225490203</v>
      </c>
    </row>
    <row r="6" spans="1:29">
      <c r="A6">
        <f t="shared" si="2"/>
        <v>160</v>
      </c>
      <c r="B6">
        <f t="shared" si="3"/>
        <v>177</v>
      </c>
      <c r="C6" s="1" t="s">
        <v>5</v>
      </c>
      <c r="D6" s="12">
        <v>197.31100000000001</v>
      </c>
      <c r="E6" s="3">
        <v>8.8150000000000006E-2</v>
      </c>
      <c r="F6" s="3">
        <v>1.3513513513513514E-2</v>
      </c>
      <c r="G6" s="3">
        <v>1.0474636095378156</v>
      </c>
      <c r="H6">
        <f t="shared" si="4"/>
        <v>188</v>
      </c>
      <c r="I6">
        <f t="shared" si="5"/>
        <v>27</v>
      </c>
      <c r="J6">
        <f t="shared" si="6"/>
        <v>18</v>
      </c>
      <c r="K6">
        <f t="shared" si="7"/>
        <v>17</v>
      </c>
      <c r="L6">
        <f t="shared" si="8"/>
        <v>0.92156862745098034</v>
      </c>
      <c r="M6">
        <f t="shared" si="0"/>
        <v>0.13235294117647059</v>
      </c>
      <c r="N6">
        <f t="shared" si="0"/>
        <v>8.8235294117647065E-2</v>
      </c>
      <c r="O6">
        <f t="shared" si="0"/>
        <v>8.3333333333333329E-2</v>
      </c>
      <c r="P6" s="8">
        <f t="shared" si="9"/>
        <v>0.30637254901960781</v>
      </c>
      <c r="Q6">
        <f t="shared" si="10"/>
        <v>1</v>
      </c>
      <c r="R6">
        <f t="shared" si="1"/>
        <v>2</v>
      </c>
      <c r="S6">
        <f t="shared" si="1"/>
        <v>3</v>
      </c>
      <c r="T6">
        <f t="shared" si="1"/>
        <v>4</v>
      </c>
      <c r="U6">
        <f>VLOOKUP(Q6,$Q$211:$R$214,2,FALSE)</f>
        <v>0.46137133000000002</v>
      </c>
      <c r="V6">
        <f>VLOOKUP(R6,$Q$211:$R$214,2,FALSE)</f>
        <v>0.27561766999999998</v>
      </c>
      <c r="W6">
        <f>VLOOKUP(S6,$Q$211:$R$214,2,FALSE)</f>
        <v>0.16465067</v>
      </c>
      <c r="X6">
        <f>VLOOKUP(T6,$Q$211:$R$214,2,FALSE)</f>
        <v>9.8360329999999996E-2</v>
      </c>
      <c r="Y6">
        <f>U6*L6</f>
        <v>0.42518534333333335</v>
      </c>
      <c r="Z6">
        <f>V6*M6</f>
        <v>3.6478809264705883E-2</v>
      </c>
      <c r="AA6">
        <f>W6*N6</f>
        <v>1.4528000294117648E-2</v>
      </c>
      <c r="AB6">
        <f>X6*O6</f>
        <v>8.1966941666666657E-3</v>
      </c>
      <c r="AC6" s="10">
        <f t="shared" si="11"/>
        <v>0.48438884705882357</v>
      </c>
    </row>
    <row r="7" spans="1:29">
      <c r="A7">
        <f t="shared" si="2"/>
        <v>118</v>
      </c>
      <c r="B7">
        <f t="shared" si="3"/>
        <v>154</v>
      </c>
      <c r="C7" s="1" t="s">
        <v>6</v>
      </c>
      <c r="D7" s="12">
        <v>263.25200000000001</v>
      </c>
      <c r="E7" s="3">
        <v>2.5102500000000001</v>
      </c>
      <c r="F7" s="3">
        <v>6.5359477124183009E-3</v>
      </c>
      <c r="G7" s="3">
        <v>0.90078864218703714</v>
      </c>
      <c r="H7">
        <f t="shared" si="4"/>
        <v>201</v>
      </c>
      <c r="I7">
        <f t="shared" si="5"/>
        <v>82</v>
      </c>
      <c r="J7">
        <f t="shared" si="6"/>
        <v>7</v>
      </c>
      <c r="K7">
        <f t="shared" si="7"/>
        <v>4</v>
      </c>
      <c r="L7">
        <f t="shared" si="8"/>
        <v>0.98529411764705888</v>
      </c>
      <c r="M7">
        <f t="shared" si="0"/>
        <v>0.40196078431372551</v>
      </c>
      <c r="N7">
        <f t="shared" si="0"/>
        <v>3.4313725490196081E-2</v>
      </c>
      <c r="O7">
        <f t="shared" si="0"/>
        <v>1.9607843137254902E-2</v>
      </c>
      <c r="P7" s="8">
        <f t="shared" si="9"/>
        <v>0.36029411764705882</v>
      </c>
      <c r="Q7">
        <f t="shared" si="10"/>
        <v>1</v>
      </c>
      <c r="R7">
        <f t="shared" si="1"/>
        <v>2</v>
      </c>
      <c r="S7">
        <f t="shared" si="1"/>
        <v>3</v>
      </c>
      <c r="T7">
        <f t="shared" si="1"/>
        <v>4</v>
      </c>
      <c r="U7">
        <f>VLOOKUP(Q7,$Q$211:$R$214,2,FALSE)</f>
        <v>0.46137133000000002</v>
      </c>
      <c r="V7">
        <f>VLOOKUP(R7,$Q$211:$R$214,2,FALSE)</f>
        <v>0.27561766999999998</v>
      </c>
      <c r="W7">
        <f>VLOOKUP(S7,$Q$211:$R$214,2,FALSE)</f>
        <v>0.16465067</v>
      </c>
      <c r="X7">
        <f>VLOOKUP(T7,$Q$211:$R$214,2,FALSE)</f>
        <v>9.8360329999999996E-2</v>
      </c>
      <c r="Y7">
        <f>U7*L7</f>
        <v>0.45458645750000004</v>
      </c>
      <c r="Z7">
        <f>V7*M7</f>
        <v>0.11078749480392157</v>
      </c>
      <c r="AA7">
        <f>W7*N7</f>
        <v>5.6497778921568631E-3</v>
      </c>
      <c r="AB7">
        <f>X7*O7</f>
        <v>1.9286339215686273E-3</v>
      </c>
      <c r="AC7" s="10">
        <f t="shared" si="11"/>
        <v>0.57295236411764705</v>
      </c>
    </row>
    <row r="8" spans="1:29">
      <c r="A8">
        <f t="shared" si="2"/>
        <v>102</v>
      </c>
      <c r="B8">
        <f t="shared" si="3"/>
        <v>137</v>
      </c>
      <c r="C8" s="1" t="s">
        <v>7</v>
      </c>
      <c r="D8" s="12">
        <v>260.71300000000002</v>
      </c>
      <c r="E8" s="3">
        <v>7.9258300000000004</v>
      </c>
      <c r="F8" s="3">
        <v>3.3333333333333335E-3</v>
      </c>
      <c r="G8" s="3">
        <v>0.65187729935039318</v>
      </c>
      <c r="H8">
        <f t="shared" si="4"/>
        <v>200</v>
      </c>
      <c r="I8">
        <f t="shared" si="5"/>
        <v>128</v>
      </c>
      <c r="J8">
        <f t="shared" si="6"/>
        <v>1</v>
      </c>
      <c r="K8">
        <f t="shared" si="7"/>
        <v>1</v>
      </c>
      <c r="L8">
        <f t="shared" si="8"/>
        <v>0.98039215686274506</v>
      </c>
      <c r="M8">
        <f t="shared" si="0"/>
        <v>0.62745098039215685</v>
      </c>
      <c r="N8">
        <f t="shared" si="0"/>
        <v>4.9019607843137254E-3</v>
      </c>
      <c r="O8">
        <f t="shared" si="0"/>
        <v>4.9019607843137254E-3</v>
      </c>
      <c r="P8" s="8">
        <f t="shared" si="9"/>
        <v>0.40441176470588236</v>
      </c>
      <c r="Q8">
        <f t="shared" si="10"/>
        <v>1</v>
      </c>
      <c r="R8">
        <f t="shared" si="1"/>
        <v>2</v>
      </c>
      <c r="S8">
        <f t="shared" si="1"/>
        <v>3</v>
      </c>
      <c r="T8">
        <f t="shared" si="1"/>
        <v>3</v>
      </c>
      <c r="U8">
        <f>VLOOKUP(Q8,$Q$211:$R$214,2,FALSE)</f>
        <v>0.46137133000000002</v>
      </c>
      <c r="V8">
        <f>VLOOKUP(R8,$Q$211:$R$214,2,FALSE)</f>
        <v>0.27561766999999998</v>
      </c>
      <c r="W8">
        <v>0.1315055</v>
      </c>
      <c r="X8">
        <v>0.1315055</v>
      </c>
      <c r="Y8">
        <f>U8*L8</f>
        <v>0.45232483333333334</v>
      </c>
      <c r="Z8">
        <f>V8*M8</f>
        <v>0.17293657725490194</v>
      </c>
      <c r="AA8">
        <f>W8*N8</f>
        <v>6.4463480392156858E-4</v>
      </c>
      <c r="AB8">
        <f>X8*O8</f>
        <v>6.4463480392156858E-4</v>
      </c>
      <c r="AC8" s="10">
        <f t="shared" si="11"/>
        <v>0.62655068019607829</v>
      </c>
    </row>
    <row r="9" spans="1:29">
      <c r="A9">
        <f t="shared" si="2"/>
        <v>60</v>
      </c>
      <c r="B9">
        <f t="shared" si="3"/>
        <v>82</v>
      </c>
      <c r="C9" s="1" t="s">
        <v>8</v>
      </c>
      <c r="D9" s="12">
        <v>263.69299999999998</v>
      </c>
      <c r="E9" s="3">
        <v>13.448029999999999</v>
      </c>
      <c r="F9" s="3">
        <v>2.9411764705882353E-2</v>
      </c>
      <c r="G9" s="3">
        <v>1.2168563311757916</v>
      </c>
      <c r="H9">
        <f t="shared" si="4"/>
        <v>202</v>
      </c>
      <c r="I9">
        <f t="shared" si="5"/>
        <v>142</v>
      </c>
      <c r="J9">
        <f t="shared" si="6"/>
        <v>54</v>
      </c>
      <c r="K9">
        <f t="shared" si="7"/>
        <v>56</v>
      </c>
      <c r="L9">
        <f t="shared" si="8"/>
        <v>0.99019607843137258</v>
      </c>
      <c r="M9">
        <f t="shared" si="0"/>
        <v>0.69607843137254899</v>
      </c>
      <c r="N9">
        <f t="shared" si="0"/>
        <v>0.26470588235294118</v>
      </c>
      <c r="O9">
        <f t="shared" si="0"/>
        <v>0.27450980392156865</v>
      </c>
      <c r="P9" s="8">
        <f t="shared" si="9"/>
        <v>0.55637254901960786</v>
      </c>
      <c r="Q9">
        <f t="shared" si="10"/>
        <v>1</v>
      </c>
      <c r="R9">
        <f t="shared" si="1"/>
        <v>2</v>
      </c>
      <c r="S9">
        <f t="shared" si="1"/>
        <v>4</v>
      </c>
      <c r="T9">
        <f t="shared" si="1"/>
        <v>3</v>
      </c>
      <c r="U9">
        <f>VLOOKUP(Q9,$Q$211:$R$214,2,FALSE)</f>
        <v>0.46137133000000002</v>
      </c>
      <c r="V9">
        <f>VLOOKUP(R9,$Q$211:$R$214,2,FALSE)</f>
        <v>0.27561766999999998</v>
      </c>
      <c r="W9">
        <f>VLOOKUP(S9,$Q$211:$R$214,2,FALSE)</f>
        <v>9.8360329999999996E-2</v>
      </c>
      <c r="X9">
        <f>VLOOKUP(T9,$Q$211:$R$214,2,FALSE)</f>
        <v>0.16465067</v>
      </c>
      <c r="Y9">
        <f>U9*L9</f>
        <v>0.45684808166666668</v>
      </c>
      <c r="Z9">
        <f>V9*M9</f>
        <v>0.19185151539215684</v>
      </c>
      <c r="AA9">
        <f>W9*N9</f>
        <v>2.6036557941176468E-2</v>
      </c>
      <c r="AB9">
        <f>X9*O9</f>
        <v>4.5198223137254905E-2</v>
      </c>
      <c r="AC9" s="10">
        <f t="shared" si="11"/>
        <v>0.7199343781372548</v>
      </c>
    </row>
    <row r="10" spans="1:29">
      <c r="A10">
        <f t="shared" si="2"/>
        <v>28</v>
      </c>
      <c r="B10">
        <f t="shared" si="3"/>
        <v>36</v>
      </c>
      <c r="C10" s="1" t="s">
        <v>9</v>
      </c>
      <c r="D10" s="12">
        <v>249.85900000000001</v>
      </c>
      <c r="E10" s="3">
        <v>16.319559999999999</v>
      </c>
      <c r="F10" s="3">
        <v>0.04</v>
      </c>
      <c r="G10" s="3">
        <v>1.5546031927722856</v>
      </c>
      <c r="H10">
        <f t="shared" si="4"/>
        <v>196</v>
      </c>
      <c r="I10">
        <f t="shared" si="5"/>
        <v>153</v>
      </c>
      <c r="J10">
        <f t="shared" si="6"/>
        <v>80</v>
      </c>
      <c r="K10">
        <f t="shared" si="7"/>
        <v>132</v>
      </c>
      <c r="L10">
        <f t="shared" si="8"/>
        <v>0.96078431372549022</v>
      </c>
      <c r="M10">
        <f t="shared" si="0"/>
        <v>0.75</v>
      </c>
      <c r="N10">
        <f t="shared" si="0"/>
        <v>0.39215686274509803</v>
      </c>
      <c r="O10">
        <f t="shared" si="0"/>
        <v>0.6470588235294118</v>
      </c>
      <c r="P10" s="8">
        <f t="shared" si="9"/>
        <v>0.6875</v>
      </c>
      <c r="Q10">
        <f t="shared" si="10"/>
        <v>1</v>
      </c>
      <c r="R10">
        <f t="shared" si="1"/>
        <v>2</v>
      </c>
      <c r="S10">
        <f t="shared" si="1"/>
        <v>4</v>
      </c>
      <c r="T10">
        <f t="shared" si="1"/>
        <v>3</v>
      </c>
      <c r="U10">
        <f>VLOOKUP(Q10,$Q$211:$R$214,2,FALSE)</f>
        <v>0.46137133000000002</v>
      </c>
      <c r="V10">
        <f>VLOOKUP(R10,$Q$211:$R$214,2,FALSE)</f>
        <v>0.27561766999999998</v>
      </c>
      <c r="W10">
        <f>VLOOKUP(S10,$Q$211:$R$214,2,FALSE)</f>
        <v>9.8360329999999996E-2</v>
      </c>
      <c r="X10">
        <f>VLOOKUP(T10,$Q$211:$R$214,2,FALSE)</f>
        <v>0.16465067</v>
      </c>
      <c r="Y10">
        <f>U10*L10</f>
        <v>0.44327833666666672</v>
      </c>
      <c r="Z10">
        <f>V10*M10</f>
        <v>0.2067132525</v>
      </c>
      <c r="AA10">
        <f>W10*N10</f>
        <v>3.8572678431372548E-2</v>
      </c>
      <c r="AB10">
        <f>X10*O10</f>
        <v>0.10653866882352941</v>
      </c>
      <c r="AC10" s="10">
        <f t="shared" si="11"/>
        <v>0.79510293642156871</v>
      </c>
    </row>
    <row r="11" spans="1:29">
      <c r="A11">
        <f t="shared" si="2"/>
        <v>24</v>
      </c>
      <c r="B11">
        <f t="shared" si="3"/>
        <v>23</v>
      </c>
      <c r="C11" s="1" t="s">
        <v>10</v>
      </c>
      <c r="D11" s="12">
        <v>252.47900000000001</v>
      </c>
      <c r="E11" s="3">
        <v>5.2064500000000002</v>
      </c>
      <c r="F11" s="3">
        <v>8.3333333333333329E-2</v>
      </c>
      <c r="G11" s="3">
        <v>1.6264345323607965</v>
      </c>
      <c r="H11">
        <f t="shared" si="4"/>
        <v>198</v>
      </c>
      <c r="I11">
        <f t="shared" si="5"/>
        <v>109</v>
      </c>
      <c r="J11">
        <f t="shared" si="6"/>
        <v>139</v>
      </c>
      <c r="K11">
        <f t="shared" si="7"/>
        <v>143</v>
      </c>
      <c r="L11">
        <f t="shared" si="8"/>
        <v>0.97058823529411764</v>
      </c>
      <c r="M11">
        <f t="shared" si="0"/>
        <v>0.53431372549019607</v>
      </c>
      <c r="N11">
        <f t="shared" si="0"/>
        <v>0.68137254901960786</v>
      </c>
      <c r="O11">
        <f t="shared" si="0"/>
        <v>0.7009803921568627</v>
      </c>
      <c r="P11" s="8">
        <f t="shared" si="9"/>
        <v>0.72181372549019618</v>
      </c>
      <c r="Q11">
        <f t="shared" si="10"/>
        <v>1</v>
      </c>
      <c r="R11">
        <f t="shared" si="1"/>
        <v>4</v>
      </c>
      <c r="S11">
        <f t="shared" si="1"/>
        <v>3</v>
      </c>
      <c r="T11">
        <f t="shared" si="1"/>
        <v>2</v>
      </c>
      <c r="U11">
        <f>VLOOKUP(Q11,$Q$211:$R$214,2,FALSE)</f>
        <v>0.46137133000000002</v>
      </c>
      <c r="V11">
        <f>VLOOKUP(R11,$Q$211:$R$214,2,FALSE)</f>
        <v>9.8360329999999996E-2</v>
      </c>
      <c r="W11">
        <f>VLOOKUP(S11,$Q$211:$R$214,2,FALSE)</f>
        <v>0.16465067</v>
      </c>
      <c r="X11">
        <f>VLOOKUP(T11,$Q$211:$R$214,2,FALSE)</f>
        <v>0.27561766999999998</v>
      </c>
      <c r="Y11">
        <f>U11*L11</f>
        <v>0.447801585</v>
      </c>
      <c r="Z11">
        <f>V11*M11</f>
        <v>5.2555274362745097E-2</v>
      </c>
      <c r="AA11">
        <f>W11*N11</f>
        <v>0.11218844671568627</v>
      </c>
      <c r="AB11">
        <f>X11*O11</f>
        <v>0.19320258240196075</v>
      </c>
      <c r="AC11" s="10">
        <f t="shared" si="11"/>
        <v>0.80574788848039214</v>
      </c>
    </row>
    <row r="12" spans="1:29">
      <c r="A12">
        <f t="shared" si="2"/>
        <v>145</v>
      </c>
      <c r="B12">
        <f t="shared" si="3"/>
        <v>173</v>
      </c>
      <c r="C12" s="1" t="s">
        <v>11</v>
      </c>
      <c r="D12" s="12">
        <v>271.63799999999998</v>
      </c>
      <c r="E12" s="3">
        <v>0</v>
      </c>
      <c r="F12" s="3">
        <v>1.6666666666666666E-2</v>
      </c>
      <c r="G12" s="3">
        <v>1.1010948695108218</v>
      </c>
      <c r="H12">
        <f t="shared" si="4"/>
        <v>204</v>
      </c>
      <c r="I12">
        <f t="shared" si="5"/>
        <v>1</v>
      </c>
      <c r="J12">
        <f t="shared" si="6"/>
        <v>24</v>
      </c>
      <c r="K12">
        <f t="shared" si="7"/>
        <v>27</v>
      </c>
      <c r="L12">
        <f t="shared" si="8"/>
        <v>1</v>
      </c>
      <c r="M12">
        <f t="shared" si="0"/>
        <v>4.9019607843137254E-3</v>
      </c>
      <c r="N12">
        <f t="shared" si="0"/>
        <v>0.11764705882352941</v>
      </c>
      <c r="O12">
        <f t="shared" si="0"/>
        <v>0.13235294117647059</v>
      </c>
      <c r="P12" s="8">
        <f t="shared" si="9"/>
        <v>0.31372549019607843</v>
      </c>
      <c r="Q12">
        <f t="shared" si="10"/>
        <v>1</v>
      </c>
      <c r="R12">
        <f t="shared" si="1"/>
        <v>4</v>
      </c>
      <c r="S12">
        <f t="shared" si="1"/>
        <v>3</v>
      </c>
      <c r="T12">
        <f t="shared" si="1"/>
        <v>2</v>
      </c>
      <c r="U12">
        <f>VLOOKUP(Q12,$Q$211:$R$214,2,FALSE)</f>
        <v>0.46137133000000002</v>
      </c>
      <c r="V12">
        <f>VLOOKUP(R12,$Q$211:$R$214,2,FALSE)</f>
        <v>9.8360329999999996E-2</v>
      </c>
      <c r="W12">
        <f>VLOOKUP(S12,$Q$211:$R$214,2,FALSE)</f>
        <v>0.16465067</v>
      </c>
      <c r="X12">
        <f>VLOOKUP(T12,$Q$211:$R$214,2,FALSE)</f>
        <v>0.27561766999999998</v>
      </c>
      <c r="Y12">
        <f>U12*L12</f>
        <v>0.46137133000000002</v>
      </c>
      <c r="Z12">
        <f>V12*M12</f>
        <v>4.8215848039215683E-4</v>
      </c>
      <c r="AA12">
        <f>W12*N12</f>
        <v>1.9370667058823531E-2</v>
      </c>
      <c r="AB12">
        <f>X12*O12</f>
        <v>3.6478809264705883E-2</v>
      </c>
      <c r="AC12" s="10">
        <f t="shared" si="11"/>
        <v>0.51770296480392164</v>
      </c>
    </row>
    <row r="13" spans="1:29">
      <c r="A13">
        <f t="shared" si="2"/>
        <v>131</v>
      </c>
      <c r="B13">
        <f t="shared" si="3"/>
        <v>158</v>
      </c>
      <c r="C13" s="1" t="s">
        <v>12</v>
      </c>
      <c r="D13" s="12">
        <v>252.03100000000001</v>
      </c>
      <c r="E13" s="3">
        <v>0.83218999999999999</v>
      </c>
      <c r="F13" s="3">
        <v>1.3888888888888888E-2</v>
      </c>
      <c r="G13" s="3">
        <v>1.0521964702504347</v>
      </c>
      <c r="H13">
        <f t="shared" si="4"/>
        <v>197</v>
      </c>
      <c r="I13">
        <f t="shared" si="5"/>
        <v>53</v>
      </c>
      <c r="J13">
        <f t="shared" si="6"/>
        <v>20</v>
      </c>
      <c r="K13">
        <f t="shared" si="7"/>
        <v>19</v>
      </c>
      <c r="L13">
        <f t="shared" si="8"/>
        <v>0.96568627450980393</v>
      </c>
      <c r="M13">
        <f t="shared" si="0"/>
        <v>0.25980392156862747</v>
      </c>
      <c r="N13">
        <f t="shared" si="0"/>
        <v>9.8039215686274508E-2</v>
      </c>
      <c r="O13">
        <f t="shared" si="0"/>
        <v>9.3137254901960786E-2</v>
      </c>
      <c r="P13" s="8">
        <f t="shared" si="9"/>
        <v>0.35416666666666674</v>
      </c>
      <c r="Q13">
        <f t="shared" si="10"/>
        <v>1</v>
      </c>
      <c r="R13">
        <f t="shared" si="1"/>
        <v>2</v>
      </c>
      <c r="S13">
        <f t="shared" si="1"/>
        <v>3</v>
      </c>
      <c r="T13">
        <f t="shared" si="1"/>
        <v>4</v>
      </c>
      <c r="U13">
        <f>VLOOKUP(Q13,$Q$211:$R$214,2,FALSE)</f>
        <v>0.46137133000000002</v>
      </c>
      <c r="V13">
        <f>VLOOKUP(R13,$Q$211:$R$214,2,FALSE)</f>
        <v>0.27561766999999998</v>
      </c>
      <c r="W13">
        <f>VLOOKUP(S13,$Q$211:$R$214,2,FALSE)</f>
        <v>0.16465067</v>
      </c>
      <c r="X13">
        <f>VLOOKUP(T13,$Q$211:$R$214,2,FALSE)</f>
        <v>9.8360329999999996E-2</v>
      </c>
      <c r="Y13">
        <f>U13*L13</f>
        <v>0.44553996083333336</v>
      </c>
      <c r="Z13">
        <f>V13*M13</f>
        <v>7.1606551519607847E-2</v>
      </c>
      <c r="AA13">
        <f>W13*N13</f>
        <v>1.6142222549019609E-2</v>
      </c>
      <c r="AB13">
        <f>X13*O13</f>
        <v>9.1610111274509805E-3</v>
      </c>
      <c r="AC13" s="10">
        <f t="shared" si="11"/>
        <v>0.54244974602941176</v>
      </c>
    </row>
    <row r="14" spans="1:29">
      <c r="A14">
        <f t="shared" si="2"/>
        <v>42</v>
      </c>
      <c r="B14">
        <f t="shared" si="3"/>
        <v>46</v>
      </c>
      <c r="C14" s="1" t="s">
        <v>13</v>
      </c>
      <c r="D14" s="12">
        <v>238.589</v>
      </c>
      <c r="E14" s="3">
        <v>5.54054</v>
      </c>
      <c r="F14" s="3">
        <v>0.1</v>
      </c>
      <c r="G14" s="3">
        <v>1.2701885541718847</v>
      </c>
      <c r="H14">
        <f t="shared" si="4"/>
        <v>194</v>
      </c>
      <c r="I14">
        <f t="shared" si="5"/>
        <v>111</v>
      </c>
      <c r="J14">
        <f t="shared" si="6"/>
        <v>148</v>
      </c>
      <c r="K14">
        <f t="shared" si="7"/>
        <v>77</v>
      </c>
      <c r="L14">
        <f t="shared" si="8"/>
        <v>0.9509803921568627</v>
      </c>
      <c r="M14">
        <f t="shared" si="0"/>
        <v>0.54411764705882348</v>
      </c>
      <c r="N14">
        <f t="shared" si="0"/>
        <v>0.72549019607843135</v>
      </c>
      <c r="O14">
        <f t="shared" si="0"/>
        <v>0.37745098039215685</v>
      </c>
      <c r="P14" s="8">
        <f t="shared" si="9"/>
        <v>0.64950980392156865</v>
      </c>
      <c r="Q14">
        <f t="shared" si="10"/>
        <v>1</v>
      </c>
      <c r="R14">
        <f t="shared" si="1"/>
        <v>3</v>
      </c>
      <c r="S14">
        <f t="shared" si="1"/>
        <v>2</v>
      </c>
      <c r="T14">
        <f t="shared" si="1"/>
        <v>4</v>
      </c>
      <c r="U14">
        <f>VLOOKUP(Q14,$Q$211:$R$214,2,FALSE)</f>
        <v>0.46137133000000002</v>
      </c>
      <c r="V14">
        <f>VLOOKUP(R14,$Q$211:$R$214,2,FALSE)</f>
        <v>0.16465067</v>
      </c>
      <c r="W14">
        <f>VLOOKUP(S14,$Q$211:$R$214,2,FALSE)</f>
        <v>0.27561766999999998</v>
      </c>
      <c r="X14">
        <f>VLOOKUP(T14,$Q$211:$R$214,2,FALSE)</f>
        <v>9.8360329999999996E-2</v>
      </c>
      <c r="Y14">
        <f>U14*L14</f>
        <v>0.43875508833333332</v>
      </c>
      <c r="Z14">
        <f>V14*M14</f>
        <v>8.9589335147058816E-2</v>
      </c>
      <c r="AA14">
        <f>W14*N14</f>
        <v>0.19995791745098038</v>
      </c>
      <c r="AB14">
        <f>X14*O14</f>
        <v>3.7126202990196075E-2</v>
      </c>
      <c r="AC14" s="10">
        <f t="shared" si="11"/>
        <v>0.76542854392156856</v>
      </c>
    </row>
    <row r="15" spans="1:29">
      <c r="A15">
        <f t="shared" si="2"/>
        <v>36</v>
      </c>
      <c r="B15">
        <f t="shared" si="3"/>
        <v>60</v>
      </c>
      <c r="C15" s="1" t="s">
        <v>14</v>
      </c>
      <c r="D15" s="12">
        <v>225.01400000000001</v>
      </c>
      <c r="E15" s="3">
        <v>66.043189999999996</v>
      </c>
      <c r="F15" s="3">
        <v>2.8571428571428571E-2</v>
      </c>
      <c r="G15" s="3">
        <v>1.2621638735393557</v>
      </c>
      <c r="H15">
        <f t="shared" si="4"/>
        <v>193</v>
      </c>
      <c r="I15">
        <f t="shared" si="5"/>
        <v>190</v>
      </c>
      <c r="J15">
        <f t="shared" si="6"/>
        <v>49</v>
      </c>
      <c r="K15">
        <f t="shared" si="7"/>
        <v>74</v>
      </c>
      <c r="L15">
        <f t="shared" si="8"/>
        <v>0.94607843137254899</v>
      </c>
      <c r="M15">
        <f t="shared" si="0"/>
        <v>0.93137254901960786</v>
      </c>
      <c r="N15">
        <f t="shared" si="0"/>
        <v>0.24019607843137256</v>
      </c>
      <c r="O15">
        <f t="shared" si="0"/>
        <v>0.36274509803921567</v>
      </c>
      <c r="P15" s="8">
        <f t="shared" si="9"/>
        <v>0.62009803921568629</v>
      </c>
      <c r="Q15">
        <f t="shared" si="10"/>
        <v>1</v>
      </c>
      <c r="R15">
        <f t="shared" si="1"/>
        <v>2</v>
      </c>
      <c r="S15">
        <f t="shared" si="1"/>
        <v>4</v>
      </c>
      <c r="T15">
        <f t="shared" si="1"/>
        <v>3</v>
      </c>
      <c r="U15">
        <f>VLOOKUP(Q15,$Q$211:$R$214,2,FALSE)</f>
        <v>0.46137133000000002</v>
      </c>
      <c r="V15">
        <f>VLOOKUP(R15,$Q$211:$R$214,2,FALSE)</f>
        <v>0.27561766999999998</v>
      </c>
      <c r="W15">
        <f>VLOOKUP(S15,$Q$211:$R$214,2,FALSE)</f>
        <v>9.8360329999999996E-2</v>
      </c>
      <c r="X15">
        <f>VLOOKUP(T15,$Q$211:$R$214,2,FALSE)</f>
        <v>0.16465067</v>
      </c>
      <c r="Y15">
        <f>U15*L15</f>
        <v>0.43649346416666668</v>
      </c>
      <c r="Z15">
        <f>V15*M15</f>
        <v>0.25670273186274506</v>
      </c>
      <c r="AA15">
        <f>W15*N15</f>
        <v>2.3625765539215686E-2</v>
      </c>
      <c r="AB15">
        <f>X15*O15</f>
        <v>5.9726223431372544E-2</v>
      </c>
      <c r="AC15" s="10">
        <f t="shared" si="11"/>
        <v>0.776548185</v>
      </c>
    </row>
    <row r="16" spans="1:29">
      <c r="A16">
        <f t="shared" si="2"/>
        <v>43</v>
      </c>
      <c r="B16">
        <f t="shared" si="3"/>
        <v>61</v>
      </c>
      <c r="C16" s="1" t="s">
        <v>15</v>
      </c>
      <c r="D16" s="12">
        <v>189.51599999999999</v>
      </c>
      <c r="E16" s="3">
        <v>62.943280000000001</v>
      </c>
      <c r="F16" s="3">
        <v>0.04</v>
      </c>
      <c r="G16" s="3">
        <v>1.208588541305089</v>
      </c>
      <c r="H16">
        <f t="shared" si="4"/>
        <v>186</v>
      </c>
      <c r="I16">
        <f t="shared" si="5"/>
        <v>187</v>
      </c>
      <c r="J16">
        <f t="shared" si="6"/>
        <v>80</v>
      </c>
      <c r="K16">
        <f t="shared" si="7"/>
        <v>52</v>
      </c>
      <c r="L16">
        <f t="shared" si="8"/>
        <v>0.91176470588235292</v>
      </c>
      <c r="M16">
        <f t="shared" si="0"/>
        <v>0.91666666666666663</v>
      </c>
      <c r="N16">
        <f t="shared" si="0"/>
        <v>0.39215686274509803</v>
      </c>
      <c r="O16">
        <f t="shared" si="0"/>
        <v>0.25490196078431371</v>
      </c>
      <c r="P16" s="8">
        <f t="shared" si="9"/>
        <v>0.61887254901960786</v>
      </c>
      <c r="Q16">
        <f t="shared" si="10"/>
        <v>2</v>
      </c>
      <c r="R16">
        <f t="shared" si="1"/>
        <v>1</v>
      </c>
      <c r="S16">
        <f t="shared" si="1"/>
        <v>3</v>
      </c>
      <c r="T16">
        <f t="shared" si="1"/>
        <v>4</v>
      </c>
      <c r="U16">
        <f>VLOOKUP(Q16,$Q$211:$R$214,2,FALSE)</f>
        <v>0.27561766999999998</v>
      </c>
      <c r="V16">
        <f>VLOOKUP(R16,$Q$211:$R$214,2,FALSE)</f>
        <v>0.46137133000000002</v>
      </c>
      <c r="W16">
        <f>VLOOKUP(S16,$Q$211:$R$214,2,FALSE)</f>
        <v>0.16465067</v>
      </c>
      <c r="X16">
        <f>VLOOKUP(T16,$Q$211:$R$214,2,FALSE)</f>
        <v>9.8360329999999996E-2</v>
      </c>
      <c r="Y16">
        <f>U16*L16</f>
        <v>0.25129846382352938</v>
      </c>
      <c r="Z16">
        <f>V16*M16</f>
        <v>0.42292371916666666</v>
      </c>
      <c r="AA16">
        <f>W16*N16</f>
        <v>6.4568890196078435E-2</v>
      </c>
      <c r="AB16">
        <f>X16*O16</f>
        <v>2.5072240980392155E-2</v>
      </c>
      <c r="AC16" s="10">
        <f t="shared" si="11"/>
        <v>0.76386331416666664</v>
      </c>
    </row>
    <row r="17" spans="1:29">
      <c r="A17">
        <f t="shared" si="2"/>
        <v>90</v>
      </c>
      <c r="B17">
        <f t="shared" si="3"/>
        <v>118</v>
      </c>
      <c r="C17" s="1" t="s">
        <v>16</v>
      </c>
      <c r="D17" s="12">
        <v>155.41300000000001</v>
      </c>
      <c r="E17" s="3">
        <v>21.26773</v>
      </c>
      <c r="F17" s="3">
        <v>1.2500000000000001E-2</v>
      </c>
      <c r="G17" s="3">
        <v>1.0346202412228291</v>
      </c>
      <c r="H17">
        <f t="shared" si="4"/>
        <v>179</v>
      </c>
      <c r="I17">
        <f t="shared" si="5"/>
        <v>164</v>
      </c>
      <c r="J17">
        <f t="shared" si="6"/>
        <v>16</v>
      </c>
      <c r="K17">
        <f t="shared" si="7"/>
        <v>14</v>
      </c>
      <c r="L17">
        <f t="shared" si="8"/>
        <v>0.87745098039215685</v>
      </c>
      <c r="M17">
        <f t="shared" si="0"/>
        <v>0.80392156862745101</v>
      </c>
      <c r="N17">
        <f t="shared" si="0"/>
        <v>7.8431372549019607E-2</v>
      </c>
      <c r="O17">
        <f t="shared" si="0"/>
        <v>6.8627450980392163E-2</v>
      </c>
      <c r="P17" s="8">
        <f t="shared" si="9"/>
        <v>0.45710784313725489</v>
      </c>
      <c r="Q17">
        <f t="shared" si="10"/>
        <v>1</v>
      </c>
      <c r="R17">
        <f t="shared" si="1"/>
        <v>2</v>
      </c>
      <c r="S17">
        <f t="shared" si="1"/>
        <v>3</v>
      </c>
      <c r="T17">
        <f t="shared" si="1"/>
        <v>4</v>
      </c>
      <c r="U17">
        <f>VLOOKUP(Q17,$Q$211:$R$214,2,FALSE)</f>
        <v>0.46137133000000002</v>
      </c>
      <c r="V17">
        <f>VLOOKUP(R17,$Q$211:$R$214,2,FALSE)</f>
        <v>0.27561766999999998</v>
      </c>
      <c r="W17">
        <f>VLOOKUP(S17,$Q$211:$R$214,2,FALSE)</f>
        <v>0.16465067</v>
      </c>
      <c r="X17">
        <f>VLOOKUP(T17,$Q$211:$R$214,2,FALSE)</f>
        <v>9.8360329999999996E-2</v>
      </c>
      <c r="Y17">
        <f>U17*L17</f>
        <v>0.40483072583333335</v>
      </c>
      <c r="Z17">
        <f>V17*M17</f>
        <v>0.22157498960784314</v>
      </c>
      <c r="AA17">
        <f>W17*N17</f>
        <v>1.2913778039215685E-2</v>
      </c>
      <c r="AB17">
        <f>X17*O17</f>
        <v>6.7502187254901962E-3</v>
      </c>
      <c r="AC17" s="10">
        <f t="shared" si="11"/>
        <v>0.64606971220588238</v>
      </c>
    </row>
    <row r="18" spans="1:29">
      <c r="A18">
        <f t="shared" si="2"/>
        <v>86</v>
      </c>
      <c r="B18">
        <f t="shared" si="3"/>
        <v>101</v>
      </c>
      <c r="C18" s="1" t="s">
        <v>17</v>
      </c>
      <c r="D18" s="12">
        <v>174.114</v>
      </c>
      <c r="E18" s="3">
        <v>16.33672</v>
      </c>
      <c r="F18" s="3">
        <v>2.5000000000000001E-2</v>
      </c>
      <c r="G18" s="3">
        <v>1.1462451204960278</v>
      </c>
      <c r="H18">
        <f t="shared" si="4"/>
        <v>181</v>
      </c>
      <c r="I18">
        <f t="shared" si="5"/>
        <v>154</v>
      </c>
      <c r="J18">
        <f t="shared" si="6"/>
        <v>36</v>
      </c>
      <c r="K18">
        <f t="shared" si="7"/>
        <v>36</v>
      </c>
      <c r="L18">
        <f t="shared" si="8"/>
        <v>0.88725490196078427</v>
      </c>
      <c r="M18">
        <f t="shared" si="8"/>
        <v>0.75490196078431371</v>
      </c>
      <c r="N18">
        <f t="shared" si="8"/>
        <v>0.17647058823529413</v>
      </c>
      <c r="O18">
        <f t="shared" si="8"/>
        <v>0.17647058823529413</v>
      </c>
      <c r="P18" s="8">
        <f t="shared" si="9"/>
        <v>0.49877450980392157</v>
      </c>
      <c r="Q18">
        <f t="shared" si="10"/>
        <v>1</v>
      </c>
      <c r="R18">
        <f t="shared" si="10"/>
        <v>2</v>
      </c>
      <c r="S18">
        <f t="shared" si="10"/>
        <v>3</v>
      </c>
      <c r="T18">
        <f t="shared" si="10"/>
        <v>3</v>
      </c>
      <c r="U18">
        <f>VLOOKUP(Q18,$Q$211:$R$214,2,FALSE)</f>
        <v>0.46137133000000002</v>
      </c>
      <c r="V18">
        <f>VLOOKUP(R18,$Q$211:$R$214,2,FALSE)</f>
        <v>0.27561766999999998</v>
      </c>
      <c r="W18">
        <v>0.1315055</v>
      </c>
      <c r="X18">
        <v>0.1315055</v>
      </c>
      <c r="Y18">
        <f>U18*L18</f>
        <v>0.40935397416666669</v>
      </c>
      <c r="Z18">
        <f>V18*M18</f>
        <v>0.20806431950980389</v>
      </c>
      <c r="AA18">
        <f>W18*N18</f>
        <v>2.320685294117647E-2</v>
      </c>
      <c r="AB18">
        <f>X18*O18</f>
        <v>2.320685294117647E-2</v>
      </c>
      <c r="AC18" s="10">
        <f t="shared" si="11"/>
        <v>0.66383199955882355</v>
      </c>
    </row>
    <row r="19" spans="1:29">
      <c r="A19">
        <f t="shared" si="2"/>
        <v>27</v>
      </c>
      <c r="B19">
        <f t="shared" si="3"/>
        <v>11</v>
      </c>
      <c r="C19" s="1" t="s">
        <v>18</v>
      </c>
      <c r="D19" s="12">
        <v>135.77799999999999</v>
      </c>
      <c r="E19" s="3">
        <v>19.013280000000002</v>
      </c>
      <c r="F19" s="3">
        <v>0.1111111111111111</v>
      </c>
      <c r="G19" s="3">
        <v>1.5340966151438109</v>
      </c>
      <c r="H19">
        <f t="shared" si="4"/>
        <v>176</v>
      </c>
      <c r="I19">
        <f t="shared" si="5"/>
        <v>160</v>
      </c>
      <c r="J19">
        <f t="shared" si="6"/>
        <v>153</v>
      </c>
      <c r="K19">
        <f t="shared" si="7"/>
        <v>130</v>
      </c>
      <c r="L19">
        <f t="shared" si="8"/>
        <v>0.86274509803921573</v>
      </c>
      <c r="M19">
        <f t="shared" si="8"/>
        <v>0.78431372549019607</v>
      </c>
      <c r="N19">
        <f t="shared" si="8"/>
        <v>0.75</v>
      </c>
      <c r="O19">
        <f t="shared" si="8"/>
        <v>0.63725490196078427</v>
      </c>
      <c r="P19" s="8">
        <f t="shared" si="9"/>
        <v>0.75857843137254899</v>
      </c>
      <c r="Q19">
        <f t="shared" si="10"/>
        <v>1</v>
      </c>
      <c r="R19">
        <f t="shared" si="10"/>
        <v>2</v>
      </c>
      <c r="S19">
        <f t="shared" si="10"/>
        <v>3</v>
      </c>
      <c r="T19">
        <f t="shared" si="10"/>
        <v>4</v>
      </c>
      <c r="U19">
        <f>VLOOKUP(Q19,$Q$211:$R$214,2,FALSE)</f>
        <v>0.46137133000000002</v>
      </c>
      <c r="V19">
        <f>VLOOKUP(R19,$Q$211:$R$214,2,FALSE)</f>
        <v>0.27561766999999998</v>
      </c>
      <c r="W19">
        <f>VLOOKUP(S19,$Q$211:$R$214,2,FALSE)</f>
        <v>0.16465067</v>
      </c>
      <c r="X19">
        <f>VLOOKUP(T19,$Q$211:$R$214,2,FALSE)</f>
        <v>9.8360329999999996E-2</v>
      </c>
      <c r="Y19">
        <f>U19*L19</f>
        <v>0.39804585333333337</v>
      </c>
      <c r="Z19">
        <f>V19*M19</f>
        <v>0.21617072156862743</v>
      </c>
      <c r="AA19">
        <f>W19*N19</f>
        <v>0.1234880025</v>
      </c>
      <c r="AB19">
        <f>X19*O19</f>
        <v>6.268060245098038E-2</v>
      </c>
      <c r="AC19" s="10">
        <f t="shared" si="11"/>
        <v>0.80038517985294122</v>
      </c>
    </row>
    <row r="20" spans="1:29">
      <c r="A20">
        <f t="shared" si="2"/>
        <v>18</v>
      </c>
      <c r="B20">
        <f t="shared" si="3"/>
        <v>3</v>
      </c>
      <c r="C20" s="1" t="s">
        <v>19</v>
      </c>
      <c r="D20" s="12">
        <v>164.898</v>
      </c>
      <c r="E20" s="3">
        <v>14.768079999999999</v>
      </c>
      <c r="F20" s="3">
        <v>0.1111111111111111</v>
      </c>
      <c r="G20" s="3">
        <v>1.9100204863581913</v>
      </c>
      <c r="H20">
        <f t="shared" si="4"/>
        <v>180</v>
      </c>
      <c r="I20">
        <f t="shared" si="5"/>
        <v>149</v>
      </c>
      <c r="J20">
        <f t="shared" si="6"/>
        <v>153</v>
      </c>
      <c r="K20">
        <f t="shared" si="7"/>
        <v>168</v>
      </c>
      <c r="L20">
        <f t="shared" si="8"/>
        <v>0.88235294117647056</v>
      </c>
      <c r="M20">
        <f t="shared" si="8"/>
        <v>0.73039215686274506</v>
      </c>
      <c r="N20">
        <f t="shared" si="8"/>
        <v>0.75</v>
      </c>
      <c r="O20">
        <f t="shared" si="8"/>
        <v>0.82352941176470584</v>
      </c>
      <c r="P20" s="8">
        <f t="shared" si="9"/>
        <v>0.79656862745098045</v>
      </c>
      <c r="Q20">
        <f t="shared" si="10"/>
        <v>1</v>
      </c>
      <c r="R20">
        <f t="shared" si="10"/>
        <v>4</v>
      </c>
      <c r="S20">
        <f t="shared" si="10"/>
        <v>3</v>
      </c>
      <c r="T20">
        <f t="shared" si="10"/>
        <v>2</v>
      </c>
      <c r="U20">
        <f>VLOOKUP(Q20,$Q$211:$R$214,2,FALSE)</f>
        <v>0.46137133000000002</v>
      </c>
      <c r="V20">
        <f>VLOOKUP(R20,$Q$211:$R$214,2,FALSE)</f>
        <v>9.8360329999999996E-2</v>
      </c>
      <c r="W20">
        <f>VLOOKUP(S20,$Q$211:$R$214,2,FALSE)</f>
        <v>0.16465067</v>
      </c>
      <c r="X20">
        <f>VLOOKUP(T20,$Q$211:$R$214,2,FALSE)</f>
        <v>0.27561766999999998</v>
      </c>
      <c r="Y20">
        <f>U20*L20</f>
        <v>0.40709234999999999</v>
      </c>
      <c r="Z20">
        <f>V20*M20</f>
        <v>7.1841613578431371E-2</v>
      </c>
      <c r="AA20">
        <f>W20*N20</f>
        <v>0.1234880025</v>
      </c>
      <c r="AB20">
        <f>X20*O20</f>
        <v>0.22697925764705879</v>
      </c>
      <c r="AC20" s="10">
        <f t="shared" si="11"/>
        <v>0.82940122372549019</v>
      </c>
    </row>
    <row r="21" spans="1:29">
      <c r="A21">
        <f t="shared" si="2"/>
        <v>13</v>
      </c>
      <c r="B21">
        <f t="shared" si="3"/>
        <v>9</v>
      </c>
      <c r="C21" s="1" t="s">
        <v>20</v>
      </c>
      <c r="D21" s="12">
        <v>200.905</v>
      </c>
      <c r="E21" s="3">
        <v>38.77787</v>
      </c>
      <c r="F21" s="3">
        <v>6.6666666666666666E-2</v>
      </c>
      <c r="G21" s="3">
        <v>1.5546779111590743</v>
      </c>
      <c r="H21">
        <f t="shared" si="4"/>
        <v>189</v>
      </c>
      <c r="I21">
        <f t="shared" si="5"/>
        <v>178</v>
      </c>
      <c r="J21">
        <f t="shared" si="6"/>
        <v>127</v>
      </c>
      <c r="K21">
        <f t="shared" si="7"/>
        <v>133</v>
      </c>
      <c r="L21">
        <f t="shared" si="8"/>
        <v>0.92647058823529416</v>
      </c>
      <c r="M21">
        <f t="shared" si="8"/>
        <v>0.87254901960784315</v>
      </c>
      <c r="N21">
        <f t="shared" si="8"/>
        <v>0.62254901960784315</v>
      </c>
      <c r="O21">
        <f t="shared" si="8"/>
        <v>0.65196078431372551</v>
      </c>
      <c r="P21" s="8">
        <f t="shared" si="9"/>
        <v>0.76838235294117652</v>
      </c>
      <c r="Q21">
        <f t="shared" si="10"/>
        <v>1</v>
      </c>
      <c r="R21">
        <f t="shared" si="10"/>
        <v>2</v>
      </c>
      <c r="S21">
        <f t="shared" si="10"/>
        <v>4</v>
      </c>
      <c r="T21">
        <f t="shared" si="10"/>
        <v>3</v>
      </c>
      <c r="U21">
        <f>VLOOKUP(Q21,$Q$211:$R$214,2,FALSE)</f>
        <v>0.46137133000000002</v>
      </c>
      <c r="V21">
        <f>VLOOKUP(R21,$Q$211:$R$214,2,FALSE)</f>
        <v>0.27561766999999998</v>
      </c>
      <c r="W21">
        <f>VLOOKUP(S21,$Q$211:$R$214,2,FALSE)</f>
        <v>9.8360329999999996E-2</v>
      </c>
      <c r="X21">
        <f>VLOOKUP(T21,$Q$211:$R$214,2,FALSE)</f>
        <v>0.16465067</v>
      </c>
      <c r="Y21">
        <f>U21*L21</f>
        <v>0.42744696750000005</v>
      </c>
      <c r="Z21">
        <f>V21*M21</f>
        <v>0.24048992774509803</v>
      </c>
      <c r="AA21">
        <f>W21*N21</f>
        <v>6.1234127009803921E-2</v>
      </c>
      <c r="AB21">
        <f>X21*O21</f>
        <v>0.10734577995098039</v>
      </c>
      <c r="AC21" s="10">
        <f t="shared" si="11"/>
        <v>0.83651680220588243</v>
      </c>
    </row>
    <row r="22" spans="1:29">
      <c r="A22">
        <f t="shared" si="2"/>
        <v>8</v>
      </c>
      <c r="B22">
        <f t="shared" si="3"/>
        <v>2</v>
      </c>
      <c r="C22" s="1" t="s">
        <v>21</v>
      </c>
      <c r="D22" s="12">
        <v>258.11099999999999</v>
      </c>
      <c r="E22" s="3">
        <v>23.33906</v>
      </c>
      <c r="F22" s="3">
        <v>7.1428571428571425E-2</v>
      </c>
      <c r="G22" s="3">
        <v>1.9890923310225492</v>
      </c>
      <c r="H22">
        <f t="shared" si="4"/>
        <v>199</v>
      </c>
      <c r="I22">
        <f t="shared" si="5"/>
        <v>168</v>
      </c>
      <c r="J22">
        <f t="shared" si="6"/>
        <v>129</v>
      </c>
      <c r="K22">
        <f t="shared" si="7"/>
        <v>171</v>
      </c>
      <c r="L22">
        <f t="shared" si="8"/>
        <v>0.97549019607843135</v>
      </c>
      <c r="M22">
        <f t="shared" si="8"/>
        <v>0.82352941176470584</v>
      </c>
      <c r="N22">
        <f t="shared" si="8"/>
        <v>0.63235294117647056</v>
      </c>
      <c r="O22">
        <f t="shared" si="8"/>
        <v>0.83823529411764708</v>
      </c>
      <c r="P22" s="8">
        <f t="shared" si="9"/>
        <v>0.81740196078431371</v>
      </c>
      <c r="Q22">
        <f t="shared" si="10"/>
        <v>1</v>
      </c>
      <c r="R22">
        <f t="shared" si="10"/>
        <v>3</v>
      </c>
      <c r="S22">
        <f t="shared" si="10"/>
        <v>4</v>
      </c>
      <c r="T22">
        <f t="shared" si="10"/>
        <v>2</v>
      </c>
      <c r="U22">
        <f>VLOOKUP(Q22,$Q$211:$R$214,2,FALSE)</f>
        <v>0.46137133000000002</v>
      </c>
      <c r="V22">
        <f>VLOOKUP(R22,$Q$211:$R$214,2,FALSE)</f>
        <v>0.16465067</v>
      </c>
      <c r="W22">
        <f>VLOOKUP(S22,$Q$211:$R$214,2,FALSE)</f>
        <v>9.8360329999999996E-2</v>
      </c>
      <c r="X22">
        <f>VLOOKUP(T22,$Q$211:$R$214,2,FALSE)</f>
        <v>0.27561766999999998</v>
      </c>
      <c r="Y22">
        <f>U22*L22</f>
        <v>0.4500632091666667</v>
      </c>
      <c r="Z22">
        <f>V22*M22</f>
        <v>0.13559466941176471</v>
      </c>
      <c r="AA22">
        <f>W22*N22</f>
        <v>6.2198443970588227E-2</v>
      </c>
      <c r="AB22">
        <f>X22*O22</f>
        <v>0.23103245867647057</v>
      </c>
      <c r="AC22" s="10">
        <f t="shared" si="11"/>
        <v>0.8788887812254903</v>
      </c>
    </row>
    <row r="23" spans="1:29">
      <c r="A23">
        <f t="shared" si="2"/>
        <v>56</v>
      </c>
      <c r="B23">
        <f t="shared" si="3"/>
        <v>66</v>
      </c>
      <c r="C23" s="1" t="s">
        <v>22</v>
      </c>
      <c r="D23" s="12">
        <v>188.23400000000001</v>
      </c>
      <c r="E23" s="3">
        <v>18.24391</v>
      </c>
      <c r="F23" s="3">
        <v>3.3333333333333333E-2</v>
      </c>
      <c r="G23" s="3">
        <v>1.3029371170654582</v>
      </c>
      <c r="H23">
        <f t="shared" si="4"/>
        <v>185</v>
      </c>
      <c r="I23">
        <f t="shared" si="5"/>
        <v>157</v>
      </c>
      <c r="J23">
        <f t="shared" si="6"/>
        <v>61</v>
      </c>
      <c r="K23">
        <f t="shared" si="7"/>
        <v>86</v>
      </c>
      <c r="L23">
        <f t="shared" si="8"/>
        <v>0.90686274509803921</v>
      </c>
      <c r="M23">
        <f t="shared" si="8"/>
        <v>0.76960784313725494</v>
      </c>
      <c r="N23">
        <f t="shared" si="8"/>
        <v>0.29901960784313725</v>
      </c>
      <c r="O23">
        <f t="shared" si="8"/>
        <v>0.42156862745098039</v>
      </c>
      <c r="P23" s="8">
        <f t="shared" si="9"/>
        <v>0.59926470588235292</v>
      </c>
      <c r="Q23">
        <f t="shared" si="10"/>
        <v>1</v>
      </c>
      <c r="R23">
        <f t="shared" si="10"/>
        <v>2</v>
      </c>
      <c r="S23">
        <f t="shared" si="10"/>
        <v>4</v>
      </c>
      <c r="T23">
        <f t="shared" si="10"/>
        <v>3</v>
      </c>
      <c r="U23">
        <f>VLOOKUP(Q23,$Q$211:$R$214,2,FALSE)</f>
        <v>0.46137133000000002</v>
      </c>
      <c r="V23">
        <f>VLOOKUP(R23,$Q$211:$R$214,2,FALSE)</f>
        <v>0.27561766999999998</v>
      </c>
      <c r="W23">
        <f>VLOOKUP(S23,$Q$211:$R$214,2,FALSE)</f>
        <v>9.8360329999999996E-2</v>
      </c>
      <c r="X23">
        <f>VLOOKUP(T23,$Q$211:$R$214,2,FALSE)</f>
        <v>0.16465067</v>
      </c>
      <c r="Y23">
        <f>U23*L23</f>
        <v>0.41840047083333337</v>
      </c>
      <c r="Z23">
        <f>V23*M23</f>
        <v>0.21211752053921568</v>
      </c>
      <c r="AA23">
        <f>W23*N23</f>
        <v>2.9411667303921567E-2</v>
      </c>
      <c r="AB23">
        <f>X23*O23</f>
        <v>6.9411556960784312E-2</v>
      </c>
      <c r="AC23" s="10">
        <f t="shared" si="11"/>
        <v>0.72934121563725485</v>
      </c>
    </row>
    <row r="24" spans="1:29">
      <c r="A24">
        <f t="shared" si="2"/>
        <v>112</v>
      </c>
      <c r="B24">
        <f t="shared" si="3"/>
        <v>143</v>
      </c>
      <c r="C24" s="1" t="s">
        <v>23</v>
      </c>
      <c r="D24" s="12">
        <v>135.44900000000001</v>
      </c>
      <c r="E24" s="3">
        <v>11.776809999999999</v>
      </c>
      <c r="F24" s="3">
        <v>5.8479532163742687E-3</v>
      </c>
      <c r="G24" s="3">
        <v>0.86196823491061547</v>
      </c>
      <c r="H24">
        <f t="shared" si="4"/>
        <v>175</v>
      </c>
      <c r="I24">
        <f t="shared" si="5"/>
        <v>138</v>
      </c>
      <c r="J24">
        <f t="shared" si="6"/>
        <v>4</v>
      </c>
      <c r="K24">
        <f t="shared" si="7"/>
        <v>2</v>
      </c>
      <c r="L24">
        <f t="shared" si="8"/>
        <v>0.85784313725490191</v>
      </c>
      <c r="M24">
        <f t="shared" si="8"/>
        <v>0.67647058823529416</v>
      </c>
      <c r="N24">
        <f t="shared" si="8"/>
        <v>1.9607843137254902E-2</v>
      </c>
      <c r="O24">
        <f t="shared" si="8"/>
        <v>9.8039215686274508E-3</v>
      </c>
      <c r="P24" s="8">
        <f t="shared" si="9"/>
        <v>0.39093137254901955</v>
      </c>
      <c r="Q24">
        <f t="shared" si="10"/>
        <v>1</v>
      </c>
      <c r="R24">
        <f t="shared" si="10"/>
        <v>2</v>
      </c>
      <c r="S24">
        <f t="shared" si="10"/>
        <v>3</v>
      </c>
      <c r="T24">
        <f t="shared" si="10"/>
        <v>4</v>
      </c>
      <c r="U24">
        <f>VLOOKUP(Q24,$Q$211:$R$214,2,FALSE)</f>
        <v>0.46137133000000002</v>
      </c>
      <c r="V24">
        <f>VLOOKUP(R24,$Q$211:$R$214,2,FALSE)</f>
        <v>0.27561766999999998</v>
      </c>
      <c r="W24">
        <f>VLOOKUP(S24,$Q$211:$R$214,2,FALSE)</f>
        <v>0.16465067</v>
      </c>
      <c r="X24">
        <f>VLOOKUP(T24,$Q$211:$R$214,2,FALSE)</f>
        <v>9.8360329999999996E-2</v>
      </c>
      <c r="Y24">
        <f>U24*L24</f>
        <v>0.39578422916666667</v>
      </c>
      <c r="Z24">
        <f>V24*M24</f>
        <v>0.18644724735294119</v>
      </c>
      <c r="AA24">
        <f>W24*N24</f>
        <v>3.2284445098039213E-3</v>
      </c>
      <c r="AB24">
        <f>X24*O24</f>
        <v>9.6431696078431365E-4</v>
      </c>
      <c r="AC24" s="10">
        <f t="shared" si="11"/>
        <v>0.58642423799019616</v>
      </c>
    </row>
    <row r="25" spans="1:29">
      <c r="A25">
        <f t="shared" si="2"/>
        <v>29</v>
      </c>
      <c r="B25">
        <f t="shared" si="3"/>
        <v>14</v>
      </c>
      <c r="C25" s="1" t="s">
        <v>24</v>
      </c>
      <c r="D25" s="12">
        <v>107.67100000000001</v>
      </c>
      <c r="E25" s="3">
        <v>22.44219</v>
      </c>
      <c r="F25" s="3">
        <v>0.125</v>
      </c>
      <c r="G25" s="3">
        <v>1.4609426625161557</v>
      </c>
      <c r="H25">
        <f t="shared" si="4"/>
        <v>170</v>
      </c>
      <c r="I25">
        <f t="shared" si="5"/>
        <v>166</v>
      </c>
      <c r="J25">
        <f t="shared" si="6"/>
        <v>163</v>
      </c>
      <c r="K25">
        <f t="shared" si="7"/>
        <v>111</v>
      </c>
      <c r="L25">
        <f t="shared" si="8"/>
        <v>0.83333333333333337</v>
      </c>
      <c r="M25">
        <f t="shared" si="8"/>
        <v>0.81372549019607843</v>
      </c>
      <c r="N25">
        <f t="shared" si="8"/>
        <v>0.7990196078431373</v>
      </c>
      <c r="O25">
        <f t="shared" si="8"/>
        <v>0.54411764705882348</v>
      </c>
      <c r="P25" s="8">
        <f t="shared" si="9"/>
        <v>0.74754901960784315</v>
      </c>
      <c r="Q25">
        <f t="shared" si="10"/>
        <v>1</v>
      </c>
      <c r="R25">
        <f t="shared" si="10"/>
        <v>2</v>
      </c>
      <c r="S25">
        <f t="shared" si="10"/>
        <v>3</v>
      </c>
      <c r="T25">
        <f t="shared" si="10"/>
        <v>4</v>
      </c>
      <c r="U25">
        <f>VLOOKUP(Q25,$Q$211:$R$214,2,FALSE)</f>
        <v>0.46137133000000002</v>
      </c>
      <c r="V25">
        <f>VLOOKUP(R25,$Q$211:$R$214,2,FALSE)</f>
        <v>0.27561766999999998</v>
      </c>
      <c r="W25">
        <f>VLOOKUP(S25,$Q$211:$R$214,2,FALSE)</f>
        <v>0.16465067</v>
      </c>
      <c r="X25">
        <f>VLOOKUP(T25,$Q$211:$R$214,2,FALSE)</f>
        <v>9.8360329999999996E-2</v>
      </c>
      <c r="Y25">
        <f>U25*L25</f>
        <v>0.38447610833333334</v>
      </c>
      <c r="Z25">
        <f>V25*M25</f>
        <v>0.22427712362745097</v>
      </c>
      <c r="AA25">
        <f>W25*N25</f>
        <v>0.13155911377450982</v>
      </c>
      <c r="AB25">
        <f>X25*O25</f>
        <v>5.3519591323529403E-2</v>
      </c>
      <c r="AC25" s="10">
        <f t="shared" si="11"/>
        <v>0.7938319370588236</v>
      </c>
    </row>
    <row r="26" spans="1:29">
      <c r="A26">
        <f t="shared" si="2"/>
        <v>71</v>
      </c>
      <c r="B26">
        <f t="shared" si="3"/>
        <v>65</v>
      </c>
      <c r="C26" s="1" t="s">
        <v>25</v>
      </c>
      <c r="D26" s="12">
        <v>95.273899999999998</v>
      </c>
      <c r="E26" s="3">
        <v>20.388809999999999</v>
      </c>
      <c r="F26" s="3">
        <v>3.7037037037037035E-2</v>
      </c>
      <c r="G26" s="3">
        <v>1.3375270944594448</v>
      </c>
      <c r="H26">
        <f t="shared" si="4"/>
        <v>164</v>
      </c>
      <c r="I26">
        <f t="shared" si="5"/>
        <v>162</v>
      </c>
      <c r="J26">
        <f t="shared" si="6"/>
        <v>71</v>
      </c>
      <c r="K26">
        <f t="shared" si="7"/>
        <v>92</v>
      </c>
      <c r="L26">
        <f t="shared" si="8"/>
        <v>0.80392156862745101</v>
      </c>
      <c r="M26">
        <f t="shared" si="8"/>
        <v>0.79411764705882348</v>
      </c>
      <c r="N26">
        <f t="shared" si="8"/>
        <v>0.34803921568627449</v>
      </c>
      <c r="O26">
        <f t="shared" si="8"/>
        <v>0.45098039215686275</v>
      </c>
      <c r="P26" s="8">
        <f t="shared" si="9"/>
        <v>0.59926470588235303</v>
      </c>
      <c r="Q26">
        <f t="shared" si="10"/>
        <v>1</v>
      </c>
      <c r="R26">
        <f t="shared" si="10"/>
        <v>2</v>
      </c>
      <c r="S26">
        <f t="shared" si="10"/>
        <v>4</v>
      </c>
      <c r="T26">
        <f t="shared" si="10"/>
        <v>3</v>
      </c>
      <c r="U26">
        <f>VLOOKUP(Q26,$Q$211:$R$214,2,FALSE)</f>
        <v>0.46137133000000002</v>
      </c>
      <c r="V26">
        <f>VLOOKUP(R26,$Q$211:$R$214,2,FALSE)</f>
        <v>0.27561766999999998</v>
      </c>
      <c r="W26">
        <f>VLOOKUP(S26,$Q$211:$R$214,2,FALSE)</f>
        <v>9.8360329999999996E-2</v>
      </c>
      <c r="X26">
        <f>VLOOKUP(T26,$Q$211:$R$214,2,FALSE)</f>
        <v>0.16465067</v>
      </c>
      <c r="Y26">
        <f>U26*L26</f>
        <v>0.37090636333333338</v>
      </c>
      <c r="Z26">
        <f>V26*M26</f>
        <v>0.21887285558823527</v>
      </c>
      <c r="AA26">
        <f>W26*N26</f>
        <v>3.4233252107843136E-2</v>
      </c>
      <c r="AB26">
        <f>X26*O26</f>
        <v>7.4254223725490204E-2</v>
      </c>
      <c r="AC26" s="10">
        <f t="shared" si="11"/>
        <v>0.698266694754902</v>
      </c>
    </row>
    <row r="27" spans="1:29">
      <c r="A27">
        <f t="shared" si="2"/>
        <v>34</v>
      </c>
      <c r="B27">
        <f t="shared" si="3"/>
        <v>30</v>
      </c>
      <c r="C27" s="1" t="s">
        <v>26</v>
      </c>
      <c r="D27" s="12">
        <v>89.013199999999998</v>
      </c>
      <c r="E27" s="3">
        <v>46.525799999999997</v>
      </c>
      <c r="F27" s="3">
        <v>7.6923076923076927E-2</v>
      </c>
      <c r="G27" s="3">
        <v>1.3253985375091002</v>
      </c>
      <c r="H27">
        <f t="shared" si="4"/>
        <v>161</v>
      </c>
      <c r="I27">
        <f t="shared" si="5"/>
        <v>182</v>
      </c>
      <c r="J27">
        <f t="shared" si="6"/>
        <v>134</v>
      </c>
      <c r="K27">
        <f t="shared" si="7"/>
        <v>91</v>
      </c>
      <c r="L27">
        <f t="shared" si="8"/>
        <v>0.78921568627450978</v>
      </c>
      <c r="M27">
        <f t="shared" si="8"/>
        <v>0.89215686274509809</v>
      </c>
      <c r="N27">
        <f t="shared" si="8"/>
        <v>0.65686274509803921</v>
      </c>
      <c r="O27">
        <f t="shared" si="8"/>
        <v>0.44607843137254904</v>
      </c>
      <c r="P27" s="8">
        <f t="shared" si="9"/>
        <v>0.6960784313725491</v>
      </c>
      <c r="Q27">
        <f t="shared" si="10"/>
        <v>2</v>
      </c>
      <c r="R27">
        <f t="shared" si="10"/>
        <v>1</v>
      </c>
      <c r="S27">
        <f t="shared" si="10"/>
        <v>3</v>
      </c>
      <c r="T27">
        <f t="shared" si="10"/>
        <v>4</v>
      </c>
      <c r="U27">
        <f>VLOOKUP(Q27,$Q$211:$R$214,2,FALSE)</f>
        <v>0.27561766999999998</v>
      </c>
      <c r="V27">
        <f>VLOOKUP(R27,$Q$211:$R$214,2,FALSE)</f>
        <v>0.46137133000000002</v>
      </c>
      <c r="W27">
        <f>VLOOKUP(S27,$Q$211:$R$214,2,FALSE)</f>
        <v>0.16465067</v>
      </c>
      <c r="X27">
        <f>VLOOKUP(T27,$Q$211:$R$214,2,FALSE)</f>
        <v>9.8360329999999996E-2</v>
      </c>
      <c r="Y27">
        <f>U27*L27</f>
        <v>0.21752178857843135</v>
      </c>
      <c r="Z27">
        <f>V27*M27</f>
        <v>0.41161559833333339</v>
      </c>
      <c r="AA27">
        <f>W27*N27</f>
        <v>0.10815289107843137</v>
      </c>
      <c r="AB27">
        <f>X27*O27</f>
        <v>4.3876421715686273E-2</v>
      </c>
      <c r="AC27" s="10">
        <f t="shared" si="11"/>
        <v>0.78116669970588237</v>
      </c>
    </row>
    <row r="28" spans="1:29">
      <c r="A28">
        <f t="shared" si="2"/>
        <v>19</v>
      </c>
      <c r="B28">
        <f t="shared" si="3"/>
        <v>32</v>
      </c>
      <c r="C28" s="1" t="s">
        <v>27</v>
      </c>
      <c r="D28" s="12">
        <v>174.84100000000001</v>
      </c>
      <c r="E28" s="3">
        <v>143.31193999999999</v>
      </c>
      <c r="F28" s="3">
        <v>2.8571428571428571E-2</v>
      </c>
      <c r="G28" s="3">
        <v>1.5996763739306514</v>
      </c>
      <c r="H28">
        <f t="shared" si="4"/>
        <v>182</v>
      </c>
      <c r="I28">
        <f t="shared" si="5"/>
        <v>196</v>
      </c>
      <c r="J28">
        <f t="shared" si="6"/>
        <v>49</v>
      </c>
      <c r="K28">
        <f t="shared" si="7"/>
        <v>140</v>
      </c>
      <c r="L28">
        <f t="shared" si="8"/>
        <v>0.89215686274509809</v>
      </c>
      <c r="M28">
        <f t="shared" si="8"/>
        <v>0.96078431372549022</v>
      </c>
      <c r="N28">
        <f t="shared" si="8"/>
        <v>0.24019607843137256</v>
      </c>
      <c r="O28">
        <f t="shared" si="8"/>
        <v>0.68627450980392157</v>
      </c>
      <c r="P28" s="8">
        <f t="shared" si="9"/>
        <v>0.69485294117647056</v>
      </c>
      <c r="Q28">
        <f t="shared" si="10"/>
        <v>2</v>
      </c>
      <c r="R28">
        <f t="shared" si="10"/>
        <v>1</v>
      </c>
      <c r="S28">
        <f t="shared" si="10"/>
        <v>4</v>
      </c>
      <c r="T28">
        <f t="shared" si="10"/>
        <v>3</v>
      </c>
      <c r="U28">
        <f>VLOOKUP(Q28,$Q$211:$R$214,2,FALSE)</f>
        <v>0.27561766999999998</v>
      </c>
      <c r="V28">
        <f>VLOOKUP(R28,$Q$211:$R$214,2,FALSE)</f>
        <v>0.46137133000000002</v>
      </c>
      <c r="W28">
        <f>VLOOKUP(S28,$Q$211:$R$214,2,FALSE)</f>
        <v>9.8360329999999996E-2</v>
      </c>
      <c r="X28">
        <f>VLOOKUP(T28,$Q$211:$R$214,2,FALSE)</f>
        <v>0.16465067</v>
      </c>
      <c r="Y28">
        <f>U28*L28</f>
        <v>0.24589419578431373</v>
      </c>
      <c r="Z28">
        <f>V28*M28</f>
        <v>0.44327833666666672</v>
      </c>
      <c r="AA28">
        <f>W28*N28</f>
        <v>2.3625765539215686E-2</v>
      </c>
      <c r="AB28">
        <f>X28*O28</f>
        <v>0.11299555784313725</v>
      </c>
      <c r="AC28" s="10">
        <f t="shared" si="11"/>
        <v>0.82579385583333331</v>
      </c>
    </row>
    <row r="29" spans="1:29">
      <c r="A29">
        <f t="shared" si="2"/>
        <v>1</v>
      </c>
      <c r="B29">
        <f t="shared" si="3"/>
        <v>1</v>
      </c>
      <c r="C29" s="1" t="s">
        <v>28</v>
      </c>
      <c r="D29" s="12">
        <v>192.90899999999999</v>
      </c>
      <c r="E29" s="3">
        <v>687.55656999999997</v>
      </c>
      <c r="F29" s="3">
        <v>6.6666666666666666E-2</v>
      </c>
      <c r="G29" s="3">
        <v>2.4861267848944357</v>
      </c>
      <c r="H29">
        <f t="shared" si="4"/>
        <v>187</v>
      </c>
      <c r="I29">
        <f t="shared" si="5"/>
        <v>203</v>
      </c>
      <c r="J29">
        <f t="shared" si="6"/>
        <v>127</v>
      </c>
      <c r="K29">
        <f t="shared" si="7"/>
        <v>179</v>
      </c>
      <c r="L29">
        <f t="shared" si="8"/>
        <v>0.91666666666666663</v>
      </c>
      <c r="M29">
        <f t="shared" si="8"/>
        <v>0.99509803921568629</v>
      </c>
      <c r="N29">
        <f t="shared" si="8"/>
        <v>0.62254901960784315</v>
      </c>
      <c r="O29">
        <f t="shared" si="8"/>
        <v>0.87745098039215685</v>
      </c>
      <c r="P29" s="8">
        <f t="shared" si="9"/>
        <v>0.8529411764705882</v>
      </c>
      <c r="Q29">
        <f t="shared" si="10"/>
        <v>2</v>
      </c>
      <c r="R29">
        <f t="shared" si="10"/>
        <v>1</v>
      </c>
      <c r="S29">
        <f t="shared" si="10"/>
        <v>4</v>
      </c>
      <c r="T29">
        <f t="shared" si="10"/>
        <v>3</v>
      </c>
      <c r="U29">
        <f>VLOOKUP(Q29,$Q$211:$R$214,2,FALSE)</f>
        <v>0.27561766999999998</v>
      </c>
      <c r="V29">
        <f>VLOOKUP(R29,$Q$211:$R$214,2,FALSE)</f>
        <v>0.46137133000000002</v>
      </c>
      <c r="W29">
        <f>VLOOKUP(S29,$Q$211:$R$214,2,FALSE)</f>
        <v>9.8360329999999996E-2</v>
      </c>
      <c r="X29">
        <f>VLOOKUP(T29,$Q$211:$R$214,2,FALSE)</f>
        <v>0.16465067</v>
      </c>
      <c r="Y29">
        <f>U29*L29</f>
        <v>0.2526495308333333</v>
      </c>
      <c r="Z29">
        <f>V29*M29</f>
        <v>0.45910970583333338</v>
      </c>
      <c r="AA29">
        <f>W29*N29</f>
        <v>6.1234127009803921E-2</v>
      </c>
      <c r="AB29">
        <f>X29*O29</f>
        <v>0.1444728918137255</v>
      </c>
      <c r="AC29" s="10">
        <f t="shared" si="11"/>
        <v>0.91746625549019611</v>
      </c>
    </row>
    <row r="30" spans="1:29">
      <c r="A30">
        <f t="shared" si="2"/>
        <v>14</v>
      </c>
      <c r="B30">
        <f t="shared" si="3"/>
        <v>10</v>
      </c>
      <c r="C30" s="1" t="s">
        <v>29</v>
      </c>
      <c r="D30" s="12">
        <v>178.5</v>
      </c>
      <c r="E30" s="3">
        <v>46.835030000000003</v>
      </c>
      <c r="F30" s="3">
        <v>4.5454545454545456E-2</v>
      </c>
      <c r="G30" s="3">
        <v>1.7972411273016702</v>
      </c>
      <c r="H30">
        <f t="shared" si="4"/>
        <v>183</v>
      </c>
      <c r="I30">
        <f t="shared" si="5"/>
        <v>183</v>
      </c>
      <c r="J30">
        <f t="shared" si="6"/>
        <v>95</v>
      </c>
      <c r="K30">
        <f t="shared" si="7"/>
        <v>160</v>
      </c>
      <c r="L30">
        <f t="shared" si="8"/>
        <v>0.8970588235294118</v>
      </c>
      <c r="M30">
        <f t="shared" si="8"/>
        <v>0.8970588235294118</v>
      </c>
      <c r="N30">
        <f t="shared" si="8"/>
        <v>0.46568627450980393</v>
      </c>
      <c r="O30">
        <f t="shared" si="8"/>
        <v>0.78431372549019607</v>
      </c>
      <c r="P30" s="8">
        <f t="shared" si="9"/>
        <v>0.76102941176470584</v>
      </c>
      <c r="Q30">
        <f t="shared" si="10"/>
        <v>1</v>
      </c>
      <c r="R30">
        <f t="shared" si="10"/>
        <v>1</v>
      </c>
      <c r="S30">
        <f t="shared" si="10"/>
        <v>4</v>
      </c>
      <c r="T30">
        <f t="shared" si="10"/>
        <v>3</v>
      </c>
      <c r="U30">
        <v>0.3684945</v>
      </c>
      <c r="V30">
        <v>0.3684945</v>
      </c>
      <c r="W30">
        <f>VLOOKUP(S30,$Q$211:$R$214,2,FALSE)</f>
        <v>9.8360329999999996E-2</v>
      </c>
      <c r="X30">
        <f>VLOOKUP(T30,$Q$211:$R$214,2,FALSE)</f>
        <v>0.16465067</v>
      </c>
      <c r="Y30">
        <f>U30*L30</f>
        <v>0.33056124264705883</v>
      </c>
      <c r="Z30">
        <f>V30*M30</f>
        <v>0.33056124264705883</v>
      </c>
      <c r="AA30">
        <f>W30*N30</f>
        <v>4.5805055637254899E-2</v>
      </c>
      <c r="AB30">
        <f>X30*O30</f>
        <v>0.12913778039215687</v>
      </c>
      <c r="AC30" s="10">
        <f t="shared" si="11"/>
        <v>0.8360653213235294</v>
      </c>
    </row>
    <row r="31" spans="1:29">
      <c r="A31">
        <f t="shared" si="2"/>
        <v>51</v>
      </c>
      <c r="B31">
        <f t="shared" si="3"/>
        <v>43</v>
      </c>
      <c r="C31" s="1" t="s">
        <v>30</v>
      </c>
      <c r="D31" s="12">
        <v>101.127</v>
      </c>
      <c r="E31" s="3">
        <v>0.66213</v>
      </c>
      <c r="F31" s="3">
        <v>0.1</v>
      </c>
      <c r="G31" s="3">
        <v>1.9064523217166274</v>
      </c>
      <c r="H31">
        <f t="shared" si="4"/>
        <v>168</v>
      </c>
      <c r="I31">
        <f t="shared" si="5"/>
        <v>50</v>
      </c>
      <c r="J31">
        <f t="shared" si="6"/>
        <v>148</v>
      </c>
      <c r="K31">
        <f t="shared" si="7"/>
        <v>167</v>
      </c>
      <c r="L31">
        <f t="shared" si="8"/>
        <v>0.82352941176470584</v>
      </c>
      <c r="M31">
        <f t="shared" si="8"/>
        <v>0.24509803921568626</v>
      </c>
      <c r="N31">
        <f t="shared" si="8"/>
        <v>0.72549019607843135</v>
      </c>
      <c r="O31">
        <f t="shared" si="8"/>
        <v>0.81862745098039214</v>
      </c>
      <c r="P31" s="8">
        <f t="shared" si="9"/>
        <v>0.65318627450980382</v>
      </c>
      <c r="Q31">
        <f t="shared" si="10"/>
        <v>1</v>
      </c>
      <c r="R31">
        <f t="shared" si="10"/>
        <v>4</v>
      </c>
      <c r="S31">
        <f t="shared" si="10"/>
        <v>3</v>
      </c>
      <c r="T31">
        <f t="shared" si="10"/>
        <v>2</v>
      </c>
      <c r="U31">
        <f>VLOOKUP(Q31,$Q$211:$R$214,2,FALSE)</f>
        <v>0.46137133000000002</v>
      </c>
      <c r="V31">
        <f>VLOOKUP(R31,$Q$211:$R$214,2,FALSE)</f>
        <v>9.8360329999999996E-2</v>
      </c>
      <c r="W31">
        <f>VLOOKUP(S31,$Q$211:$R$214,2,FALSE)</f>
        <v>0.16465067</v>
      </c>
      <c r="X31">
        <f>VLOOKUP(T31,$Q$211:$R$214,2,FALSE)</f>
        <v>0.27561766999999998</v>
      </c>
      <c r="Y31">
        <f>U31*L31</f>
        <v>0.37995286</v>
      </c>
      <c r="Z31">
        <f>V31*M31</f>
        <v>2.4107924019607842E-2</v>
      </c>
      <c r="AA31">
        <f>W31*N31</f>
        <v>0.11945244686274509</v>
      </c>
      <c r="AB31">
        <f>X31*O31</f>
        <v>0.22562819063725489</v>
      </c>
      <c r="AC31" s="10">
        <f t="shared" si="11"/>
        <v>0.74914142151960783</v>
      </c>
    </row>
    <row r="32" spans="1:29">
      <c r="A32">
        <f t="shared" si="2"/>
        <v>44</v>
      </c>
      <c r="B32">
        <f t="shared" si="3"/>
        <v>42</v>
      </c>
      <c r="C32" s="1" t="s">
        <v>31</v>
      </c>
      <c r="D32" s="12">
        <v>61.914900000000003</v>
      </c>
      <c r="E32" s="3">
        <v>1.1104799999999999</v>
      </c>
      <c r="F32" s="3">
        <v>0.16666666666666666</v>
      </c>
      <c r="G32" s="3">
        <v>1.8301046413422632</v>
      </c>
      <c r="H32">
        <f t="shared" si="4"/>
        <v>131</v>
      </c>
      <c r="I32">
        <f t="shared" si="5"/>
        <v>60</v>
      </c>
      <c r="J32">
        <f t="shared" si="6"/>
        <v>179</v>
      </c>
      <c r="K32">
        <f t="shared" si="7"/>
        <v>163</v>
      </c>
      <c r="L32">
        <f t="shared" si="8"/>
        <v>0.64215686274509809</v>
      </c>
      <c r="M32">
        <f t="shared" si="8"/>
        <v>0.29411764705882354</v>
      </c>
      <c r="N32">
        <f t="shared" si="8"/>
        <v>0.87745098039215685</v>
      </c>
      <c r="O32">
        <f t="shared" si="8"/>
        <v>0.7990196078431373</v>
      </c>
      <c r="P32" s="8">
        <f t="shared" si="9"/>
        <v>0.65318627450980393</v>
      </c>
      <c r="Q32">
        <f t="shared" si="10"/>
        <v>3</v>
      </c>
      <c r="R32">
        <f t="shared" si="10"/>
        <v>4</v>
      </c>
      <c r="S32">
        <f t="shared" si="10"/>
        <v>1</v>
      </c>
      <c r="T32">
        <f t="shared" si="10"/>
        <v>2</v>
      </c>
      <c r="U32">
        <f>VLOOKUP(Q32,$Q$211:$R$214,2,FALSE)</f>
        <v>0.16465067</v>
      </c>
      <c r="V32">
        <f>VLOOKUP(R32,$Q$211:$R$214,2,FALSE)</f>
        <v>9.8360329999999996E-2</v>
      </c>
      <c r="W32">
        <f>VLOOKUP(S32,$Q$211:$R$214,2,FALSE)</f>
        <v>0.46137133000000002</v>
      </c>
      <c r="X32">
        <f>VLOOKUP(T32,$Q$211:$R$214,2,FALSE)</f>
        <v>0.27561766999999998</v>
      </c>
      <c r="Y32">
        <f>U32*L32</f>
        <v>0.10573155769607843</v>
      </c>
      <c r="Z32">
        <f>V32*M32</f>
        <v>2.8929508823529411E-2</v>
      </c>
      <c r="AA32">
        <f>W32*N32</f>
        <v>0.40483072583333335</v>
      </c>
      <c r="AB32">
        <f>X32*O32</f>
        <v>0.22022392259803922</v>
      </c>
      <c r="AC32" s="10">
        <f t="shared" si="11"/>
        <v>0.75971571495098045</v>
      </c>
    </row>
    <row r="33" spans="1:29">
      <c r="A33">
        <f t="shared" si="2"/>
        <v>79</v>
      </c>
      <c r="B33">
        <f t="shared" si="3"/>
        <v>76</v>
      </c>
      <c r="C33" s="1" t="s">
        <v>32</v>
      </c>
      <c r="D33" s="12">
        <v>56.5383</v>
      </c>
      <c r="E33" s="3">
        <v>30.867730000000002</v>
      </c>
      <c r="F33" s="3">
        <v>6.25E-2</v>
      </c>
      <c r="G33" s="3">
        <v>1.2226637865131227</v>
      </c>
      <c r="H33">
        <f t="shared" si="4"/>
        <v>116</v>
      </c>
      <c r="I33">
        <f t="shared" si="5"/>
        <v>171</v>
      </c>
      <c r="J33">
        <f t="shared" si="6"/>
        <v>125</v>
      </c>
      <c r="K33">
        <f t="shared" si="7"/>
        <v>59</v>
      </c>
      <c r="L33">
        <f t="shared" si="8"/>
        <v>0.56862745098039214</v>
      </c>
      <c r="M33">
        <f t="shared" si="8"/>
        <v>0.83823529411764708</v>
      </c>
      <c r="N33">
        <f t="shared" si="8"/>
        <v>0.61274509803921573</v>
      </c>
      <c r="O33">
        <f t="shared" si="8"/>
        <v>0.28921568627450983</v>
      </c>
      <c r="P33" s="8">
        <f t="shared" si="9"/>
        <v>0.57720588235294112</v>
      </c>
      <c r="Q33">
        <f t="shared" si="10"/>
        <v>3</v>
      </c>
      <c r="R33">
        <f t="shared" si="10"/>
        <v>1</v>
      </c>
      <c r="S33">
        <f t="shared" si="10"/>
        <v>2</v>
      </c>
      <c r="T33">
        <f t="shared" si="10"/>
        <v>4</v>
      </c>
      <c r="U33">
        <f>VLOOKUP(Q33,$Q$211:$R$214,2,FALSE)</f>
        <v>0.16465067</v>
      </c>
      <c r="V33">
        <f>VLOOKUP(R33,$Q$211:$R$214,2,FALSE)</f>
        <v>0.46137133000000002</v>
      </c>
      <c r="W33">
        <f>VLOOKUP(S33,$Q$211:$R$214,2,FALSE)</f>
        <v>0.27561766999999998</v>
      </c>
      <c r="X33">
        <f>VLOOKUP(T33,$Q$211:$R$214,2,FALSE)</f>
        <v>9.8360329999999996E-2</v>
      </c>
      <c r="Y33">
        <f>U33*L33</f>
        <v>9.3624890784313727E-2</v>
      </c>
      <c r="Z33">
        <f>V33*M33</f>
        <v>0.38673773250000004</v>
      </c>
      <c r="AA33">
        <f>W33*N33</f>
        <v>0.16888337622549018</v>
      </c>
      <c r="AB33">
        <f>X33*O33</f>
        <v>2.8447350343137258E-2</v>
      </c>
      <c r="AC33" s="10">
        <f t="shared" si="11"/>
        <v>0.67769334985294127</v>
      </c>
    </row>
    <row r="34" spans="1:29">
      <c r="A34">
        <f t="shared" si="2"/>
        <v>68</v>
      </c>
      <c r="B34">
        <f t="shared" si="3"/>
        <v>41</v>
      </c>
      <c r="C34" s="1" t="s">
        <v>33</v>
      </c>
      <c r="D34" s="12">
        <v>55.997100000000003</v>
      </c>
      <c r="E34" s="3">
        <v>6.4809000000000001</v>
      </c>
      <c r="F34" s="3">
        <v>9.0909090909090912E-2</v>
      </c>
      <c r="G34" s="3">
        <v>1.7633911455928799</v>
      </c>
      <c r="H34">
        <f t="shared" si="4"/>
        <v>115</v>
      </c>
      <c r="I34">
        <f t="shared" si="5"/>
        <v>120</v>
      </c>
      <c r="J34">
        <f t="shared" si="6"/>
        <v>143</v>
      </c>
      <c r="K34">
        <f t="shared" si="7"/>
        <v>158</v>
      </c>
      <c r="L34">
        <f t="shared" si="8"/>
        <v>0.56372549019607843</v>
      </c>
      <c r="M34">
        <f t="shared" si="8"/>
        <v>0.58823529411764708</v>
      </c>
      <c r="N34">
        <f t="shared" si="8"/>
        <v>0.7009803921568627</v>
      </c>
      <c r="O34">
        <f t="shared" si="8"/>
        <v>0.77450980392156865</v>
      </c>
      <c r="P34" s="8">
        <f t="shared" si="9"/>
        <v>0.65686274509803921</v>
      </c>
      <c r="Q34">
        <f t="shared" si="10"/>
        <v>4</v>
      </c>
      <c r="R34">
        <f t="shared" si="10"/>
        <v>3</v>
      </c>
      <c r="S34">
        <f t="shared" si="10"/>
        <v>2</v>
      </c>
      <c r="T34">
        <f t="shared" si="10"/>
        <v>1</v>
      </c>
      <c r="U34">
        <f>VLOOKUP(Q34,$Q$211:$R$214,2,FALSE)</f>
        <v>9.8360329999999996E-2</v>
      </c>
      <c r="V34">
        <f>VLOOKUP(R34,$Q$211:$R$214,2,FALSE)</f>
        <v>0.16465067</v>
      </c>
      <c r="W34">
        <f>VLOOKUP(S34,$Q$211:$R$214,2,FALSE)</f>
        <v>0.27561766999999998</v>
      </c>
      <c r="X34">
        <f>VLOOKUP(T34,$Q$211:$R$214,2,FALSE)</f>
        <v>0.46137133000000002</v>
      </c>
      <c r="Y34">
        <f>U34*L34</f>
        <v>5.5448225245098036E-2</v>
      </c>
      <c r="Z34">
        <f>V34*M34</f>
        <v>9.6853335294117646E-2</v>
      </c>
      <c r="AA34">
        <f>W34*N34</f>
        <v>0.19320258240196075</v>
      </c>
      <c r="AB34">
        <f>X34*O34</f>
        <v>0.35733661833333336</v>
      </c>
      <c r="AC34" s="10">
        <f t="shared" si="11"/>
        <v>0.70284076127450978</v>
      </c>
    </row>
    <row r="35" spans="1:29">
      <c r="A35">
        <f t="shared" si="2"/>
        <v>155</v>
      </c>
      <c r="B35">
        <f t="shared" si="3"/>
        <v>164</v>
      </c>
      <c r="C35" s="1" t="s">
        <v>34</v>
      </c>
      <c r="D35" s="12">
        <v>54.748199999999997</v>
      </c>
      <c r="E35" s="3">
        <v>14.4284</v>
      </c>
      <c r="F35" s="3">
        <v>6.8965517241379309E-3</v>
      </c>
      <c r="G35" s="3">
        <v>0.90387037005405735</v>
      </c>
      <c r="H35">
        <f t="shared" si="4"/>
        <v>112</v>
      </c>
      <c r="I35">
        <f t="shared" si="5"/>
        <v>147</v>
      </c>
      <c r="J35">
        <f t="shared" si="6"/>
        <v>8</v>
      </c>
      <c r="K35">
        <f t="shared" si="7"/>
        <v>7</v>
      </c>
      <c r="L35">
        <f t="shared" si="8"/>
        <v>0.5490196078431373</v>
      </c>
      <c r="M35">
        <f t="shared" si="8"/>
        <v>0.72058823529411764</v>
      </c>
      <c r="N35">
        <f t="shared" si="8"/>
        <v>3.9215686274509803E-2</v>
      </c>
      <c r="O35">
        <f t="shared" si="8"/>
        <v>3.4313725490196081E-2</v>
      </c>
      <c r="P35" s="8">
        <f t="shared" si="9"/>
        <v>0.33578431372549022</v>
      </c>
      <c r="Q35">
        <f t="shared" si="10"/>
        <v>2</v>
      </c>
      <c r="R35">
        <f t="shared" si="10"/>
        <v>1</v>
      </c>
      <c r="S35">
        <f t="shared" si="10"/>
        <v>3</v>
      </c>
      <c r="T35">
        <f t="shared" si="10"/>
        <v>4</v>
      </c>
      <c r="U35">
        <f>VLOOKUP(Q35,$Q$211:$R$214,2,FALSE)</f>
        <v>0.27561766999999998</v>
      </c>
      <c r="V35">
        <f>VLOOKUP(R35,$Q$211:$R$214,2,FALSE)</f>
        <v>0.46137133000000002</v>
      </c>
      <c r="W35">
        <f>VLOOKUP(S35,$Q$211:$R$214,2,FALSE)</f>
        <v>0.16465067</v>
      </c>
      <c r="X35">
        <f>VLOOKUP(T35,$Q$211:$R$214,2,FALSE)</f>
        <v>9.8360329999999996E-2</v>
      </c>
      <c r="Y35">
        <f>U35*L35</f>
        <v>0.15131950509803921</v>
      </c>
      <c r="Z35">
        <f>V35*M35</f>
        <v>0.33245875250000001</v>
      </c>
      <c r="AA35">
        <f>W35*N35</f>
        <v>6.4568890196078426E-3</v>
      </c>
      <c r="AB35">
        <f>X35*O35</f>
        <v>3.3751093627450981E-3</v>
      </c>
      <c r="AC35" s="10">
        <f t="shared" si="11"/>
        <v>0.49361025598039215</v>
      </c>
    </row>
    <row r="36" spans="1:29">
      <c r="A36">
        <f t="shared" si="2"/>
        <v>156</v>
      </c>
      <c r="B36">
        <f t="shared" si="3"/>
        <v>160</v>
      </c>
      <c r="C36" s="1" t="s">
        <v>35</v>
      </c>
      <c r="D36" s="12">
        <v>43.058799999999998</v>
      </c>
      <c r="E36" s="3">
        <v>15.0221</v>
      </c>
      <c r="F36" s="3">
        <v>1.5625E-2</v>
      </c>
      <c r="G36" s="3">
        <v>1.0831996387992171</v>
      </c>
      <c r="H36">
        <f t="shared" si="4"/>
        <v>90</v>
      </c>
      <c r="I36">
        <f t="shared" si="5"/>
        <v>150</v>
      </c>
      <c r="J36">
        <f t="shared" si="6"/>
        <v>22</v>
      </c>
      <c r="K36">
        <f t="shared" si="7"/>
        <v>22</v>
      </c>
      <c r="L36">
        <f t="shared" si="8"/>
        <v>0.44117647058823528</v>
      </c>
      <c r="M36">
        <f t="shared" si="8"/>
        <v>0.73529411764705888</v>
      </c>
      <c r="N36">
        <f t="shared" si="8"/>
        <v>0.10784313725490197</v>
      </c>
      <c r="O36">
        <f t="shared" si="8"/>
        <v>0.10784313725490197</v>
      </c>
      <c r="P36" s="8">
        <f t="shared" si="9"/>
        <v>0.34803921568627455</v>
      </c>
      <c r="Q36">
        <f t="shared" si="10"/>
        <v>2</v>
      </c>
      <c r="R36">
        <f t="shared" si="10"/>
        <v>1</v>
      </c>
      <c r="S36">
        <f t="shared" si="10"/>
        <v>3</v>
      </c>
      <c r="T36">
        <f t="shared" si="10"/>
        <v>3</v>
      </c>
      <c r="U36">
        <f>VLOOKUP(Q36,$Q$211:$R$214,2,FALSE)</f>
        <v>0.27561766999999998</v>
      </c>
      <c r="V36">
        <f>VLOOKUP(R36,$Q$211:$R$214,2,FALSE)</f>
        <v>0.46137133000000002</v>
      </c>
      <c r="W36">
        <v>0.1315055</v>
      </c>
      <c r="X36">
        <v>0.1315055</v>
      </c>
      <c r="Y36">
        <f>U36*L36</f>
        <v>0.12159603088235293</v>
      </c>
      <c r="Z36">
        <f>V36*M36</f>
        <v>0.33924362500000005</v>
      </c>
      <c r="AA36">
        <f>W36*N36</f>
        <v>1.4181965686274511E-2</v>
      </c>
      <c r="AB36">
        <f>X36*O36</f>
        <v>1.4181965686274511E-2</v>
      </c>
      <c r="AC36" s="10">
        <f t="shared" si="11"/>
        <v>0.48920358725490198</v>
      </c>
    </row>
    <row r="37" spans="1:29">
      <c r="A37">
        <f t="shared" si="2"/>
        <v>141</v>
      </c>
      <c r="B37">
        <f t="shared" si="3"/>
        <v>116</v>
      </c>
      <c r="C37" s="1" t="s">
        <v>36</v>
      </c>
      <c r="D37" s="12">
        <v>44.600200000000001</v>
      </c>
      <c r="E37" s="3">
        <v>5.62629</v>
      </c>
      <c r="F37" s="3">
        <v>2.8571428571428571E-2</v>
      </c>
      <c r="G37" s="3">
        <v>1.5005559175941316</v>
      </c>
      <c r="H37">
        <f t="shared" si="4"/>
        <v>93</v>
      </c>
      <c r="I37">
        <f t="shared" si="5"/>
        <v>113</v>
      </c>
      <c r="J37">
        <f t="shared" si="6"/>
        <v>49</v>
      </c>
      <c r="K37">
        <f t="shared" si="7"/>
        <v>121</v>
      </c>
      <c r="L37">
        <f t="shared" si="8"/>
        <v>0.45588235294117646</v>
      </c>
      <c r="M37">
        <f t="shared" si="8"/>
        <v>0.55392156862745101</v>
      </c>
      <c r="N37">
        <f t="shared" si="8"/>
        <v>0.24019607843137256</v>
      </c>
      <c r="O37">
        <f t="shared" si="8"/>
        <v>0.59313725490196079</v>
      </c>
      <c r="P37" s="8">
        <f t="shared" si="9"/>
        <v>0.46078431372549022</v>
      </c>
      <c r="Q37">
        <f t="shared" si="10"/>
        <v>3</v>
      </c>
      <c r="R37">
        <f t="shared" si="10"/>
        <v>2</v>
      </c>
      <c r="S37">
        <f t="shared" si="10"/>
        <v>4</v>
      </c>
      <c r="T37">
        <f t="shared" si="10"/>
        <v>1</v>
      </c>
      <c r="U37">
        <f>VLOOKUP(Q37,$Q$211:$R$214,2,FALSE)</f>
        <v>0.16465067</v>
      </c>
      <c r="V37">
        <f>VLOOKUP(R37,$Q$211:$R$214,2,FALSE)</f>
        <v>0.27561766999999998</v>
      </c>
      <c r="W37">
        <f>VLOOKUP(S37,$Q$211:$R$214,2,FALSE)</f>
        <v>9.8360329999999996E-2</v>
      </c>
      <c r="X37">
        <f>VLOOKUP(T37,$Q$211:$R$214,2,FALSE)</f>
        <v>0.46137133000000002</v>
      </c>
      <c r="Y37">
        <f>U37*L37</f>
        <v>7.5061334852941169E-2</v>
      </c>
      <c r="Z37">
        <f>V37*M37</f>
        <v>0.15267057210784313</v>
      </c>
      <c r="AA37">
        <f>W37*N37</f>
        <v>2.3625765539215686E-2</v>
      </c>
      <c r="AB37">
        <f>X37*O37</f>
        <v>0.27365652416666669</v>
      </c>
      <c r="AC37" s="10">
        <f t="shared" si="11"/>
        <v>0.5250141966666666</v>
      </c>
    </row>
    <row r="38" spans="1:29">
      <c r="A38">
        <f t="shared" si="2"/>
        <v>130</v>
      </c>
      <c r="B38">
        <f t="shared" si="3"/>
        <v>112</v>
      </c>
      <c r="C38" s="1" t="s">
        <v>37</v>
      </c>
      <c r="D38" s="12">
        <v>40.951500000000003</v>
      </c>
      <c r="E38" s="3">
        <v>7.6485799999999999</v>
      </c>
      <c r="F38" s="3">
        <v>2.7027027027027029E-2</v>
      </c>
      <c r="G38" s="3">
        <v>1.5228028693571658</v>
      </c>
      <c r="H38">
        <f t="shared" si="4"/>
        <v>86</v>
      </c>
      <c r="I38">
        <f t="shared" si="5"/>
        <v>127</v>
      </c>
      <c r="J38">
        <f t="shared" si="6"/>
        <v>41</v>
      </c>
      <c r="K38">
        <f t="shared" si="7"/>
        <v>126</v>
      </c>
      <c r="L38">
        <f t="shared" si="8"/>
        <v>0.42156862745098039</v>
      </c>
      <c r="M38">
        <f t="shared" si="8"/>
        <v>0.62254901960784315</v>
      </c>
      <c r="N38">
        <f t="shared" si="8"/>
        <v>0.20098039215686275</v>
      </c>
      <c r="O38">
        <f t="shared" si="8"/>
        <v>0.61764705882352944</v>
      </c>
      <c r="P38" s="8">
        <f t="shared" si="9"/>
        <v>0.46568627450980393</v>
      </c>
      <c r="Q38">
        <f t="shared" si="10"/>
        <v>3</v>
      </c>
      <c r="R38">
        <f t="shared" si="10"/>
        <v>1</v>
      </c>
      <c r="S38">
        <f t="shared" si="10"/>
        <v>4</v>
      </c>
      <c r="T38">
        <f t="shared" si="10"/>
        <v>2</v>
      </c>
      <c r="U38">
        <f>VLOOKUP(Q38,$Q$211:$R$214,2,FALSE)</f>
        <v>0.16465067</v>
      </c>
      <c r="V38">
        <f>VLOOKUP(R38,$Q$211:$R$214,2,FALSE)</f>
        <v>0.46137133000000002</v>
      </c>
      <c r="W38">
        <f>VLOOKUP(S38,$Q$211:$R$214,2,FALSE)</f>
        <v>9.8360329999999996E-2</v>
      </c>
      <c r="X38">
        <f>VLOOKUP(T38,$Q$211:$R$214,2,FALSE)</f>
        <v>0.27561766999999998</v>
      </c>
      <c r="Y38">
        <f>U38*L38</f>
        <v>6.9411556960784312E-2</v>
      </c>
      <c r="Z38">
        <f>V38*M38</f>
        <v>0.28722626916666666</v>
      </c>
      <c r="AA38">
        <f>W38*N38</f>
        <v>1.976849769607843E-2</v>
      </c>
      <c r="AB38">
        <f>X38*O38</f>
        <v>0.1702344432352941</v>
      </c>
      <c r="AC38" s="10">
        <f t="shared" si="11"/>
        <v>0.54664076705882347</v>
      </c>
    </row>
    <row r="39" spans="1:29">
      <c r="A39">
        <f t="shared" si="2"/>
        <v>96</v>
      </c>
      <c r="B39">
        <f t="shared" si="3"/>
        <v>109</v>
      </c>
      <c r="C39" s="1" t="s">
        <v>38</v>
      </c>
      <c r="D39" s="12">
        <v>64.481099999999998</v>
      </c>
      <c r="E39" s="3">
        <v>0</v>
      </c>
      <c r="F39" s="3">
        <v>4.1666666666666664E-2</v>
      </c>
      <c r="G39" s="3">
        <v>1.9872680920079164</v>
      </c>
      <c r="H39">
        <f t="shared" si="4"/>
        <v>136</v>
      </c>
      <c r="I39">
        <f t="shared" si="5"/>
        <v>1</v>
      </c>
      <c r="J39">
        <f t="shared" si="6"/>
        <v>84</v>
      </c>
      <c r="K39">
        <f t="shared" si="7"/>
        <v>170</v>
      </c>
      <c r="L39">
        <f t="shared" si="8"/>
        <v>0.66666666666666663</v>
      </c>
      <c r="M39">
        <f t="shared" si="8"/>
        <v>4.9019607843137254E-3</v>
      </c>
      <c r="N39">
        <f t="shared" si="8"/>
        <v>0.41176470588235292</v>
      </c>
      <c r="O39">
        <f t="shared" si="8"/>
        <v>0.83333333333333337</v>
      </c>
      <c r="P39" s="8">
        <f t="shared" si="9"/>
        <v>0.47916666666666663</v>
      </c>
      <c r="Q39">
        <f t="shared" si="10"/>
        <v>2</v>
      </c>
      <c r="R39">
        <f t="shared" si="10"/>
        <v>4</v>
      </c>
      <c r="S39">
        <f t="shared" si="10"/>
        <v>3</v>
      </c>
      <c r="T39">
        <f t="shared" si="10"/>
        <v>1</v>
      </c>
      <c r="U39">
        <f>VLOOKUP(Q39,$Q$211:$R$214,2,FALSE)</f>
        <v>0.27561766999999998</v>
      </c>
      <c r="V39">
        <f>VLOOKUP(R39,$Q$211:$R$214,2,FALSE)</f>
        <v>9.8360329999999996E-2</v>
      </c>
      <c r="W39">
        <f>VLOOKUP(S39,$Q$211:$R$214,2,FALSE)</f>
        <v>0.16465067</v>
      </c>
      <c r="X39">
        <f>VLOOKUP(T39,$Q$211:$R$214,2,FALSE)</f>
        <v>0.46137133000000002</v>
      </c>
      <c r="Y39">
        <f>U39*L39</f>
        <v>0.18374511333333332</v>
      </c>
      <c r="Z39">
        <f>V39*M39</f>
        <v>4.8215848039215683E-4</v>
      </c>
      <c r="AA39">
        <f>W39*N39</f>
        <v>6.7797334705882353E-2</v>
      </c>
      <c r="AB39">
        <f>X39*O39</f>
        <v>0.38447610833333334</v>
      </c>
      <c r="AC39" s="10">
        <f t="shared" si="11"/>
        <v>0.63650071485294113</v>
      </c>
    </row>
    <row r="40" spans="1:29">
      <c r="A40">
        <f t="shared" si="2"/>
        <v>147</v>
      </c>
      <c r="B40">
        <f t="shared" si="3"/>
        <v>146</v>
      </c>
      <c r="C40" s="1" t="s">
        <v>39</v>
      </c>
      <c r="D40" s="12">
        <v>58.194899999999997</v>
      </c>
      <c r="E40" s="3">
        <v>0</v>
      </c>
      <c r="F40" s="3">
        <v>3.2258064516129031E-2</v>
      </c>
      <c r="G40" s="3">
        <v>1.5316691078725713</v>
      </c>
      <c r="H40">
        <f t="shared" si="4"/>
        <v>125</v>
      </c>
      <c r="I40">
        <f t="shared" si="5"/>
        <v>1</v>
      </c>
      <c r="J40">
        <f t="shared" si="6"/>
        <v>59</v>
      </c>
      <c r="K40">
        <f t="shared" si="7"/>
        <v>129</v>
      </c>
      <c r="L40">
        <f t="shared" si="8"/>
        <v>0.61274509803921573</v>
      </c>
      <c r="M40">
        <f t="shared" si="8"/>
        <v>4.9019607843137254E-3</v>
      </c>
      <c r="N40">
        <f t="shared" si="8"/>
        <v>0.28921568627450983</v>
      </c>
      <c r="O40">
        <f t="shared" si="8"/>
        <v>0.63235294117647056</v>
      </c>
      <c r="P40" s="8">
        <f t="shared" si="9"/>
        <v>0.38480392156862747</v>
      </c>
      <c r="Q40">
        <f t="shared" si="10"/>
        <v>2</v>
      </c>
      <c r="R40">
        <f t="shared" si="10"/>
        <v>4</v>
      </c>
      <c r="S40">
        <f t="shared" si="10"/>
        <v>3</v>
      </c>
      <c r="T40">
        <f t="shared" si="10"/>
        <v>1</v>
      </c>
      <c r="U40">
        <f>VLOOKUP(Q40,$Q$211:$R$214,2,FALSE)</f>
        <v>0.27561766999999998</v>
      </c>
      <c r="V40">
        <f>VLOOKUP(R40,$Q$211:$R$214,2,FALSE)</f>
        <v>9.8360329999999996E-2</v>
      </c>
      <c r="W40">
        <f>VLOOKUP(S40,$Q$211:$R$214,2,FALSE)</f>
        <v>0.16465067</v>
      </c>
      <c r="X40">
        <f>VLOOKUP(T40,$Q$211:$R$214,2,FALSE)</f>
        <v>0.46137133000000002</v>
      </c>
      <c r="Y40">
        <f>U40*L40</f>
        <v>0.16888337622549018</v>
      </c>
      <c r="Z40">
        <f>V40*M40</f>
        <v>4.8215848039215683E-4</v>
      </c>
      <c r="AA40">
        <f>W40*N40</f>
        <v>4.761955651960785E-2</v>
      </c>
      <c r="AB40">
        <f>X40*O40</f>
        <v>0.2917495175</v>
      </c>
      <c r="AC40" s="10">
        <f t="shared" si="11"/>
        <v>0.50873460872549026</v>
      </c>
    </row>
    <row r="41" spans="1:29">
      <c r="A41">
        <f t="shared" si="2"/>
        <v>170</v>
      </c>
      <c r="B41">
        <f t="shared" si="3"/>
        <v>157</v>
      </c>
      <c r="C41" s="1" t="s">
        <v>40</v>
      </c>
      <c r="D41" s="12">
        <v>54.2622</v>
      </c>
      <c r="E41" s="3">
        <v>1.4129499999999999</v>
      </c>
      <c r="F41" s="3">
        <v>4.1666666666666664E-2</v>
      </c>
      <c r="G41" s="3">
        <v>1.1332803093477644</v>
      </c>
      <c r="H41">
        <f t="shared" si="4"/>
        <v>111</v>
      </c>
      <c r="I41">
        <f t="shared" si="5"/>
        <v>67</v>
      </c>
      <c r="J41">
        <f t="shared" si="6"/>
        <v>84</v>
      </c>
      <c r="K41">
        <f t="shared" si="7"/>
        <v>32</v>
      </c>
      <c r="L41">
        <f t="shared" si="8"/>
        <v>0.54411764705882348</v>
      </c>
      <c r="M41">
        <f t="shared" si="8"/>
        <v>0.32843137254901961</v>
      </c>
      <c r="N41">
        <f t="shared" si="8"/>
        <v>0.41176470588235292</v>
      </c>
      <c r="O41">
        <f t="shared" si="8"/>
        <v>0.15686274509803921</v>
      </c>
      <c r="P41" s="8">
        <f t="shared" si="9"/>
        <v>0.36029411764705876</v>
      </c>
      <c r="Q41">
        <f t="shared" si="10"/>
        <v>1</v>
      </c>
      <c r="R41">
        <f t="shared" si="10"/>
        <v>3</v>
      </c>
      <c r="S41">
        <f t="shared" si="10"/>
        <v>2</v>
      </c>
      <c r="T41">
        <f t="shared" si="10"/>
        <v>4</v>
      </c>
      <c r="U41">
        <f>VLOOKUP(Q41,$Q$211:$R$214,2,FALSE)</f>
        <v>0.46137133000000002</v>
      </c>
      <c r="V41">
        <f>VLOOKUP(R41,$Q$211:$R$214,2,FALSE)</f>
        <v>0.16465067</v>
      </c>
      <c r="W41">
        <f>VLOOKUP(S41,$Q$211:$R$214,2,FALSE)</f>
        <v>0.27561766999999998</v>
      </c>
      <c r="X41">
        <f>VLOOKUP(T41,$Q$211:$R$214,2,FALSE)</f>
        <v>9.8360329999999996E-2</v>
      </c>
      <c r="Y41">
        <f>U41*L41</f>
        <v>0.25104028249999999</v>
      </c>
      <c r="Z41">
        <f>V41*M41</f>
        <v>5.4076445539215687E-2</v>
      </c>
      <c r="AA41">
        <f>W41*N41</f>
        <v>0.11348962882352939</v>
      </c>
      <c r="AB41">
        <f>X41*O41</f>
        <v>1.5429071372549018E-2</v>
      </c>
      <c r="AC41" s="10">
        <f t="shared" si="11"/>
        <v>0.43403542823529406</v>
      </c>
    </row>
    <row r="42" spans="1:29">
      <c r="A42">
        <f t="shared" si="2"/>
        <v>115</v>
      </c>
      <c r="B42">
        <f t="shared" si="3"/>
        <v>108</v>
      </c>
      <c r="C42" s="1" t="s">
        <v>41</v>
      </c>
      <c r="D42" s="12">
        <v>46.945099999999996</v>
      </c>
      <c r="E42" s="3">
        <v>2.6385999999999998</v>
      </c>
      <c r="F42" s="3">
        <v>3.0303030303030304E-2</v>
      </c>
      <c r="G42" s="3">
        <v>1.7320686721296763</v>
      </c>
      <c r="H42">
        <f t="shared" si="4"/>
        <v>102</v>
      </c>
      <c r="I42">
        <f t="shared" si="5"/>
        <v>85</v>
      </c>
      <c r="J42">
        <f t="shared" si="6"/>
        <v>56</v>
      </c>
      <c r="K42">
        <f t="shared" si="7"/>
        <v>154</v>
      </c>
      <c r="L42">
        <f t="shared" si="8"/>
        <v>0.5</v>
      </c>
      <c r="M42">
        <f t="shared" si="8"/>
        <v>0.41666666666666669</v>
      </c>
      <c r="N42">
        <f t="shared" si="8"/>
        <v>0.27450980392156865</v>
      </c>
      <c r="O42">
        <f t="shared" si="8"/>
        <v>0.75490196078431371</v>
      </c>
      <c r="P42" s="8">
        <f t="shared" si="9"/>
        <v>0.4865196078431373</v>
      </c>
      <c r="Q42">
        <f t="shared" si="10"/>
        <v>2</v>
      </c>
      <c r="R42">
        <f t="shared" si="10"/>
        <v>3</v>
      </c>
      <c r="S42">
        <f t="shared" si="10"/>
        <v>4</v>
      </c>
      <c r="T42">
        <f t="shared" si="10"/>
        <v>1</v>
      </c>
      <c r="U42">
        <f>VLOOKUP(Q42,$Q$211:$R$214,2,FALSE)</f>
        <v>0.27561766999999998</v>
      </c>
      <c r="V42">
        <f>VLOOKUP(R42,$Q$211:$R$214,2,FALSE)</f>
        <v>0.16465067</v>
      </c>
      <c r="W42">
        <f>VLOOKUP(S42,$Q$211:$R$214,2,FALSE)</f>
        <v>9.8360329999999996E-2</v>
      </c>
      <c r="X42">
        <f>VLOOKUP(T42,$Q$211:$R$214,2,FALSE)</f>
        <v>0.46137133000000002</v>
      </c>
      <c r="Y42">
        <f>U42*L42</f>
        <v>0.13780883499999999</v>
      </c>
      <c r="Z42">
        <f>V42*M42</f>
        <v>6.8604445833333333E-2</v>
      </c>
      <c r="AA42">
        <f>W42*N42</f>
        <v>2.7000874901960785E-2</v>
      </c>
      <c r="AB42">
        <f>X42*O42</f>
        <v>0.34829012166666667</v>
      </c>
      <c r="AC42" s="10">
        <f t="shared" si="11"/>
        <v>0.58170427740196073</v>
      </c>
    </row>
    <row r="43" spans="1:29">
      <c r="A43">
        <f t="shared" si="2"/>
        <v>184</v>
      </c>
      <c r="B43">
        <f t="shared" si="3"/>
        <v>191</v>
      </c>
      <c r="C43" s="1" t="s">
        <v>42</v>
      </c>
      <c r="D43" s="12">
        <v>57.337800000000001</v>
      </c>
      <c r="E43" s="3">
        <v>2.1321400000000001</v>
      </c>
      <c r="F43" s="3">
        <v>7.6923076923076927E-3</v>
      </c>
      <c r="G43" s="3">
        <v>0.88292386867007233</v>
      </c>
      <c r="H43">
        <f t="shared" si="4"/>
        <v>120</v>
      </c>
      <c r="I43">
        <f t="shared" si="5"/>
        <v>79</v>
      </c>
      <c r="J43">
        <f t="shared" si="6"/>
        <v>9</v>
      </c>
      <c r="K43">
        <f t="shared" si="7"/>
        <v>3</v>
      </c>
      <c r="L43">
        <f t="shared" si="8"/>
        <v>0.58823529411764708</v>
      </c>
      <c r="M43">
        <f t="shared" si="8"/>
        <v>0.38725490196078433</v>
      </c>
      <c r="N43">
        <f t="shared" si="8"/>
        <v>4.4117647058823532E-2</v>
      </c>
      <c r="O43">
        <f t="shared" si="8"/>
        <v>1.4705882352941176E-2</v>
      </c>
      <c r="P43" s="8">
        <f t="shared" si="9"/>
        <v>0.25857843137254904</v>
      </c>
      <c r="Q43">
        <f t="shared" si="10"/>
        <v>1</v>
      </c>
      <c r="R43">
        <f t="shared" si="10"/>
        <v>2</v>
      </c>
      <c r="S43">
        <f t="shared" si="10"/>
        <v>3</v>
      </c>
      <c r="T43">
        <f t="shared" si="10"/>
        <v>4</v>
      </c>
      <c r="U43">
        <f>VLOOKUP(Q43,$Q$211:$R$214,2,FALSE)</f>
        <v>0.46137133000000002</v>
      </c>
      <c r="V43">
        <f>VLOOKUP(R43,$Q$211:$R$214,2,FALSE)</f>
        <v>0.27561766999999998</v>
      </c>
      <c r="W43">
        <f>VLOOKUP(S43,$Q$211:$R$214,2,FALSE)</f>
        <v>0.16465067</v>
      </c>
      <c r="X43">
        <f>VLOOKUP(T43,$Q$211:$R$214,2,FALSE)</f>
        <v>9.8360329999999996E-2</v>
      </c>
      <c r="Y43">
        <f>U43*L43</f>
        <v>0.27139490000000005</v>
      </c>
      <c r="Z43">
        <f>V43*M43</f>
        <v>0.1067342937745098</v>
      </c>
      <c r="AA43">
        <f>W43*N43</f>
        <v>7.2640001470588239E-3</v>
      </c>
      <c r="AB43">
        <f>X43*O43</f>
        <v>1.4464754411764706E-3</v>
      </c>
      <c r="AC43" s="10">
        <f t="shared" si="11"/>
        <v>0.38683966936274511</v>
      </c>
    </row>
    <row r="44" spans="1:29">
      <c r="A44">
        <f t="shared" si="2"/>
        <v>158</v>
      </c>
      <c r="B44">
        <f t="shared" si="3"/>
        <v>137</v>
      </c>
      <c r="C44" s="1" t="s">
        <v>43</v>
      </c>
      <c r="D44" s="12">
        <v>58.685099999999998</v>
      </c>
      <c r="E44" s="3">
        <v>0.16997999999999999</v>
      </c>
      <c r="F44" s="3">
        <v>4.3478260869565216E-2</v>
      </c>
      <c r="G44" s="3">
        <v>1.2730446866445304</v>
      </c>
      <c r="H44">
        <f t="shared" si="4"/>
        <v>126</v>
      </c>
      <c r="I44">
        <f t="shared" si="5"/>
        <v>34</v>
      </c>
      <c r="J44">
        <f t="shared" si="6"/>
        <v>90</v>
      </c>
      <c r="K44">
        <f t="shared" si="7"/>
        <v>80</v>
      </c>
      <c r="L44">
        <f t="shared" si="8"/>
        <v>0.61764705882352944</v>
      </c>
      <c r="M44">
        <f t="shared" si="8"/>
        <v>0.16666666666666666</v>
      </c>
      <c r="N44">
        <f t="shared" si="8"/>
        <v>0.44117647058823528</v>
      </c>
      <c r="O44">
        <f t="shared" si="8"/>
        <v>0.39215686274509803</v>
      </c>
      <c r="P44" s="8">
        <f t="shared" si="9"/>
        <v>0.40441176470588236</v>
      </c>
      <c r="Q44">
        <f t="shared" si="10"/>
        <v>1</v>
      </c>
      <c r="R44">
        <f t="shared" si="10"/>
        <v>4</v>
      </c>
      <c r="S44">
        <f t="shared" si="10"/>
        <v>2</v>
      </c>
      <c r="T44">
        <f t="shared" si="10"/>
        <v>3</v>
      </c>
      <c r="U44">
        <f>VLOOKUP(Q44,$Q$211:$R$214,2,FALSE)</f>
        <v>0.46137133000000002</v>
      </c>
      <c r="V44">
        <f>VLOOKUP(R44,$Q$211:$R$214,2,FALSE)</f>
        <v>9.8360329999999996E-2</v>
      </c>
      <c r="W44">
        <f>VLOOKUP(S44,$Q$211:$R$214,2,FALSE)</f>
        <v>0.27561766999999998</v>
      </c>
      <c r="X44">
        <f>VLOOKUP(T44,$Q$211:$R$214,2,FALSE)</f>
        <v>0.16465067</v>
      </c>
      <c r="Y44">
        <f>U44*L44</f>
        <v>0.28496464500000002</v>
      </c>
      <c r="Z44">
        <f>V44*M44</f>
        <v>1.6393388333333331E-2</v>
      </c>
      <c r="AA44">
        <f>W44*N44</f>
        <v>0.12159603088235293</v>
      </c>
      <c r="AB44">
        <f>X44*O44</f>
        <v>6.4568890196078435E-2</v>
      </c>
      <c r="AC44" s="10">
        <f t="shared" si="11"/>
        <v>0.48752295441176469</v>
      </c>
    </row>
    <row r="45" spans="1:29">
      <c r="A45">
        <f t="shared" si="2"/>
        <v>137</v>
      </c>
      <c r="B45">
        <f t="shared" si="3"/>
        <v>140</v>
      </c>
      <c r="C45" s="1" t="s">
        <v>44</v>
      </c>
      <c r="D45" s="12">
        <v>61.186900000000001</v>
      </c>
      <c r="E45" s="3">
        <v>0</v>
      </c>
      <c r="F45" s="3">
        <v>3.2258064516129031E-2</v>
      </c>
      <c r="G45" s="3">
        <v>1.5816114438651516</v>
      </c>
      <c r="H45">
        <f t="shared" si="4"/>
        <v>128</v>
      </c>
      <c r="I45">
        <f t="shared" si="5"/>
        <v>1</v>
      </c>
      <c r="J45">
        <f t="shared" si="6"/>
        <v>59</v>
      </c>
      <c r="K45">
        <f t="shared" si="7"/>
        <v>137</v>
      </c>
      <c r="L45">
        <f t="shared" si="8"/>
        <v>0.62745098039215685</v>
      </c>
      <c r="M45">
        <f t="shared" si="8"/>
        <v>4.9019607843137254E-3</v>
      </c>
      <c r="N45">
        <f t="shared" si="8"/>
        <v>0.28921568627450983</v>
      </c>
      <c r="O45">
        <f t="shared" si="8"/>
        <v>0.67156862745098034</v>
      </c>
      <c r="P45" s="8">
        <f t="shared" si="9"/>
        <v>0.39828431372549022</v>
      </c>
      <c r="Q45">
        <f t="shared" si="10"/>
        <v>2</v>
      </c>
      <c r="R45">
        <f t="shared" si="10"/>
        <v>4</v>
      </c>
      <c r="S45">
        <f t="shared" si="10"/>
        <v>3</v>
      </c>
      <c r="T45">
        <f t="shared" si="10"/>
        <v>1</v>
      </c>
      <c r="U45">
        <f>VLOOKUP(Q45,$Q$211:$R$214,2,FALSE)</f>
        <v>0.27561766999999998</v>
      </c>
      <c r="V45">
        <f>VLOOKUP(R45,$Q$211:$R$214,2,FALSE)</f>
        <v>9.8360329999999996E-2</v>
      </c>
      <c r="W45">
        <f>VLOOKUP(S45,$Q$211:$R$214,2,FALSE)</f>
        <v>0.16465067</v>
      </c>
      <c r="X45">
        <f>VLOOKUP(T45,$Q$211:$R$214,2,FALSE)</f>
        <v>0.46137133000000002</v>
      </c>
      <c r="Y45">
        <f>U45*L45</f>
        <v>0.17293657725490194</v>
      </c>
      <c r="Z45">
        <f>V45*M45</f>
        <v>4.8215848039215683E-4</v>
      </c>
      <c r="AA45">
        <f>W45*N45</f>
        <v>4.761955651960785E-2</v>
      </c>
      <c r="AB45">
        <f>X45*O45</f>
        <v>0.30984251083333331</v>
      </c>
      <c r="AC45" s="10">
        <f t="shared" si="11"/>
        <v>0.53088080308823526</v>
      </c>
    </row>
    <row r="46" spans="1:29">
      <c r="A46">
        <f t="shared" si="2"/>
        <v>174</v>
      </c>
      <c r="B46">
        <f t="shared" si="3"/>
        <v>182</v>
      </c>
      <c r="C46" s="1" t="s">
        <v>45</v>
      </c>
      <c r="D46" s="12">
        <v>62.941600000000001</v>
      </c>
      <c r="E46" s="3">
        <v>2.5468299999999999</v>
      </c>
      <c r="F46" s="3">
        <v>8.9285714285714281E-3</v>
      </c>
      <c r="G46" s="3">
        <v>0.95859610767172165</v>
      </c>
      <c r="H46">
        <f t="shared" si="4"/>
        <v>132</v>
      </c>
      <c r="I46">
        <f t="shared" si="5"/>
        <v>83</v>
      </c>
      <c r="J46">
        <f t="shared" si="6"/>
        <v>10</v>
      </c>
      <c r="K46">
        <f t="shared" si="7"/>
        <v>10</v>
      </c>
      <c r="L46">
        <f t="shared" si="8"/>
        <v>0.6470588235294118</v>
      </c>
      <c r="M46">
        <f t="shared" si="8"/>
        <v>0.40686274509803921</v>
      </c>
      <c r="N46">
        <f t="shared" si="8"/>
        <v>4.9019607843137254E-2</v>
      </c>
      <c r="O46">
        <f t="shared" si="8"/>
        <v>4.9019607843137254E-2</v>
      </c>
      <c r="P46" s="8">
        <f t="shared" si="9"/>
        <v>0.2879901960784314</v>
      </c>
      <c r="Q46">
        <f t="shared" si="10"/>
        <v>1</v>
      </c>
      <c r="R46">
        <f t="shared" si="10"/>
        <v>2</v>
      </c>
      <c r="S46">
        <f t="shared" si="10"/>
        <v>3</v>
      </c>
      <c r="T46">
        <f t="shared" si="10"/>
        <v>3</v>
      </c>
      <c r="U46">
        <f>VLOOKUP(Q46,$Q$211:$R$214,2,FALSE)</f>
        <v>0.46137133000000002</v>
      </c>
      <c r="V46">
        <f>VLOOKUP(R46,$Q$211:$R$214,2,FALSE)</f>
        <v>0.27561766999999998</v>
      </c>
      <c r="W46">
        <v>0.1315055</v>
      </c>
      <c r="X46">
        <v>0.1315055</v>
      </c>
      <c r="Y46">
        <f>U46*L46</f>
        <v>0.29853439000000004</v>
      </c>
      <c r="Z46">
        <f>V46*M46</f>
        <v>0.11213856181372549</v>
      </c>
      <c r="AA46">
        <f>W46*N46</f>
        <v>6.4463480392156864E-3</v>
      </c>
      <c r="AB46">
        <f>X46*O46</f>
        <v>6.4463480392156864E-3</v>
      </c>
      <c r="AC46" s="10">
        <f t="shared" si="11"/>
        <v>0.42356564789215689</v>
      </c>
    </row>
    <row r="47" spans="1:29">
      <c r="A47">
        <f t="shared" si="2"/>
        <v>48</v>
      </c>
      <c r="B47">
        <f t="shared" si="3"/>
        <v>51</v>
      </c>
      <c r="C47" s="1" t="s">
        <v>46</v>
      </c>
      <c r="D47" s="12">
        <v>66.789400000000001</v>
      </c>
      <c r="E47" s="3">
        <v>12.1151</v>
      </c>
      <c r="F47" s="3">
        <v>0.25</v>
      </c>
      <c r="G47" s="3">
        <v>1.1884483956507901</v>
      </c>
      <c r="H47">
        <f t="shared" si="4"/>
        <v>140</v>
      </c>
      <c r="I47">
        <f t="shared" si="5"/>
        <v>141</v>
      </c>
      <c r="J47">
        <f t="shared" si="6"/>
        <v>190</v>
      </c>
      <c r="K47">
        <f t="shared" si="7"/>
        <v>46</v>
      </c>
      <c r="L47">
        <f t="shared" si="8"/>
        <v>0.68627450980392157</v>
      </c>
      <c r="M47">
        <f t="shared" si="8"/>
        <v>0.69117647058823528</v>
      </c>
      <c r="N47">
        <f t="shared" si="8"/>
        <v>0.93137254901960786</v>
      </c>
      <c r="O47">
        <f t="shared" si="8"/>
        <v>0.22549019607843138</v>
      </c>
      <c r="P47" s="8">
        <f t="shared" si="9"/>
        <v>0.63357843137254899</v>
      </c>
      <c r="Q47">
        <f t="shared" si="10"/>
        <v>3</v>
      </c>
      <c r="R47">
        <f t="shared" si="10"/>
        <v>2</v>
      </c>
      <c r="S47">
        <f t="shared" si="10"/>
        <v>1</v>
      </c>
      <c r="T47">
        <f t="shared" si="10"/>
        <v>4</v>
      </c>
      <c r="U47">
        <f>VLOOKUP(Q47,$Q$211:$R$214,2,FALSE)</f>
        <v>0.16465067</v>
      </c>
      <c r="V47">
        <f>VLOOKUP(R47,$Q$211:$R$214,2,FALSE)</f>
        <v>0.27561766999999998</v>
      </c>
      <c r="W47">
        <f>VLOOKUP(S47,$Q$211:$R$214,2,FALSE)</f>
        <v>0.46137133000000002</v>
      </c>
      <c r="X47">
        <f>VLOOKUP(T47,$Q$211:$R$214,2,FALSE)</f>
        <v>9.8360329999999996E-2</v>
      </c>
      <c r="Y47">
        <f>U47*L47</f>
        <v>0.11299555784313725</v>
      </c>
      <c r="Z47">
        <f>V47*M47</f>
        <v>0.19050044838235292</v>
      </c>
      <c r="AA47">
        <f>W47*N47</f>
        <v>0.42970859166666669</v>
      </c>
      <c r="AB47">
        <f>X47*O47</f>
        <v>2.2179290098039216E-2</v>
      </c>
      <c r="AC47" s="10">
        <f t="shared" si="11"/>
        <v>0.75538388799019607</v>
      </c>
    </row>
    <row r="48" spans="1:29">
      <c r="A48">
        <f t="shared" si="2"/>
        <v>114</v>
      </c>
      <c r="B48">
        <f t="shared" si="3"/>
        <v>96</v>
      </c>
      <c r="C48" s="1" t="s">
        <v>47</v>
      </c>
      <c r="D48" s="12">
        <v>67.741200000000006</v>
      </c>
      <c r="E48" s="3">
        <v>5.6067299999999998</v>
      </c>
      <c r="F48" s="3">
        <v>3.7037037037037035E-2</v>
      </c>
      <c r="G48" s="3">
        <v>1.3771578490802516</v>
      </c>
      <c r="H48">
        <f t="shared" si="4"/>
        <v>141</v>
      </c>
      <c r="I48">
        <f t="shared" si="5"/>
        <v>112</v>
      </c>
      <c r="J48">
        <f t="shared" si="6"/>
        <v>71</v>
      </c>
      <c r="K48">
        <f t="shared" si="7"/>
        <v>97</v>
      </c>
      <c r="L48">
        <f t="shared" si="8"/>
        <v>0.69117647058823528</v>
      </c>
      <c r="M48">
        <f t="shared" si="8"/>
        <v>0.5490196078431373</v>
      </c>
      <c r="N48">
        <f t="shared" si="8"/>
        <v>0.34803921568627449</v>
      </c>
      <c r="O48">
        <f t="shared" si="8"/>
        <v>0.47549019607843135</v>
      </c>
      <c r="P48" s="8">
        <f t="shared" si="9"/>
        <v>0.51593137254901966</v>
      </c>
      <c r="Q48">
        <f t="shared" si="10"/>
        <v>1</v>
      </c>
      <c r="R48">
        <f t="shared" si="10"/>
        <v>2</v>
      </c>
      <c r="S48">
        <f t="shared" si="10"/>
        <v>4</v>
      </c>
      <c r="T48">
        <f t="shared" si="10"/>
        <v>3</v>
      </c>
      <c r="U48">
        <f>VLOOKUP(Q48,$Q$211:$R$214,2,FALSE)</f>
        <v>0.46137133000000002</v>
      </c>
      <c r="V48">
        <f>VLOOKUP(R48,$Q$211:$R$214,2,FALSE)</f>
        <v>0.27561766999999998</v>
      </c>
      <c r="W48">
        <f>VLOOKUP(S48,$Q$211:$R$214,2,FALSE)</f>
        <v>9.8360329999999996E-2</v>
      </c>
      <c r="X48">
        <f>VLOOKUP(T48,$Q$211:$R$214,2,FALSE)</f>
        <v>0.16465067</v>
      </c>
      <c r="Y48">
        <f>U48*L48</f>
        <v>0.31888900749999999</v>
      </c>
      <c r="Z48">
        <f>V48*M48</f>
        <v>0.15131950509803921</v>
      </c>
      <c r="AA48">
        <f>W48*N48</f>
        <v>3.4233252107843136E-2</v>
      </c>
      <c r="AB48">
        <f>X48*O48</f>
        <v>7.8289779362745088E-2</v>
      </c>
      <c r="AC48" s="10">
        <f t="shared" si="11"/>
        <v>0.58273154406862737</v>
      </c>
    </row>
    <row r="49" spans="1:29">
      <c r="A49">
        <f t="shared" si="2"/>
        <v>153</v>
      </c>
      <c r="B49">
        <f t="shared" si="3"/>
        <v>151</v>
      </c>
      <c r="C49" s="1" t="s">
        <v>48</v>
      </c>
      <c r="D49" s="12">
        <v>92.786799999999999</v>
      </c>
      <c r="E49" s="3">
        <v>0.88971</v>
      </c>
      <c r="F49" s="3">
        <v>2.1739130434782608E-2</v>
      </c>
      <c r="G49" s="3">
        <v>1.2125138786786458</v>
      </c>
      <c r="H49">
        <f t="shared" si="4"/>
        <v>163</v>
      </c>
      <c r="I49">
        <f t="shared" si="5"/>
        <v>54</v>
      </c>
      <c r="J49">
        <f t="shared" si="6"/>
        <v>33</v>
      </c>
      <c r="K49">
        <f t="shared" si="7"/>
        <v>53</v>
      </c>
      <c r="L49">
        <f t="shared" si="8"/>
        <v>0.7990196078431373</v>
      </c>
      <c r="M49">
        <f t="shared" si="8"/>
        <v>0.26470588235294118</v>
      </c>
      <c r="N49">
        <f t="shared" si="8"/>
        <v>0.16176470588235295</v>
      </c>
      <c r="O49">
        <f t="shared" si="8"/>
        <v>0.25980392156862747</v>
      </c>
      <c r="P49" s="8">
        <f t="shared" si="9"/>
        <v>0.37132352941176472</v>
      </c>
      <c r="Q49">
        <f t="shared" si="10"/>
        <v>1</v>
      </c>
      <c r="R49">
        <f t="shared" si="10"/>
        <v>2</v>
      </c>
      <c r="S49">
        <f t="shared" si="10"/>
        <v>4</v>
      </c>
      <c r="T49">
        <f t="shared" si="10"/>
        <v>3</v>
      </c>
      <c r="U49">
        <f>VLOOKUP(Q49,$Q$211:$R$214,2,FALSE)</f>
        <v>0.46137133000000002</v>
      </c>
      <c r="V49">
        <f>VLOOKUP(R49,$Q$211:$R$214,2,FALSE)</f>
        <v>0.27561766999999998</v>
      </c>
      <c r="W49">
        <f>VLOOKUP(S49,$Q$211:$R$214,2,FALSE)</f>
        <v>9.8360329999999996E-2</v>
      </c>
      <c r="X49">
        <f>VLOOKUP(T49,$Q$211:$R$214,2,FALSE)</f>
        <v>0.16465067</v>
      </c>
      <c r="Y49">
        <f>U49*L49</f>
        <v>0.36864473916666674</v>
      </c>
      <c r="Z49">
        <f>V49*M49</f>
        <v>7.2957618529411766E-2</v>
      </c>
      <c r="AA49">
        <f>W49*N49</f>
        <v>1.5911229852941175E-2</v>
      </c>
      <c r="AB49">
        <f>X49*O49</f>
        <v>4.2776889754901966E-2</v>
      </c>
      <c r="AC49" s="10">
        <f t="shared" si="11"/>
        <v>0.50029047730392162</v>
      </c>
    </row>
    <row r="50" spans="1:29">
      <c r="A50">
        <f t="shared" si="2"/>
        <v>81</v>
      </c>
      <c r="B50">
        <f t="shared" si="3"/>
        <v>82</v>
      </c>
      <c r="C50" s="1" t="s">
        <v>49</v>
      </c>
      <c r="D50" s="12">
        <v>135.15199999999999</v>
      </c>
      <c r="E50" s="3">
        <v>2.7640699999999998</v>
      </c>
      <c r="F50" s="3">
        <v>3.0303030303030304E-2</v>
      </c>
      <c r="G50" s="3">
        <v>1.58236197991912</v>
      </c>
      <c r="H50">
        <f t="shared" si="4"/>
        <v>174</v>
      </c>
      <c r="I50">
        <f t="shared" si="5"/>
        <v>86</v>
      </c>
      <c r="J50">
        <f t="shared" si="6"/>
        <v>56</v>
      </c>
      <c r="K50">
        <f t="shared" si="7"/>
        <v>138</v>
      </c>
      <c r="L50">
        <f t="shared" si="8"/>
        <v>0.8529411764705882</v>
      </c>
      <c r="M50">
        <f t="shared" si="8"/>
        <v>0.42156862745098039</v>
      </c>
      <c r="N50">
        <f t="shared" si="8"/>
        <v>0.27450980392156865</v>
      </c>
      <c r="O50">
        <f t="shared" si="8"/>
        <v>0.67647058823529416</v>
      </c>
      <c r="P50" s="8">
        <f t="shared" si="9"/>
        <v>0.55637254901960786</v>
      </c>
      <c r="Q50">
        <f t="shared" si="10"/>
        <v>1</v>
      </c>
      <c r="R50">
        <f t="shared" si="10"/>
        <v>3</v>
      </c>
      <c r="S50">
        <f t="shared" si="10"/>
        <v>4</v>
      </c>
      <c r="T50">
        <f t="shared" si="10"/>
        <v>2</v>
      </c>
      <c r="U50">
        <f>VLOOKUP(Q50,$Q$211:$R$214,2,FALSE)</f>
        <v>0.46137133000000002</v>
      </c>
      <c r="V50">
        <f>VLOOKUP(R50,$Q$211:$R$214,2,FALSE)</f>
        <v>0.16465067</v>
      </c>
      <c r="W50">
        <f>VLOOKUP(S50,$Q$211:$R$214,2,FALSE)</f>
        <v>9.8360329999999996E-2</v>
      </c>
      <c r="X50">
        <f>VLOOKUP(T50,$Q$211:$R$214,2,FALSE)</f>
        <v>0.27561766999999998</v>
      </c>
      <c r="Y50">
        <f>U50*L50</f>
        <v>0.39352260500000003</v>
      </c>
      <c r="Z50">
        <f>V50*M50</f>
        <v>6.9411556960784312E-2</v>
      </c>
      <c r="AA50">
        <f>W50*N50</f>
        <v>2.7000874901960785E-2</v>
      </c>
      <c r="AB50">
        <f>X50*O50</f>
        <v>0.18644724735294119</v>
      </c>
      <c r="AC50" s="10">
        <f t="shared" si="11"/>
        <v>0.67638228421568636</v>
      </c>
    </row>
    <row r="51" spans="1:29">
      <c r="A51">
        <f t="shared" si="2"/>
        <v>132</v>
      </c>
      <c r="B51">
        <f t="shared" si="3"/>
        <v>154</v>
      </c>
      <c r="C51" s="1" t="s">
        <v>50</v>
      </c>
      <c r="D51" s="12">
        <v>149.36600000000001</v>
      </c>
      <c r="E51" s="3">
        <v>3.3894299999999999</v>
      </c>
      <c r="F51" s="3">
        <v>1.020408163265306E-2</v>
      </c>
      <c r="G51" s="3">
        <v>1.0052732917459997</v>
      </c>
      <c r="H51">
        <f t="shared" si="4"/>
        <v>178</v>
      </c>
      <c r="I51">
        <f t="shared" si="5"/>
        <v>92</v>
      </c>
      <c r="J51">
        <f t="shared" si="6"/>
        <v>12</v>
      </c>
      <c r="K51">
        <f t="shared" si="7"/>
        <v>12</v>
      </c>
      <c r="L51">
        <f t="shared" si="8"/>
        <v>0.87254901960784315</v>
      </c>
      <c r="M51">
        <f t="shared" si="8"/>
        <v>0.45098039215686275</v>
      </c>
      <c r="N51">
        <f t="shared" si="8"/>
        <v>5.8823529411764705E-2</v>
      </c>
      <c r="O51">
        <f t="shared" si="8"/>
        <v>5.8823529411764705E-2</v>
      </c>
      <c r="P51" s="8">
        <f t="shared" si="9"/>
        <v>0.36029411764705882</v>
      </c>
      <c r="Q51">
        <f t="shared" si="10"/>
        <v>1</v>
      </c>
      <c r="R51">
        <f t="shared" si="10"/>
        <v>2</v>
      </c>
      <c r="S51">
        <f t="shared" si="10"/>
        <v>3</v>
      </c>
      <c r="T51">
        <f t="shared" si="10"/>
        <v>3</v>
      </c>
      <c r="U51">
        <f>VLOOKUP(Q51,$Q$211:$R$214,2,FALSE)</f>
        <v>0.46137133000000002</v>
      </c>
      <c r="V51">
        <f>VLOOKUP(R51,$Q$211:$R$214,2,FALSE)</f>
        <v>0.27561766999999998</v>
      </c>
      <c r="W51">
        <v>0.1315055</v>
      </c>
      <c r="X51">
        <v>0.1315055</v>
      </c>
      <c r="Y51">
        <f>U51*L51</f>
        <v>0.40256910166666671</v>
      </c>
      <c r="Z51">
        <f>V51*M51</f>
        <v>0.12429816490196077</v>
      </c>
      <c r="AA51">
        <f>W51*N51</f>
        <v>7.7356176470588234E-3</v>
      </c>
      <c r="AB51">
        <f>X51*O51</f>
        <v>7.7356176470588234E-3</v>
      </c>
      <c r="AC51" s="10">
        <f t="shared" si="11"/>
        <v>0.54233850186274513</v>
      </c>
    </row>
    <row r="52" spans="1:29">
      <c r="A52">
        <f t="shared" si="2"/>
        <v>142</v>
      </c>
      <c r="B52">
        <f t="shared" si="3"/>
        <v>167</v>
      </c>
      <c r="C52" s="1" t="s">
        <v>51</v>
      </c>
      <c r="D52" s="12">
        <v>181.46899999999999</v>
      </c>
      <c r="E52" s="3">
        <v>1.6409499999999999</v>
      </c>
      <c r="F52" s="3">
        <v>5.7142857142857143E-3</v>
      </c>
      <c r="G52" s="3">
        <v>0.91389321964651404</v>
      </c>
      <c r="H52">
        <f t="shared" si="4"/>
        <v>184</v>
      </c>
      <c r="I52">
        <f t="shared" si="5"/>
        <v>73</v>
      </c>
      <c r="J52">
        <f t="shared" si="6"/>
        <v>3</v>
      </c>
      <c r="K52">
        <f t="shared" si="7"/>
        <v>8</v>
      </c>
      <c r="L52">
        <f t="shared" si="8"/>
        <v>0.90196078431372551</v>
      </c>
      <c r="M52">
        <f t="shared" si="8"/>
        <v>0.35784313725490197</v>
      </c>
      <c r="N52">
        <f t="shared" si="8"/>
        <v>1.4705882352941176E-2</v>
      </c>
      <c r="O52">
        <f t="shared" si="8"/>
        <v>3.9215686274509803E-2</v>
      </c>
      <c r="P52" s="8">
        <f t="shared" si="9"/>
        <v>0.32843137254901961</v>
      </c>
      <c r="Q52">
        <f t="shared" si="10"/>
        <v>1</v>
      </c>
      <c r="R52">
        <f t="shared" si="10"/>
        <v>2</v>
      </c>
      <c r="S52">
        <f t="shared" si="10"/>
        <v>4</v>
      </c>
      <c r="T52">
        <f t="shared" si="10"/>
        <v>3</v>
      </c>
      <c r="U52">
        <f>VLOOKUP(Q52,$Q$211:$R$214,2,FALSE)</f>
        <v>0.46137133000000002</v>
      </c>
      <c r="V52">
        <f>VLOOKUP(R52,$Q$211:$R$214,2,FALSE)</f>
        <v>0.27561766999999998</v>
      </c>
      <c r="W52">
        <f>VLOOKUP(S52,$Q$211:$R$214,2,FALSE)</f>
        <v>9.8360329999999996E-2</v>
      </c>
      <c r="X52">
        <f>VLOOKUP(T52,$Q$211:$R$214,2,FALSE)</f>
        <v>0.16465067</v>
      </c>
      <c r="Y52">
        <f>U52*L52</f>
        <v>0.41613884666666667</v>
      </c>
      <c r="Z52">
        <f>V52*M52</f>
        <v>9.8627891715686269E-2</v>
      </c>
      <c r="AA52">
        <f>W52*N52</f>
        <v>1.4464754411764706E-3</v>
      </c>
      <c r="AB52">
        <f>X52*O52</f>
        <v>6.4568890196078426E-3</v>
      </c>
      <c r="AC52" s="10">
        <f t="shared" si="11"/>
        <v>0.52267010284313731</v>
      </c>
    </row>
    <row r="53" spans="1:29">
      <c r="A53">
        <f t="shared" si="2"/>
        <v>152</v>
      </c>
      <c r="B53">
        <f t="shared" si="3"/>
        <v>169</v>
      </c>
      <c r="C53" s="1" t="s">
        <v>52</v>
      </c>
      <c r="D53" s="12">
        <v>223.37700000000001</v>
      </c>
      <c r="E53" s="3">
        <v>0.11526</v>
      </c>
      <c r="F53" s="3">
        <v>1.4705882352941176E-2</v>
      </c>
      <c r="G53" s="3">
        <v>1.0480018123708268</v>
      </c>
      <c r="H53">
        <f t="shared" si="4"/>
        <v>192</v>
      </c>
      <c r="I53">
        <f t="shared" si="5"/>
        <v>30</v>
      </c>
      <c r="J53">
        <f t="shared" si="6"/>
        <v>21</v>
      </c>
      <c r="K53">
        <f t="shared" si="7"/>
        <v>18</v>
      </c>
      <c r="L53">
        <f t="shared" si="8"/>
        <v>0.94117647058823528</v>
      </c>
      <c r="M53">
        <f t="shared" si="8"/>
        <v>0.14705882352941177</v>
      </c>
      <c r="N53">
        <f t="shared" si="8"/>
        <v>0.10294117647058823</v>
      </c>
      <c r="O53">
        <f t="shared" si="8"/>
        <v>8.8235294117647065E-2</v>
      </c>
      <c r="P53" s="8">
        <f t="shared" si="9"/>
        <v>0.31985294117647056</v>
      </c>
      <c r="Q53">
        <f t="shared" si="10"/>
        <v>1</v>
      </c>
      <c r="R53">
        <f t="shared" si="10"/>
        <v>2</v>
      </c>
      <c r="S53">
        <f t="shared" si="10"/>
        <v>3</v>
      </c>
      <c r="T53">
        <f t="shared" si="10"/>
        <v>4</v>
      </c>
      <c r="U53">
        <f>VLOOKUP(Q53,$Q$211:$R$214,2,FALSE)</f>
        <v>0.46137133000000002</v>
      </c>
      <c r="V53">
        <f>VLOOKUP(R53,$Q$211:$R$214,2,FALSE)</f>
        <v>0.27561766999999998</v>
      </c>
      <c r="W53">
        <f>VLOOKUP(S53,$Q$211:$R$214,2,FALSE)</f>
        <v>0.16465067</v>
      </c>
      <c r="X53">
        <f>VLOOKUP(T53,$Q$211:$R$214,2,FALSE)</f>
        <v>9.8360329999999996E-2</v>
      </c>
      <c r="Y53">
        <f>U53*L53</f>
        <v>0.43423184000000004</v>
      </c>
      <c r="Z53">
        <f>V53*M53</f>
        <v>4.0532010294117647E-2</v>
      </c>
      <c r="AA53">
        <f>W53*N53</f>
        <v>1.6949333676470588E-2</v>
      </c>
      <c r="AB53">
        <f>X53*O53</f>
        <v>8.678852647058824E-3</v>
      </c>
      <c r="AC53" s="10">
        <f t="shared" si="11"/>
        <v>0.50039203661764708</v>
      </c>
    </row>
    <row r="54" spans="1:29">
      <c r="A54">
        <f t="shared" si="2"/>
        <v>80</v>
      </c>
      <c r="B54">
        <f t="shared" si="3"/>
        <v>78</v>
      </c>
      <c r="C54" s="1" t="s">
        <v>53</v>
      </c>
      <c r="D54" s="12">
        <v>128.05199999999999</v>
      </c>
      <c r="E54" s="3">
        <v>4.39114</v>
      </c>
      <c r="F54" s="3">
        <v>7.1428571428571425E-2</v>
      </c>
      <c r="G54" s="3">
        <v>1.2275328935542129</v>
      </c>
      <c r="H54">
        <f t="shared" si="4"/>
        <v>173</v>
      </c>
      <c r="I54">
        <f t="shared" si="5"/>
        <v>102</v>
      </c>
      <c r="J54">
        <f t="shared" si="6"/>
        <v>129</v>
      </c>
      <c r="K54">
        <f t="shared" si="7"/>
        <v>60</v>
      </c>
      <c r="L54">
        <f t="shared" si="8"/>
        <v>0.84803921568627449</v>
      </c>
      <c r="M54">
        <f t="shared" si="8"/>
        <v>0.5</v>
      </c>
      <c r="N54">
        <f t="shared" si="8"/>
        <v>0.63235294117647056</v>
      </c>
      <c r="O54">
        <f t="shared" si="8"/>
        <v>0.29411764705882354</v>
      </c>
      <c r="P54" s="8">
        <f t="shared" si="9"/>
        <v>0.56862745098039214</v>
      </c>
      <c r="Q54">
        <f t="shared" si="10"/>
        <v>1</v>
      </c>
      <c r="R54">
        <f t="shared" si="10"/>
        <v>3</v>
      </c>
      <c r="S54">
        <f t="shared" si="10"/>
        <v>2</v>
      </c>
      <c r="T54">
        <f t="shared" si="10"/>
        <v>4</v>
      </c>
      <c r="U54">
        <f>VLOOKUP(Q54,$Q$211:$R$214,2,FALSE)</f>
        <v>0.46137133000000002</v>
      </c>
      <c r="V54">
        <f>VLOOKUP(R54,$Q$211:$R$214,2,FALSE)</f>
        <v>0.16465067</v>
      </c>
      <c r="W54">
        <f>VLOOKUP(S54,$Q$211:$R$214,2,FALSE)</f>
        <v>0.27561766999999998</v>
      </c>
      <c r="X54">
        <f>VLOOKUP(T54,$Q$211:$R$214,2,FALSE)</f>
        <v>9.8360329999999996E-2</v>
      </c>
      <c r="Y54">
        <f>U54*L54</f>
        <v>0.39126098083333333</v>
      </c>
      <c r="Z54">
        <f>V54*M54</f>
        <v>8.2325334999999999E-2</v>
      </c>
      <c r="AA54">
        <f>W54*N54</f>
        <v>0.17428764426470586</v>
      </c>
      <c r="AB54">
        <f>X54*O54</f>
        <v>2.8929508823529411E-2</v>
      </c>
      <c r="AC54" s="10">
        <f t="shared" si="11"/>
        <v>0.67680346892156862</v>
      </c>
    </row>
    <row r="55" spans="1:29">
      <c r="A55">
        <f t="shared" si="2"/>
        <v>35</v>
      </c>
      <c r="B55">
        <f t="shared" si="3"/>
        <v>21</v>
      </c>
      <c r="C55" s="1" t="s">
        <v>54</v>
      </c>
      <c r="D55" s="12">
        <v>105.33799999999999</v>
      </c>
      <c r="E55" s="3">
        <v>4.8993200000000003</v>
      </c>
      <c r="F55" s="3">
        <v>0.125</v>
      </c>
      <c r="G55" s="3">
        <v>1.7289632061472249</v>
      </c>
      <c r="H55">
        <f t="shared" si="4"/>
        <v>169</v>
      </c>
      <c r="I55">
        <f t="shared" si="5"/>
        <v>106</v>
      </c>
      <c r="J55">
        <f t="shared" si="6"/>
        <v>163</v>
      </c>
      <c r="K55">
        <f t="shared" si="7"/>
        <v>153</v>
      </c>
      <c r="L55">
        <f t="shared" si="8"/>
        <v>0.82843137254901966</v>
      </c>
      <c r="M55">
        <f t="shared" si="8"/>
        <v>0.51960784313725494</v>
      </c>
      <c r="N55">
        <f t="shared" si="8"/>
        <v>0.7990196078431373</v>
      </c>
      <c r="O55">
        <f t="shared" si="8"/>
        <v>0.75</v>
      </c>
      <c r="P55" s="8">
        <f t="shared" si="9"/>
        <v>0.72426470588235303</v>
      </c>
      <c r="Q55">
        <f t="shared" si="10"/>
        <v>1</v>
      </c>
      <c r="R55">
        <f t="shared" si="10"/>
        <v>4</v>
      </c>
      <c r="S55">
        <f t="shared" si="10"/>
        <v>2</v>
      </c>
      <c r="T55">
        <f t="shared" si="10"/>
        <v>3</v>
      </c>
      <c r="U55">
        <f>VLOOKUP(Q55,$Q$211:$R$214,2,FALSE)</f>
        <v>0.46137133000000002</v>
      </c>
      <c r="V55">
        <f>VLOOKUP(R55,$Q$211:$R$214,2,FALSE)</f>
        <v>9.8360329999999996E-2</v>
      </c>
      <c r="W55">
        <f>VLOOKUP(S55,$Q$211:$R$214,2,FALSE)</f>
        <v>0.27561766999999998</v>
      </c>
      <c r="X55">
        <f>VLOOKUP(T55,$Q$211:$R$214,2,FALSE)</f>
        <v>0.16465067</v>
      </c>
      <c r="Y55">
        <f>U55*L55</f>
        <v>0.3822144841666667</v>
      </c>
      <c r="Z55">
        <f>V55*M55</f>
        <v>5.1108798921568631E-2</v>
      </c>
      <c r="AA55">
        <f>W55*N55</f>
        <v>0.22022392259803922</v>
      </c>
      <c r="AB55">
        <f>X55*O55</f>
        <v>0.1234880025</v>
      </c>
      <c r="AC55" s="10">
        <f t="shared" si="11"/>
        <v>0.77703520818627458</v>
      </c>
    </row>
    <row r="56" spans="1:29">
      <c r="A56">
        <f t="shared" si="2"/>
        <v>67</v>
      </c>
      <c r="B56">
        <f t="shared" si="3"/>
        <v>49</v>
      </c>
      <c r="C56" s="1" t="s">
        <v>55</v>
      </c>
      <c r="D56" s="12">
        <v>96.182599999999994</v>
      </c>
      <c r="E56" s="3">
        <v>4.4374599999999997</v>
      </c>
      <c r="F56" s="3">
        <v>8.3333333333333329E-2</v>
      </c>
      <c r="G56" s="3">
        <v>1.4719696535645357</v>
      </c>
      <c r="H56">
        <f t="shared" si="4"/>
        <v>166</v>
      </c>
      <c r="I56">
        <f t="shared" si="5"/>
        <v>103</v>
      </c>
      <c r="J56">
        <f t="shared" si="6"/>
        <v>139</v>
      </c>
      <c r="K56">
        <f t="shared" si="7"/>
        <v>113</v>
      </c>
      <c r="L56">
        <f t="shared" si="8"/>
        <v>0.81372549019607843</v>
      </c>
      <c r="M56">
        <f t="shared" si="8"/>
        <v>0.50490196078431371</v>
      </c>
      <c r="N56">
        <f t="shared" si="8"/>
        <v>0.68137254901960786</v>
      </c>
      <c r="O56">
        <f t="shared" si="8"/>
        <v>0.55392156862745101</v>
      </c>
      <c r="P56" s="8">
        <f t="shared" si="9"/>
        <v>0.6384803921568627</v>
      </c>
      <c r="Q56">
        <f t="shared" si="10"/>
        <v>1</v>
      </c>
      <c r="R56">
        <f t="shared" si="10"/>
        <v>4</v>
      </c>
      <c r="S56">
        <f t="shared" si="10"/>
        <v>2</v>
      </c>
      <c r="T56">
        <f t="shared" si="10"/>
        <v>3</v>
      </c>
      <c r="U56">
        <f>VLOOKUP(Q56,$Q$211:$R$214,2,FALSE)</f>
        <v>0.46137133000000002</v>
      </c>
      <c r="V56">
        <f>VLOOKUP(R56,$Q$211:$R$214,2,FALSE)</f>
        <v>9.8360329999999996E-2</v>
      </c>
      <c r="W56">
        <f>VLOOKUP(S56,$Q$211:$R$214,2,FALSE)</f>
        <v>0.27561766999999998</v>
      </c>
      <c r="X56">
        <f>VLOOKUP(T56,$Q$211:$R$214,2,FALSE)</f>
        <v>0.16465067</v>
      </c>
      <c r="Y56">
        <f>U56*L56</f>
        <v>0.37542961166666666</v>
      </c>
      <c r="Z56">
        <f>V56*M56</f>
        <v>4.9662323480392151E-2</v>
      </c>
      <c r="AA56">
        <f>W56*N56</f>
        <v>0.18779831436274508</v>
      </c>
      <c r="AB56">
        <f>X56*O56</f>
        <v>9.1203557401960789E-2</v>
      </c>
      <c r="AC56" s="10">
        <f t="shared" si="11"/>
        <v>0.7040938069117646</v>
      </c>
    </row>
    <row r="57" spans="1:29">
      <c r="A57">
        <f t="shared" si="2"/>
        <v>50</v>
      </c>
      <c r="B57">
        <f t="shared" si="3"/>
        <v>37</v>
      </c>
      <c r="C57" s="1" t="s">
        <v>56</v>
      </c>
      <c r="D57" s="12">
        <v>85.483400000000003</v>
      </c>
      <c r="E57" s="3">
        <v>2.7866399999999998</v>
      </c>
      <c r="F57" s="3">
        <v>9.0909090909090912E-2</v>
      </c>
      <c r="G57" s="3">
        <v>1.9400082633882401</v>
      </c>
      <c r="H57">
        <f t="shared" si="4"/>
        <v>158</v>
      </c>
      <c r="I57">
        <f t="shared" si="5"/>
        <v>87</v>
      </c>
      <c r="J57">
        <f t="shared" si="6"/>
        <v>143</v>
      </c>
      <c r="K57">
        <f t="shared" si="7"/>
        <v>169</v>
      </c>
      <c r="L57">
        <f t="shared" si="8"/>
        <v>0.77450980392156865</v>
      </c>
      <c r="M57">
        <f t="shared" si="8"/>
        <v>0.4264705882352941</v>
      </c>
      <c r="N57">
        <f t="shared" si="8"/>
        <v>0.7009803921568627</v>
      </c>
      <c r="O57">
        <f t="shared" si="8"/>
        <v>0.82843137254901966</v>
      </c>
      <c r="P57" s="8">
        <f t="shared" si="9"/>
        <v>0.68259803921568629</v>
      </c>
      <c r="Q57">
        <f t="shared" si="10"/>
        <v>2</v>
      </c>
      <c r="R57">
        <f t="shared" si="10"/>
        <v>4</v>
      </c>
      <c r="S57">
        <f t="shared" si="10"/>
        <v>3</v>
      </c>
      <c r="T57">
        <f t="shared" si="10"/>
        <v>1</v>
      </c>
      <c r="U57">
        <f>VLOOKUP(Q57,$Q$211:$R$214,2,FALSE)</f>
        <v>0.27561766999999998</v>
      </c>
      <c r="V57">
        <f>VLOOKUP(R57,$Q$211:$R$214,2,FALSE)</f>
        <v>9.8360329999999996E-2</v>
      </c>
      <c r="W57">
        <f>VLOOKUP(S57,$Q$211:$R$214,2,FALSE)</f>
        <v>0.16465067</v>
      </c>
      <c r="X57">
        <f>VLOOKUP(T57,$Q$211:$R$214,2,FALSE)</f>
        <v>0.46137133000000002</v>
      </c>
      <c r="Y57">
        <f>U57*L57</f>
        <v>0.21346858754901959</v>
      </c>
      <c r="Z57">
        <f>V57*M57</f>
        <v>4.1947787794117647E-2</v>
      </c>
      <c r="AA57">
        <f>W57*N57</f>
        <v>0.11541689122549019</v>
      </c>
      <c r="AB57">
        <f>X57*O57</f>
        <v>0.3822144841666667</v>
      </c>
      <c r="AC57" s="10">
        <f t="shared" si="11"/>
        <v>0.75304775073529417</v>
      </c>
    </row>
    <row r="58" spans="1:29">
      <c r="A58">
        <f t="shared" si="2"/>
        <v>57</v>
      </c>
      <c r="B58">
        <f t="shared" si="3"/>
        <v>44</v>
      </c>
      <c r="C58" s="1" t="s">
        <v>57</v>
      </c>
      <c r="D58" s="12">
        <v>92.284099999999995</v>
      </c>
      <c r="E58" s="3">
        <v>7.5206</v>
      </c>
      <c r="F58" s="3">
        <v>0.125</v>
      </c>
      <c r="G58" s="3">
        <v>1.2749254904658587</v>
      </c>
      <c r="H58">
        <f t="shared" si="4"/>
        <v>162</v>
      </c>
      <c r="I58">
        <f t="shared" si="5"/>
        <v>126</v>
      </c>
      <c r="J58">
        <f t="shared" si="6"/>
        <v>163</v>
      </c>
      <c r="K58">
        <f t="shared" si="7"/>
        <v>81</v>
      </c>
      <c r="L58">
        <f t="shared" si="8"/>
        <v>0.79411764705882348</v>
      </c>
      <c r="M58">
        <f t="shared" si="8"/>
        <v>0.61764705882352944</v>
      </c>
      <c r="N58">
        <f t="shared" si="8"/>
        <v>0.7990196078431373</v>
      </c>
      <c r="O58">
        <f t="shared" si="8"/>
        <v>0.39705882352941174</v>
      </c>
      <c r="P58" s="8">
        <f t="shared" si="9"/>
        <v>0.65196078431372551</v>
      </c>
      <c r="Q58">
        <f t="shared" si="10"/>
        <v>2</v>
      </c>
      <c r="R58">
        <f t="shared" si="10"/>
        <v>3</v>
      </c>
      <c r="S58">
        <f t="shared" si="10"/>
        <v>1</v>
      </c>
      <c r="T58">
        <f t="shared" si="10"/>
        <v>4</v>
      </c>
      <c r="U58">
        <f>VLOOKUP(Q58,$Q$211:$R$214,2,FALSE)</f>
        <v>0.27561766999999998</v>
      </c>
      <c r="V58">
        <f>VLOOKUP(R58,$Q$211:$R$214,2,FALSE)</f>
        <v>0.16465067</v>
      </c>
      <c r="W58">
        <f>VLOOKUP(S58,$Q$211:$R$214,2,FALSE)</f>
        <v>0.46137133000000002</v>
      </c>
      <c r="X58">
        <f>VLOOKUP(T58,$Q$211:$R$214,2,FALSE)</f>
        <v>9.8360329999999996E-2</v>
      </c>
      <c r="Y58">
        <f>U58*L58</f>
        <v>0.21887285558823527</v>
      </c>
      <c r="Z58">
        <f>V58*M58</f>
        <v>0.10169600205882354</v>
      </c>
      <c r="AA58">
        <f>W58*N58</f>
        <v>0.36864473916666674</v>
      </c>
      <c r="AB58">
        <f>X58*O58</f>
        <v>3.9054836911764701E-2</v>
      </c>
      <c r="AC58" s="10">
        <f t="shared" si="11"/>
        <v>0.72826843372549022</v>
      </c>
    </row>
    <row r="59" spans="1:29">
      <c r="A59">
        <f t="shared" si="2"/>
        <v>17</v>
      </c>
      <c r="B59">
        <f t="shared" si="3"/>
        <v>5</v>
      </c>
      <c r="C59" s="1" t="s">
        <v>58</v>
      </c>
      <c r="D59" s="12">
        <v>74.282200000000003</v>
      </c>
      <c r="E59" s="3">
        <v>12.08822</v>
      </c>
      <c r="F59" s="3">
        <v>0.2</v>
      </c>
      <c r="G59" s="3">
        <v>1.871363399563982</v>
      </c>
      <c r="H59">
        <f t="shared" si="4"/>
        <v>150</v>
      </c>
      <c r="I59">
        <f t="shared" si="5"/>
        <v>140</v>
      </c>
      <c r="J59">
        <f t="shared" si="6"/>
        <v>185</v>
      </c>
      <c r="K59">
        <f t="shared" si="7"/>
        <v>166</v>
      </c>
      <c r="L59">
        <f t="shared" si="8"/>
        <v>0.73529411764705888</v>
      </c>
      <c r="M59">
        <f t="shared" si="8"/>
        <v>0.68627450980392157</v>
      </c>
      <c r="N59">
        <f t="shared" si="8"/>
        <v>0.90686274509803921</v>
      </c>
      <c r="O59">
        <f t="shared" si="8"/>
        <v>0.81372549019607843</v>
      </c>
      <c r="P59" s="8">
        <f t="shared" si="9"/>
        <v>0.78553921568627461</v>
      </c>
      <c r="Q59">
        <f t="shared" si="10"/>
        <v>3</v>
      </c>
      <c r="R59">
        <f t="shared" si="10"/>
        <v>4</v>
      </c>
      <c r="S59">
        <f t="shared" si="10"/>
        <v>1</v>
      </c>
      <c r="T59">
        <f t="shared" si="10"/>
        <v>2</v>
      </c>
      <c r="U59">
        <f>VLOOKUP(Q59,$Q$211:$R$214,2,FALSE)</f>
        <v>0.16465067</v>
      </c>
      <c r="V59">
        <f>VLOOKUP(R59,$Q$211:$R$214,2,FALSE)</f>
        <v>9.8360329999999996E-2</v>
      </c>
      <c r="W59">
        <f>VLOOKUP(S59,$Q$211:$R$214,2,FALSE)</f>
        <v>0.46137133000000002</v>
      </c>
      <c r="X59">
        <f>VLOOKUP(T59,$Q$211:$R$214,2,FALSE)</f>
        <v>0.27561766999999998</v>
      </c>
      <c r="Y59">
        <f>U59*L59</f>
        <v>0.12106666911764706</v>
      </c>
      <c r="Z59">
        <f>V59*M59</f>
        <v>6.7502187254901952E-2</v>
      </c>
      <c r="AA59">
        <f>W59*N59</f>
        <v>0.41840047083333337</v>
      </c>
      <c r="AB59">
        <f>X59*O59</f>
        <v>0.22427712362745097</v>
      </c>
      <c r="AC59" s="10">
        <f t="shared" si="11"/>
        <v>0.83124645083333337</v>
      </c>
    </row>
    <row r="60" spans="1:29">
      <c r="A60">
        <f t="shared" si="2"/>
        <v>143</v>
      </c>
      <c r="B60">
        <f t="shared" si="3"/>
        <v>140</v>
      </c>
      <c r="C60" s="1" t="s">
        <v>59</v>
      </c>
      <c r="D60" s="12">
        <v>79.611199999999997</v>
      </c>
      <c r="E60" s="3">
        <v>0.53891999999999995</v>
      </c>
      <c r="F60" s="3">
        <v>2.564102564102564E-2</v>
      </c>
      <c r="G60" s="3">
        <v>1.2931495788576159</v>
      </c>
      <c r="H60">
        <f t="shared" si="4"/>
        <v>155</v>
      </c>
      <c r="I60">
        <f t="shared" si="5"/>
        <v>49</v>
      </c>
      <c r="J60">
        <f t="shared" si="6"/>
        <v>37</v>
      </c>
      <c r="K60">
        <f t="shared" si="7"/>
        <v>84</v>
      </c>
      <c r="L60">
        <f t="shared" si="8"/>
        <v>0.75980392156862742</v>
      </c>
      <c r="M60">
        <f t="shared" si="8"/>
        <v>0.24019607843137256</v>
      </c>
      <c r="N60">
        <f t="shared" si="8"/>
        <v>0.18137254901960784</v>
      </c>
      <c r="O60">
        <f t="shared" si="8"/>
        <v>0.41176470588235292</v>
      </c>
      <c r="P60" s="8">
        <f t="shared" si="9"/>
        <v>0.39828431372549022</v>
      </c>
      <c r="Q60">
        <f t="shared" si="10"/>
        <v>1</v>
      </c>
      <c r="R60">
        <f t="shared" si="10"/>
        <v>3</v>
      </c>
      <c r="S60">
        <f t="shared" si="10"/>
        <v>4</v>
      </c>
      <c r="T60">
        <f t="shared" si="10"/>
        <v>2</v>
      </c>
      <c r="U60">
        <f>VLOOKUP(Q60,$Q$211:$R$214,2,FALSE)</f>
        <v>0.46137133000000002</v>
      </c>
      <c r="V60">
        <f>VLOOKUP(R60,$Q$211:$R$214,2,FALSE)</f>
        <v>0.16465067</v>
      </c>
      <c r="W60">
        <f>VLOOKUP(S60,$Q$211:$R$214,2,FALSE)</f>
        <v>9.8360329999999996E-2</v>
      </c>
      <c r="X60">
        <f>VLOOKUP(T60,$Q$211:$R$214,2,FALSE)</f>
        <v>0.27561766999999998</v>
      </c>
      <c r="Y60">
        <f>U60*L60</f>
        <v>0.35055174583333332</v>
      </c>
      <c r="Z60">
        <f>V60*M60</f>
        <v>3.9548445245098041E-2</v>
      </c>
      <c r="AA60">
        <f>W60*N60</f>
        <v>1.7839863774509801E-2</v>
      </c>
      <c r="AB60">
        <f>X60*O60</f>
        <v>0.11348962882352939</v>
      </c>
      <c r="AC60" s="10">
        <f t="shared" si="11"/>
        <v>0.52142968367647058</v>
      </c>
    </row>
    <row r="61" spans="1:29">
      <c r="A61">
        <f t="shared" si="2"/>
        <v>32</v>
      </c>
      <c r="B61">
        <f t="shared" si="3"/>
        <v>25</v>
      </c>
      <c r="C61" s="1" t="s">
        <v>60</v>
      </c>
      <c r="D61" s="12">
        <v>72.874799999999993</v>
      </c>
      <c r="E61" s="3">
        <v>3.86307</v>
      </c>
      <c r="F61" s="3">
        <v>0.14285714285714285</v>
      </c>
      <c r="G61" s="3">
        <v>2.0280369237909071</v>
      </c>
      <c r="H61">
        <f t="shared" si="4"/>
        <v>148</v>
      </c>
      <c r="I61">
        <f t="shared" si="5"/>
        <v>96</v>
      </c>
      <c r="J61">
        <f t="shared" si="6"/>
        <v>170</v>
      </c>
      <c r="K61">
        <f t="shared" si="7"/>
        <v>172</v>
      </c>
      <c r="L61">
        <f t="shared" si="8"/>
        <v>0.72549019607843135</v>
      </c>
      <c r="M61">
        <f t="shared" si="8"/>
        <v>0.47058823529411764</v>
      </c>
      <c r="N61">
        <f t="shared" si="8"/>
        <v>0.83333333333333337</v>
      </c>
      <c r="O61">
        <f t="shared" si="8"/>
        <v>0.84313725490196079</v>
      </c>
      <c r="P61" s="8">
        <f t="shared" si="9"/>
        <v>0.71813725490196079</v>
      </c>
      <c r="Q61">
        <f t="shared" si="10"/>
        <v>3</v>
      </c>
      <c r="R61">
        <f t="shared" si="10"/>
        <v>4</v>
      </c>
      <c r="S61">
        <f t="shared" si="10"/>
        <v>2</v>
      </c>
      <c r="T61">
        <f t="shared" si="10"/>
        <v>1</v>
      </c>
      <c r="U61">
        <f>VLOOKUP(Q61,$Q$211:$R$214,2,FALSE)</f>
        <v>0.16465067</v>
      </c>
      <c r="V61">
        <f>VLOOKUP(R61,$Q$211:$R$214,2,FALSE)</f>
        <v>9.8360329999999996E-2</v>
      </c>
      <c r="W61">
        <f>VLOOKUP(S61,$Q$211:$R$214,2,FALSE)</f>
        <v>0.27561766999999998</v>
      </c>
      <c r="X61">
        <f>VLOOKUP(T61,$Q$211:$R$214,2,FALSE)</f>
        <v>0.46137133000000002</v>
      </c>
      <c r="Y61">
        <f>U61*L61</f>
        <v>0.11945244686274509</v>
      </c>
      <c r="Z61">
        <f>V61*M61</f>
        <v>4.6287214117647059E-2</v>
      </c>
      <c r="AA61">
        <f>W61*N61</f>
        <v>0.22968139166666665</v>
      </c>
      <c r="AB61">
        <f>X61*O61</f>
        <v>0.38899935666666668</v>
      </c>
      <c r="AC61" s="10">
        <f t="shared" si="11"/>
        <v>0.78442040931372548</v>
      </c>
    </row>
    <row r="62" spans="1:29">
      <c r="A62">
        <f t="shared" si="2"/>
        <v>59</v>
      </c>
      <c r="B62">
        <f t="shared" si="3"/>
        <v>28</v>
      </c>
      <c r="C62" s="1" t="s">
        <v>61</v>
      </c>
      <c r="D62" s="12">
        <v>74.067999999999998</v>
      </c>
      <c r="E62" s="3">
        <v>8.3841000000000001</v>
      </c>
      <c r="F62" s="3">
        <v>0.1111111111111111</v>
      </c>
      <c r="G62" s="3">
        <v>1.5835264582070763</v>
      </c>
      <c r="H62">
        <f t="shared" si="4"/>
        <v>149</v>
      </c>
      <c r="I62">
        <f t="shared" si="5"/>
        <v>130</v>
      </c>
      <c r="J62">
        <f t="shared" si="6"/>
        <v>153</v>
      </c>
      <c r="K62">
        <f t="shared" si="7"/>
        <v>139</v>
      </c>
      <c r="L62">
        <f t="shared" si="8"/>
        <v>0.73039215686274506</v>
      </c>
      <c r="M62">
        <f t="shared" si="8"/>
        <v>0.63725490196078427</v>
      </c>
      <c r="N62">
        <f t="shared" si="8"/>
        <v>0.75</v>
      </c>
      <c r="O62">
        <f t="shared" si="8"/>
        <v>0.68137254901960786</v>
      </c>
      <c r="P62" s="8">
        <f t="shared" si="9"/>
        <v>0.69975490196078427</v>
      </c>
      <c r="Q62">
        <f t="shared" si="10"/>
        <v>2</v>
      </c>
      <c r="R62">
        <f t="shared" si="10"/>
        <v>4</v>
      </c>
      <c r="S62">
        <f t="shared" si="10"/>
        <v>1</v>
      </c>
      <c r="T62">
        <f t="shared" si="10"/>
        <v>3</v>
      </c>
      <c r="U62">
        <f>VLOOKUP(Q62,$Q$211:$R$214,2,FALSE)</f>
        <v>0.27561766999999998</v>
      </c>
      <c r="V62">
        <f>VLOOKUP(R62,$Q$211:$R$214,2,FALSE)</f>
        <v>9.8360329999999996E-2</v>
      </c>
      <c r="W62">
        <f>VLOOKUP(S62,$Q$211:$R$214,2,FALSE)</f>
        <v>0.46137133000000002</v>
      </c>
      <c r="X62">
        <f>VLOOKUP(T62,$Q$211:$R$214,2,FALSE)</f>
        <v>0.16465067</v>
      </c>
      <c r="Y62">
        <f>U62*L62</f>
        <v>0.2013089844607843</v>
      </c>
      <c r="Z62">
        <f>V62*M62</f>
        <v>6.268060245098038E-2</v>
      </c>
      <c r="AA62">
        <f>W62*N62</f>
        <v>0.34602849750000003</v>
      </c>
      <c r="AB62">
        <f>X62*O62</f>
        <v>0.11218844671568627</v>
      </c>
      <c r="AC62" s="10">
        <f t="shared" si="11"/>
        <v>0.72220653112745092</v>
      </c>
    </row>
    <row r="63" spans="1:29">
      <c r="A63">
        <f t="shared" si="2"/>
        <v>93</v>
      </c>
      <c r="B63">
        <f t="shared" si="3"/>
        <v>77</v>
      </c>
      <c r="C63" s="1" t="s">
        <v>62</v>
      </c>
      <c r="D63" s="12">
        <v>62.959600000000002</v>
      </c>
      <c r="E63" s="3">
        <v>2.5752600000000001</v>
      </c>
      <c r="F63" s="3">
        <v>4.7619047619047616E-2</v>
      </c>
      <c r="G63" s="3">
        <v>1.6835309101501572</v>
      </c>
      <c r="H63">
        <f t="shared" si="4"/>
        <v>133</v>
      </c>
      <c r="I63">
        <f t="shared" si="5"/>
        <v>84</v>
      </c>
      <c r="J63">
        <f t="shared" si="6"/>
        <v>101</v>
      </c>
      <c r="K63">
        <f t="shared" si="7"/>
        <v>150</v>
      </c>
      <c r="L63">
        <f t="shared" si="8"/>
        <v>0.65196078431372551</v>
      </c>
      <c r="M63">
        <f t="shared" si="8"/>
        <v>0.41176470588235292</v>
      </c>
      <c r="N63">
        <f t="shared" si="8"/>
        <v>0.49509803921568629</v>
      </c>
      <c r="O63">
        <f t="shared" si="8"/>
        <v>0.73529411764705888</v>
      </c>
      <c r="P63" s="8">
        <f t="shared" si="9"/>
        <v>0.57352941176470584</v>
      </c>
      <c r="Q63">
        <f t="shared" si="10"/>
        <v>2</v>
      </c>
      <c r="R63">
        <f t="shared" si="10"/>
        <v>4</v>
      </c>
      <c r="S63">
        <f t="shared" si="10"/>
        <v>3</v>
      </c>
      <c r="T63">
        <f t="shared" si="10"/>
        <v>1</v>
      </c>
      <c r="U63">
        <f>VLOOKUP(Q63,$Q$211:$R$214,2,FALSE)</f>
        <v>0.27561766999999998</v>
      </c>
      <c r="V63">
        <f>VLOOKUP(R63,$Q$211:$R$214,2,FALSE)</f>
        <v>9.8360329999999996E-2</v>
      </c>
      <c r="W63">
        <f>VLOOKUP(S63,$Q$211:$R$214,2,FALSE)</f>
        <v>0.16465067</v>
      </c>
      <c r="X63">
        <f>VLOOKUP(T63,$Q$211:$R$214,2,FALSE)</f>
        <v>0.46137133000000002</v>
      </c>
      <c r="Y63">
        <f>U63*L63</f>
        <v>0.17969191230392156</v>
      </c>
      <c r="Z63">
        <f>V63*M63</f>
        <v>4.0501312352941174E-2</v>
      </c>
      <c r="AA63">
        <f>W63*N63</f>
        <v>8.151822387254902E-2</v>
      </c>
      <c r="AB63">
        <f>X63*O63</f>
        <v>0.33924362500000005</v>
      </c>
      <c r="AC63" s="10">
        <f t="shared" si="11"/>
        <v>0.64095507352941183</v>
      </c>
    </row>
    <row r="64" spans="1:29">
      <c r="A64">
        <f t="shared" si="2"/>
        <v>151</v>
      </c>
      <c r="B64">
        <f t="shared" si="3"/>
        <v>127</v>
      </c>
      <c r="C64" s="1" t="s">
        <v>63</v>
      </c>
      <c r="D64" s="12">
        <v>46.244300000000003</v>
      </c>
      <c r="E64" s="3">
        <v>3.2292399999999999</v>
      </c>
      <c r="F64" s="3">
        <v>2.7777777777777776E-2</v>
      </c>
      <c r="G64" s="3">
        <v>1.5090846590145996</v>
      </c>
      <c r="H64">
        <f t="shared" si="4"/>
        <v>96</v>
      </c>
      <c r="I64">
        <f t="shared" si="5"/>
        <v>89</v>
      </c>
      <c r="J64">
        <f t="shared" si="6"/>
        <v>46</v>
      </c>
      <c r="K64">
        <f t="shared" si="7"/>
        <v>123</v>
      </c>
      <c r="L64">
        <f t="shared" si="8"/>
        <v>0.47058823529411764</v>
      </c>
      <c r="M64">
        <f t="shared" si="8"/>
        <v>0.43627450980392157</v>
      </c>
      <c r="N64">
        <f t="shared" si="8"/>
        <v>0.22549019607843138</v>
      </c>
      <c r="O64">
        <f t="shared" si="8"/>
        <v>0.6029411764705882</v>
      </c>
      <c r="P64" s="8">
        <f t="shared" si="9"/>
        <v>0.43382352941176472</v>
      </c>
      <c r="Q64">
        <f t="shared" si="10"/>
        <v>2</v>
      </c>
      <c r="R64">
        <f t="shared" si="10"/>
        <v>3</v>
      </c>
      <c r="S64">
        <f t="shared" si="10"/>
        <v>4</v>
      </c>
      <c r="T64">
        <f t="shared" si="10"/>
        <v>1</v>
      </c>
      <c r="U64">
        <f>VLOOKUP(Q64,$Q$211:$R$214,2,FALSE)</f>
        <v>0.27561766999999998</v>
      </c>
      <c r="V64">
        <f>VLOOKUP(R64,$Q$211:$R$214,2,FALSE)</f>
        <v>0.16465067</v>
      </c>
      <c r="W64">
        <f>VLOOKUP(S64,$Q$211:$R$214,2,FALSE)</f>
        <v>9.8360329999999996E-2</v>
      </c>
      <c r="X64">
        <f>VLOOKUP(T64,$Q$211:$R$214,2,FALSE)</f>
        <v>0.46137133000000002</v>
      </c>
      <c r="Y64">
        <f>U64*L64</f>
        <v>0.12970243294117645</v>
      </c>
      <c r="Z64">
        <f>V64*M64</f>
        <v>7.1832890343137251E-2</v>
      </c>
      <c r="AA64">
        <f>W64*N64</f>
        <v>2.2179290098039216E-2</v>
      </c>
      <c r="AB64">
        <f>X64*O64</f>
        <v>0.27817977249999998</v>
      </c>
      <c r="AC64" s="10">
        <f t="shared" si="11"/>
        <v>0.50189438588235291</v>
      </c>
    </row>
    <row r="65" spans="1:29">
      <c r="A65">
        <f t="shared" si="2"/>
        <v>101</v>
      </c>
      <c r="B65">
        <f t="shared" si="3"/>
        <v>85</v>
      </c>
      <c r="C65" s="1" t="s">
        <v>64</v>
      </c>
      <c r="D65" s="12">
        <v>46.380200000000002</v>
      </c>
      <c r="E65" s="3">
        <v>15.074159999999999</v>
      </c>
      <c r="F65" s="3">
        <v>7.1428571428571425E-2</v>
      </c>
      <c r="G65" s="3">
        <v>1.2509802369451155</v>
      </c>
      <c r="H65">
        <f t="shared" si="4"/>
        <v>97</v>
      </c>
      <c r="I65">
        <f t="shared" si="5"/>
        <v>151</v>
      </c>
      <c r="J65">
        <f t="shared" si="6"/>
        <v>129</v>
      </c>
      <c r="K65">
        <f t="shared" si="7"/>
        <v>70</v>
      </c>
      <c r="L65">
        <f t="shared" si="8"/>
        <v>0.47549019607843135</v>
      </c>
      <c r="M65">
        <f t="shared" si="8"/>
        <v>0.74019607843137258</v>
      </c>
      <c r="N65">
        <f t="shared" si="8"/>
        <v>0.63235294117647056</v>
      </c>
      <c r="O65">
        <f t="shared" si="8"/>
        <v>0.34313725490196079</v>
      </c>
      <c r="P65" s="8">
        <f t="shared" si="9"/>
        <v>0.54779411764705888</v>
      </c>
      <c r="Q65">
        <f t="shared" si="10"/>
        <v>3</v>
      </c>
      <c r="R65">
        <f t="shared" si="10"/>
        <v>1</v>
      </c>
      <c r="S65">
        <f t="shared" si="10"/>
        <v>2</v>
      </c>
      <c r="T65">
        <f t="shared" si="10"/>
        <v>4</v>
      </c>
      <c r="U65">
        <f>VLOOKUP(Q65,$Q$211:$R$214,2,FALSE)</f>
        <v>0.16465067</v>
      </c>
      <c r="V65">
        <f>VLOOKUP(R65,$Q$211:$R$214,2,FALSE)</f>
        <v>0.46137133000000002</v>
      </c>
      <c r="W65">
        <f>VLOOKUP(S65,$Q$211:$R$214,2,FALSE)</f>
        <v>0.27561766999999998</v>
      </c>
      <c r="X65">
        <f>VLOOKUP(T65,$Q$211:$R$214,2,FALSE)</f>
        <v>9.8360329999999996E-2</v>
      </c>
      <c r="Y65">
        <f>U65*L65</f>
        <v>7.8289779362745088E-2</v>
      </c>
      <c r="Z65">
        <f>V65*M65</f>
        <v>0.34150524916666669</v>
      </c>
      <c r="AA65">
        <f>W65*N65</f>
        <v>0.17428764426470586</v>
      </c>
      <c r="AB65">
        <f>X65*O65</f>
        <v>3.3751093627450976E-2</v>
      </c>
      <c r="AC65" s="10">
        <f t="shared" si="11"/>
        <v>0.62783376642156863</v>
      </c>
    </row>
    <row r="66" spans="1:29">
      <c r="A66">
        <f t="shared" si="2"/>
        <v>74</v>
      </c>
      <c r="B66">
        <f t="shared" si="3"/>
        <v>45</v>
      </c>
      <c r="C66" s="1" t="s">
        <v>65</v>
      </c>
      <c r="D66" s="12">
        <v>51.848700000000001</v>
      </c>
      <c r="E66" s="3">
        <v>16.045300000000001</v>
      </c>
      <c r="F66" s="3">
        <v>7.6923076923076927E-2</v>
      </c>
      <c r="G66" s="3">
        <v>1.571649511855429</v>
      </c>
      <c r="H66">
        <f t="shared" si="4"/>
        <v>110</v>
      </c>
      <c r="I66">
        <f t="shared" si="5"/>
        <v>152</v>
      </c>
      <c r="J66">
        <f t="shared" si="6"/>
        <v>134</v>
      </c>
      <c r="K66">
        <f t="shared" si="7"/>
        <v>135</v>
      </c>
      <c r="L66">
        <f t="shared" si="8"/>
        <v>0.53921568627450978</v>
      </c>
      <c r="M66">
        <f t="shared" si="8"/>
        <v>0.74509803921568629</v>
      </c>
      <c r="N66">
        <f t="shared" si="8"/>
        <v>0.65686274509803921</v>
      </c>
      <c r="O66">
        <f t="shared" si="8"/>
        <v>0.66176470588235292</v>
      </c>
      <c r="P66" s="8">
        <f t="shared" si="9"/>
        <v>0.65073529411764697</v>
      </c>
      <c r="Q66">
        <f t="shared" si="10"/>
        <v>4</v>
      </c>
      <c r="R66">
        <f t="shared" si="10"/>
        <v>1</v>
      </c>
      <c r="S66">
        <f t="shared" si="10"/>
        <v>3</v>
      </c>
      <c r="T66">
        <f t="shared" si="10"/>
        <v>2</v>
      </c>
      <c r="U66">
        <f>VLOOKUP(Q66,$Q$211:$R$214,2,FALSE)</f>
        <v>9.8360329999999996E-2</v>
      </c>
      <c r="V66">
        <f>VLOOKUP(R66,$Q$211:$R$214,2,FALSE)</f>
        <v>0.46137133000000002</v>
      </c>
      <c r="W66">
        <f>VLOOKUP(S66,$Q$211:$R$214,2,FALSE)</f>
        <v>0.16465067</v>
      </c>
      <c r="X66">
        <f>VLOOKUP(T66,$Q$211:$R$214,2,FALSE)</f>
        <v>0.27561766999999998</v>
      </c>
      <c r="Y66">
        <f>U66*L66</f>
        <v>5.303743284313725E-2</v>
      </c>
      <c r="Z66">
        <f>V66*M66</f>
        <v>0.34376687333333333</v>
      </c>
      <c r="AA66">
        <f>W66*N66</f>
        <v>0.10815289107843137</v>
      </c>
      <c r="AB66">
        <f>X66*O66</f>
        <v>0.1823940463235294</v>
      </c>
      <c r="AC66" s="10">
        <f t="shared" si="11"/>
        <v>0.68735124357843136</v>
      </c>
    </row>
    <row r="67" spans="1:29">
      <c r="A67">
        <f t="shared" ref="A67:A130" si="12">RANK(AC67,$AC$2:$AC$205)</f>
        <v>105</v>
      </c>
      <c r="B67">
        <f t="shared" ref="B67:B130" si="13">RANK(P67,$P$2:$P$205)</f>
        <v>94</v>
      </c>
      <c r="C67" s="1" t="s">
        <v>66</v>
      </c>
      <c r="D67" s="12">
        <v>46.973799999999997</v>
      </c>
      <c r="E67" s="3">
        <v>1.1332599999999999</v>
      </c>
      <c r="F67" s="3">
        <v>0.1111111111111111</v>
      </c>
      <c r="G67" s="3">
        <v>1.4629278464033473</v>
      </c>
      <c r="H67">
        <f t="shared" ref="H67:H130" si="14">RANK(D67,$D$2:$D$205,TRUE)</f>
        <v>103</v>
      </c>
      <c r="I67">
        <f t="shared" ref="I67:I130" si="15">RANK(E67,$E$2:$E$205,TRUE)</f>
        <v>61</v>
      </c>
      <c r="J67">
        <f t="shared" ref="J67:J130" si="16">RANK(F67,$F$2:$F$205,TRUE)</f>
        <v>153</v>
      </c>
      <c r="K67">
        <f t="shared" ref="K67:K130" si="17">RANK(G67,$G$2:$G$205,TRUE)</f>
        <v>112</v>
      </c>
      <c r="L67">
        <f t="shared" ref="L67:O130" si="18">H67/204</f>
        <v>0.50490196078431371</v>
      </c>
      <c r="M67">
        <f t="shared" si="18"/>
        <v>0.29901960784313725</v>
      </c>
      <c r="N67">
        <f t="shared" si="18"/>
        <v>0.75</v>
      </c>
      <c r="O67">
        <f t="shared" si="18"/>
        <v>0.5490196078431373</v>
      </c>
      <c r="P67" s="8">
        <f t="shared" ref="P67:P130" si="19">SUM(L67:O67)/4</f>
        <v>0.52573529411764708</v>
      </c>
      <c r="Q67">
        <f t="shared" ref="Q67:T130" si="20">RANK(L67,$L67:$O67)</f>
        <v>3</v>
      </c>
      <c r="R67">
        <f t="shared" si="20"/>
        <v>4</v>
      </c>
      <c r="S67">
        <f t="shared" si="20"/>
        <v>1</v>
      </c>
      <c r="T67">
        <f t="shared" si="20"/>
        <v>2</v>
      </c>
      <c r="U67">
        <f>VLOOKUP(Q67,$Q$211:$R$214,2,FALSE)</f>
        <v>0.16465067</v>
      </c>
      <c r="V67">
        <f>VLOOKUP(R67,$Q$211:$R$214,2,FALSE)</f>
        <v>9.8360329999999996E-2</v>
      </c>
      <c r="W67">
        <f>VLOOKUP(S67,$Q$211:$R$214,2,FALSE)</f>
        <v>0.46137133000000002</v>
      </c>
      <c r="X67">
        <f>VLOOKUP(T67,$Q$211:$R$214,2,FALSE)</f>
        <v>0.27561766999999998</v>
      </c>
      <c r="Y67">
        <f>U67*L67</f>
        <v>8.3132446127450979E-2</v>
      </c>
      <c r="Z67">
        <f>V67*M67</f>
        <v>2.9411667303921567E-2</v>
      </c>
      <c r="AA67">
        <f>W67*N67</f>
        <v>0.34602849750000003</v>
      </c>
      <c r="AB67">
        <f>X67*O67</f>
        <v>0.15131950509803921</v>
      </c>
      <c r="AC67" s="10">
        <f t="shared" ref="AC67:AC130" si="21">SUM(Y67:AB67)</f>
        <v>0.60989211602941173</v>
      </c>
    </row>
    <row r="68" spans="1:29">
      <c r="A68">
        <f t="shared" si="12"/>
        <v>47</v>
      </c>
      <c r="B68">
        <f t="shared" si="13"/>
        <v>31</v>
      </c>
      <c r="C68" s="1" t="s">
        <v>67</v>
      </c>
      <c r="D68" s="12">
        <v>72.291200000000003</v>
      </c>
      <c r="E68" s="3">
        <v>4.29054</v>
      </c>
      <c r="F68" s="3">
        <v>0.14285714285714285</v>
      </c>
      <c r="G68" s="3">
        <v>1.7236384610821827</v>
      </c>
      <c r="H68">
        <f t="shared" si="14"/>
        <v>146</v>
      </c>
      <c r="I68">
        <f t="shared" si="15"/>
        <v>100</v>
      </c>
      <c r="J68">
        <f t="shared" si="16"/>
        <v>170</v>
      </c>
      <c r="K68">
        <f t="shared" si="17"/>
        <v>152</v>
      </c>
      <c r="L68">
        <f t="shared" si="18"/>
        <v>0.71568627450980393</v>
      </c>
      <c r="M68">
        <f t="shared" si="18"/>
        <v>0.49019607843137253</v>
      </c>
      <c r="N68">
        <f t="shared" si="18"/>
        <v>0.83333333333333337</v>
      </c>
      <c r="O68">
        <f t="shared" si="18"/>
        <v>0.74509803921568629</v>
      </c>
      <c r="P68" s="8">
        <f t="shared" si="19"/>
        <v>0.69607843137254899</v>
      </c>
      <c r="Q68">
        <f t="shared" si="20"/>
        <v>3</v>
      </c>
      <c r="R68">
        <f t="shared" si="20"/>
        <v>4</v>
      </c>
      <c r="S68">
        <f t="shared" si="20"/>
        <v>1</v>
      </c>
      <c r="T68">
        <f t="shared" si="20"/>
        <v>2</v>
      </c>
      <c r="U68">
        <f>VLOOKUP(Q68,$Q$211:$R$214,2,FALSE)</f>
        <v>0.16465067</v>
      </c>
      <c r="V68">
        <f>VLOOKUP(R68,$Q$211:$R$214,2,FALSE)</f>
        <v>9.8360329999999996E-2</v>
      </c>
      <c r="W68">
        <f>VLOOKUP(S68,$Q$211:$R$214,2,FALSE)</f>
        <v>0.46137133000000002</v>
      </c>
      <c r="X68">
        <f>VLOOKUP(T68,$Q$211:$R$214,2,FALSE)</f>
        <v>0.27561766999999998</v>
      </c>
      <c r="Y68">
        <f>U68*L68</f>
        <v>0.11783822460784314</v>
      </c>
      <c r="Z68">
        <f>V68*M68</f>
        <v>4.8215848039215685E-2</v>
      </c>
      <c r="AA68">
        <f>W68*N68</f>
        <v>0.38447610833333334</v>
      </c>
      <c r="AB68">
        <f>X68*O68</f>
        <v>0.20536218549019608</v>
      </c>
      <c r="AC68" s="10">
        <f t="shared" si="21"/>
        <v>0.75589236647058833</v>
      </c>
    </row>
    <row r="69" spans="1:29">
      <c r="A69">
        <f t="shared" si="12"/>
        <v>33</v>
      </c>
      <c r="B69">
        <f t="shared" si="13"/>
        <v>22</v>
      </c>
      <c r="C69" s="1" t="s">
        <v>68</v>
      </c>
      <c r="D69" s="12">
        <v>57.362900000000003</v>
      </c>
      <c r="E69" s="3">
        <v>9.8038100000000004</v>
      </c>
      <c r="F69" s="3">
        <v>0.16666666666666666</v>
      </c>
      <c r="G69" s="3">
        <v>1.7559620193687064</v>
      </c>
      <c r="H69">
        <f t="shared" si="14"/>
        <v>121</v>
      </c>
      <c r="I69">
        <f t="shared" si="15"/>
        <v>134</v>
      </c>
      <c r="J69">
        <f t="shared" si="16"/>
        <v>179</v>
      </c>
      <c r="K69">
        <f t="shared" si="17"/>
        <v>157</v>
      </c>
      <c r="L69">
        <f t="shared" si="18"/>
        <v>0.59313725490196079</v>
      </c>
      <c r="M69">
        <f t="shared" si="18"/>
        <v>0.65686274509803921</v>
      </c>
      <c r="N69">
        <f t="shared" si="18"/>
        <v>0.87745098039215685</v>
      </c>
      <c r="O69">
        <f t="shared" si="18"/>
        <v>0.76960784313725494</v>
      </c>
      <c r="P69" s="8">
        <f t="shared" si="19"/>
        <v>0.72426470588235292</v>
      </c>
      <c r="Q69">
        <f t="shared" si="20"/>
        <v>4</v>
      </c>
      <c r="R69">
        <f t="shared" si="20"/>
        <v>3</v>
      </c>
      <c r="S69">
        <f t="shared" si="20"/>
        <v>1</v>
      </c>
      <c r="T69">
        <f t="shared" si="20"/>
        <v>2</v>
      </c>
      <c r="U69">
        <f>VLOOKUP(Q69,$Q$211:$R$214,2,FALSE)</f>
        <v>9.8360329999999996E-2</v>
      </c>
      <c r="V69">
        <f>VLOOKUP(R69,$Q$211:$R$214,2,FALSE)</f>
        <v>0.16465067</v>
      </c>
      <c r="W69">
        <f>VLOOKUP(S69,$Q$211:$R$214,2,FALSE)</f>
        <v>0.46137133000000002</v>
      </c>
      <c r="X69">
        <f>VLOOKUP(T69,$Q$211:$R$214,2,FALSE)</f>
        <v>0.27561766999999998</v>
      </c>
      <c r="Y69">
        <f>U69*L69</f>
        <v>5.8341176127450975E-2</v>
      </c>
      <c r="Z69">
        <f>V69*M69</f>
        <v>0.10815289107843137</v>
      </c>
      <c r="AA69">
        <f>W69*N69</f>
        <v>0.40483072583333335</v>
      </c>
      <c r="AB69">
        <f>X69*O69</f>
        <v>0.21211752053921568</v>
      </c>
      <c r="AC69" s="10">
        <f t="shared" si="21"/>
        <v>0.78344231357843142</v>
      </c>
    </row>
    <row r="70" spans="1:29">
      <c r="A70">
        <f t="shared" si="12"/>
        <v>62</v>
      </c>
      <c r="B70">
        <f t="shared" si="13"/>
        <v>53</v>
      </c>
      <c r="C70" s="1" t="s">
        <v>69</v>
      </c>
      <c r="D70" s="12">
        <v>48.133400000000002</v>
      </c>
      <c r="E70" s="3">
        <v>3.5588199999999999</v>
      </c>
      <c r="F70" s="3">
        <v>0.14285714285714285</v>
      </c>
      <c r="G70" s="3">
        <v>1.6520804890515119</v>
      </c>
      <c r="H70">
        <f t="shared" si="14"/>
        <v>106</v>
      </c>
      <c r="I70">
        <f t="shared" si="15"/>
        <v>93</v>
      </c>
      <c r="J70">
        <f t="shared" si="16"/>
        <v>170</v>
      </c>
      <c r="K70">
        <f t="shared" si="17"/>
        <v>147</v>
      </c>
      <c r="L70">
        <f t="shared" si="18"/>
        <v>0.51960784313725494</v>
      </c>
      <c r="M70">
        <f t="shared" si="18"/>
        <v>0.45588235294117646</v>
      </c>
      <c r="N70">
        <f t="shared" si="18"/>
        <v>0.83333333333333337</v>
      </c>
      <c r="O70">
        <f t="shared" si="18"/>
        <v>0.72058823529411764</v>
      </c>
      <c r="P70" s="8">
        <f t="shared" si="19"/>
        <v>0.63235294117647067</v>
      </c>
      <c r="Q70">
        <f t="shared" si="20"/>
        <v>3</v>
      </c>
      <c r="R70">
        <f t="shared" si="20"/>
        <v>4</v>
      </c>
      <c r="S70">
        <f t="shared" si="20"/>
        <v>1</v>
      </c>
      <c r="T70">
        <f t="shared" si="20"/>
        <v>2</v>
      </c>
      <c r="U70">
        <f>VLOOKUP(Q70,$Q$211:$R$214,2,FALSE)</f>
        <v>0.16465067</v>
      </c>
      <c r="V70">
        <f>VLOOKUP(R70,$Q$211:$R$214,2,FALSE)</f>
        <v>9.8360329999999996E-2</v>
      </c>
      <c r="W70">
        <f>VLOOKUP(S70,$Q$211:$R$214,2,FALSE)</f>
        <v>0.46137133000000002</v>
      </c>
      <c r="X70">
        <f>VLOOKUP(T70,$Q$211:$R$214,2,FALSE)</f>
        <v>0.27561766999999998</v>
      </c>
      <c r="Y70">
        <f>U70*L70</f>
        <v>8.5553779509803932E-2</v>
      </c>
      <c r="Z70">
        <f>V70*M70</f>
        <v>4.4840738676470586E-2</v>
      </c>
      <c r="AA70">
        <f>W70*N70</f>
        <v>0.38447610833333334</v>
      </c>
      <c r="AB70">
        <f>X70*O70</f>
        <v>0.19860685044117646</v>
      </c>
      <c r="AC70" s="10">
        <f t="shared" si="21"/>
        <v>0.71347747696078434</v>
      </c>
    </row>
    <row r="71" spans="1:29">
      <c r="A71">
        <f t="shared" si="12"/>
        <v>77</v>
      </c>
      <c r="B71">
        <f t="shared" si="13"/>
        <v>79</v>
      </c>
      <c r="C71" s="1" t="s">
        <v>70</v>
      </c>
      <c r="D71" s="12">
        <v>46.538400000000003</v>
      </c>
      <c r="E71" s="3">
        <v>0.49243999999999999</v>
      </c>
      <c r="F71" s="3">
        <v>0.14285714285714285</v>
      </c>
      <c r="G71" s="3">
        <v>1.6294958612386827</v>
      </c>
      <c r="H71">
        <f t="shared" si="14"/>
        <v>98</v>
      </c>
      <c r="I71">
        <f t="shared" si="15"/>
        <v>48</v>
      </c>
      <c r="J71">
        <f t="shared" si="16"/>
        <v>170</v>
      </c>
      <c r="K71">
        <f t="shared" si="17"/>
        <v>144</v>
      </c>
      <c r="L71">
        <f t="shared" si="18"/>
        <v>0.48039215686274511</v>
      </c>
      <c r="M71">
        <f t="shared" si="18"/>
        <v>0.23529411764705882</v>
      </c>
      <c r="N71">
        <f t="shared" si="18"/>
        <v>0.83333333333333337</v>
      </c>
      <c r="O71">
        <f t="shared" si="18"/>
        <v>0.70588235294117652</v>
      </c>
      <c r="P71" s="8">
        <f t="shared" si="19"/>
        <v>0.56372549019607843</v>
      </c>
      <c r="Q71">
        <f t="shared" si="20"/>
        <v>3</v>
      </c>
      <c r="R71">
        <f t="shared" si="20"/>
        <v>4</v>
      </c>
      <c r="S71">
        <f t="shared" si="20"/>
        <v>1</v>
      </c>
      <c r="T71">
        <f t="shared" si="20"/>
        <v>2</v>
      </c>
      <c r="U71">
        <f>VLOOKUP(Q71,$Q$211:$R$214,2,FALSE)</f>
        <v>0.16465067</v>
      </c>
      <c r="V71">
        <f>VLOOKUP(R71,$Q$211:$R$214,2,FALSE)</f>
        <v>9.8360329999999996E-2</v>
      </c>
      <c r="W71">
        <f>VLOOKUP(S71,$Q$211:$R$214,2,FALSE)</f>
        <v>0.46137133000000002</v>
      </c>
      <c r="X71">
        <f>VLOOKUP(T71,$Q$211:$R$214,2,FALSE)</f>
        <v>0.27561766999999998</v>
      </c>
      <c r="Y71">
        <f>U71*L71</f>
        <v>7.9096890490196081E-2</v>
      </c>
      <c r="Z71">
        <f>V71*M71</f>
        <v>2.3143607058823529E-2</v>
      </c>
      <c r="AA71">
        <f>W71*N71</f>
        <v>0.38447610833333334</v>
      </c>
      <c r="AB71">
        <f>X71*O71</f>
        <v>0.1945536494117647</v>
      </c>
      <c r="AC71" s="10">
        <f t="shared" si="21"/>
        <v>0.68127025529411767</v>
      </c>
    </row>
    <row r="72" spans="1:29">
      <c r="A72">
        <f t="shared" si="12"/>
        <v>45</v>
      </c>
      <c r="B72">
        <f t="shared" si="13"/>
        <v>26</v>
      </c>
      <c r="C72" s="1" t="s">
        <v>71</v>
      </c>
      <c r="D72" s="12">
        <v>65.251599999999996</v>
      </c>
      <c r="E72" s="3">
        <v>9.0871600000000008</v>
      </c>
      <c r="F72" s="3">
        <v>0.16666666666666666</v>
      </c>
      <c r="G72" s="3">
        <v>1.5499011377126555</v>
      </c>
      <c r="H72">
        <f t="shared" si="14"/>
        <v>137</v>
      </c>
      <c r="I72">
        <f t="shared" si="15"/>
        <v>132</v>
      </c>
      <c r="J72">
        <f t="shared" si="16"/>
        <v>179</v>
      </c>
      <c r="K72">
        <f t="shared" si="17"/>
        <v>131</v>
      </c>
      <c r="L72">
        <f t="shared" si="18"/>
        <v>0.67156862745098034</v>
      </c>
      <c r="M72">
        <f t="shared" si="18"/>
        <v>0.6470588235294118</v>
      </c>
      <c r="N72">
        <f t="shared" si="18"/>
        <v>0.87745098039215685</v>
      </c>
      <c r="O72">
        <f t="shared" si="18"/>
        <v>0.64215686274509809</v>
      </c>
      <c r="P72" s="8">
        <f t="shared" si="19"/>
        <v>0.7095588235294118</v>
      </c>
      <c r="Q72">
        <f t="shared" si="20"/>
        <v>2</v>
      </c>
      <c r="R72">
        <f t="shared" si="20"/>
        <v>3</v>
      </c>
      <c r="S72">
        <f t="shared" si="20"/>
        <v>1</v>
      </c>
      <c r="T72">
        <f t="shared" si="20"/>
        <v>4</v>
      </c>
      <c r="U72">
        <f>VLOOKUP(Q72,$Q$211:$R$214,2,FALSE)</f>
        <v>0.27561766999999998</v>
      </c>
      <c r="V72">
        <f>VLOOKUP(R72,$Q$211:$R$214,2,FALSE)</f>
        <v>0.16465067</v>
      </c>
      <c r="W72">
        <f>VLOOKUP(S72,$Q$211:$R$214,2,FALSE)</f>
        <v>0.46137133000000002</v>
      </c>
      <c r="X72">
        <f>VLOOKUP(T72,$Q$211:$R$214,2,FALSE)</f>
        <v>9.8360329999999996E-2</v>
      </c>
      <c r="Y72">
        <f>U72*L72</f>
        <v>0.18509618034313724</v>
      </c>
      <c r="Z72">
        <f>V72*M72</f>
        <v>0.10653866882352941</v>
      </c>
      <c r="AA72">
        <f>W72*N72</f>
        <v>0.40483072583333335</v>
      </c>
      <c r="AB72">
        <f>X72*O72</f>
        <v>6.3162760931372547E-2</v>
      </c>
      <c r="AC72" s="10">
        <f t="shared" si="21"/>
        <v>0.75962833593137247</v>
      </c>
    </row>
    <row r="73" spans="1:29">
      <c r="A73">
        <f t="shared" si="12"/>
        <v>110</v>
      </c>
      <c r="B73">
        <f t="shared" si="13"/>
        <v>89</v>
      </c>
      <c r="C73" s="1" t="s">
        <v>72</v>
      </c>
      <c r="D73" s="12">
        <v>54.760899999999999</v>
      </c>
      <c r="E73" s="3">
        <v>9.9209099999999992</v>
      </c>
      <c r="F73" s="3">
        <v>5.5555555555555552E-2</v>
      </c>
      <c r="G73" s="3">
        <v>1.2464966370854234</v>
      </c>
      <c r="H73">
        <f t="shared" si="14"/>
        <v>113</v>
      </c>
      <c r="I73">
        <f t="shared" si="15"/>
        <v>135</v>
      </c>
      <c r="J73">
        <f t="shared" si="16"/>
        <v>120</v>
      </c>
      <c r="K73">
        <f t="shared" si="17"/>
        <v>68</v>
      </c>
      <c r="L73">
        <f t="shared" si="18"/>
        <v>0.55392156862745101</v>
      </c>
      <c r="M73">
        <f t="shared" si="18"/>
        <v>0.66176470588235292</v>
      </c>
      <c r="N73">
        <f t="shared" si="18"/>
        <v>0.58823529411764708</v>
      </c>
      <c r="O73">
        <f t="shared" si="18"/>
        <v>0.33333333333333331</v>
      </c>
      <c r="P73" s="8">
        <f t="shared" si="19"/>
        <v>0.53431372549019618</v>
      </c>
      <c r="Q73">
        <f t="shared" si="20"/>
        <v>3</v>
      </c>
      <c r="R73">
        <f t="shared" si="20"/>
        <v>1</v>
      </c>
      <c r="S73">
        <f t="shared" si="20"/>
        <v>2</v>
      </c>
      <c r="T73">
        <f t="shared" si="20"/>
        <v>4</v>
      </c>
      <c r="U73">
        <f>VLOOKUP(Q73,$Q$211:$R$214,2,FALSE)</f>
        <v>0.16465067</v>
      </c>
      <c r="V73">
        <f>VLOOKUP(R73,$Q$211:$R$214,2,FALSE)</f>
        <v>0.46137133000000002</v>
      </c>
      <c r="W73">
        <f>VLOOKUP(S73,$Q$211:$R$214,2,FALSE)</f>
        <v>0.27561766999999998</v>
      </c>
      <c r="X73">
        <f>VLOOKUP(T73,$Q$211:$R$214,2,FALSE)</f>
        <v>9.8360329999999996E-2</v>
      </c>
      <c r="Y73">
        <f>U73*L73</f>
        <v>9.1203557401960789E-2</v>
      </c>
      <c r="Z73">
        <f>V73*M73</f>
        <v>0.30531926250000002</v>
      </c>
      <c r="AA73">
        <f>W73*N73</f>
        <v>0.16212804117647059</v>
      </c>
      <c r="AB73">
        <f>X73*O73</f>
        <v>3.2786776666666663E-2</v>
      </c>
      <c r="AC73" s="10">
        <f t="shared" si="21"/>
        <v>0.59143763774509805</v>
      </c>
    </row>
    <row r="74" spans="1:29">
      <c r="A74">
        <f t="shared" si="12"/>
        <v>16</v>
      </c>
      <c r="B74">
        <f t="shared" si="13"/>
        <v>35</v>
      </c>
      <c r="C74" s="1" t="s">
        <v>73</v>
      </c>
      <c r="D74" s="12">
        <v>63.331499999999998</v>
      </c>
      <c r="E74" s="3">
        <v>0.32547999999999999</v>
      </c>
      <c r="F74" s="3">
        <v>0.33333333333333331</v>
      </c>
      <c r="G74" s="3">
        <v>2.9871311615140703</v>
      </c>
      <c r="H74">
        <f t="shared" si="14"/>
        <v>134</v>
      </c>
      <c r="I74">
        <f t="shared" si="15"/>
        <v>43</v>
      </c>
      <c r="J74">
        <f t="shared" si="16"/>
        <v>199</v>
      </c>
      <c r="K74">
        <f t="shared" si="17"/>
        <v>187</v>
      </c>
      <c r="L74">
        <f t="shared" si="18"/>
        <v>0.65686274509803921</v>
      </c>
      <c r="M74">
        <f t="shared" si="18"/>
        <v>0.2107843137254902</v>
      </c>
      <c r="N74">
        <f t="shared" si="18"/>
        <v>0.97549019607843135</v>
      </c>
      <c r="O74">
        <f t="shared" si="18"/>
        <v>0.91666666666666663</v>
      </c>
      <c r="P74" s="8">
        <f t="shared" si="19"/>
        <v>0.68995098039215685</v>
      </c>
      <c r="Q74">
        <f t="shared" si="20"/>
        <v>3</v>
      </c>
      <c r="R74">
        <f t="shared" si="20"/>
        <v>4</v>
      </c>
      <c r="S74">
        <f t="shared" si="20"/>
        <v>1</v>
      </c>
      <c r="T74">
        <f t="shared" si="20"/>
        <v>2</v>
      </c>
      <c r="U74">
        <f>VLOOKUP(Q74,$Q$211:$R$214,2,FALSE)</f>
        <v>0.16465067</v>
      </c>
      <c r="V74">
        <f>VLOOKUP(R74,$Q$211:$R$214,2,FALSE)</f>
        <v>9.8360329999999996E-2</v>
      </c>
      <c r="W74">
        <f>VLOOKUP(S74,$Q$211:$R$214,2,FALSE)</f>
        <v>0.46137133000000002</v>
      </c>
      <c r="X74">
        <f>VLOOKUP(T74,$Q$211:$R$214,2,FALSE)</f>
        <v>0.27561766999999998</v>
      </c>
      <c r="Y74">
        <f>U74*L74</f>
        <v>0.10815289107843137</v>
      </c>
      <c r="Z74">
        <f>V74*M74</f>
        <v>2.0732814656862743E-2</v>
      </c>
      <c r="AA74">
        <f>W74*N74</f>
        <v>0.4500632091666667</v>
      </c>
      <c r="AB74">
        <f>X74*O74</f>
        <v>0.2526495308333333</v>
      </c>
      <c r="AC74" s="10">
        <f t="shared" si="21"/>
        <v>0.83159844573529418</v>
      </c>
    </row>
    <row r="75" spans="1:29">
      <c r="A75">
        <f t="shared" si="12"/>
        <v>55</v>
      </c>
      <c r="B75">
        <f t="shared" si="13"/>
        <v>47</v>
      </c>
      <c r="C75" s="1" t="s">
        <v>74</v>
      </c>
      <c r="D75" s="12">
        <v>61.538600000000002</v>
      </c>
      <c r="E75" s="3">
        <v>6.5974599999999999</v>
      </c>
      <c r="F75" s="3">
        <v>0.2</v>
      </c>
      <c r="G75" s="3">
        <v>1.3492320170673924</v>
      </c>
      <c r="H75">
        <f t="shared" si="14"/>
        <v>130</v>
      </c>
      <c r="I75">
        <f t="shared" si="15"/>
        <v>121</v>
      </c>
      <c r="J75">
        <f t="shared" si="16"/>
        <v>185</v>
      </c>
      <c r="K75">
        <f t="shared" si="17"/>
        <v>93</v>
      </c>
      <c r="L75">
        <f t="shared" si="18"/>
        <v>0.63725490196078427</v>
      </c>
      <c r="M75">
        <f t="shared" si="18"/>
        <v>0.59313725490196079</v>
      </c>
      <c r="N75">
        <f t="shared" si="18"/>
        <v>0.90686274509803921</v>
      </c>
      <c r="O75">
        <f t="shared" si="18"/>
        <v>0.45588235294117646</v>
      </c>
      <c r="P75" s="8">
        <f t="shared" si="19"/>
        <v>0.64828431372549022</v>
      </c>
      <c r="Q75">
        <f t="shared" si="20"/>
        <v>2</v>
      </c>
      <c r="R75">
        <f t="shared" si="20"/>
        <v>3</v>
      </c>
      <c r="S75">
        <f t="shared" si="20"/>
        <v>1</v>
      </c>
      <c r="T75">
        <f t="shared" si="20"/>
        <v>4</v>
      </c>
      <c r="U75">
        <f>VLOOKUP(Q75,$Q$211:$R$214,2,FALSE)</f>
        <v>0.27561766999999998</v>
      </c>
      <c r="V75">
        <f>VLOOKUP(R75,$Q$211:$R$214,2,FALSE)</f>
        <v>0.16465067</v>
      </c>
      <c r="W75">
        <f>VLOOKUP(S75,$Q$211:$R$214,2,FALSE)</f>
        <v>0.46137133000000002</v>
      </c>
      <c r="X75">
        <f>VLOOKUP(T75,$Q$211:$R$214,2,FALSE)</f>
        <v>9.8360329999999996E-2</v>
      </c>
      <c r="Y75">
        <f>U75*L75</f>
        <v>0.17563871127450978</v>
      </c>
      <c r="Z75">
        <f>V75*M75</f>
        <v>9.7660446421568625E-2</v>
      </c>
      <c r="AA75">
        <f>W75*N75</f>
        <v>0.41840047083333337</v>
      </c>
      <c r="AB75">
        <f>X75*O75</f>
        <v>4.4840738676470586E-2</v>
      </c>
      <c r="AC75" s="10">
        <f t="shared" si="21"/>
        <v>0.73654036720588223</v>
      </c>
    </row>
    <row r="76" spans="1:29">
      <c r="A76">
        <f t="shared" si="12"/>
        <v>103</v>
      </c>
      <c r="B76">
        <f t="shared" si="13"/>
        <v>98</v>
      </c>
      <c r="C76" s="1" t="s">
        <v>75</v>
      </c>
      <c r="D76" s="12">
        <v>63.653300000000002</v>
      </c>
      <c r="E76" s="3">
        <v>0.79540999999999995</v>
      </c>
      <c r="F76" s="3">
        <v>0.125</v>
      </c>
      <c r="G76" s="3">
        <v>1.239308317388474</v>
      </c>
      <c r="H76">
        <f t="shared" si="14"/>
        <v>135</v>
      </c>
      <c r="I76">
        <f t="shared" si="15"/>
        <v>52</v>
      </c>
      <c r="J76">
        <f t="shared" si="16"/>
        <v>163</v>
      </c>
      <c r="K76">
        <f t="shared" si="17"/>
        <v>62</v>
      </c>
      <c r="L76">
        <f t="shared" si="18"/>
        <v>0.66176470588235292</v>
      </c>
      <c r="M76">
        <f t="shared" si="18"/>
        <v>0.25490196078431371</v>
      </c>
      <c r="N76">
        <f t="shared" si="18"/>
        <v>0.7990196078431373</v>
      </c>
      <c r="O76">
        <f t="shared" si="18"/>
        <v>0.30392156862745096</v>
      </c>
      <c r="P76" s="8">
        <f t="shared" si="19"/>
        <v>0.50490196078431371</v>
      </c>
      <c r="Q76">
        <f t="shared" si="20"/>
        <v>2</v>
      </c>
      <c r="R76">
        <f t="shared" si="20"/>
        <v>4</v>
      </c>
      <c r="S76">
        <f t="shared" si="20"/>
        <v>1</v>
      </c>
      <c r="T76">
        <f t="shared" si="20"/>
        <v>3</v>
      </c>
      <c r="U76">
        <f>VLOOKUP(Q76,$Q$211:$R$214,2,FALSE)</f>
        <v>0.27561766999999998</v>
      </c>
      <c r="V76">
        <f>VLOOKUP(R76,$Q$211:$R$214,2,FALSE)</f>
        <v>9.8360329999999996E-2</v>
      </c>
      <c r="W76">
        <f>VLOOKUP(S76,$Q$211:$R$214,2,FALSE)</f>
        <v>0.46137133000000002</v>
      </c>
      <c r="X76">
        <f>VLOOKUP(T76,$Q$211:$R$214,2,FALSE)</f>
        <v>0.16465067</v>
      </c>
      <c r="Y76">
        <f>U76*L76</f>
        <v>0.1823940463235294</v>
      </c>
      <c r="Z76">
        <f>V76*M76</f>
        <v>2.5072240980392155E-2</v>
      </c>
      <c r="AA76">
        <f>W76*N76</f>
        <v>0.36864473916666674</v>
      </c>
      <c r="AB76">
        <f>X76*O76</f>
        <v>5.0040889901960782E-2</v>
      </c>
      <c r="AC76" s="10">
        <f t="shared" si="21"/>
        <v>0.62615191637254908</v>
      </c>
    </row>
    <row r="77" spans="1:29">
      <c r="A77">
        <f t="shared" si="12"/>
        <v>58</v>
      </c>
      <c r="B77">
        <f t="shared" si="13"/>
        <v>59</v>
      </c>
      <c r="C77" s="1" t="s">
        <v>76</v>
      </c>
      <c r="D77" s="12">
        <v>57.207299999999996</v>
      </c>
      <c r="E77" s="3">
        <v>2.4196599999999999</v>
      </c>
      <c r="F77" s="3">
        <v>0.25</v>
      </c>
      <c r="G77" s="3">
        <v>1.4799207361442317</v>
      </c>
      <c r="H77">
        <f t="shared" si="14"/>
        <v>119</v>
      </c>
      <c r="I77">
        <f t="shared" si="15"/>
        <v>81</v>
      </c>
      <c r="J77">
        <f t="shared" si="16"/>
        <v>190</v>
      </c>
      <c r="K77">
        <f t="shared" si="17"/>
        <v>117</v>
      </c>
      <c r="L77">
        <f t="shared" si="18"/>
        <v>0.58333333333333337</v>
      </c>
      <c r="M77">
        <f t="shared" si="18"/>
        <v>0.39705882352941174</v>
      </c>
      <c r="N77">
        <f t="shared" si="18"/>
        <v>0.93137254901960786</v>
      </c>
      <c r="O77">
        <f t="shared" si="18"/>
        <v>0.57352941176470584</v>
      </c>
      <c r="P77" s="8">
        <f t="shared" si="19"/>
        <v>0.62132352941176472</v>
      </c>
      <c r="Q77">
        <f t="shared" si="20"/>
        <v>2</v>
      </c>
      <c r="R77">
        <f t="shared" si="20"/>
        <v>4</v>
      </c>
      <c r="S77">
        <f t="shared" si="20"/>
        <v>1</v>
      </c>
      <c r="T77">
        <f t="shared" si="20"/>
        <v>3</v>
      </c>
      <c r="U77">
        <f>VLOOKUP(Q77,$Q$211:$R$214,2,FALSE)</f>
        <v>0.27561766999999998</v>
      </c>
      <c r="V77">
        <f>VLOOKUP(R77,$Q$211:$R$214,2,FALSE)</f>
        <v>9.8360329999999996E-2</v>
      </c>
      <c r="W77">
        <f>VLOOKUP(S77,$Q$211:$R$214,2,FALSE)</f>
        <v>0.46137133000000002</v>
      </c>
      <c r="X77">
        <f>VLOOKUP(T77,$Q$211:$R$214,2,FALSE)</f>
        <v>0.16465067</v>
      </c>
      <c r="Y77">
        <f>U77*L77</f>
        <v>0.16077697416666667</v>
      </c>
      <c r="Z77">
        <f>V77*M77</f>
        <v>3.9054836911764701E-2</v>
      </c>
      <c r="AA77">
        <f>W77*N77</f>
        <v>0.42970859166666669</v>
      </c>
      <c r="AB77">
        <f>X77*O77</f>
        <v>9.4432001911764693E-2</v>
      </c>
      <c r="AC77" s="10">
        <f t="shared" si="21"/>
        <v>0.72397240465686274</v>
      </c>
    </row>
    <row r="78" spans="1:29">
      <c r="A78">
        <f t="shared" si="12"/>
        <v>129</v>
      </c>
      <c r="B78">
        <f t="shared" si="13"/>
        <v>111</v>
      </c>
      <c r="C78" s="1" t="s">
        <v>77</v>
      </c>
      <c r="D78" s="12">
        <v>58.149700000000003</v>
      </c>
      <c r="E78" s="3">
        <v>1.0631999999999999</v>
      </c>
      <c r="F78" s="3">
        <v>7.6923076923076927E-2</v>
      </c>
      <c r="G78" s="3">
        <v>1.2462513673092701</v>
      </c>
      <c r="H78">
        <f t="shared" si="14"/>
        <v>124</v>
      </c>
      <c r="I78">
        <f t="shared" si="15"/>
        <v>59</v>
      </c>
      <c r="J78">
        <f t="shared" si="16"/>
        <v>134</v>
      </c>
      <c r="K78">
        <f t="shared" si="17"/>
        <v>67</v>
      </c>
      <c r="L78">
        <f t="shared" si="18"/>
        <v>0.60784313725490191</v>
      </c>
      <c r="M78">
        <f t="shared" si="18"/>
        <v>0.28921568627450983</v>
      </c>
      <c r="N78">
        <f t="shared" si="18"/>
        <v>0.65686274509803921</v>
      </c>
      <c r="O78">
        <f t="shared" si="18"/>
        <v>0.32843137254901961</v>
      </c>
      <c r="P78" s="8">
        <f t="shared" si="19"/>
        <v>0.47058823529411759</v>
      </c>
      <c r="Q78">
        <f t="shared" si="20"/>
        <v>2</v>
      </c>
      <c r="R78">
        <f t="shared" si="20"/>
        <v>4</v>
      </c>
      <c r="S78">
        <f t="shared" si="20"/>
        <v>1</v>
      </c>
      <c r="T78">
        <f t="shared" si="20"/>
        <v>3</v>
      </c>
      <c r="U78">
        <f>VLOOKUP(Q78,$Q$211:$R$214,2,FALSE)</f>
        <v>0.27561766999999998</v>
      </c>
      <c r="V78">
        <f>VLOOKUP(R78,$Q$211:$R$214,2,FALSE)</f>
        <v>9.8360329999999996E-2</v>
      </c>
      <c r="W78">
        <f>VLOOKUP(S78,$Q$211:$R$214,2,FALSE)</f>
        <v>0.46137133000000002</v>
      </c>
      <c r="X78">
        <f>VLOOKUP(T78,$Q$211:$R$214,2,FALSE)</f>
        <v>0.16465067</v>
      </c>
      <c r="Y78">
        <f>U78*L78</f>
        <v>0.16753230921568624</v>
      </c>
      <c r="Z78">
        <f>V78*M78</f>
        <v>2.8447350343137258E-2</v>
      </c>
      <c r="AA78">
        <f>W78*N78</f>
        <v>0.30305763833333332</v>
      </c>
      <c r="AB78">
        <f>X78*O78</f>
        <v>5.4076445539215687E-2</v>
      </c>
      <c r="AC78" s="10">
        <f t="shared" si="21"/>
        <v>0.55311374343137243</v>
      </c>
    </row>
    <row r="79" spans="1:29">
      <c r="A79">
        <f t="shared" si="12"/>
        <v>23</v>
      </c>
      <c r="B79">
        <f t="shared" si="13"/>
        <v>16</v>
      </c>
      <c r="C79" s="1" t="s">
        <v>78</v>
      </c>
      <c r="D79" s="12">
        <v>56.6252</v>
      </c>
      <c r="E79" s="3">
        <v>14.22382</v>
      </c>
      <c r="F79" s="3">
        <v>0.2</v>
      </c>
      <c r="G79" s="3">
        <v>1.8054197457921215</v>
      </c>
      <c r="H79">
        <f t="shared" si="14"/>
        <v>117</v>
      </c>
      <c r="I79">
        <f t="shared" si="15"/>
        <v>145</v>
      </c>
      <c r="J79">
        <f t="shared" si="16"/>
        <v>185</v>
      </c>
      <c r="K79">
        <f t="shared" si="17"/>
        <v>162</v>
      </c>
      <c r="L79">
        <f t="shared" si="18"/>
        <v>0.57352941176470584</v>
      </c>
      <c r="M79">
        <f t="shared" si="18"/>
        <v>0.71078431372549022</v>
      </c>
      <c r="N79">
        <f t="shared" si="18"/>
        <v>0.90686274509803921</v>
      </c>
      <c r="O79">
        <f t="shared" si="18"/>
        <v>0.79411764705882348</v>
      </c>
      <c r="P79" s="8">
        <f t="shared" si="19"/>
        <v>0.74632352941176461</v>
      </c>
      <c r="Q79">
        <f t="shared" si="20"/>
        <v>4</v>
      </c>
      <c r="R79">
        <f t="shared" si="20"/>
        <v>3</v>
      </c>
      <c r="S79">
        <f t="shared" si="20"/>
        <v>1</v>
      </c>
      <c r="T79">
        <f t="shared" si="20"/>
        <v>2</v>
      </c>
      <c r="U79">
        <f>VLOOKUP(Q79,$Q$211:$R$214,2,FALSE)</f>
        <v>9.8360329999999996E-2</v>
      </c>
      <c r="V79">
        <f>VLOOKUP(R79,$Q$211:$R$214,2,FALSE)</f>
        <v>0.16465067</v>
      </c>
      <c r="W79">
        <f>VLOOKUP(S79,$Q$211:$R$214,2,FALSE)</f>
        <v>0.46137133000000002</v>
      </c>
      <c r="X79">
        <f>VLOOKUP(T79,$Q$211:$R$214,2,FALSE)</f>
        <v>0.27561766999999998</v>
      </c>
      <c r="Y79">
        <f>U79*L79</f>
        <v>5.6412542205882349E-2</v>
      </c>
      <c r="Z79">
        <f>V79*M79</f>
        <v>0.11703111348039216</v>
      </c>
      <c r="AA79">
        <f>W79*N79</f>
        <v>0.41840047083333337</v>
      </c>
      <c r="AB79">
        <f>X79*O79</f>
        <v>0.21887285558823527</v>
      </c>
      <c r="AC79" s="10">
        <f t="shared" si="21"/>
        <v>0.81071698210784326</v>
      </c>
    </row>
    <row r="80" spans="1:29">
      <c r="A80">
        <f t="shared" si="12"/>
        <v>65</v>
      </c>
      <c r="B80">
        <f t="shared" si="13"/>
        <v>57</v>
      </c>
      <c r="C80" s="1" t="s">
        <v>79</v>
      </c>
      <c r="D80" s="12">
        <v>47.146700000000003</v>
      </c>
      <c r="E80" s="3">
        <v>9.4971800000000002</v>
      </c>
      <c r="F80" s="3">
        <v>4.5454545454545456E-2</v>
      </c>
      <c r="G80" s="3">
        <v>2.1736388071021904</v>
      </c>
      <c r="H80">
        <f t="shared" si="14"/>
        <v>105</v>
      </c>
      <c r="I80">
        <f t="shared" si="15"/>
        <v>133</v>
      </c>
      <c r="J80">
        <f t="shared" si="16"/>
        <v>95</v>
      </c>
      <c r="K80">
        <f t="shared" si="17"/>
        <v>176</v>
      </c>
      <c r="L80">
        <f t="shared" si="18"/>
        <v>0.51470588235294112</v>
      </c>
      <c r="M80">
        <f t="shared" si="18"/>
        <v>0.65196078431372551</v>
      </c>
      <c r="N80">
        <f t="shared" si="18"/>
        <v>0.46568627450980393</v>
      </c>
      <c r="O80">
        <f t="shared" si="18"/>
        <v>0.86274509803921573</v>
      </c>
      <c r="P80" s="8">
        <f t="shared" si="19"/>
        <v>0.62377450980392157</v>
      </c>
      <c r="Q80">
        <f t="shared" si="20"/>
        <v>3</v>
      </c>
      <c r="R80">
        <f t="shared" si="20"/>
        <v>2</v>
      </c>
      <c r="S80">
        <f t="shared" si="20"/>
        <v>4</v>
      </c>
      <c r="T80">
        <f t="shared" si="20"/>
        <v>1</v>
      </c>
      <c r="U80">
        <f>VLOOKUP(Q80,$Q$211:$R$214,2,FALSE)</f>
        <v>0.16465067</v>
      </c>
      <c r="V80">
        <f>VLOOKUP(R80,$Q$211:$R$214,2,FALSE)</f>
        <v>0.27561766999999998</v>
      </c>
      <c r="W80">
        <f>VLOOKUP(S80,$Q$211:$R$214,2,FALSE)</f>
        <v>9.8360329999999996E-2</v>
      </c>
      <c r="X80">
        <f>VLOOKUP(T80,$Q$211:$R$214,2,FALSE)</f>
        <v>0.46137133000000002</v>
      </c>
      <c r="Y80">
        <f>U80*L80</f>
        <v>8.4746668382352938E-2</v>
      </c>
      <c r="Z80">
        <f>V80*M80</f>
        <v>0.17969191230392156</v>
      </c>
      <c r="AA80">
        <f>W80*N80</f>
        <v>4.5805055637254899E-2</v>
      </c>
      <c r="AB80">
        <f>X80*O80</f>
        <v>0.39804585333333337</v>
      </c>
      <c r="AC80" s="10">
        <f t="shared" si="21"/>
        <v>0.70828948965686278</v>
      </c>
    </row>
    <row r="81" spans="1:29">
      <c r="A81">
        <f t="shared" si="12"/>
        <v>95</v>
      </c>
      <c r="B81">
        <f t="shared" si="13"/>
        <v>80</v>
      </c>
      <c r="C81" s="1" t="s">
        <v>80</v>
      </c>
      <c r="D81" s="12">
        <v>58.130699999999997</v>
      </c>
      <c r="E81" s="3">
        <v>5.4690500000000002</v>
      </c>
      <c r="F81" s="3">
        <v>3.5714285714285712E-2</v>
      </c>
      <c r="G81" s="3">
        <v>1.7342148386683311</v>
      </c>
      <c r="H81">
        <f t="shared" si="14"/>
        <v>123</v>
      </c>
      <c r="I81">
        <f t="shared" si="15"/>
        <v>110</v>
      </c>
      <c r="J81">
        <f t="shared" si="16"/>
        <v>69</v>
      </c>
      <c r="K81">
        <f t="shared" si="17"/>
        <v>155</v>
      </c>
      <c r="L81">
        <f t="shared" si="18"/>
        <v>0.6029411764705882</v>
      </c>
      <c r="M81">
        <f t="shared" si="18"/>
        <v>0.53921568627450978</v>
      </c>
      <c r="N81">
        <f t="shared" si="18"/>
        <v>0.33823529411764708</v>
      </c>
      <c r="O81">
        <f t="shared" si="18"/>
        <v>0.75980392156862742</v>
      </c>
      <c r="P81" s="8">
        <f t="shared" si="19"/>
        <v>0.56004901960784315</v>
      </c>
      <c r="Q81">
        <f t="shared" si="20"/>
        <v>2</v>
      </c>
      <c r="R81">
        <f t="shared" si="20"/>
        <v>3</v>
      </c>
      <c r="S81">
        <f t="shared" si="20"/>
        <v>4</v>
      </c>
      <c r="T81">
        <f t="shared" si="20"/>
        <v>1</v>
      </c>
      <c r="U81">
        <f>VLOOKUP(Q81,$Q$211:$R$214,2,FALSE)</f>
        <v>0.27561766999999998</v>
      </c>
      <c r="V81">
        <f>VLOOKUP(R81,$Q$211:$R$214,2,FALSE)</f>
        <v>0.16465067</v>
      </c>
      <c r="W81">
        <f>VLOOKUP(S81,$Q$211:$R$214,2,FALSE)</f>
        <v>9.8360329999999996E-2</v>
      </c>
      <c r="X81">
        <f>VLOOKUP(T81,$Q$211:$R$214,2,FALSE)</f>
        <v>0.46137133000000002</v>
      </c>
      <c r="Y81">
        <f>U81*L81</f>
        <v>0.16618124220588235</v>
      </c>
      <c r="Z81">
        <f>V81*M81</f>
        <v>8.8782224019607836E-2</v>
      </c>
      <c r="AA81">
        <f>W81*N81</f>
        <v>3.3268935147058823E-2</v>
      </c>
      <c r="AB81">
        <f>X81*O81</f>
        <v>0.35055174583333332</v>
      </c>
      <c r="AC81" s="10">
        <f t="shared" si="21"/>
        <v>0.63878414720588228</v>
      </c>
    </row>
    <row r="82" spans="1:29">
      <c r="A82">
        <f t="shared" si="12"/>
        <v>89</v>
      </c>
      <c r="B82">
        <f t="shared" si="13"/>
        <v>69</v>
      </c>
      <c r="C82" s="1" t="s">
        <v>81</v>
      </c>
      <c r="D82" s="12">
        <v>44.218600000000002</v>
      </c>
      <c r="E82" s="3">
        <v>18.20872</v>
      </c>
      <c r="F82" s="3">
        <v>5.2631578947368418E-2</v>
      </c>
      <c r="G82" s="3">
        <v>1.4877647185949578</v>
      </c>
      <c r="H82">
        <f t="shared" si="14"/>
        <v>92</v>
      </c>
      <c r="I82">
        <f t="shared" si="15"/>
        <v>156</v>
      </c>
      <c r="J82">
        <f t="shared" si="16"/>
        <v>116</v>
      </c>
      <c r="K82">
        <f t="shared" si="17"/>
        <v>119</v>
      </c>
      <c r="L82">
        <f t="shared" si="18"/>
        <v>0.45098039215686275</v>
      </c>
      <c r="M82">
        <f t="shared" si="18"/>
        <v>0.76470588235294112</v>
      </c>
      <c r="N82">
        <f t="shared" si="18"/>
        <v>0.56862745098039214</v>
      </c>
      <c r="O82">
        <f t="shared" si="18"/>
        <v>0.58333333333333337</v>
      </c>
      <c r="P82" s="8">
        <f t="shared" si="19"/>
        <v>0.59191176470588236</v>
      </c>
      <c r="Q82">
        <f t="shared" si="20"/>
        <v>4</v>
      </c>
      <c r="R82">
        <f t="shared" si="20"/>
        <v>1</v>
      </c>
      <c r="S82">
        <f t="shared" si="20"/>
        <v>3</v>
      </c>
      <c r="T82">
        <f t="shared" si="20"/>
        <v>2</v>
      </c>
      <c r="U82">
        <f>VLOOKUP(Q82,$Q$211:$R$214,2,FALSE)</f>
        <v>9.8360329999999996E-2</v>
      </c>
      <c r="V82">
        <f>VLOOKUP(R82,$Q$211:$R$214,2,FALSE)</f>
        <v>0.46137133000000002</v>
      </c>
      <c r="W82">
        <f>VLOOKUP(S82,$Q$211:$R$214,2,FALSE)</f>
        <v>0.16465067</v>
      </c>
      <c r="X82">
        <f>VLOOKUP(T82,$Q$211:$R$214,2,FALSE)</f>
        <v>0.27561766999999998</v>
      </c>
      <c r="Y82">
        <f>U82*L82</f>
        <v>4.4358580196078433E-2</v>
      </c>
      <c r="Z82">
        <f>V82*M82</f>
        <v>0.35281337000000002</v>
      </c>
      <c r="AA82">
        <f>W82*N82</f>
        <v>9.3624890784313727E-2</v>
      </c>
      <c r="AB82">
        <f>X82*O82</f>
        <v>0.16077697416666667</v>
      </c>
      <c r="AC82" s="10">
        <f t="shared" si="21"/>
        <v>0.65157381514705881</v>
      </c>
    </row>
    <row r="83" spans="1:29">
      <c r="A83">
        <f t="shared" si="12"/>
        <v>30</v>
      </c>
      <c r="B83">
        <f t="shared" si="13"/>
        <v>27</v>
      </c>
      <c r="C83" s="1" t="s">
        <v>82</v>
      </c>
      <c r="D83" s="12">
        <v>42.167099999999998</v>
      </c>
      <c r="E83" s="3">
        <v>40.316450000000003</v>
      </c>
      <c r="F83" s="3">
        <v>7.1428571428571425E-2</v>
      </c>
      <c r="G83" s="3">
        <v>2.4726273910937646</v>
      </c>
      <c r="H83">
        <f t="shared" si="14"/>
        <v>88</v>
      </c>
      <c r="I83">
        <f t="shared" si="15"/>
        <v>179</v>
      </c>
      <c r="J83">
        <f t="shared" si="16"/>
        <v>129</v>
      </c>
      <c r="K83">
        <f t="shared" si="17"/>
        <v>178</v>
      </c>
      <c r="L83">
        <f t="shared" si="18"/>
        <v>0.43137254901960786</v>
      </c>
      <c r="M83">
        <f t="shared" si="18"/>
        <v>0.87745098039215685</v>
      </c>
      <c r="N83">
        <f t="shared" si="18"/>
        <v>0.63235294117647056</v>
      </c>
      <c r="O83">
        <f t="shared" si="18"/>
        <v>0.87254901960784315</v>
      </c>
      <c r="P83" s="8">
        <f t="shared" si="19"/>
        <v>0.70343137254901955</v>
      </c>
      <c r="Q83">
        <f t="shared" si="20"/>
        <v>4</v>
      </c>
      <c r="R83">
        <f t="shared" si="20"/>
        <v>1</v>
      </c>
      <c r="S83">
        <f t="shared" si="20"/>
        <v>3</v>
      </c>
      <c r="T83">
        <f t="shared" si="20"/>
        <v>2</v>
      </c>
      <c r="U83">
        <f>VLOOKUP(Q83,$Q$211:$R$214,2,FALSE)</f>
        <v>9.8360329999999996E-2</v>
      </c>
      <c r="V83">
        <f>VLOOKUP(R83,$Q$211:$R$214,2,FALSE)</f>
        <v>0.46137133000000002</v>
      </c>
      <c r="W83">
        <f>VLOOKUP(S83,$Q$211:$R$214,2,FALSE)</f>
        <v>0.16465067</v>
      </c>
      <c r="X83">
        <f>VLOOKUP(T83,$Q$211:$R$214,2,FALSE)</f>
        <v>0.27561766999999998</v>
      </c>
      <c r="Y83">
        <f>U83*L83</f>
        <v>4.2429946274509807E-2</v>
      </c>
      <c r="Z83">
        <f>V83*M83</f>
        <v>0.40483072583333335</v>
      </c>
      <c r="AA83">
        <f>W83*N83</f>
        <v>0.10411733544117646</v>
      </c>
      <c r="AB83">
        <f>X83*O83</f>
        <v>0.24048992774509803</v>
      </c>
      <c r="AC83" s="10">
        <f t="shared" si="21"/>
        <v>0.79186793529411759</v>
      </c>
    </row>
    <row r="84" spans="1:29">
      <c r="A84">
        <f t="shared" si="12"/>
        <v>196</v>
      </c>
      <c r="B84">
        <f t="shared" si="13"/>
        <v>189</v>
      </c>
      <c r="C84" s="1" t="s">
        <v>83</v>
      </c>
      <c r="D84" s="12">
        <v>28.2301</v>
      </c>
      <c r="E84" s="3">
        <v>1.0153099999999999</v>
      </c>
      <c r="F84" s="3">
        <v>1.9607843137254902E-2</v>
      </c>
      <c r="G84" s="3">
        <v>1.2604329230429752</v>
      </c>
      <c r="H84">
        <f t="shared" si="14"/>
        <v>58</v>
      </c>
      <c r="I84">
        <f t="shared" si="15"/>
        <v>57</v>
      </c>
      <c r="J84">
        <f t="shared" si="16"/>
        <v>27</v>
      </c>
      <c r="K84">
        <f t="shared" si="17"/>
        <v>72</v>
      </c>
      <c r="L84">
        <f t="shared" si="18"/>
        <v>0.28431372549019607</v>
      </c>
      <c r="M84">
        <f t="shared" si="18"/>
        <v>0.27941176470588236</v>
      </c>
      <c r="N84">
        <f t="shared" si="18"/>
        <v>0.13235294117647059</v>
      </c>
      <c r="O84">
        <f t="shared" si="18"/>
        <v>0.35294117647058826</v>
      </c>
      <c r="P84" s="8">
        <f t="shared" si="19"/>
        <v>0.26225490196078433</v>
      </c>
      <c r="Q84">
        <f t="shared" si="20"/>
        <v>2</v>
      </c>
      <c r="R84">
        <f t="shared" si="20"/>
        <v>3</v>
      </c>
      <c r="S84">
        <f t="shared" si="20"/>
        <v>4</v>
      </c>
      <c r="T84">
        <f t="shared" si="20"/>
        <v>1</v>
      </c>
      <c r="U84">
        <f>VLOOKUP(Q84,$Q$211:$R$214,2,FALSE)</f>
        <v>0.27561766999999998</v>
      </c>
      <c r="V84">
        <f>VLOOKUP(R84,$Q$211:$R$214,2,FALSE)</f>
        <v>0.16465067</v>
      </c>
      <c r="W84">
        <f>VLOOKUP(S84,$Q$211:$R$214,2,FALSE)</f>
        <v>9.8360329999999996E-2</v>
      </c>
      <c r="X84">
        <f>VLOOKUP(T84,$Q$211:$R$214,2,FALSE)</f>
        <v>0.46137133000000002</v>
      </c>
      <c r="Y84">
        <f>U84*L84</f>
        <v>7.8361886568627442E-2</v>
      </c>
      <c r="Z84">
        <f>V84*M84</f>
        <v>4.6005334264705884E-2</v>
      </c>
      <c r="AA84">
        <f>W84*N84</f>
        <v>1.3018278970588234E-2</v>
      </c>
      <c r="AB84">
        <f>X84*O84</f>
        <v>0.16283694000000001</v>
      </c>
      <c r="AC84" s="10">
        <f t="shared" si="21"/>
        <v>0.3002224398039216</v>
      </c>
    </row>
    <row r="85" spans="1:29">
      <c r="A85">
        <f t="shared" si="12"/>
        <v>78</v>
      </c>
      <c r="B85">
        <f t="shared" si="13"/>
        <v>63</v>
      </c>
      <c r="C85" s="1" t="s">
        <v>84</v>
      </c>
      <c r="D85" s="12">
        <v>45.395800000000001</v>
      </c>
      <c r="E85" s="3">
        <v>26.682189999999999</v>
      </c>
      <c r="F85" s="3">
        <v>0.05</v>
      </c>
      <c r="G85" s="3">
        <v>1.4881911838955029</v>
      </c>
      <c r="H85">
        <f t="shared" si="14"/>
        <v>95</v>
      </c>
      <c r="I85">
        <f t="shared" si="15"/>
        <v>170</v>
      </c>
      <c r="J85">
        <f t="shared" si="16"/>
        <v>109</v>
      </c>
      <c r="K85">
        <f t="shared" si="17"/>
        <v>120</v>
      </c>
      <c r="L85">
        <f t="shared" si="18"/>
        <v>0.46568627450980393</v>
      </c>
      <c r="M85">
        <f t="shared" si="18"/>
        <v>0.83333333333333337</v>
      </c>
      <c r="N85">
        <f t="shared" si="18"/>
        <v>0.53431372549019607</v>
      </c>
      <c r="O85">
        <f t="shared" si="18"/>
        <v>0.58823529411764708</v>
      </c>
      <c r="P85" s="8">
        <f t="shared" si="19"/>
        <v>0.60539215686274517</v>
      </c>
      <c r="Q85">
        <f t="shared" si="20"/>
        <v>4</v>
      </c>
      <c r="R85">
        <f t="shared" si="20"/>
        <v>1</v>
      </c>
      <c r="S85">
        <f t="shared" si="20"/>
        <v>3</v>
      </c>
      <c r="T85">
        <f t="shared" si="20"/>
        <v>2</v>
      </c>
      <c r="U85">
        <f>VLOOKUP(Q85,$Q$211:$R$214,2,FALSE)</f>
        <v>9.8360329999999996E-2</v>
      </c>
      <c r="V85">
        <f>VLOOKUP(R85,$Q$211:$R$214,2,FALSE)</f>
        <v>0.46137133000000002</v>
      </c>
      <c r="W85">
        <f>VLOOKUP(S85,$Q$211:$R$214,2,FALSE)</f>
        <v>0.16465067</v>
      </c>
      <c r="X85">
        <f>VLOOKUP(T85,$Q$211:$R$214,2,FALSE)</f>
        <v>0.27561766999999998</v>
      </c>
      <c r="Y85">
        <f>U85*L85</f>
        <v>4.5805055637254899E-2</v>
      </c>
      <c r="Z85">
        <f>V85*M85</f>
        <v>0.38447610833333334</v>
      </c>
      <c r="AA85">
        <f>W85*N85</f>
        <v>8.7975112892156856E-2</v>
      </c>
      <c r="AB85">
        <f>X85*O85</f>
        <v>0.16212804117647059</v>
      </c>
      <c r="AC85" s="10">
        <f t="shared" si="21"/>
        <v>0.68038431803921573</v>
      </c>
    </row>
    <row r="86" spans="1:29">
      <c r="A86">
        <f t="shared" si="12"/>
        <v>91</v>
      </c>
      <c r="B86">
        <f t="shared" si="13"/>
        <v>67</v>
      </c>
      <c r="C86" s="1" t="s">
        <v>85</v>
      </c>
      <c r="D86" s="12">
        <v>46.5745</v>
      </c>
      <c r="E86" s="3">
        <v>11.87594</v>
      </c>
      <c r="F86" s="3">
        <v>9.0909090909090912E-2</v>
      </c>
      <c r="G86" s="3">
        <v>1.4234582679496341</v>
      </c>
      <c r="H86">
        <f t="shared" si="14"/>
        <v>99</v>
      </c>
      <c r="I86">
        <f t="shared" si="15"/>
        <v>139</v>
      </c>
      <c r="J86">
        <f t="shared" si="16"/>
        <v>143</v>
      </c>
      <c r="K86">
        <f t="shared" si="17"/>
        <v>107</v>
      </c>
      <c r="L86">
        <f t="shared" si="18"/>
        <v>0.48529411764705882</v>
      </c>
      <c r="M86">
        <f t="shared" si="18"/>
        <v>0.68137254901960786</v>
      </c>
      <c r="N86">
        <f t="shared" si="18"/>
        <v>0.7009803921568627</v>
      </c>
      <c r="O86">
        <f t="shared" si="18"/>
        <v>0.52450980392156865</v>
      </c>
      <c r="P86" s="8">
        <f t="shared" si="19"/>
        <v>0.59803921568627449</v>
      </c>
      <c r="Q86">
        <f t="shared" si="20"/>
        <v>4</v>
      </c>
      <c r="R86">
        <f t="shared" si="20"/>
        <v>2</v>
      </c>
      <c r="S86">
        <f t="shared" si="20"/>
        <v>1</v>
      </c>
      <c r="T86">
        <f t="shared" si="20"/>
        <v>3</v>
      </c>
      <c r="U86">
        <f>VLOOKUP(Q86,$Q$211:$R$214,2,FALSE)</f>
        <v>9.8360329999999996E-2</v>
      </c>
      <c r="V86">
        <f>VLOOKUP(R86,$Q$211:$R$214,2,FALSE)</f>
        <v>0.27561766999999998</v>
      </c>
      <c r="W86">
        <f>VLOOKUP(S86,$Q$211:$R$214,2,FALSE)</f>
        <v>0.46137133000000002</v>
      </c>
      <c r="X86">
        <f>VLOOKUP(T86,$Q$211:$R$214,2,FALSE)</f>
        <v>0.16465067</v>
      </c>
      <c r="Y86">
        <f>U86*L86</f>
        <v>4.7733689558823525E-2</v>
      </c>
      <c r="Z86">
        <f>V86*M86</f>
        <v>0.18779831436274508</v>
      </c>
      <c r="AA86">
        <f>W86*N86</f>
        <v>0.32341225583333333</v>
      </c>
      <c r="AB86">
        <f>X86*O86</f>
        <v>8.6360890637254911E-2</v>
      </c>
      <c r="AC86" s="10">
        <f t="shared" si="21"/>
        <v>0.64530515039215686</v>
      </c>
    </row>
    <row r="87" spans="1:29">
      <c r="A87">
        <f t="shared" si="12"/>
        <v>83</v>
      </c>
      <c r="B87">
        <f t="shared" si="13"/>
        <v>74</v>
      </c>
      <c r="C87" s="1" t="s">
        <v>86</v>
      </c>
      <c r="D87" s="12">
        <v>50.234400000000001</v>
      </c>
      <c r="E87" s="3">
        <v>32.31738</v>
      </c>
      <c r="F87" s="3">
        <v>5.2631578947368418E-2</v>
      </c>
      <c r="G87" s="3">
        <v>1.270846021275577</v>
      </c>
      <c r="H87">
        <f t="shared" si="14"/>
        <v>107</v>
      </c>
      <c r="I87">
        <f t="shared" si="15"/>
        <v>172</v>
      </c>
      <c r="J87">
        <f t="shared" si="16"/>
        <v>116</v>
      </c>
      <c r="K87">
        <f t="shared" si="17"/>
        <v>78</v>
      </c>
      <c r="L87">
        <f t="shared" si="18"/>
        <v>0.52450980392156865</v>
      </c>
      <c r="M87">
        <f t="shared" si="18"/>
        <v>0.84313725490196079</v>
      </c>
      <c r="N87">
        <f t="shared" si="18"/>
        <v>0.56862745098039214</v>
      </c>
      <c r="O87">
        <f t="shared" si="18"/>
        <v>0.38235294117647056</v>
      </c>
      <c r="P87" s="8">
        <f t="shared" si="19"/>
        <v>0.57965686274509798</v>
      </c>
      <c r="Q87">
        <f t="shared" si="20"/>
        <v>3</v>
      </c>
      <c r="R87">
        <f t="shared" si="20"/>
        <v>1</v>
      </c>
      <c r="S87">
        <f t="shared" si="20"/>
        <v>2</v>
      </c>
      <c r="T87">
        <f t="shared" si="20"/>
        <v>4</v>
      </c>
      <c r="U87">
        <f>VLOOKUP(Q87,$Q$211:$R$214,2,FALSE)</f>
        <v>0.16465067</v>
      </c>
      <c r="V87">
        <f>VLOOKUP(R87,$Q$211:$R$214,2,FALSE)</f>
        <v>0.46137133000000002</v>
      </c>
      <c r="W87">
        <f>VLOOKUP(S87,$Q$211:$R$214,2,FALSE)</f>
        <v>0.27561766999999998</v>
      </c>
      <c r="X87">
        <f>VLOOKUP(T87,$Q$211:$R$214,2,FALSE)</f>
        <v>9.8360329999999996E-2</v>
      </c>
      <c r="Y87">
        <f>U87*L87</f>
        <v>8.6360890637254911E-2</v>
      </c>
      <c r="Z87">
        <f>V87*M87</f>
        <v>0.38899935666666668</v>
      </c>
      <c r="AA87">
        <f>W87*N87</f>
        <v>0.15672377313725488</v>
      </c>
      <c r="AB87">
        <f>X87*O87</f>
        <v>3.7608361470588228E-2</v>
      </c>
      <c r="AC87" s="10">
        <f t="shared" si="21"/>
        <v>0.66969238191176461</v>
      </c>
    </row>
    <row r="88" spans="1:29">
      <c r="A88">
        <f t="shared" si="12"/>
        <v>163</v>
      </c>
      <c r="B88">
        <f t="shared" si="13"/>
        <v>121</v>
      </c>
      <c r="C88" s="1" t="s">
        <v>87</v>
      </c>
      <c r="D88" s="12">
        <v>38.912500000000001</v>
      </c>
      <c r="E88" s="3">
        <v>4.65367</v>
      </c>
      <c r="F88" s="3">
        <v>4.7619047619047616E-2</v>
      </c>
      <c r="G88" s="3">
        <v>1.2646295236969085</v>
      </c>
      <c r="H88">
        <f t="shared" si="14"/>
        <v>82</v>
      </c>
      <c r="I88">
        <f t="shared" si="15"/>
        <v>105</v>
      </c>
      <c r="J88">
        <f t="shared" si="16"/>
        <v>101</v>
      </c>
      <c r="K88">
        <f t="shared" si="17"/>
        <v>76</v>
      </c>
      <c r="L88">
        <f t="shared" si="18"/>
        <v>0.40196078431372551</v>
      </c>
      <c r="M88">
        <f t="shared" si="18"/>
        <v>0.51470588235294112</v>
      </c>
      <c r="N88">
        <f t="shared" si="18"/>
        <v>0.49509803921568629</v>
      </c>
      <c r="O88">
        <f t="shared" si="18"/>
        <v>0.37254901960784315</v>
      </c>
      <c r="P88" s="8">
        <f t="shared" si="19"/>
        <v>0.44607843137254899</v>
      </c>
      <c r="Q88">
        <f t="shared" si="20"/>
        <v>3</v>
      </c>
      <c r="R88">
        <f t="shared" si="20"/>
        <v>1</v>
      </c>
      <c r="S88">
        <f t="shared" si="20"/>
        <v>2</v>
      </c>
      <c r="T88">
        <f t="shared" si="20"/>
        <v>4</v>
      </c>
      <c r="U88">
        <f>VLOOKUP(Q88,$Q$211:$R$214,2,FALSE)</f>
        <v>0.16465067</v>
      </c>
      <c r="V88">
        <f>VLOOKUP(R88,$Q$211:$R$214,2,FALSE)</f>
        <v>0.46137133000000002</v>
      </c>
      <c r="W88">
        <f>VLOOKUP(S88,$Q$211:$R$214,2,FALSE)</f>
        <v>0.27561766999999998</v>
      </c>
      <c r="X88">
        <f>VLOOKUP(T88,$Q$211:$R$214,2,FALSE)</f>
        <v>9.8360329999999996E-2</v>
      </c>
      <c r="Y88">
        <f>U88*L88</f>
        <v>6.6183112450980394E-2</v>
      </c>
      <c r="Z88">
        <f>V88*M88</f>
        <v>0.2374705375</v>
      </c>
      <c r="AA88">
        <f>W88*N88</f>
        <v>0.13645776799019607</v>
      </c>
      <c r="AB88">
        <f>X88*O88</f>
        <v>3.6644044509803922E-2</v>
      </c>
      <c r="AC88" s="10">
        <f t="shared" si="21"/>
        <v>0.47675546245098038</v>
      </c>
    </row>
    <row r="89" spans="1:29">
      <c r="A89">
        <f t="shared" si="12"/>
        <v>138</v>
      </c>
      <c r="B89">
        <f t="shared" si="13"/>
        <v>116</v>
      </c>
      <c r="C89" s="1" t="s">
        <v>88</v>
      </c>
      <c r="D89" s="12">
        <v>34.428800000000003</v>
      </c>
      <c r="E89" s="3">
        <v>8.1631599999999995</v>
      </c>
      <c r="F89" s="3">
        <v>3.4482758620689655E-2</v>
      </c>
      <c r="G89" s="3">
        <v>1.4255310752868473</v>
      </c>
      <c r="H89">
        <f t="shared" si="14"/>
        <v>75</v>
      </c>
      <c r="I89">
        <f t="shared" si="15"/>
        <v>129</v>
      </c>
      <c r="J89">
        <f t="shared" si="16"/>
        <v>64</v>
      </c>
      <c r="K89">
        <f t="shared" si="17"/>
        <v>108</v>
      </c>
      <c r="L89">
        <f t="shared" si="18"/>
        <v>0.36764705882352944</v>
      </c>
      <c r="M89">
        <f t="shared" si="18"/>
        <v>0.63235294117647056</v>
      </c>
      <c r="N89">
        <f t="shared" si="18"/>
        <v>0.31372549019607843</v>
      </c>
      <c r="O89">
        <f t="shared" si="18"/>
        <v>0.52941176470588236</v>
      </c>
      <c r="P89" s="8">
        <f t="shared" si="19"/>
        <v>0.46078431372549022</v>
      </c>
      <c r="Q89">
        <f t="shared" si="20"/>
        <v>3</v>
      </c>
      <c r="R89">
        <f t="shared" si="20"/>
        <v>1</v>
      </c>
      <c r="S89">
        <f t="shared" si="20"/>
        <v>4</v>
      </c>
      <c r="T89">
        <f t="shared" si="20"/>
        <v>2</v>
      </c>
      <c r="U89">
        <f>VLOOKUP(Q89,$Q$211:$R$214,2,FALSE)</f>
        <v>0.16465067</v>
      </c>
      <c r="V89">
        <f>VLOOKUP(R89,$Q$211:$R$214,2,FALSE)</f>
        <v>0.46137133000000002</v>
      </c>
      <c r="W89">
        <f>VLOOKUP(S89,$Q$211:$R$214,2,FALSE)</f>
        <v>9.8360329999999996E-2</v>
      </c>
      <c r="X89">
        <f>VLOOKUP(T89,$Q$211:$R$214,2,FALSE)</f>
        <v>0.27561766999999998</v>
      </c>
      <c r="Y89">
        <f>U89*L89</f>
        <v>6.053333455882353E-2</v>
      </c>
      <c r="Z89">
        <f>V89*M89</f>
        <v>0.2917495175</v>
      </c>
      <c r="AA89">
        <f>W89*N89</f>
        <v>3.0858142745098037E-2</v>
      </c>
      <c r="AB89">
        <f>X89*O89</f>
        <v>0.14591523705882353</v>
      </c>
      <c r="AC89" s="10">
        <f t="shared" si="21"/>
        <v>0.52905623186274509</v>
      </c>
    </row>
    <row r="90" spans="1:29">
      <c r="A90">
        <f t="shared" si="12"/>
        <v>97</v>
      </c>
      <c r="B90">
        <f t="shared" si="13"/>
        <v>87</v>
      </c>
      <c r="C90" s="1" t="s">
        <v>89</v>
      </c>
      <c r="D90" s="12">
        <v>31.872800000000002</v>
      </c>
      <c r="E90" s="3">
        <v>6.4164300000000001</v>
      </c>
      <c r="F90" s="3">
        <v>4.7619047619047616E-2</v>
      </c>
      <c r="G90" s="3">
        <v>1.7727864548858749</v>
      </c>
      <c r="H90">
        <f t="shared" si="14"/>
        <v>66</v>
      </c>
      <c r="I90">
        <f t="shared" si="15"/>
        <v>119</v>
      </c>
      <c r="J90">
        <f t="shared" si="16"/>
        <v>101</v>
      </c>
      <c r="K90">
        <f t="shared" si="17"/>
        <v>159</v>
      </c>
      <c r="L90">
        <f t="shared" si="18"/>
        <v>0.3235294117647059</v>
      </c>
      <c r="M90">
        <f t="shared" si="18"/>
        <v>0.58333333333333337</v>
      </c>
      <c r="N90">
        <f t="shared" si="18"/>
        <v>0.49509803921568629</v>
      </c>
      <c r="O90">
        <f t="shared" si="18"/>
        <v>0.77941176470588236</v>
      </c>
      <c r="P90" s="8">
        <f t="shared" si="19"/>
        <v>0.54534313725490202</v>
      </c>
      <c r="Q90">
        <f t="shared" si="20"/>
        <v>4</v>
      </c>
      <c r="R90">
        <f t="shared" si="20"/>
        <v>2</v>
      </c>
      <c r="S90">
        <f t="shared" si="20"/>
        <v>3</v>
      </c>
      <c r="T90">
        <f t="shared" si="20"/>
        <v>1</v>
      </c>
      <c r="U90">
        <f>VLOOKUP(Q90,$Q$211:$R$214,2,FALSE)</f>
        <v>9.8360329999999996E-2</v>
      </c>
      <c r="V90">
        <f>VLOOKUP(R90,$Q$211:$R$214,2,FALSE)</f>
        <v>0.27561766999999998</v>
      </c>
      <c r="W90">
        <f>VLOOKUP(S90,$Q$211:$R$214,2,FALSE)</f>
        <v>0.16465067</v>
      </c>
      <c r="X90">
        <f>VLOOKUP(T90,$Q$211:$R$214,2,FALSE)</f>
        <v>0.46137133000000002</v>
      </c>
      <c r="Y90">
        <f>U90*L90</f>
        <v>3.182245970588235E-2</v>
      </c>
      <c r="Z90">
        <f>V90*M90</f>
        <v>0.16077697416666667</v>
      </c>
      <c r="AA90">
        <f>W90*N90</f>
        <v>8.151822387254902E-2</v>
      </c>
      <c r="AB90">
        <f>X90*O90</f>
        <v>0.3595982425</v>
      </c>
      <c r="AC90" s="10">
        <f t="shared" si="21"/>
        <v>0.63371590024509805</v>
      </c>
    </row>
    <row r="91" spans="1:29">
      <c r="A91">
        <f t="shared" si="12"/>
        <v>192</v>
      </c>
      <c r="B91">
        <f t="shared" si="13"/>
        <v>180</v>
      </c>
      <c r="C91" s="1" t="s">
        <v>90</v>
      </c>
      <c r="D91" s="12">
        <v>35.846400000000003</v>
      </c>
      <c r="E91" s="3">
        <v>0.12515999999999999</v>
      </c>
      <c r="F91" s="3">
        <v>3.4482758620689655E-2</v>
      </c>
      <c r="G91" s="3">
        <v>1.2458122391585011</v>
      </c>
      <c r="H91">
        <f t="shared" si="14"/>
        <v>77</v>
      </c>
      <c r="I91">
        <f t="shared" si="15"/>
        <v>31</v>
      </c>
      <c r="J91">
        <f t="shared" si="16"/>
        <v>64</v>
      </c>
      <c r="K91">
        <f t="shared" si="17"/>
        <v>66</v>
      </c>
      <c r="L91">
        <f t="shared" si="18"/>
        <v>0.37745098039215685</v>
      </c>
      <c r="M91">
        <f t="shared" si="18"/>
        <v>0.15196078431372548</v>
      </c>
      <c r="N91">
        <f t="shared" si="18"/>
        <v>0.31372549019607843</v>
      </c>
      <c r="O91">
        <f t="shared" si="18"/>
        <v>0.3235294117647059</v>
      </c>
      <c r="P91" s="8">
        <f t="shared" si="19"/>
        <v>0.29166666666666669</v>
      </c>
      <c r="Q91">
        <f t="shared" si="20"/>
        <v>1</v>
      </c>
      <c r="R91">
        <f t="shared" si="20"/>
        <v>4</v>
      </c>
      <c r="S91">
        <f t="shared" si="20"/>
        <v>3</v>
      </c>
      <c r="T91">
        <f t="shared" si="20"/>
        <v>2</v>
      </c>
      <c r="U91">
        <f>VLOOKUP(Q91,$Q$211:$R$214,2,FALSE)</f>
        <v>0.46137133000000002</v>
      </c>
      <c r="V91">
        <f>VLOOKUP(R91,$Q$211:$R$214,2,FALSE)</f>
        <v>9.8360329999999996E-2</v>
      </c>
      <c r="W91">
        <f>VLOOKUP(S91,$Q$211:$R$214,2,FALSE)</f>
        <v>0.16465067</v>
      </c>
      <c r="X91">
        <f>VLOOKUP(T91,$Q$211:$R$214,2,FALSE)</f>
        <v>0.27561766999999998</v>
      </c>
      <c r="Y91">
        <f>U91*L91</f>
        <v>0.17414506083333334</v>
      </c>
      <c r="Z91">
        <f>V91*M91</f>
        <v>1.494691289215686E-2</v>
      </c>
      <c r="AA91">
        <f>W91*N91</f>
        <v>5.1655112156862741E-2</v>
      </c>
      <c r="AB91">
        <f>X91*O91</f>
        <v>8.9170422647058822E-2</v>
      </c>
      <c r="AC91" s="10">
        <f t="shared" si="21"/>
        <v>0.32991750852941176</v>
      </c>
    </row>
    <row r="92" spans="1:29">
      <c r="A92">
        <f t="shared" si="12"/>
        <v>177</v>
      </c>
      <c r="B92">
        <f t="shared" si="13"/>
        <v>149</v>
      </c>
      <c r="C92" s="1" t="s">
        <v>91</v>
      </c>
      <c r="D92" s="12">
        <v>37.235799999999998</v>
      </c>
      <c r="E92" s="3">
        <v>4.2629400000000004</v>
      </c>
      <c r="F92" s="3">
        <v>3.4482758620689655E-2</v>
      </c>
      <c r="G92" s="3">
        <v>1.243976463885307</v>
      </c>
      <c r="H92">
        <f t="shared" si="14"/>
        <v>79</v>
      </c>
      <c r="I92">
        <f t="shared" si="15"/>
        <v>99</v>
      </c>
      <c r="J92">
        <f t="shared" si="16"/>
        <v>64</v>
      </c>
      <c r="K92">
        <f t="shared" si="17"/>
        <v>65</v>
      </c>
      <c r="L92">
        <f t="shared" si="18"/>
        <v>0.38725490196078433</v>
      </c>
      <c r="M92">
        <f t="shared" si="18"/>
        <v>0.48529411764705882</v>
      </c>
      <c r="N92">
        <f t="shared" si="18"/>
        <v>0.31372549019607843</v>
      </c>
      <c r="O92">
        <f t="shared" si="18"/>
        <v>0.31862745098039214</v>
      </c>
      <c r="P92" s="8">
        <f t="shared" si="19"/>
        <v>0.37622549019607843</v>
      </c>
      <c r="Q92">
        <f t="shared" si="20"/>
        <v>2</v>
      </c>
      <c r="R92">
        <f t="shared" si="20"/>
        <v>1</v>
      </c>
      <c r="S92">
        <f t="shared" si="20"/>
        <v>4</v>
      </c>
      <c r="T92">
        <f t="shared" si="20"/>
        <v>3</v>
      </c>
      <c r="U92">
        <f>VLOOKUP(Q92,$Q$211:$R$214,2,FALSE)</f>
        <v>0.27561766999999998</v>
      </c>
      <c r="V92">
        <f>VLOOKUP(R92,$Q$211:$R$214,2,FALSE)</f>
        <v>0.46137133000000002</v>
      </c>
      <c r="W92">
        <f>VLOOKUP(S92,$Q$211:$R$214,2,FALSE)</f>
        <v>9.8360329999999996E-2</v>
      </c>
      <c r="X92">
        <f>VLOOKUP(T92,$Q$211:$R$214,2,FALSE)</f>
        <v>0.16465067</v>
      </c>
      <c r="Y92">
        <f>U92*L92</f>
        <v>0.1067342937745098</v>
      </c>
      <c r="Z92">
        <f>V92*M92</f>
        <v>0.2239007925</v>
      </c>
      <c r="AA92">
        <f>W92*N92</f>
        <v>3.0858142745098037E-2</v>
      </c>
      <c r="AB92">
        <f>X92*O92</f>
        <v>5.2462223284313721E-2</v>
      </c>
      <c r="AC92" s="10">
        <f t="shared" si="21"/>
        <v>0.4139554523039215</v>
      </c>
    </row>
    <row r="93" spans="1:29">
      <c r="A93">
        <f t="shared" si="12"/>
        <v>63</v>
      </c>
      <c r="B93">
        <f t="shared" si="13"/>
        <v>58</v>
      </c>
      <c r="C93" s="1" t="s">
        <v>92</v>
      </c>
      <c r="D93" s="12">
        <v>23.252700000000001</v>
      </c>
      <c r="E93" s="3">
        <v>14.11214</v>
      </c>
      <c r="F93" s="3">
        <v>0.1111111111111111</v>
      </c>
      <c r="G93" s="3">
        <v>1.8022919789624419</v>
      </c>
      <c r="H93">
        <f t="shared" si="14"/>
        <v>50</v>
      </c>
      <c r="I93">
        <f t="shared" si="15"/>
        <v>144</v>
      </c>
      <c r="J93">
        <f t="shared" si="16"/>
        <v>153</v>
      </c>
      <c r="K93">
        <f t="shared" si="17"/>
        <v>161</v>
      </c>
      <c r="L93">
        <f t="shared" si="18"/>
        <v>0.24509803921568626</v>
      </c>
      <c r="M93">
        <f t="shared" si="18"/>
        <v>0.70588235294117652</v>
      </c>
      <c r="N93">
        <f t="shared" si="18"/>
        <v>0.75</v>
      </c>
      <c r="O93">
        <f t="shared" si="18"/>
        <v>0.78921568627450978</v>
      </c>
      <c r="P93" s="8">
        <f t="shared" si="19"/>
        <v>0.62254901960784315</v>
      </c>
      <c r="Q93">
        <f t="shared" si="20"/>
        <v>4</v>
      </c>
      <c r="R93">
        <f t="shared" si="20"/>
        <v>3</v>
      </c>
      <c r="S93">
        <f t="shared" si="20"/>
        <v>2</v>
      </c>
      <c r="T93">
        <f t="shared" si="20"/>
        <v>1</v>
      </c>
      <c r="U93">
        <f>VLOOKUP(Q93,$Q$211:$R$214,2,FALSE)</f>
        <v>9.8360329999999996E-2</v>
      </c>
      <c r="V93">
        <f>VLOOKUP(R93,$Q$211:$R$214,2,FALSE)</f>
        <v>0.16465067</v>
      </c>
      <c r="W93">
        <f>VLOOKUP(S93,$Q$211:$R$214,2,FALSE)</f>
        <v>0.27561766999999998</v>
      </c>
      <c r="X93">
        <f>VLOOKUP(T93,$Q$211:$R$214,2,FALSE)</f>
        <v>0.46137133000000002</v>
      </c>
      <c r="Y93">
        <f>U93*L93</f>
        <v>2.4107924019607842E-2</v>
      </c>
      <c r="Z93">
        <f>V93*M93</f>
        <v>0.11622400235294118</v>
      </c>
      <c r="AA93">
        <f>W93*N93</f>
        <v>0.2067132525</v>
      </c>
      <c r="AB93">
        <f>X93*O93</f>
        <v>0.36412149083333334</v>
      </c>
      <c r="AC93" s="10">
        <f t="shared" si="21"/>
        <v>0.71116666970588238</v>
      </c>
    </row>
    <row r="94" spans="1:29">
      <c r="A94">
        <f t="shared" si="12"/>
        <v>104</v>
      </c>
      <c r="B94">
        <f t="shared" si="13"/>
        <v>104</v>
      </c>
      <c r="C94" s="1" t="s">
        <v>93</v>
      </c>
      <c r="D94" s="12">
        <v>43.132800000000003</v>
      </c>
      <c r="E94" s="3">
        <v>47.842799999999997</v>
      </c>
      <c r="F94" s="3">
        <v>3.4482758620689655E-2</v>
      </c>
      <c r="G94" s="3">
        <v>1.2418807365977202</v>
      </c>
      <c r="H94">
        <f t="shared" si="14"/>
        <v>91</v>
      </c>
      <c r="I94">
        <f t="shared" si="15"/>
        <v>184</v>
      </c>
      <c r="J94">
        <f t="shared" si="16"/>
        <v>64</v>
      </c>
      <c r="K94">
        <f t="shared" si="17"/>
        <v>63</v>
      </c>
      <c r="L94">
        <f t="shared" si="18"/>
        <v>0.44607843137254904</v>
      </c>
      <c r="M94">
        <f t="shared" si="18"/>
        <v>0.90196078431372551</v>
      </c>
      <c r="N94">
        <f t="shared" si="18"/>
        <v>0.31372549019607843</v>
      </c>
      <c r="O94">
        <f t="shared" si="18"/>
        <v>0.30882352941176472</v>
      </c>
      <c r="P94" s="8">
        <f t="shared" si="19"/>
        <v>0.49264705882352944</v>
      </c>
      <c r="Q94">
        <f t="shared" si="20"/>
        <v>2</v>
      </c>
      <c r="R94">
        <f t="shared" si="20"/>
        <v>1</v>
      </c>
      <c r="S94">
        <f t="shared" si="20"/>
        <v>3</v>
      </c>
      <c r="T94">
        <f t="shared" si="20"/>
        <v>4</v>
      </c>
      <c r="U94">
        <f>VLOOKUP(Q94,$Q$211:$R$214,2,FALSE)</f>
        <v>0.27561766999999998</v>
      </c>
      <c r="V94">
        <f>VLOOKUP(R94,$Q$211:$R$214,2,FALSE)</f>
        <v>0.46137133000000002</v>
      </c>
      <c r="W94">
        <f>VLOOKUP(S94,$Q$211:$R$214,2,FALSE)</f>
        <v>0.16465067</v>
      </c>
      <c r="X94">
        <f>VLOOKUP(T94,$Q$211:$R$214,2,FALSE)</f>
        <v>9.8360329999999996E-2</v>
      </c>
      <c r="Y94">
        <f>U94*L94</f>
        <v>0.12294709789215687</v>
      </c>
      <c r="Z94">
        <f>V94*M94</f>
        <v>0.41613884666666667</v>
      </c>
      <c r="AA94">
        <f>W94*N94</f>
        <v>5.1655112156862741E-2</v>
      </c>
      <c r="AB94">
        <f>X94*O94</f>
        <v>3.0375984264705884E-2</v>
      </c>
      <c r="AC94" s="10">
        <f t="shared" si="21"/>
        <v>0.62111704098039211</v>
      </c>
    </row>
    <row r="95" spans="1:29">
      <c r="A95">
        <f t="shared" si="12"/>
        <v>100</v>
      </c>
      <c r="B95">
        <f t="shared" si="13"/>
        <v>81</v>
      </c>
      <c r="C95" s="1" t="s">
        <v>94</v>
      </c>
      <c r="D95" s="12">
        <v>46.7194</v>
      </c>
      <c r="E95" s="3">
        <v>3.98461</v>
      </c>
      <c r="F95" s="3">
        <v>0.125</v>
      </c>
      <c r="G95" s="3">
        <v>1.3583376192070586</v>
      </c>
      <c r="H95">
        <f t="shared" si="14"/>
        <v>100</v>
      </c>
      <c r="I95">
        <f t="shared" si="15"/>
        <v>97</v>
      </c>
      <c r="J95">
        <f t="shared" si="16"/>
        <v>163</v>
      </c>
      <c r="K95">
        <f t="shared" si="17"/>
        <v>95</v>
      </c>
      <c r="L95">
        <f t="shared" si="18"/>
        <v>0.49019607843137253</v>
      </c>
      <c r="M95">
        <f t="shared" si="18"/>
        <v>0.47549019607843135</v>
      </c>
      <c r="N95">
        <f t="shared" si="18"/>
        <v>0.7990196078431373</v>
      </c>
      <c r="O95">
        <f t="shared" si="18"/>
        <v>0.46568627450980393</v>
      </c>
      <c r="P95" s="8">
        <f t="shared" si="19"/>
        <v>0.55759803921568629</v>
      </c>
      <c r="Q95">
        <f t="shared" si="20"/>
        <v>2</v>
      </c>
      <c r="R95">
        <f t="shared" si="20"/>
        <v>3</v>
      </c>
      <c r="S95">
        <f t="shared" si="20"/>
        <v>1</v>
      </c>
      <c r="T95">
        <f t="shared" si="20"/>
        <v>4</v>
      </c>
      <c r="U95">
        <f>VLOOKUP(Q95,$Q$211:$R$214,2,FALSE)</f>
        <v>0.27561766999999998</v>
      </c>
      <c r="V95">
        <f>VLOOKUP(R95,$Q$211:$R$214,2,FALSE)</f>
        <v>0.16465067</v>
      </c>
      <c r="W95">
        <f>VLOOKUP(S95,$Q$211:$R$214,2,FALSE)</f>
        <v>0.46137133000000002</v>
      </c>
      <c r="X95">
        <f>VLOOKUP(T95,$Q$211:$R$214,2,FALSE)</f>
        <v>9.8360329999999996E-2</v>
      </c>
      <c r="Y95">
        <f>U95*L95</f>
        <v>0.13510670098039215</v>
      </c>
      <c r="Z95">
        <f>V95*M95</f>
        <v>7.8289779362745088E-2</v>
      </c>
      <c r="AA95">
        <f>W95*N95</f>
        <v>0.36864473916666674</v>
      </c>
      <c r="AB95">
        <f>X95*O95</f>
        <v>4.5805055637254899E-2</v>
      </c>
      <c r="AC95" s="10">
        <f t="shared" si="21"/>
        <v>0.62784627514705882</v>
      </c>
    </row>
    <row r="96" spans="1:29">
      <c r="A96">
        <f t="shared" si="12"/>
        <v>52</v>
      </c>
      <c r="B96">
        <f t="shared" si="13"/>
        <v>64</v>
      </c>
      <c r="C96" s="1" t="s">
        <v>95</v>
      </c>
      <c r="D96" s="12">
        <v>70.066100000000006</v>
      </c>
      <c r="E96" s="3">
        <v>71.224919999999997</v>
      </c>
      <c r="F96" s="3">
        <v>5.2631578947368418E-2</v>
      </c>
      <c r="G96" s="3">
        <v>1.1748090089304222</v>
      </c>
      <c r="H96">
        <f t="shared" si="14"/>
        <v>144</v>
      </c>
      <c r="I96">
        <f t="shared" si="15"/>
        <v>191</v>
      </c>
      <c r="J96">
        <f t="shared" si="16"/>
        <v>116</v>
      </c>
      <c r="K96">
        <f t="shared" si="17"/>
        <v>41</v>
      </c>
      <c r="L96">
        <f t="shared" si="18"/>
        <v>0.70588235294117652</v>
      </c>
      <c r="M96">
        <f t="shared" si="18"/>
        <v>0.93627450980392157</v>
      </c>
      <c r="N96">
        <f t="shared" si="18"/>
        <v>0.56862745098039214</v>
      </c>
      <c r="O96">
        <f t="shared" si="18"/>
        <v>0.20098039215686275</v>
      </c>
      <c r="P96" s="8">
        <f t="shared" si="19"/>
        <v>0.60294117647058831</v>
      </c>
      <c r="Q96">
        <f t="shared" si="20"/>
        <v>2</v>
      </c>
      <c r="R96">
        <f t="shared" si="20"/>
        <v>1</v>
      </c>
      <c r="S96">
        <f t="shared" si="20"/>
        <v>3</v>
      </c>
      <c r="T96">
        <f t="shared" si="20"/>
        <v>4</v>
      </c>
      <c r="U96">
        <f>VLOOKUP(Q96,$Q$211:$R$214,2,FALSE)</f>
        <v>0.27561766999999998</v>
      </c>
      <c r="V96">
        <f>VLOOKUP(R96,$Q$211:$R$214,2,FALSE)</f>
        <v>0.46137133000000002</v>
      </c>
      <c r="W96">
        <f>VLOOKUP(S96,$Q$211:$R$214,2,FALSE)</f>
        <v>0.16465067</v>
      </c>
      <c r="X96">
        <f>VLOOKUP(T96,$Q$211:$R$214,2,FALSE)</f>
        <v>9.8360329999999996E-2</v>
      </c>
      <c r="Y96">
        <f>U96*L96</f>
        <v>0.1945536494117647</v>
      </c>
      <c r="Z96">
        <f>V96*M96</f>
        <v>0.43197021583333334</v>
      </c>
      <c r="AA96">
        <f>W96*N96</f>
        <v>9.3624890784313727E-2</v>
      </c>
      <c r="AB96">
        <f>X96*O96</f>
        <v>1.976849769607843E-2</v>
      </c>
      <c r="AC96" s="10">
        <f t="shared" si="21"/>
        <v>0.73991725372549022</v>
      </c>
    </row>
    <row r="97" spans="1:29">
      <c r="A97">
        <f t="shared" si="12"/>
        <v>39</v>
      </c>
      <c r="B97">
        <f t="shared" si="13"/>
        <v>33</v>
      </c>
      <c r="C97" s="1" t="s">
        <v>96</v>
      </c>
      <c r="D97" s="12">
        <v>74.513199999999998</v>
      </c>
      <c r="E97" s="3">
        <v>6.86578</v>
      </c>
      <c r="F97" s="3">
        <v>0.05</v>
      </c>
      <c r="G97" s="3">
        <v>2.6015001538276468</v>
      </c>
      <c r="H97">
        <f t="shared" si="14"/>
        <v>151</v>
      </c>
      <c r="I97">
        <f t="shared" si="15"/>
        <v>124</v>
      </c>
      <c r="J97">
        <f t="shared" si="16"/>
        <v>109</v>
      </c>
      <c r="K97">
        <f t="shared" si="17"/>
        <v>182</v>
      </c>
      <c r="L97">
        <f t="shared" si="18"/>
        <v>0.74019607843137258</v>
      </c>
      <c r="M97">
        <f t="shared" si="18"/>
        <v>0.60784313725490191</v>
      </c>
      <c r="N97">
        <f t="shared" si="18"/>
        <v>0.53431372549019607</v>
      </c>
      <c r="O97">
        <f t="shared" si="18"/>
        <v>0.89215686274509809</v>
      </c>
      <c r="P97" s="8">
        <f t="shared" si="19"/>
        <v>0.69362745098039214</v>
      </c>
      <c r="Q97">
        <f t="shared" si="20"/>
        <v>2</v>
      </c>
      <c r="R97">
        <f t="shared" si="20"/>
        <v>3</v>
      </c>
      <c r="S97">
        <f t="shared" si="20"/>
        <v>4</v>
      </c>
      <c r="T97">
        <f t="shared" si="20"/>
        <v>1</v>
      </c>
      <c r="U97">
        <f>VLOOKUP(Q97,$Q$211:$R$214,2,FALSE)</f>
        <v>0.27561766999999998</v>
      </c>
      <c r="V97">
        <f>VLOOKUP(R97,$Q$211:$R$214,2,FALSE)</f>
        <v>0.16465067</v>
      </c>
      <c r="W97">
        <f>VLOOKUP(S97,$Q$211:$R$214,2,FALSE)</f>
        <v>9.8360329999999996E-2</v>
      </c>
      <c r="X97">
        <f>VLOOKUP(T97,$Q$211:$R$214,2,FALSE)</f>
        <v>0.46137133000000002</v>
      </c>
      <c r="Y97">
        <f>U97*L97</f>
        <v>0.20401111848039216</v>
      </c>
      <c r="Z97">
        <f>V97*M97</f>
        <v>0.10008177980392156</v>
      </c>
      <c r="AA97">
        <f>W97*N97</f>
        <v>5.2555274362745097E-2</v>
      </c>
      <c r="AB97">
        <f>X97*O97</f>
        <v>0.41161559833333339</v>
      </c>
      <c r="AC97" s="10">
        <f t="shared" si="21"/>
        <v>0.76826377098039222</v>
      </c>
    </row>
    <row r="98" spans="1:29">
      <c r="A98">
        <f t="shared" si="12"/>
        <v>189</v>
      </c>
      <c r="B98">
        <f t="shared" si="13"/>
        <v>194</v>
      </c>
      <c r="C98" s="1" t="s">
        <v>97</v>
      </c>
      <c r="D98" s="12">
        <v>5.4038700000000004</v>
      </c>
      <c r="E98" s="3">
        <v>0</v>
      </c>
      <c r="F98" s="3">
        <v>3.125E-2</v>
      </c>
      <c r="G98" s="3">
        <v>1.4751825111327801</v>
      </c>
      <c r="H98">
        <f t="shared" si="14"/>
        <v>17</v>
      </c>
      <c r="I98">
        <f t="shared" si="15"/>
        <v>1</v>
      </c>
      <c r="J98">
        <f t="shared" si="16"/>
        <v>58</v>
      </c>
      <c r="K98">
        <f t="shared" si="17"/>
        <v>114</v>
      </c>
      <c r="L98">
        <f t="shared" si="18"/>
        <v>8.3333333333333329E-2</v>
      </c>
      <c r="M98">
        <f t="shared" si="18"/>
        <v>4.9019607843137254E-3</v>
      </c>
      <c r="N98">
        <f t="shared" si="18"/>
        <v>0.28431372549019607</v>
      </c>
      <c r="O98">
        <f t="shared" si="18"/>
        <v>0.55882352941176472</v>
      </c>
      <c r="P98" s="8">
        <f t="shared" si="19"/>
        <v>0.23284313725490197</v>
      </c>
      <c r="Q98">
        <f t="shared" si="20"/>
        <v>3</v>
      </c>
      <c r="R98">
        <f t="shared" si="20"/>
        <v>4</v>
      </c>
      <c r="S98">
        <f t="shared" si="20"/>
        <v>2</v>
      </c>
      <c r="T98">
        <f t="shared" si="20"/>
        <v>1</v>
      </c>
      <c r="U98">
        <f>VLOOKUP(Q98,$Q$211:$R$214,2,FALSE)</f>
        <v>0.16465067</v>
      </c>
      <c r="V98">
        <f>VLOOKUP(R98,$Q$211:$R$214,2,FALSE)</f>
        <v>9.8360329999999996E-2</v>
      </c>
      <c r="W98">
        <f>VLOOKUP(S98,$Q$211:$R$214,2,FALSE)</f>
        <v>0.27561766999999998</v>
      </c>
      <c r="X98">
        <f>VLOOKUP(T98,$Q$211:$R$214,2,FALSE)</f>
        <v>0.46137133000000002</v>
      </c>
      <c r="Y98">
        <f>U98*L98</f>
        <v>1.3720889166666667E-2</v>
      </c>
      <c r="Z98">
        <f>V98*M98</f>
        <v>4.8215848039215683E-4</v>
      </c>
      <c r="AA98">
        <f>W98*N98</f>
        <v>7.8361886568627442E-2</v>
      </c>
      <c r="AB98">
        <f>X98*O98</f>
        <v>0.25782515500000003</v>
      </c>
      <c r="AC98" s="10">
        <f t="shared" si="21"/>
        <v>0.35039008921568626</v>
      </c>
    </row>
    <row r="99" spans="1:29">
      <c r="A99">
        <f t="shared" si="12"/>
        <v>140</v>
      </c>
      <c r="B99">
        <f t="shared" si="13"/>
        <v>152</v>
      </c>
      <c r="C99" s="1" t="s">
        <v>98</v>
      </c>
      <c r="D99" s="12">
        <v>9.0067000000000004</v>
      </c>
      <c r="E99" s="3">
        <v>0.14957999999999999</v>
      </c>
      <c r="F99" s="3">
        <v>3.7037037037037035E-2</v>
      </c>
      <c r="G99" s="3">
        <v>2.1272047211437277</v>
      </c>
      <c r="H99">
        <f t="shared" si="14"/>
        <v>23</v>
      </c>
      <c r="I99">
        <f t="shared" si="15"/>
        <v>33</v>
      </c>
      <c r="J99">
        <f t="shared" si="16"/>
        <v>71</v>
      </c>
      <c r="K99">
        <f t="shared" si="17"/>
        <v>174</v>
      </c>
      <c r="L99">
        <f t="shared" si="18"/>
        <v>0.11274509803921569</v>
      </c>
      <c r="M99">
        <f t="shared" si="18"/>
        <v>0.16176470588235295</v>
      </c>
      <c r="N99">
        <f t="shared" si="18"/>
        <v>0.34803921568627449</v>
      </c>
      <c r="O99">
        <f t="shared" si="18"/>
        <v>0.8529411764705882</v>
      </c>
      <c r="P99" s="8">
        <f t="shared" si="19"/>
        <v>0.36887254901960786</v>
      </c>
      <c r="Q99">
        <f t="shared" si="20"/>
        <v>4</v>
      </c>
      <c r="R99">
        <f t="shared" si="20"/>
        <v>3</v>
      </c>
      <c r="S99">
        <f t="shared" si="20"/>
        <v>2</v>
      </c>
      <c r="T99">
        <f t="shared" si="20"/>
        <v>1</v>
      </c>
      <c r="U99">
        <f>VLOOKUP(Q99,$Q$211:$R$214,2,FALSE)</f>
        <v>9.8360329999999996E-2</v>
      </c>
      <c r="V99">
        <f>VLOOKUP(R99,$Q$211:$R$214,2,FALSE)</f>
        <v>0.16465067</v>
      </c>
      <c r="W99">
        <f>VLOOKUP(S99,$Q$211:$R$214,2,FALSE)</f>
        <v>0.27561766999999998</v>
      </c>
      <c r="X99">
        <f>VLOOKUP(T99,$Q$211:$R$214,2,FALSE)</f>
        <v>0.46137133000000002</v>
      </c>
      <c r="Y99">
        <f>U99*L99</f>
        <v>1.1089645049019608E-2</v>
      </c>
      <c r="Z99">
        <f>V99*M99</f>
        <v>2.6634667205882354E-2</v>
      </c>
      <c r="AA99">
        <f>W99*N99</f>
        <v>9.5925757696078418E-2</v>
      </c>
      <c r="AB99">
        <f>X99*O99</f>
        <v>0.39352260500000003</v>
      </c>
      <c r="AC99" s="10">
        <f t="shared" si="21"/>
        <v>0.52717267495098041</v>
      </c>
    </row>
    <row r="100" spans="1:29">
      <c r="A100">
        <f t="shared" si="12"/>
        <v>121</v>
      </c>
      <c r="B100">
        <f t="shared" si="13"/>
        <v>123</v>
      </c>
      <c r="C100" s="1" t="s">
        <v>99</v>
      </c>
      <c r="D100" s="12">
        <v>13.3424</v>
      </c>
      <c r="E100" s="3">
        <v>1.47682</v>
      </c>
      <c r="F100" s="3">
        <v>4.5454545454545456E-2</v>
      </c>
      <c r="G100" s="3">
        <v>1.8427806438899654</v>
      </c>
      <c r="H100">
        <f t="shared" si="14"/>
        <v>30</v>
      </c>
      <c r="I100">
        <f t="shared" si="15"/>
        <v>69</v>
      </c>
      <c r="J100">
        <f t="shared" si="16"/>
        <v>95</v>
      </c>
      <c r="K100">
        <f t="shared" si="17"/>
        <v>165</v>
      </c>
      <c r="L100">
        <f t="shared" si="18"/>
        <v>0.14705882352941177</v>
      </c>
      <c r="M100">
        <f t="shared" si="18"/>
        <v>0.33823529411764708</v>
      </c>
      <c r="N100">
        <f t="shared" si="18"/>
        <v>0.46568627450980393</v>
      </c>
      <c r="O100">
        <f t="shared" si="18"/>
        <v>0.80882352941176472</v>
      </c>
      <c r="P100" s="8">
        <f t="shared" si="19"/>
        <v>0.43995098039215685</v>
      </c>
      <c r="Q100">
        <f t="shared" si="20"/>
        <v>4</v>
      </c>
      <c r="R100">
        <f t="shared" si="20"/>
        <v>3</v>
      </c>
      <c r="S100">
        <f t="shared" si="20"/>
        <v>2</v>
      </c>
      <c r="T100">
        <f t="shared" si="20"/>
        <v>1</v>
      </c>
      <c r="U100">
        <f>VLOOKUP(Q100,$Q$211:$R$214,2,FALSE)</f>
        <v>9.8360329999999996E-2</v>
      </c>
      <c r="V100">
        <f>VLOOKUP(R100,$Q$211:$R$214,2,FALSE)</f>
        <v>0.16465067</v>
      </c>
      <c r="W100">
        <f>VLOOKUP(S100,$Q$211:$R$214,2,FALSE)</f>
        <v>0.27561766999999998</v>
      </c>
      <c r="X100">
        <f>VLOOKUP(T100,$Q$211:$R$214,2,FALSE)</f>
        <v>0.46137133000000002</v>
      </c>
      <c r="Y100">
        <f>U100*L100</f>
        <v>1.4464754411764705E-2</v>
      </c>
      <c r="Z100">
        <f>V100*M100</f>
        <v>5.5690667794117653E-2</v>
      </c>
      <c r="AA100">
        <f>W100*N100</f>
        <v>0.12835136593137253</v>
      </c>
      <c r="AB100">
        <f>X100*O100</f>
        <v>0.37316798750000002</v>
      </c>
      <c r="AC100" s="10">
        <f t="shared" si="21"/>
        <v>0.57167477563725488</v>
      </c>
    </row>
    <row r="101" spans="1:29">
      <c r="A101">
        <f t="shared" si="12"/>
        <v>139</v>
      </c>
      <c r="B101">
        <f t="shared" si="13"/>
        <v>150</v>
      </c>
      <c r="C101" s="1" t="s">
        <v>100</v>
      </c>
      <c r="D101" s="12">
        <v>23.001300000000001</v>
      </c>
      <c r="E101" s="3">
        <v>0</v>
      </c>
      <c r="F101" s="3">
        <v>4.7619047619047616E-2</v>
      </c>
      <c r="G101" s="3">
        <v>1.7508978879727553</v>
      </c>
      <c r="H101">
        <f t="shared" si="14"/>
        <v>47</v>
      </c>
      <c r="I101">
        <f t="shared" si="15"/>
        <v>1</v>
      </c>
      <c r="J101">
        <f t="shared" si="16"/>
        <v>101</v>
      </c>
      <c r="K101">
        <f t="shared" si="17"/>
        <v>156</v>
      </c>
      <c r="L101">
        <f t="shared" si="18"/>
        <v>0.23039215686274508</v>
      </c>
      <c r="M101">
        <f t="shared" si="18"/>
        <v>4.9019607843137254E-3</v>
      </c>
      <c r="N101">
        <f t="shared" si="18"/>
        <v>0.49509803921568629</v>
      </c>
      <c r="O101">
        <f t="shared" si="18"/>
        <v>0.76470588235294112</v>
      </c>
      <c r="P101" s="8">
        <f t="shared" si="19"/>
        <v>0.37377450980392157</v>
      </c>
      <c r="Q101">
        <f t="shared" si="20"/>
        <v>3</v>
      </c>
      <c r="R101">
        <f t="shared" si="20"/>
        <v>4</v>
      </c>
      <c r="S101">
        <f t="shared" si="20"/>
        <v>2</v>
      </c>
      <c r="T101">
        <f t="shared" si="20"/>
        <v>1</v>
      </c>
      <c r="U101">
        <f>VLOOKUP(Q101,$Q$211:$R$214,2,FALSE)</f>
        <v>0.16465067</v>
      </c>
      <c r="V101">
        <f>VLOOKUP(R101,$Q$211:$R$214,2,FALSE)</f>
        <v>9.8360329999999996E-2</v>
      </c>
      <c r="W101">
        <f>VLOOKUP(S101,$Q$211:$R$214,2,FALSE)</f>
        <v>0.27561766999999998</v>
      </c>
      <c r="X101">
        <f>VLOOKUP(T101,$Q$211:$R$214,2,FALSE)</f>
        <v>0.46137133000000002</v>
      </c>
      <c r="Y101">
        <f>U101*L101</f>
        <v>3.7934222990196075E-2</v>
      </c>
      <c r="Z101">
        <f>V101*M101</f>
        <v>4.8215848039215683E-4</v>
      </c>
      <c r="AA101">
        <f>W101*N101</f>
        <v>0.13645776799019607</v>
      </c>
      <c r="AB101">
        <f>X101*O101</f>
        <v>0.35281337000000002</v>
      </c>
      <c r="AC101" s="10">
        <f t="shared" si="21"/>
        <v>0.52768751946078429</v>
      </c>
    </row>
    <row r="102" spans="1:29">
      <c r="A102">
        <f t="shared" si="12"/>
        <v>162</v>
      </c>
      <c r="B102">
        <f t="shared" si="13"/>
        <v>164</v>
      </c>
      <c r="C102" s="1" t="s">
        <v>101</v>
      </c>
      <c r="D102" s="12">
        <v>21.833200000000001</v>
      </c>
      <c r="E102" s="3">
        <v>0.28497</v>
      </c>
      <c r="F102" s="3">
        <v>1.6129032258064516E-2</v>
      </c>
      <c r="G102" s="3">
        <v>1.8419822070894212</v>
      </c>
      <c r="H102">
        <f t="shared" si="14"/>
        <v>46</v>
      </c>
      <c r="I102">
        <f t="shared" si="15"/>
        <v>41</v>
      </c>
      <c r="J102">
        <f t="shared" si="16"/>
        <v>23</v>
      </c>
      <c r="K102">
        <f t="shared" si="17"/>
        <v>164</v>
      </c>
      <c r="L102">
        <f t="shared" si="18"/>
        <v>0.22549019607843138</v>
      </c>
      <c r="M102">
        <f t="shared" si="18"/>
        <v>0.20098039215686275</v>
      </c>
      <c r="N102">
        <f t="shared" si="18"/>
        <v>0.11274509803921569</v>
      </c>
      <c r="O102">
        <f t="shared" si="18"/>
        <v>0.80392156862745101</v>
      </c>
      <c r="P102" s="8">
        <f t="shared" si="19"/>
        <v>0.33578431372549022</v>
      </c>
      <c r="Q102">
        <f t="shared" si="20"/>
        <v>2</v>
      </c>
      <c r="R102">
        <f t="shared" si="20"/>
        <v>3</v>
      </c>
      <c r="S102">
        <f t="shared" si="20"/>
        <v>4</v>
      </c>
      <c r="T102">
        <f t="shared" si="20"/>
        <v>1</v>
      </c>
      <c r="U102">
        <f>VLOOKUP(Q102,$Q$211:$R$214,2,FALSE)</f>
        <v>0.27561766999999998</v>
      </c>
      <c r="V102">
        <f>VLOOKUP(R102,$Q$211:$R$214,2,FALSE)</f>
        <v>0.16465067</v>
      </c>
      <c r="W102">
        <f>VLOOKUP(S102,$Q$211:$R$214,2,FALSE)</f>
        <v>9.8360329999999996E-2</v>
      </c>
      <c r="X102">
        <f>VLOOKUP(T102,$Q$211:$R$214,2,FALSE)</f>
        <v>0.46137133000000002</v>
      </c>
      <c r="Y102">
        <f>U102*L102</f>
        <v>6.2149082450980386E-2</v>
      </c>
      <c r="Z102">
        <f>V102*M102</f>
        <v>3.3091556225490197E-2</v>
      </c>
      <c r="AA102">
        <f>W102*N102</f>
        <v>1.1089645049019608E-2</v>
      </c>
      <c r="AB102">
        <f>X102*O102</f>
        <v>0.37090636333333338</v>
      </c>
      <c r="AC102" s="10">
        <f t="shared" si="21"/>
        <v>0.47723664705882357</v>
      </c>
    </row>
    <row r="103" spans="1:29">
      <c r="A103">
        <f t="shared" si="12"/>
        <v>168</v>
      </c>
      <c r="B103">
        <f t="shared" si="13"/>
        <v>175</v>
      </c>
      <c r="C103" s="1" t="s">
        <v>102</v>
      </c>
      <c r="D103" s="12">
        <v>28.099299999999999</v>
      </c>
      <c r="E103" s="3">
        <v>0</v>
      </c>
      <c r="F103" s="3">
        <v>2.9411764705882353E-2</v>
      </c>
      <c r="G103" s="3">
        <v>1.6025020805915007</v>
      </c>
      <c r="H103">
        <f t="shared" si="14"/>
        <v>57</v>
      </c>
      <c r="I103">
        <f t="shared" si="15"/>
        <v>1</v>
      </c>
      <c r="J103">
        <f t="shared" si="16"/>
        <v>54</v>
      </c>
      <c r="K103">
        <f t="shared" si="17"/>
        <v>141</v>
      </c>
      <c r="L103">
        <f t="shared" si="18"/>
        <v>0.27941176470588236</v>
      </c>
      <c r="M103">
        <f t="shared" si="18"/>
        <v>4.9019607843137254E-3</v>
      </c>
      <c r="N103">
        <f t="shared" si="18"/>
        <v>0.26470588235294118</v>
      </c>
      <c r="O103">
        <f t="shared" si="18"/>
        <v>0.69117647058823528</v>
      </c>
      <c r="P103" s="8">
        <f t="shared" si="19"/>
        <v>0.31004901960784315</v>
      </c>
      <c r="Q103">
        <f t="shared" si="20"/>
        <v>2</v>
      </c>
      <c r="R103">
        <f t="shared" si="20"/>
        <v>4</v>
      </c>
      <c r="S103">
        <f t="shared" si="20"/>
        <v>3</v>
      </c>
      <c r="T103">
        <f t="shared" si="20"/>
        <v>1</v>
      </c>
      <c r="U103">
        <f>VLOOKUP(Q103,$Q$211:$R$214,2,FALSE)</f>
        <v>0.27561766999999998</v>
      </c>
      <c r="V103">
        <f>VLOOKUP(R103,$Q$211:$R$214,2,FALSE)</f>
        <v>9.8360329999999996E-2</v>
      </c>
      <c r="W103">
        <f>VLOOKUP(S103,$Q$211:$R$214,2,FALSE)</f>
        <v>0.16465067</v>
      </c>
      <c r="X103">
        <f>VLOOKUP(T103,$Q$211:$R$214,2,FALSE)</f>
        <v>0.46137133000000002</v>
      </c>
      <c r="Y103">
        <f>U103*L103</f>
        <v>7.7010819558823523E-2</v>
      </c>
      <c r="Z103">
        <f>V103*M103</f>
        <v>4.8215848039215683E-4</v>
      </c>
      <c r="AA103">
        <f>W103*N103</f>
        <v>4.3584000882352938E-2</v>
      </c>
      <c r="AB103">
        <f>X103*O103</f>
        <v>0.31888900749999999</v>
      </c>
      <c r="AC103" s="10">
        <f t="shared" si="21"/>
        <v>0.43996598642156859</v>
      </c>
    </row>
    <row r="104" spans="1:29">
      <c r="A104">
        <f t="shared" si="12"/>
        <v>173</v>
      </c>
      <c r="B104">
        <f t="shared" si="13"/>
        <v>171</v>
      </c>
      <c r="C104" s="1" t="s">
        <v>103</v>
      </c>
      <c r="D104" s="12">
        <v>19.808399999999999</v>
      </c>
      <c r="E104" s="3">
        <v>5.885E-2</v>
      </c>
      <c r="F104" s="3">
        <v>7.6923076923076927E-2</v>
      </c>
      <c r="G104" s="3">
        <v>1.2169527377355998</v>
      </c>
      <c r="H104">
        <f t="shared" si="14"/>
        <v>41</v>
      </c>
      <c r="I104">
        <f t="shared" si="15"/>
        <v>25</v>
      </c>
      <c r="J104">
        <f t="shared" si="16"/>
        <v>134</v>
      </c>
      <c r="K104">
        <f t="shared" si="17"/>
        <v>57</v>
      </c>
      <c r="L104">
        <f t="shared" si="18"/>
        <v>0.20098039215686275</v>
      </c>
      <c r="M104">
        <f t="shared" si="18"/>
        <v>0.12254901960784313</v>
      </c>
      <c r="N104">
        <f t="shared" si="18"/>
        <v>0.65686274509803921</v>
      </c>
      <c r="O104">
        <f t="shared" si="18"/>
        <v>0.27941176470588236</v>
      </c>
      <c r="P104" s="8">
        <f t="shared" si="19"/>
        <v>0.31495098039215685</v>
      </c>
      <c r="Q104">
        <f t="shared" si="20"/>
        <v>3</v>
      </c>
      <c r="R104">
        <f t="shared" si="20"/>
        <v>4</v>
      </c>
      <c r="S104">
        <f t="shared" si="20"/>
        <v>1</v>
      </c>
      <c r="T104">
        <f t="shared" si="20"/>
        <v>2</v>
      </c>
      <c r="U104">
        <f>VLOOKUP(Q104,$Q$211:$R$214,2,FALSE)</f>
        <v>0.16465067</v>
      </c>
      <c r="V104">
        <f>VLOOKUP(R104,$Q$211:$R$214,2,FALSE)</f>
        <v>9.8360329999999996E-2</v>
      </c>
      <c r="W104">
        <f>VLOOKUP(S104,$Q$211:$R$214,2,FALSE)</f>
        <v>0.46137133000000002</v>
      </c>
      <c r="X104">
        <f>VLOOKUP(T104,$Q$211:$R$214,2,FALSE)</f>
        <v>0.27561766999999998</v>
      </c>
      <c r="Y104">
        <f>U104*L104</f>
        <v>3.3091556225490197E-2</v>
      </c>
      <c r="Z104">
        <f>V104*M104</f>
        <v>1.2053962009803921E-2</v>
      </c>
      <c r="AA104">
        <f>W104*N104</f>
        <v>0.30305763833333332</v>
      </c>
      <c r="AB104">
        <f>X104*O104</f>
        <v>7.7010819558823523E-2</v>
      </c>
      <c r="AC104" s="10">
        <f t="shared" si="21"/>
        <v>0.42521397612745093</v>
      </c>
    </row>
    <row r="105" spans="1:29">
      <c r="A105">
        <f t="shared" si="12"/>
        <v>194</v>
      </c>
      <c r="B105">
        <f t="shared" si="13"/>
        <v>195</v>
      </c>
      <c r="C105" s="1" t="s">
        <v>104</v>
      </c>
      <c r="D105" s="12">
        <v>21.580300000000001</v>
      </c>
      <c r="E105" s="3">
        <v>0</v>
      </c>
      <c r="F105" s="3">
        <v>4.3478260869565216E-2</v>
      </c>
      <c r="G105" s="3">
        <v>1.2140012324918092</v>
      </c>
      <c r="H105">
        <f t="shared" si="14"/>
        <v>43</v>
      </c>
      <c r="I105">
        <f t="shared" si="15"/>
        <v>1</v>
      </c>
      <c r="J105">
        <f t="shared" si="16"/>
        <v>90</v>
      </c>
      <c r="K105">
        <f t="shared" si="17"/>
        <v>55</v>
      </c>
      <c r="L105">
        <f t="shared" si="18"/>
        <v>0.2107843137254902</v>
      </c>
      <c r="M105">
        <f t="shared" si="18"/>
        <v>4.9019607843137254E-3</v>
      </c>
      <c r="N105">
        <f t="shared" si="18"/>
        <v>0.44117647058823528</v>
      </c>
      <c r="O105">
        <f t="shared" si="18"/>
        <v>0.26960784313725489</v>
      </c>
      <c r="P105" s="8">
        <f t="shared" si="19"/>
        <v>0.23161764705882354</v>
      </c>
      <c r="Q105">
        <f t="shared" si="20"/>
        <v>3</v>
      </c>
      <c r="R105">
        <f t="shared" si="20"/>
        <v>4</v>
      </c>
      <c r="S105">
        <f t="shared" si="20"/>
        <v>1</v>
      </c>
      <c r="T105">
        <f t="shared" si="20"/>
        <v>2</v>
      </c>
      <c r="U105">
        <f>VLOOKUP(Q105,$Q$211:$R$214,2,FALSE)</f>
        <v>0.16465067</v>
      </c>
      <c r="V105">
        <f>VLOOKUP(R105,$Q$211:$R$214,2,FALSE)</f>
        <v>9.8360329999999996E-2</v>
      </c>
      <c r="W105">
        <f>VLOOKUP(S105,$Q$211:$R$214,2,FALSE)</f>
        <v>0.46137133000000002</v>
      </c>
      <c r="X105">
        <f>VLOOKUP(T105,$Q$211:$R$214,2,FALSE)</f>
        <v>0.27561766999999998</v>
      </c>
      <c r="Y105">
        <f>U105*L105</f>
        <v>3.4705778480392156E-2</v>
      </c>
      <c r="Z105">
        <f>V105*M105</f>
        <v>4.8215848039215683E-4</v>
      </c>
      <c r="AA105">
        <f>W105*N105</f>
        <v>0.203546175</v>
      </c>
      <c r="AB105">
        <f>X105*O105</f>
        <v>7.4308685539215671E-2</v>
      </c>
      <c r="AC105" s="10">
        <f t="shared" si="21"/>
        <v>0.31304279749999997</v>
      </c>
    </row>
    <row r="106" spans="1:29">
      <c r="A106">
        <f t="shared" si="12"/>
        <v>200</v>
      </c>
      <c r="B106">
        <f t="shared" si="13"/>
        <v>198</v>
      </c>
      <c r="C106" s="1" t="s">
        <v>105</v>
      </c>
      <c r="D106" s="12">
        <v>21.780799999999999</v>
      </c>
      <c r="E106" s="3">
        <v>1.6302300000000001</v>
      </c>
      <c r="F106" s="3">
        <v>1.6666666666666666E-2</v>
      </c>
      <c r="G106" s="3">
        <v>1.0872547102851617</v>
      </c>
      <c r="H106">
        <f t="shared" si="14"/>
        <v>44</v>
      </c>
      <c r="I106">
        <f t="shared" si="15"/>
        <v>72</v>
      </c>
      <c r="J106">
        <f t="shared" si="16"/>
        <v>24</v>
      </c>
      <c r="K106">
        <f t="shared" si="17"/>
        <v>24</v>
      </c>
      <c r="L106">
        <f t="shared" si="18"/>
        <v>0.21568627450980393</v>
      </c>
      <c r="M106">
        <f t="shared" si="18"/>
        <v>0.35294117647058826</v>
      </c>
      <c r="N106">
        <f t="shared" si="18"/>
        <v>0.11764705882352941</v>
      </c>
      <c r="O106">
        <f t="shared" si="18"/>
        <v>0.11764705882352941</v>
      </c>
      <c r="P106" s="8">
        <f t="shared" si="19"/>
        <v>0.20098039215686275</v>
      </c>
      <c r="Q106">
        <f t="shared" si="20"/>
        <v>2</v>
      </c>
      <c r="R106">
        <f t="shared" si="20"/>
        <v>1</v>
      </c>
      <c r="S106">
        <f t="shared" si="20"/>
        <v>3</v>
      </c>
      <c r="T106">
        <f t="shared" si="20"/>
        <v>3</v>
      </c>
      <c r="U106">
        <f>VLOOKUP(Q106,$Q$211:$R$214,2,FALSE)</f>
        <v>0.27561766999999998</v>
      </c>
      <c r="V106">
        <f>VLOOKUP(R106,$Q$211:$R$214,2,FALSE)</f>
        <v>0.46137133000000002</v>
      </c>
      <c r="W106">
        <v>0.1315055</v>
      </c>
      <c r="X106">
        <v>0.1315055</v>
      </c>
      <c r="Y106">
        <f>U106*L106</f>
        <v>5.9446948431372548E-2</v>
      </c>
      <c r="Z106">
        <f>V106*M106</f>
        <v>0.16283694000000001</v>
      </c>
      <c r="AA106">
        <f>W106*N106</f>
        <v>1.5471235294117647E-2</v>
      </c>
      <c r="AB106">
        <f>X106*O106</f>
        <v>1.5471235294117647E-2</v>
      </c>
      <c r="AC106" s="10">
        <f t="shared" si="21"/>
        <v>0.25322635901960788</v>
      </c>
    </row>
    <row r="107" spans="1:29">
      <c r="A107">
        <f t="shared" si="12"/>
        <v>201</v>
      </c>
      <c r="B107">
        <f t="shared" si="13"/>
        <v>200</v>
      </c>
      <c r="C107" s="1" t="s">
        <v>106</v>
      </c>
      <c r="D107" s="12">
        <v>29.261399999999998</v>
      </c>
      <c r="E107" s="3">
        <v>0</v>
      </c>
      <c r="F107" s="3">
        <v>2.7027027027027029E-2</v>
      </c>
      <c r="G107" s="3">
        <v>1.1401098693778065</v>
      </c>
      <c r="H107">
        <f t="shared" si="14"/>
        <v>61</v>
      </c>
      <c r="I107">
        <f t="shared" si="15"/>
        <v>1</v>
      </c>
      <c r="J107">
        <f t="shared" si="16"/>
        <v>41</v>
      </c>
      <c r="K107">
        <f t="shared" si="17"/>
        <v>34</v>
      </c>
      <c r="L107">
        <f t="shared" si="18"/>
        <v>0.29901960784313725</v>
      </c>
      <c r="M107">
        <f t="shared" si="18"/>
        <v>4.9019607843137254E-3</v>
      </c>
      <c r="N107">
        <f t="shared" si="18"/>
        <v>0.20098039215686275</v>
      </c>
      <c r="O107">
        <f t="shared" si="18"/>
        <v>0.16666666666666666</v>
      </c>
      <c r="P107" s="8">
        <f t="shared" si="19"/>
        <v>0.16789215686274508</v>
      </c>
      <c r="Q107">
        <f t="shared" si="20"/>
        <v>1</v>
      </c>
      <c r="R107">
        <f t="shared" si="20"/>
        <v>4</v>
      </c>
      <c r="S107">
        <f t="shared" si="20"/>
        <v>2</v>
      </c>
      <c r="T107">
        <f t="shared" si="20"/>
        <v>3</v>
      </c>
      <c r="U107">
        <f>VLOOKUP(Q107,$Q$211:$R$214,2,FALSE)</f>
        <v>0.46137133000000002</v>
      </c>
      <c r="V107">
        <f>VLOOKUP(R107,$Q$211:$R$214,2,FALSE)</f>
        <v>9.8360329999999996E-2</v>
      </c>
      <c r="W107">
        <f>VLOOKUP(S107,$Q$211:$R$214,2,FALSE)</f>
        <v>0.27561766999999998</v>
      </c>
      <c r="X107">
        <f>VLOOKUP(T107,$Q$211:$R$214,2,FALSE)</f>
        <v>0.16465067</v>
      </c>
      <c r="Y107">
        <f>U107*L107</f>
        <v>0.13795907416666667</v>
      </c>
      <c r="Z107">
        <f>V107*M107</f>
        <v>4.8215848039215683E-4</v>
      </c>
      <c r="AA107">
        <f>W107*N107</f>
        <v>5.5393747401960784E-2</v>
      </c>
      <c r="AB107">
        <f>X107*O107</f>
        <v>2.7441778333333333E-2</v>
      </c>
      <c r="AC107" s="10">
        <f t="shared" si="21"/>
        <v>0.22127675838235294</v>
      </c>
    </row>
    <row r="108" spans="1:29">
      <c r="A108">
        <f t="shared" si="12"/>
        <v>183</v>
      </c>
      <c r="B108">
        <f t="shared" si="13"/>
        <v>162</v>
      </c>
      <c r="C108" s="1" t="s">
        <v>107</v>
      </c>
      <c r="D108" s="12">
        <v>39.197099999999999</v>
      </c>
      <c r="E108" s="3">
        <v>0.24224000000000001</v>
      </c>
      <c r="F108" s="3">
        <v>3.7037037037037035E-2</v>
      </c>
      <c r="G108" s="3">
        <v>1.3230077379496723</v>
      </c>
      <c r="H108">
        <f t="shared" si="14"/>
        <v>83</v>
      </c>
      <c r="I108">
        <f t="shared" si="15"/>
        <v>38</v>
      </c>
      <c r="J108">
        <f t="shared" si="16"/>
        <v>71</v>
      </c>
      <c r="K108">
        <f t="shared" si="17"/>
        <v>89</v>
      </c>
      <c r="L108">
        <f t="shared" si="18"/>
        <v>0.40686274509803921</v>
      </c>
      <c r="M108">
        <f t="shared" si="18"/>
        <v>0.18627450980392157</v>
      </c>
      <c r="N108">
        <f t="shared" si="18"/>
        <v>0.34803921568627449</v>
      </c>
      <c r="O108">
        <f t="shared" si="18"/>
        <v>0.43627450980392157</v>
      </c>
      <c r="P108" s="8">
        <f t="shared" si="19"/>
        <v>0.34436274509803921</v>
      </c>
      <c r="Q108">
        <f t="shared" si="20"/>
        <v>2</v>
      </c>
      <c r="R108">
        <f t="shared" si="20"/>
        <v>4</v>
      </c>
      <c r="S108">
        <f t="shared" si="20"/>
        <v>3</v>
      </c>
      <c r="T108">
        <f t="shared" si="20"/>
        <v>1</v>
      </c>
      <c r="U108">
        <f>VLOOKUP(Q108,$Q$211:$R$214,2,FALSE)</f>
        <v>0.27561766999999998</v>
      </c>
      <c r="V108">
        <f>VLOOKUP(R108,$Q$211:$R$214,2,FALSE)</f>
        <v>9.8360329999999996E-2</v>
      </c>
      <c r="W108">
        <f>VLOOKUP(S108,$Q$211:$R$214,2,FALSE)</f>
        <v>0.16465067</v>
      </c>
      <c r="X108">
        <f>VLOOKUP(T108,$Q$211:$R$214,2,FALSE)</f>
        <v>0.46137133000000002</v>
      </c>
      <c r="Y108">
        <f>U108*L108</f>
        <v>0.11213856181372549</v>
      </c>
      <c r="Z108">
        <f>V108*M108</f>
        <v>1.8322022254901961E-2</v>
      </c>
      <c r="AA108">
        <f>W108*N108</f>
        <v>5.7304890049019605E-2</v>
      </c>
      <c r="AB108">
        <f>X108*O108</f>
        <v>0.20128455083333335</v>
      </c>
      <c r="AC108" s="10">
        <f t="shared" si="21"/>
        <v>0.3890500249509804</v>
      </c>
    </row>
    <row r="109" spans="1:29">
      <c r="A109">
        <f t="shared" si="12"/>
        <v>197</v>
      </c>
      <c r="B109">
        <f t="shared" si="13"/>
        <v>192</v>
      </c>
      <c r="C109" s="1" t="s">
        <v>108</v>
      </c>
      <c r="D109" s="12">
        <v>29.540199999999999</v>
      </c>
      <c r="E109" s="3">
        <v>1.6752100000000001</v>
      </c>
      <c r="F109" s="3">
        <v>2.6315789473684209E-2</v>
      </c>
      <c r="G109" s="3">
        <v>1.0957447053110096</v>
      </c>
      <c r="H109">
        <f t="shared" si="14"/>
        <v>62</v>
      </c>
      <c r="I109">
        <f t="shared" si="15"/>
        <v>75</v>
      </c>
      <c r="J109">
        <f t="shared" si="16"/>
        <v>38</v>
      </c>
      <c r="K109">
        <f t="shared" si="17"/>
        <v>26</v>
      </c>
      <c r="L109">
        <f t="shared" si="18"/>
        <v>0.30392156862745096</v>
      </c>
      <c r="M109">
        <f t="shared" si="18"/>
        <v>0.36764705882352944</v>
      </c>
      <c r="N109">
        <f t="shared" si="18"/>
        <v>0.18627450980392157</v>
      </c>
      <c r="O109">
        <f t="shared" si="18"/>
        <v>0.12745098039215685</v>
      </c>
      <c r="P109" s="8">
        <f t="shared" si="19"/>
        <v>0.24632352941176472</v>
      </c>
      <c r="Q109">
        <f t="shared" si="20"/>
        <v>2</v>
      </c>
      <c r="R109">
        <f t="shared" si="20"/>
        <v>1</v>
      </c>
      <c r="S109">
        <f t="shared" si="20"/>
        <v>3</v>
      </c>
      <c r="T109">
        <f t="shared" si="20"/>
        <v>4</v>
      </c>
      <c r="U109">
        <f>VLOOKUP(Q109,$Q$211:$R$214,2,FALSE)</f>
        <v>0.27561766999999998</v>
      </c>
      <c r="V109">
        <f>VLOOKUP(R109,$Q$211:$R$214,2,FALSE)</f>
        <v>0.46137133000000002</v>
      </c>
      <c r="W109">
        <f>VLOOKUP(S109,$Q$211:$R$214,2,FALSE)</f>
        <v>0.16465067</v>
      </c>
      <c r="X109">
        <f>VLOOKUP(T109,$Q$211:$R$214,2,FALSE)</f>
        <v>9.8360329999999996E-2</v>
      </c>
      <c r="Y109">
        <f>U109*L109</f>
        <v>8.3766154607843119E-2</v>
      </c>
      <c r="Z109">
        <f>V109*M109</f>
        <v>0.16962181250000002</v>
      </c>
      <c r="AA109">
        <f>W109*N109</f>
        <v>3.0670222843137255E-2</v>
      </c>
      <c r="AB109">
        <f>X109*O109</f>
        <v>1.2536120490196078E-2</v>
      </c>
      <c r="AC109" s="10">
        <f t="shared" si="21"/>
        <v>0.29659431044117651</v>
      </c>
    </row>
    <row r="110" spans="1:29">
      <c r="A110">
        <f t="shared" si="12"/>
        <v>125</v>
      </c>
      <c r="B110">
        <f t="shared" si="13"/>
        <v>105</v>
      </c>
      <c r="C110" s="1" t="s">
        <v>109</v>
      </c>
      <c r="D110" s="12">
        <v>51.029299999999999</v>
      </c>
      <c r="E110" s="3">
        <v>11.55979</v>
      </c>
      <c r="F110" s="3">
        <v>3.7037037037037035E-2</v>
      </c>
      <c r="G110" s="3">
        <v>1.3015528158499043</v>
      </c>
      <c r="H110">
        <f t="shared" si="14"/>
        <v>108</v>
      </c>
      <c r="I110">
        <f t="shared" si="15"/>
        <v>137</v>
      </c>
      <c r="J110">
        <f t="shared" si="16"/>
        <v>71</v>
      </c>
      <c r="K110">
        <f t="shared" si="17"/>
        <v>85</v>
      </c>
      <c r="L110">
        <f t="shared" si="18"/>
        <v>0.52941176470588236</v>
      </c>
      <c r="M110">
        <f t="shared" si="18"/>
        <v>0.67156862745098034</v>
      </c>
      <c r="N110">
        <f t="shared" si="18"/>
        <v>0.34803921568627449</v>
      </c>
      <c r="O110">
        <f t="shared" si="18"/>
        <v>0.41666666666666669</v>
      </c>
      <c r="P110" s="8">
        <f t="shared" si="19"/>
        <v>0.49142156862745096</v>
      </c>
      <c r="Q110">
        <f t="shared" si="20"/>
        <v>2</v>
      </c>
      <c r="R110">
        <f t="shared" si="20"/>
        <v>1</v>
      </c>
      <c r="S110">
        <f t="shared" si="20"/>
        <v>4</v>
      </c>
      <c r="T110">
        <f t="shared" si="20"/>
        <v>3</v>
      </c>
      <c r="U110">
        <f>VLOOKUP(Q110,$Q$211:$R$214,2,FALSE)</f>
        <v>0.27561766999999998</v>
      </c>
      <c r="V110">
        <f>VLOOKUP(R110,$Q$211:$R$214,2,FALSE)</f>
        <v>0.46137133000000002</v>
      </c>
      <c r="W110">
        <f>VLOOKUP(S110,$Q$211:$R$214,2,FALSE)</f>
        <v>9.8360329999999996E-2</v>
      </c>
      <c r="X110">
        <f>VLOOKUP(T110,$Q$211:$R$214,2,FALSE)</f>
        <v>0.16465067</v>
      </c>
      <c r="Y110">
        <f>U110*L110</f>
        <v>0.14591523705882353</v>
      </c>
      <c r="Z110">
        <f>V110*M110</f>
        <v>0.30984251083333331</v>
      </c>
      <c r="AA110">
        <f>W110*N110</f>
        <v>3.4233252107843136E-2</v>
      </c>
      <c r="AB110">
        <f>X110*O110</f>
        <v>6.8604445833333333E-2</v>
      </c>
      <c r="AC110" s="10">
        <f t="shared" si="21"/>
        <v>0.55859544583333332</v>
      </c>
    </row>
    <row r="111" spans="1:29">
      <c r="A111">
        <f t="shared" si="12"/>
        <v>133</v>
      </c>
      <c r="B111">
        <f t="shared" si="13"/>
        <v>110</v>
      </c>
      <c r="C111" s="1" t="s">
        <v>110</v>
      </c>
      <c r="D111" s="12">
        <v>58.0655</v>
      </c>
      <c r="E111" s="3">
        <v>0.18597</v>
      </c>
      <c r="F111" s="3">
        <v>5.2631578947368418E-2</v>
      </c>
      <c r="G111" s="3">
        <v>1.4753554784266596</v>
      </c>
      <c r="H111">
        <f t="shared" si="14"/>
        <v>122</v>
      </c>
      <c r="I111">
        <f t="shared" si="15"/>
        <v>35</v>
      </c>
      <c r="J111">
        <f t="shared" si="16"/>
        <v>116</v>
      </c>
      <c r="K111">
        <f t="shared" si="17"/>
        <v>115</v>
      </c>
      <c r="L111">
        <f t="shared" si="18"/>
        <v>0.59803921568627449</v>
      </c>
      <c r="M111">
        <f t="shared" si="18"/>
        <v>0.17156862745098039</v>
      </c>
      <c r="N111">
        <f t="shared" si="18"/>
        <v>0.56862745098039214</v>
      </c>
      <c r="O111">
        <f t="shared" si="18"/>
        <v>0.56372549019607843</v>
      </c>
      <c r="P111" s="8">
        <f t="shared" si="19"/>
        <v>0.47549019607843135</v>
      </c>
      <c r="Q111">
        <f t="shared" si="20"/>
        <v>1</v>
      </c>
      <c r="R111">
        <f t="shared" si="20"/>
        <v>4</v>
      </c>
      <c r="S111">
        <f t="shared" si="20"/>
        <v>2</v>
      </c>
      <c r="T111">
        <f t="shared" si="20"/>
        <v>3</v>
      </c>
      <c r="U111">
        <f>VLOOKUP(Q111,$Q$211:$R$214,2,FALSE)</f>
        <v>0.46137133000000002</v>
      </c>
      <c r="V111">
        <f>VLOOKUP(R111,$Q$211:$R$214,2,FALSE)</f>
        <v>9.8360329999999996E-2</v>
      </c>
      <c r="W111">
        <f>VLOOKUP(S111,$Q$211:$R$214,2,FALSE)</f>
        <v>0.27561766999999998</v>
      </c>
      <c r="X111">
        <f>VLOOKUP(T111,$Q$211:$R$214,2,FALSE)</f>
        <v>0.16465067</v>
      </c>
      <c r="Y111">
        <f>U111*L111</f>
        <v>0.27591814833333334</v>
      </c>
      <c r="Z111">
        <f>V111*M111</f>
        <v>1.6875546813725488E-2</v>
      </c>
      <c r="AA111">
        <f>W111*N111</f>
        <v>0.15672377313725488</v>
      </c>
      <c r="AB111">
        <f>X111*O111</f>
        <v>9.2817779656862748E-2</v>
      </c>
      <c r="AC111" s="10">
        <f t="shared" si="21"/>
        <v>0.54233524794117649</v>
      </c>
    </row>
    <row r="112" spans="1:29">
      <c r="A112">
        <f t="shared" si="12"/>
        <v>188</v>
      </c>
      <c r="B112">
        <f t="shared" si="13"/>
        <v>190</v>
      </c>
      <c r="C112" s="1" t="s">
        <v>111</v>
      </c>
      <c r="D112" s="12">
        <v>51.5443</v>
      </c>
      <c r="E112" s="3">
        <v>0</v>
      </c>
      <c r="F112" s="3">
        <v>3.4482758620689655E-2</v>
      </c>
      <c r="G112" s="3">
        <v>1.1539752737273523</v>
      </c>
      <c r="H112">
        <f t="shared" si="14"/>
        <v>109</v>
      </c>
      <c r="I112">
        <f t="shared" si="15"/>
        <v>1</v>
      </c>
      <c r="J112">
        <f t="shared" si="16"/>
        <v>64</v>
      </c>
      <c r="K112">
        <f t="shared" si="17"/>
        <v>39</v>
      </c>
      <c r="L112">
        <f t="shared" si="18"/>
        <v>0.53431372549019607</v>
      </c>
      <c r="M112">
        <f t="shared" si="18"/>
        <v>4.9019607843137254E-3</v>
      </c>
      <c r="N112">
        <f t="shared" si="18"/>
        <v>0.31372549019607843</v>
      </c>
      <c r="O112">
        <f t="shared" si="18"/>
        <v>0.19117647058823528</v>
      </c>
      <c r="P112" s="8">
        <f t="shared" si="19"/>
        <v>0.26102941176470584</v>
      </c>
      <c r="Q112">
        <f t="shared" si="20"/>
        <v>1</v>
      </c>
      <c r="R112">
        <f t="shared" si="20"/>
        <v>4</v>
      </c>
      <c r="S112">
        <f t="shared" si="20"/>
        <v>2</v>
      </c>
      <c r="T112">
        <f t="shared" si="20"/>
        <v>3</v>
      </c>
      <c r="U112">
        <f>VLOOKUP(Q112,$Q$211:$R$214,2,FALSE)</f>
        <v>0.46137133000000002</v>
      </c>
      <c r="V112">
        <f>VLOOKUP(R112,$Q$211:$R$214,2,FALSE)</f>
        <v>9.8360329999999996E-2</v>
      </c>
      <c r="W112">
        <f>VLOOKUP(S112,$Q$211:$R$214,2,FALSE)</f>
        <v>0.27561766999999998</v>
      </c>
      <c r="X112">
        <f>VLOOKUP(T112,$Q$211:$R$214,2,FALSE)</f>
        <v>0.16465067</v>
      </c>
      <c r="Y112">
        <f>U112*L112</f>
        <v>0.24651703416666668</v>
      </c>
      <c r="Z112">
        <f>V112*M112</f>
        <v>4.8215848039215683E-4</v>
      </c>
      <c r="AA112">
        <f>W112*N112</f>
        <v>8.646828862745097E-2</v>
      </c>
      <c r="AB112">
        <f>X112*O112</f>
        <v>3.1477333970588231E-2</v>
      </c>
      <c r="AC112" s="10">
        <f t="shared" si="21"/>
        <v>0.36494481524509803</v>
      </c>
    </row>
    <row r="113" spans="1:29">
      <c r="A113">
        <f t="shared" si="12"/>
        <v>148</v>
      </c>
      <c r="B113">
        <f t="shared" si="13"/>
        <v>144</v>
      </c>
      <c r="C113" s="1" t="s">
        <v>112</v>
      </c>
      <c r="D113" s="12">
        <v>68.820099999999996</v>
      </c>
      <c r="E113" s="3">
        <v>4.3564600000000002</v>
      </c>
      <c r="F113" s="3">
        <v>2.7027027027027029E-2</v>
      </c>
      <c r="G113" s="3">
        <v>1.1305850799333843</v>
      </c>
      <c r="H113">
        <f t="shared" si="14"/>
        <v>143</v>
      </c>
      <c r="I113">
        <f t="shared" si="15"/>
        <v>101</v>
      </c>
      <c r="J113">
        <f t="shared" si="16"/>
        <v>41</v>
      </c>
      <c r="K113">
        <f t="shared" si="17"/>
        <v>31</v>
      </c>
      <c r="L113">
        <f t="shared" si="18"/>
        <v>0.7009803921568627</v>
      </c>
      <c r="M113">
        <f t="shared" si="18"/>
        <v>0.49509803921568629</v>
      </c>
      <c r="N113">
        <f t="shared" si="18"/>
        <v>0.20098039215686275</v>
      </c>
      <c r="O113">
        <f t="shared" si="18"/>
        <v>0.15196078431372548</v>
      </c>
      <c r="P113" s="8">
        <f t="shared" si="19"/>
        <v>0.38725490196078427</v>
      </c>
      <c r="Q113">
        <f t="shared" si="20"/>
        <v>1</v>
      </c>
      <c r="R113">
        <f t="shared" si="20"/>
        <v>2</v>
      </c>
      <c r="S113">
        <f t="shared" si="20"/>
        <v>3</v>
      </c>
      <c r="T113">
        <f t="shared" si="20"/>
        <v>4</v>
      </c>
      <c r="U113">
        <f>VLOOKUP(Q113,$Q$211:$R$214,2,FALSE)</f>
        <v>0.46137133000000002</v>
      </c>
      <c r="V113">
        <f>VLOOKUP(R113,$Q$211:$R$214,2,FALSE)</f>
        <v>0.27561766999999998</v>
      </c>
      <c r="W113">
        <f>VLOOKUP(S113,$Q$211:$R$214,2,FALSE)</f>
        <v>0.16465067</v>
      </c>
      <c r="X113">
        <f>VLOOKUP(T113,$Q$211:$R$214,2,FALSE)</f>
        <v>9.8360329999999996E-2</v>
      </c>
      <c r="Y113">
        <f>U113*L113</f>
        <v>0.32341225583333333</v>
      </c>
      <c r="Z113">
        <f>V113*M113</f>
        <v>0.13645776799019607</v>
      </c>
      <c r="AA113">
        <f>W113*N113</f>
        <v>3.3091556225490197E-2</v>
      </c>
      <c r="AB113">
        <f>X113*O113</f>
        <v>1.494691289215686E-2</v>
      </c>
      <c r="AC113" s="10">
        <f t="shared" si="21"/>
        <v>0.50790849294117646</v>
      </c>
    </row>
    <row r="114" spans="1:29">
      <c r="A114">
        <f t="shared" si="12"/>
        <v>119</v>
      </c>
      <c r="B114">
        <f t="shared" si="13"/>
        <v>97</v>
      </c>
      <c r="C114" s="1" t="s">
        <v>113</v>
      </c>
      <c r="D114" s="12">
        <v>65.938000000000002</v>
      </c>
      <c r="E114" s="3">
        <v>1.3525100000000001</v>
      </c>
      <c r="F114" s="3">
        <v>0.05</v>
      </c>
      <c r="G114" s="3">
        <v>1.4064071084098155</v>
      </c>
      <c r="H114">
        <f t="shared" si="14"/>
        <v>138</v>
      </c>
      <c r="I114">
        <f t="shared" si="15"/>
        <v>65</v>
      </c>
      <c r="J114">
        <f t="shared" si="16"/>
        <v>109</v>
      </c>
      <c r="K114">
        <f t="shared" si="17"/>
        <v>101</v>
      </c>
      <c r="L114">
        <f t="shared" si="18"/>
        <v>0.67647058823529416</v>
      </c>
      <c r="M114">
        <f t="shared" si="18"/>
        <v>0.31862745098039214</v>
      </c>
      <c r="N114">
        <f t="shared" si="18"/>
        <v>0.53431372549019607</v>
      </c>
      <c r="O114">
        <f t="shared" si="18"/>
        <v>0.49509803921568629</v>
      </c>
      <c r="P114" s="8">
        <f t="shared" si="19"/>
        <v>0.50612745098039214</v>
      </c>
      <c r="Q114">
        <f t="shared" si="20"/>
        <v>1</v>
      </c>
      <c r="R114">
        <f t="shared" si="20"/>
        <v>4</v>
      </c>
      <c r="S114">
        <f t="shared" si="20"/>
        <v>2</v>
      </c>
      <c r="T114">
        <f t="shared" si="20"/>
        <v>3</v>
      </c>
      <c r="U114">
        <f>VLOOKUP(Q114,$Q$211:$R$214,2,FALSE)</f>
        <v>0.46137133000000002</v>
      </c>
      <c r="V114">
        <f>VLOOKUP(R114,$Q$211:$R$214,2,FALSE)</f>
        <v>9.8360329999999996E-2</v>
      </c>
      <c r="W114">
        <f>VLOOKUP(S114,$Q$211:$R$214,2,FALSE)</f>
        <v>0.27561766999999998</v>
      </c>
      <c r="X114">
        <f>VLOOKUP(T114,$Q$211:$R$214,2,FALSE)</f>
        <v>0.16465067</v>
      </c>
      <c r="Y114">
        <f>U114*L114</f>
        <v>0.31210413500000006</v>
      </c>
      <c r="Z114">
        <f>V114*M114</f>
        <v>3.134030122549019E-2</v>
      </c>
      <c r="AA114">
        <f>W114*N114</f>
        <v>0.14726630406862745</v>
      </c>
      <c r="AB114">
        <f>X114*O114</f>
        <v>8.151822387254902E-2</v>
      </c>
      <c r="AC114" s="10">
        <f t="shared" si="21"/>
        <v>0.57222896416666669</v>
      </c>
    </row>
    <row r="115" spans="1:29">
      <c r="A115">
        <f t="shared" si="12"/>
        <v>180</v>
      </c>
      <c r="B115">
        <f t="shared" si="13"/>
        <v>174</v>
      </c>
      <c r="C115" s="1" t="s">
        <v>114</v>
      </c>
      <c r="D115" s="12">
        <v>25.394400000000001</v>
      </c>
      <c r="E115" s="3">
        <v>5.8944099999999997</v>
      </c>
      <c r="F115" s="3">
        <v>3.3333333333333333E-2</v>
      </c>
      <c r="G115" s="3">
        <v>1.0810739123743003</v>
      </c>
      <c r="H115">
        <f t="shared" si="14"/>
        <v>55</v>
      </c>
      <c r="I115">
        <f t="shared" si="15"/>
        <v>117</v>
      </c>
      <c r="J115">
        <f t="shared" si="16"/>
        <v>61</v>
      </c>
      <c r="K115">
        <f t="shared" si="17"/>
        <v>21</v>
      </c>
      <c r="L115">
        <f t="shared" si="18"/>
        <v>0.26960784313725489</v>
      </c>
      <c r="M115">
        <f t="shared" si="18"/>
        <v>0.57352941176470584</v>
      </c>
      <c r="N115">
        <f t="shared" si="18"/>
        <v>0.29901960784313725</v>
      </c>
      <c r="O115">
        <f t="shared" si="18"/>
        <v>0.10294117647058823</v>
      </c>
      <c r="P115" s="8">
        <f t="shared" si="19"/>
        <v>0.31127450980392157</v>
      </c>
      <c r="Q115">
        <f t="shared" si="20"/>
        <v>3</v>
      </c>
      <c r="R115">
        <f t="shared" si="20"/>
        <v>1</v>
      </c>
      <c r="S115">
        <f t="shared" si="20"/>
        <v>2</v>
      </c>
      <c r="T115">
        <f t="shared" si="20"/>
        <v>4</v>
      </c>
      <c r="U115">
        <f>VLOOKUP(Q115,$Q$211:$R$214,2,FALSE)</f>
        <v>0.16465067</v>
      </c>
      <c r="V115">
        <f>VLOOKUP(R115,$Q$211:$R$214,2,FALSE)</f>
        <v>0.46137133000000002</v>
      </c>
      <c r="W115">
        <f>VLOOKUP(S115,$Q$211:$R$214,2,FALSE)</f>
        <v>0.27561766999999998</v>
      </c>
      <c r="X115">
        <f>VLOOKUP(T115,$Q$211:$R$214,2,FALSE)</f>
        <v>9.8360329999999996E-2</v>
      </c>
      <c r="Y115">
        <f>U115*L115</f>
        <v>4.4391112009803918E-2</v>
      </c>
      <c r="Z115">
        <f>V115*M115</f>
        <v>0.26461002750000001</v>
      </c>
      <c r="AA115">
        <f>W115*N115</f>
        <v>8.2415087598039213E-2</v>
      </c>
      <c r="AB115">
        <f>X115*O115</f>
        <v>1.0125328088235293E-2</v>
      </c>
      <c r="AC115" s="10">
        <f t="shared" si="21"/>
        <v>0.40154155519607843</v>
      </c>
    </row>
    <row r="116" spans="1:29">
      <c r="A116">
        <f t="shared" si="12"/>
        <v>117</v>
      </c>
      <c r="B116">
        <f t="shared" si="13"/>
        <v>125</v>
      </c>
      <c r="C116" s="1" t="s">
        <v>115</v>
      </c>
      <c r="D116" s="12">
        <v>32.707500000000003</v>
      </c>
      <c r="E116" s="3">
        <v>34.111780000000003</v>
      </c>
      <c r="F116" s="3">
        <v>0.04</v>
      </c>
      <c r="G116" s="3">
        <v>1.1405285737921869</v>
      </c>
      <c r="H116">
        <f t="shared" si="14"/>
        <v>69</v>
      </c>
      <c r="I116">
        <f t="shared" si="15"/>
        <v>174</v>
      </c>
      <c r="J116">
        <f t="shared" si="16"/>
        <v>80</v>
      </c>
      <c r="K116">
        <f t="shared" si="17"/>
        <v>35</v>
      </c>
      <c r="L116">
        <f t="shared" si="18"/>
        <v>0.33823529411764708</v>
      </c>
      <c r="M116">
        <f t="shared" si="18"/>
        <v>0.8529411764705882</v>
      </c>
      <c r="N116">
        <f t="shared" si="18"/>
        <v>0.39215686274509803</v>
      </c>
      <c r="O116">
        <f t="shared" si="18"/>
        <v>0.17156862745098039</v>
      </c>
      <c r="P116" s="8">
        <f t="shared" si="19"/>
        <v>0.43872549019607843</v>
      </c>
      <c r="Q116">
        <f t="shared" si="20"/>
        <v>3</v>
      </c>
      <c r="R116">
        <f t="shared" si="20"/>
        <v>1</v>
      </c>
      <c r="S116">
        <f t="shared" si="20"/>
        <v>2</v>
      </c>
      <c r="T116">
        <f t="shared" si="20"/>
        <v>4</v>
      </c>
      <c r="U116">
        <f>VLOOKUP(Q116,$Q$211:$R$214,2,FALSE)</f>
        <v>0.16465067</v>
      </c>
      <c r="V116">
        <f>VLOOKUP(R116,$Q$211:$R$214,2,FALSE)</f>
        <v>0.46137133000000002</v>
      </c>
      <c r="W116">
        <f>VLOOKUP(S116,$Q$211:$R$214,2,FALSE)</f>
        <v>0.27561766999999998</v>
      </c>
      <c r="X116">
        <f>VLOOKUP(T116,$Q$211:$R$214,2,FALSE)</f>
        <v>9.8360329999999996E-2</v>
      </c>
      <c r="Y116">
        <f>U116*L116</f>
        <v>5.5690667794117653E-2</v>
      </c>
      <c r="Z116">
        <f>V116*M116</f>
        <v>0.39352260500000003</v>
      </c>
      <c r="AA116">
        <f>W116*N116</f>
        <v>0.10808536078431372</v>
      </c>
      <c r="AB116">
        <f>X116*O116</f>
        <v>1.6875546813725488E-2</v>
      </c>
      <c r="AC116" s="10">
        <f t="shared" si="21"/>
        <v>0.57417418039215684</v>
      </c>
    </row>
    <row r="117" spans="1:29">
      <c r="A117">
        <f t="shared" si="12"/>
        <v>73</v>
      </c>
      <c r="B117">
        <f t="shared" si="13"/>
        <v>71</v>
      </c>
      <c r="C117" s="1" t="s">
        <v>116</v>
      </c>
      <c r="D117" s="12">
        <v>95.713499999999996</v>
      </c>
      <c r="E117" s="3">
        <v>19.562519999999999</v>
      </c>
      <c r="F117" s="3">
        <v>0.04</v>
      </c>
      <c r="G117" s="3">
        <v>1.2504040315265932</v>
      </c>
      <c r="H117">
        <f t="shared" si="14"/>
        <v>165</v>
      </c>
      <c r="I117">
        <f t="shared" si="15"/>
        <v>161</v>
      </c>
      <c r="J117">
        <f t="shared" si="16"/>
        <v>80</v>
      </c>
      <c r="K117">
        <f t="shared" si="17"/>
        <v>69</v>
      </c>
      <c r="L117">
        <f t="shared" si="18"/>
        <v>0.80882352941176472</v>
      </c>
      <c r="M117">
        <f t="shared" si="18"/>
        <v>0.78921568627450978</v>
      </c>
      <c r="N117">
        <f t="shared" si="18"/>
        <v>0.39215686274509803</v>
      </c>
      <c r="O117">
        <f t="shared" si="18"/>
        <v>0.33823529411764708</v>
      </c>
      <c r="P117" s="8">
        <f t="shared" si="19"/>
        <v>0.58210784313725494</v>
      </c>
      <c r="Q117">
        <f t="shared" si="20"/>
        <v>1</v>
      </c>
      <c r="R117">
        <f t="shared" si="20"/>
        <v>2</v>
      </c>
      <c r="S117">
        <f t="shared" si="20"/>
        <v>3</v>
      </c>
      <c r="T117">
        <f t="shared" si="20"/>
        <v>4</v>
      </c>
      <c r="U117">
        <f>VLOOKUP(Q117,$Q$211:$R$214,2,FALSE)</f>
        <v>0.46137133000000002</v>
      </c>
      <c r="V117">
        <f>VLOOKUP(R117,$Q$211:$R$214,2,FALSE)</f>
        <v>0.27561766999999998</v>
      </c>
      <c r="W117">
        <f>VLOOKUP(S117,$Q$211:$R$214,2,FALSE)</f>
        <v>0.16465067</v>
      </c>
      <c r="X117">
        <f>VLOOKUP(T117,$Q$211:$R$214,2,FALSE)</f>
        <v>9.8360329999999996E-2</v>
      </c>
      <c r="Y117">
        <f>U117*L117</f>
        <v>0.37316798750000002</v>
      </c>
      <c r="Z117">
        <f>V117*M117</f>
        <v>0.21752178857843135</v>
      </c>
      <c r="AA117">
        <f>W117*N117</f>
        <v>6.4568890196078435E-2</v>
      </c>
      <c r="AB117">
        <f>X117*O117</f>
        <v>3.3268935147058823E-2</v>
      </c>
      <c r="AC117" s="10">
        <f t="shared" si="21"/>
        <v>0.68852760142156866</v>
      </c>
    </row>
    <row r="118" spans="1:29">
      <c r="A118">
        <f t="shared" si="12"/>
        <v>176</v>
      </c>
      <c r="B118">
        <f t="shared" si="13"/>
        <v>187</v>
      </c>
      <c r="C118" s="1" t="s">
        <v>117</v>
      </c>
      <c r="D118" s="12">
        <v>68.252799999999993</v>
      </c>
      <c r="E118" s="3">
        <v>0</v>
      </c>
      <c r="F118" s="3">
        <v>2.7777777777777776E-2</v>
      </c>
      <c r="G118" s="3">
        <v>1.1559552474144474</v>
      </c>
      <c r="H118">
        <f t="shared" si="14"/>
        <v>142</v>
      </c>
      <c r="I118">
        <f t="shared" si="15"/>
        <v>1</v>
      </c>
      <c r="J118">
        <f t="shared" si="16"/>
        <v>46</v>
      </c>
      <c r="K118">
        <f t="shared" si="17"/>
        <v>40</v>
      </c>
      <c r="L118">
        <f t="shared" si="18"/>
        <v>0.69607843137254899</v>
      </c>
      <c r="M118">
        <f t="shared" si="18"/>
        <v>4.9019607843137254E-3</v>
      </c>
      <c r="N118">
        <f t="shared" si="18"/>
        <v>0.22549019607843138</v>
      </c>
      <c r="O118">
        <f t="shared" si="18"/>
        <v>0.19607843137254902</v>
      </c>
      <c r="P118" s="8">
        <f t="shared" si="19"/>
        <v>0.28063725490196079</v>
      </c>
      <c r="Q118">
        <f t="shared" si="20"/>
        <v>1</v>
      </c>
      <c r="R118">
        <f t="shared" si="20"/>
        <v>4</v>
      </c>
      <c r="S118">
        <f t="shared" si="20"/>
        <v>2</v>
      </c>
      <c r="T118">
        <f t="shared" si="20"/>
        <v>3</v>
      </c>
      <c r="U118">
        <f>VLOOKUP(Q118,$Q$211:$R$214,2,FALSE)</f>
        <v>0.46137133000000002</v>
      </c>
      <c r="V118">
        <f>VLOOKUP(R118,$Q$211:$R$214,2,FALSE)</f>
        <v>9.8360329999999996E-2</v>
      </c>
      <c r="W118">
        <f>VLOOKUP(S118,$Q$211:$R$214,2,FALSE)</f>
        <v>0.27561766999999998</v>
      </c>
      <c r="X118">
        <f>VLOOKUP(T118,$Q$211:$R$214,2,FALSE)</f>
        <v>0.16465067</v>
      </c>
      <c r="Y118">
        <f>U118*L118</f>
        <v>0.32115063166666669</v>
      </c>
      <c r="Z118">
        <f>V118*M118</f>
        <v>4.8215848039215683E-4</v>
      </c>
      <c r="AA118">
        <f>W118*N118</f>
        <v>6.2149082450980386E-2</v>
      </c>
      <c r="AB118">
        <f>X118*O118</f>
        <v>3.2284445098039218E-2</v>
      </c>
      <c r="AC118" s="10">
        <f t="shared" si="21"/>
        <v>0.41606631769607849</v>
      </c>
    </row>
    <row r="119" spans="1:29">
      <c r="A119">
        <f t="shared" si="12"/>
        <v>49</v>
      </c>
      <c r="B119">
        <f t="shared" si="13"/>
        <v>34</v>
      </c>
      <c r="C119" s="1" t="s">
        <v>118</v>
      </c>
      <c r="D119" s="12">
        <v>88.506299999999996</v>
      </c>
      <c r="E119" s="3">
        <v>21.633299999999998</v>
      </c>
      <c r="F119" s="3">
        <v>4.3478260869565216E-2</v>
      </c>
      <c r="G119" s="3">
        <v>1.6886325522292946</v>
      </c>
      <c r="H119">
        <f t="shared" si="14"/>
        <v>159</v>
      </c>
      <c r="I119">
        <f t="shared" si="15"/>
        <v>165</v>
      </c>
      <c r="J119">
        <f t="shared" si="16"/>
        <v>90</v>
      </c>
      <c r="K119">
        <f t="shared" si="17"/>
        <v>151</v>
      </c>
      <c r="L119">
        <f t="shared" si="18"/>
        <v>0.77941176470588236</v>
      </c>
      <c r="M119">
        <f t="shared" si="18"/>
        <v>0.80882352941176472</v>
      </c>
      <c r="N119">
        <f t="shared" si="18"/>
        <v>0.44117647058823528</v>
      </c>
      <c r="O119">
        <f t="shared" si="18"/>
        <v>0.74019607843137258</v>
      </c>
      <c r="P119" s="8">
        <f t="shared" si="19"/>
        <v>0.69240196078431371</v>
      </c>
      <c r="Q119">
        <f t="shared" si="20"/>
        <v>2</v>
      </c>
      <c r="R119">
        <f t="shared" si="20"/>
        <v>1</v>
      </c>
      <c r="S119">
        <f t="shared" si="20"/>
        <v>4</v>
      </c>
      <c r="T119">
        <f t="shared" si="20"/>
        <v>3</v>
      </c>
      <c r="U119">
        <f>VLOOKUP(Q119,$Q$211:$R$214,2,FALSE)</f>
        <v>0.27561766999999998</v>
      </c>
      <c r="V119">
        <f>VLOOKUP(R119,$Q$211:$R$214,2,FALSE)</f>
        <v>0.46137133000000002</v>
      </c>
      <c r="W119">
        <f>VLOOKUP(S119,$Q$211:$R$214,2,FALSE)</f>
        <v>9.8360329999999996E-2</v>
      </c>
      <c r="X119">
        <f>VLOOKUP(T119,$Q$211:$R$214,2,FALSE)</f>
        <v>0.16465067</v>
      </c>
      <c r="Y119">
        <f>U119*L119</f>
        <v>0.21481965455882351</v>
      </c>
      <c r="Z119">
        <f>V119*M119</f>
        <v>0.37316798750000002</v>
      </c>
      <c r="AA119">
        <f>W119*N119</f>
        <v>4.3394263235294113E-2</v>
      </c>
      <c r="AB119">
        <f>X119*O119</f>
        <v>0.12187378024509804</v>
      </c>
      <c r="AC119" s="10">
        <f t="shared" si="21"/>
        <v>0.75325568553921562</v>
      </c>
    </row>
    <row r="120" spans="1:29">
      <c r="A120">
        <f t="shared" si="12"/>
        <v>54</v>
      </c>
      <c r="B120">
        <f t="shared" si="13"/>
        <v>47</v>
      </c>
      <c r="C120" s="1" t="s">
        <v>119</v>
      </c>
      <c r="D120" s="12">
        <v>72.787099999999995</v>
      </c>
      <c r="E120" s="3">
        <v>43.624400000000001</v>
      </c>
      <c r="F120" s="3">
        <v>4.7619047619047616E-2</v>
      </c>
      <c r="G120" s="3">
        <v>1.3922206622954245</v>
      </c>
      <c r="H120">
        <f t="shared" si="14"/>
        <v>147</v>
      </c>
      <c r="I120">
        <f t="shared" si="15"/>
        <v>181</v>
      </c>
      <c r="J120">
        <f t="shared" si="16"/>
        <v>101</v>
      </c>
      <c r="K120">
        <f t="shared" si="17"/>
        <v>100</v>
      </c>
      <c r="L120">
        <f t="shared" si="18"/>
        <v>0.72058823529411764</v>
      </c>
      <c r="M120">
        <f t="shared" si="18"/>
        <v>0.88725490196078427</v>
      </c>
      <c r="N120">
        <f t="shared" si="18"/>
        <v>0.49509803921568629</v>
      </c>
      <c r="O120">
        <f t="shared" si="18"/>
        <v>0.49019607843137253</v>
      </c>
      <c r="P120" s="8">
        <f t="shared" si="19"/>
        <v>0.64828431372549022</v>
      </c>
      <c r="Q120">
        <f t="shared" si="20"/>
        <v>2</v>
      </c>
      <c r="R120">
        <f t="shared" si="20"/>
        <v>1</v>
      </c>
      <c r="S120">
        <f t="shared" si="20"/>
        <v>3</v>
      </c>
      <c r="T120">
        <f t="shared" si="20"/>
        <v>4</v>
      </c>
      <c r="U120">
        <f>VLOOKUP(Q120,$Q$211:$R$214,2,FALSE)</f>
        <v>0.27561766999999998</v>
      </c>
      <c r="V120">
        <f>VLOOKUP(R120,$Q$211:$R$214,2,FALSE)</f>
        <v>0.46137133000000002</v>
      </c>
      <c r="W120">
        <f>VLOOKUP(S120,$Q$211:$R$214,2,FALSE)</f>
        <v>0.16465067</v>
      </c>
      <c r="X120">
        <f>VLOOKUP(T120,$Q$211:$R$214,2,FALSE)</f>
        <v>9.8360329999999996E-2</v>
      </c>
      <c r="Y120">
        <f>U120*L120</f>
        <v>0.19860685044117646</v>
      </c>
      <c r="Z120">
        <f>V120*M120</f>
        <v>0.40935397416666669</v>
      </c>
      <c r="AA120">
        <f>W120*N120</f>
        <v>8.151822387254902E-2</v>
      </c>
      <c r="AB120">
        <f>X120*O120</f>
        <v>4.8215848039215685E-2</v>
      </c>
      <c r="AC120" s="10">
        <f t="shared" si="21"/>
        <v>0.73769489651960785</v>
      </c>
    </row>
    <row r="121" spans="1:29">
      <c r="A121">
        <f t="shared" si="12"/>
        <v>106</v>
      </c>
      <c r="B121">
        <f t="shared" si="13"/>
        <v>107</v>
      </c>
      <c r="C121" s="1" t="s">
        <v>120</v>
      </c>
      <c r="D121" s="12">
        <v>136.86000000000001</v>
      </c>
      <c r="E121" s="3">
        <v>1.03043</v>
      </c>
      <c r="F121" s="3">
        <v>3.8461538461538464E-2</v>
      </c>
      <c r="G121" s="3">
        <v>1.3195783591826162</v>
      </c>
      <c r="H121">
        <f t="shared" si="14"/>
        <v>177</v>
      </c>
      <c r="I121">
        <f t="shared" si="15"/>
        <v>58</v>
      </c>
      <c r="J121">
        <f t="shared" si="16"/>
        <v>76</v>
      </c>
      <c r="K121">
        <f t="shared" si="17"/>
        <v>88</v>
      </c>
      <c r="L121">
        <f t="shared" si="18"/>
        <v>0.86764705882352944</v>
      </c>
      <c r="M121">
        <f t="shared" si="18"/>
        <v>0.28431372549019607</v>
      </c>
      <c r="N121">
        <f t="shared" si="18"/>
        <v>0.37254901960784315</v>
      </c>
      <c r="O121">
        <f t="shared" si="18"/>
        <v>0.43137254901960786</v>
      </c>
      <c r="P121" s="8">
        <f t="shared" si="19"/>
        <v>0.4889705882352941</v>
      </c>
      <c r="Q121">
        <f t="shared" si="20"/>
        <v>1</v>
      </c>
      <c r="R121">
        <f t="shared" si="20"/>
        <v>4</v>
      </c>
      <c r="S121">
        <f t="shared" si="20"/>
        <v>3</v>
      </c>
      <c r="T121">
        <f t="shared" si="20"/>
        <v>2</v>
      </c>
      <c r="U121">
        <f>VLOOKUP(Q121,$Q$211:$R$214,2,FALSE)</f>
        <v>0.46137133000000002</v>
      </c>
      <c r="V121">
        <f>VLOOKUP(R121,$Q$211:$R$214,2,FALSE)</f>
        <v>9.8360329999999996E-2</v>
      </c>
      <c r="W121">
        <f>VLOOKUP(S121,$Q$211:$R$214,2,FALSE)</f>
        <v>0.16465067</v>
      </c>
      <c r="X121">
        <f>VLOOKUP(T121,$Q$211:$R$214,2,FALSE)</f>
        <v>0.27561766999999998</v>
      </c>
      <c r="Y121">
        <f>U121*L121</f>
        <v>0.40030747750000001</v>
      </c>
      <c r="Z121">
        <f>V121*M121</f>
        <v>2.7965191862745094E-2</v>
      </c>
      <c r="AA121">
        <f>W121*N121</f>
        <v>6.134044568627451E-2</v>
      </c>
      <c r="AB121">
        <f>X121*O121</f>
        <v>0.1188938968627451</v>
      </c>
      <c r="AC121" s="10">
        <f t="shared" si="21"/>
        <v>0.60850701191176471</v>
      </c>
    </row>
    <row r="122" spans="1:29">
      <c r="A122">
        <f t="shared" si="12"/>
        <v>182</v>
      </c>
      <c r="B122">
        <f t="shared" si="13"/>
        <v>181</v>
      </c>
      <c r="C122" s="1" t="s">
        <v>121</v>
      </c>
      <c r="D122" s="12">
        <v>61.195999999999998</v>
      </c>
      <c r="E122" s="3">
        <v>0.45846999999999999</v>
      </c>
      <c r="F122" s="3">
        <v>0.02</v>
      </c>
      <c r="G122" s="3">
        <v>1.1397104269087732</v>
      </c>
      <c r="H122">
        <f t="shared" si="14"/>
        <v>129</v>
      </c>
      <c r="I122">
        <f t="shared" si="15"/>
        <v>46</v>
      </c>
      <c r="J122">
        <f t="shared" si="16"/>
        <v>29</v>
      </c>
      <c r="K122">
        <f t="shared" si="17"/>
        <v>33</v>
      </c>
      <c r="L122">
        <f t="shared" si="18"/>
        <v>0.63235294117647056</v>
      </c>
      <c r="M122">
        <f t="shared" si="18"/>
        <v>0.22549019607843138</v>
      </c>
      <c r="N122">
        <f t="shared" si="18"/>
        <v>0.14215686274509803</v>
      </c>
      <c r="O122">
        <f t="shared" si="18"/>
        <v>0.16176470588235295</v>
      </c>
      <c r="P122" s="8">
        <f t="shared" si="19"/>
        <v>0.29044117647058826</v>
      </c>
      <c r="Q122">
        <f t="shared" si="20"/>
        <v>1</v>
      </c>
      <c r="R122">
        <f t="shared" si="20"/>
        <v>2</v>
      </c>
      <c r="S122">
        <f t="shared" si="20"/>
        <v>4</v>
      </c>
      <c r="T122">
        <f t="shared" si="20"/>
        <v>3</v>
      </c>
      <c r="U122">
        <f>VLOOKUP(Q122,$Q$211:$R$214,2,FALSE)</f>
        <v>0.46137133000000002</v>
      </c>
      <c r="V122">
        <f>VLOOKUP(R122,$Q$211:$R$214,2,FALSE)</f>
        <v>0.27561766999999998</v>
      </c>
      <c r="W122">
        <f>VLOOKUP(S122,$Q$211:$R$214,2,FALSE)</f>
        <v>9.8360329999999996E-2</v>
      </c>
      <c r="X122">
        <f>VLOOKUP(T122,$Q$211:$R$214,2,FALSE)</f>
        <v>0.16465067</v>
      </c>
      <c r="Y122">
        <f>U122*L122</f>
        <v>0.2917495175</v>
      </c>
      <c r="Z122">
        <f>V122*M122</f>
        <v>6.2149082450980386E-2</v>
      </c>
      <c r="AA122">
        <f>W122*N122</f>
        <v>1.3982595931372547E-2</v>
      </c>
      <c r="AB122">
        <f>X122*O122</f>
        <v>2.6634667205882354E-2</v>
      </c>
      <c r="AC122" s="10">
        <f t="shared" si="21"/>
        <v>0.39451586308823527</v>
      </c>
    </row>
    <row r="123" spans="1:29">
      <c r="A123">
        <f t="shared" si="12"/>
        <v>88</v>
      </c>
      <c r="B123">
        <f t="shared" si="13"/>
        <v>72</v>
      </c>
      <c r="C123" s="1" t="s">
        <v>122</v>
      </c>
      <c r="D123" s="12">
        <v>78.1203</v>
      </c>
      <c r="E123" s="3">
        <v>2.0872899999999999</v>
      </c>
      <c r="F123" s="3">
        <v>4.5454545454545456E-2</v>
      </c>
      <c r="G123" s="3">
        <v>1.6762519471772948</v>
      </c>
      <c r="H123">
        <f t="shared" si="14"/>
        <v>153</v>
      </c>
      <c r="I123">
        <f t="shared" si="15"/>
        <v>77</v>
      </c>
      <c r="J123">
        <f t="shared" si="16"/>
        <v>95</v>
      </c>
      <c r="K123">
        <f t="shared" si="17"/>
        <v>149</v>
      </c>
      <c r="L123">
        <f t="shared" si="18"/>
        <v>0.75</v>
      </c>
      <c r="M123">
        <f t="shared" si="18"/>
        <v>0.37745098039215685</v>
      </c>
      <c r="N123">
        <f t="shared" si="18"/>
        <v>0.46568627450980393</v>
      </c>
      <c r="O123">
        <f t="shared" si="18"/>
        <v>0.73039215686274506</v>
      </c>
      <c r="P123" s="8">
        <f t="shared" si="19"/>
        <v>0.58088235294117652</v>
      </c>
      <c r="Q123">
        <f t="shared" si="20"/>
        <v>1</v>
      </c>
      <c r="R123">
        <f t="shared" si="20"/>
        <v>4</v>
      </c>
      <c r="S123">
        <f t="shared" si="20"/>
        <v>3</v>
      </c>
      <c r="T123">
        <f t="shared" si="20"/>
        <v>2</v>
      </c>
      <c r="U123">
        <f>VLOOKUP(Q123,$Q$211:$R$214,2,FALSE)</f>
        <v>0.46137133000000002</v>
      </c>
      <c r="V123">
        <f>VLOOKUP(R123,$Q$211:$R$214,2,FALSE)</f>
        <v>9.8360329999999996E-2</v>
      </c>
      <c r="W123">
        <f>VLOOKUP(S123,$Q$211:$R$214,2,FALSE)</f>
        <v>0.16465067</v>
      </c>
      <c r="X123">
        <f>VLOOKUP(T123,$Q$211:$R$214,2,FALSE)</f>
        <v>0.27561766999999998</v>
      </c>
      <c r="Y123">
        <f>U123*L123</f>
        <v>0.34602849750000003</v>
      </c>
      <c r="Z123">
        <f>V123*M123</f>
        <v>3.7126202990196075E-2</v>
      </c>
      <c r="AA123">
        <f>W123*N123</f>
        <v>7.6675557107843142E-2</v>
      </c>
      <c r="AB123">
        <f>X123*O123</f>
        <v>0.2013089844607843</v>
      </c>
      <c r="AC123" s="10">
        <f t="shared" si="21"/>
        <v>0.66113924205882357</v>
      </c>
    </row>
    <row r="124" spans="1:29">
      <c r="A124">
        <f t="shared" si="12"/>
        <v>64</v>
      </c>
      <c r="B124">
        <f t="shared" si="13"/>
        <v>75</v>
      </c>
      <c r="C124" s="1" t="s">
        <v>123</v>
      </c>
      <c r="D124" s="12">
        <v>117.002</v>
      </c>
      <c r="E124" s="3">
        <v>25.98987</v>
      </c>
      <c r="F124" s="3">
        <v>2.3255813953488372E-2</v>
      </c>
      <c r="G124" s="3">
        <v>1.3827015463756069</v>
      </c>
      <c r="H124">
        <f t="shared" si="14"/>
        <v>171</v>
      </c>
      <c r="I124">
        <f t="shared" si="15"/>
        <v>169</v>
      </c>
      <c r="J124">
        <f t="shared" si="16"/>
        <v>34</v>
      </c>
      <c r="K124">
        <f t="shared" si="17"/>
        <v>98</v>
      </c>
      <c r="L124">
        <f t="shared" si="18"/>
        <v>0.83823529411764708</v>
      </c>
      <c r="M124">
        <f t="shared" si="18"/>
        <v>0.82843137254901966</v>
      </c>
      <c r="N124">
        <f t="shared" si="18"/>
        <v>0.16666666666666666</v>
      </c>
      <c r="O124">
        <f t="shared" si="18"/>
        <v>0.48039215686274511</v>
      </c>
      <c r="P124" s="8">
        <f t="shared" si="19"/>
        <v>0.57843137254901966</v>
      </c>
      <c r="Q124">
        <f t="shared" si="20"/>
        <v>1</v>
      </c>
      <c r="R124">
        <f t="shared" si="20"/>
        <v>2</v>
      </c>
      <c r="S124">
        <f t="shared" si="20"/>
        <v>4</v>
      </c>
      <c r="T124">
        <f t="shared" si="20"/>
        <v>3</v>
      </c>
      <c r="U124">
        <f>VLOOKUP(Q124,$Q$211:$R$214,2,FALSE)</f>
        <v>0.46137133000000002</v>
      </c>
      <c r="V124">
        <f>VLOOKUP(R124,$Q$211:$R$214,2,FALSE)</f>
        <v>0.27561766999999998</v>
      </c>
      <c r="W124">
        <f>VLOOKUP(S124,$Q$211:$R$214,2,FALSE)</f>
        <v>9.8360329999999996E-2</v>
      </c>
      <c r="X124">
        <f>VLOOKUP(T124,$Q$211:$R$214,2,FALSE)</f>
        <v>0.16465067</v>
      </c>
      <c r="Y124">
        <f>U124*L124</f>
        <v>0.38673773250000004</v>
      </c>
      <c r="Z124">
        <f>V124*M124</f>
        <v>0.22833032465686273</v>
      </c>
      <c r="AA124">
        <f>W124*N124</f>
        <v>1.6393388333333331E-2</v>
      </c>
      <c r="AB124">
        <f>X124*O124</f>
        <v>7.9096890490196081E-2</v>
      </c>
      <c r="AC124" s="10">
        <f t="shared" si="21"/>
        <v>0.7105583359803922</v>
      </c>
    </row>
    <row r="125" spans="1:29">
      <c r="A125">
        <f t="shared" si="12"/>
        <v>84</v>
      </c>
      <c r="B125">
        <f t="shared" si="13"/>
        <v>91</v>
      </c>
      <c r="C125" s="1" t="s">
        <v>124</v>
      </c>
      <c r="D125" s="12">
        <v>121.33199999999999</v>
      </c>
      <c r="E125" s="3">
        <v>0.13261999999999999</v>
      </c>
      <c r="F125" s="3">
        <v>8.3333333333333329E-2</v>
      </c>
      <c r="G125" s="3">
        <v>1.3232357339196941</v>
      </c>
      <c r="H125">
        <f t="shared" si="14"/>
        <v>172</v>
      </c>
      <c r="I125">
        <f t="shared" si="15"/>
        <v>32</v>
      </c>
      <c r="J125">
        <f t="shared" si="16"/>
        <v>139</v>
      </c>
      <c r="K125">
        <f t="shared" si="17"/>
        <v>90</v>
      </c>
      <c r="L125">
        <f t="shared" si="18"/>
        <v>0.84313725490196079</v>
      </c>
      <c r="M125">
        <f t="shared" si="18"/>
        <v>0.15686274509803921</v>
      </c>
      <c r="N125">
        <f t="shared" si="18"/>
        <v>0.68137254901960786</v>
      </c>
      <c r="O125">
        <f t="shared" si="18"/>
        <v>0.44117647058823528</v>
      </c>
      <c r="P125" s="8">
        <f t="shared" si="19"/>
        <v>0.53063725490196079</v>
      </c>
      <c r="Q125">
        <f t="shared" si="20"/>
        <v>1</v>
      </c>
      <c r="R125">
        <f t="shared" si="20"/>
        <v>4</v>
      </c>
      <c r="S125">
        <f t="shared" si="20"/>
        <v>2</v>
      </c>
      <c r="T125">
        <f t="shared" si="20"/>
        <v>3</v>
      </c>
      <c r="U125">
        <f>VLOOKUP(Q125,$Q$211:$R$214,2,FALSE)</f>
        <v>0.46137133000000002</v>
      </c>
      <c r="V125">
        <f>VLOOKUP(R125,$Q$211:$R$214,2,FALSE)</f>
        <v>9.8360329999999996E-2</v>
      </c>
      <c r="W125">
        <f>VLOOKUP(S125,$Q$211:$R$214,2,FALSE)</f>
        <v>0.27561766999999998</v>
      </c>
      <c r="X125">
        <f>VLOOKUP(T125,$Q$211:$R$214,2,FALSE)</f>
        <v>0.16465067</v>
      </c>
      <c r="Y125">
        <f>U125*L125</f>
        <v>0.38899935666666668</v>
      </c>
      <c r="Z125">
        <f>V125*M125</f>
        <v>1.5429071372549018E-2</v>
      </c>
      <c r="AA125">
        <f>W125*N125</f>
        <v>0.18779831436274508</v>
      </c>
      <c r="AB125">
        <f>X125*O125</f>
        <v>7.2640001470588231E-2</v>
      </c>
      <c r="AC125" s="10">
        <f t="shared" si="21"/>
        <v>0.66486674387254896</v>
      </c>
    </row>
    <row r="126" spans="1:29">
      <c r="A126">
        <f t="shared" si="12"/>
        <v>25</v>
      </c>
      <c r="B126">
        <f t="shared" si="13"/>
        <v>24</v>
      </c>
      <c r="C126" s="1" t="s">
        <v>125</v>
      </c>
      <c r="D126" s="12">
        <v>88.902500000000003</v>
      </c>
      <c r="E126" s="3">
        <v>3.2321399999999998</v>
      </c>
      <c r="F126" s="3">
        <v>0.1111111111111111</v>
      </c>
      <c r="G126" s="3">
        <v>2.9332147726686926</v>
      </c>
      <c r="H126">
        <f t="shared" si="14"/>
        <v>160</v>
      </c>
      <c r="I126">
        <f t="shared" si="15"/>
        <v>90</v>
      </c>
      <c r="J126">
        <f t="shared" si="16"/>
        <v>153</v>
      </c>
      <c r="K126">
        <f t="shared" si="17"/>
        <v>185</v>
      </c>
      <c r="L126">
        <f t="shared" si="18"/>
        <v>0.78431372549019607</v>
      </c>
      <c r="M126">
        <f t="shared" si="18"/>
        <v>0.44117647058823528</v>
      </c>
      <c r="N126">
        <f t="shared" si="18"/>
        <v>0.75</v>
      </c>
      <c r="O126">
        <f t="shared" si="18"/>
        <v>0.90686274509803921</v>
      </c>
      <c r="P126" s="8">
        <f t="shared" si="19"/>
        <v>0.72058823529411764</v>
      </c>
      <c r="Q126">
        <f t="shared" si="20"/>
        <v>2</v>
      </c>
      <c r="R126">
        <f t="shared" si="20"/>
        <v>4</v>
      </c>
      <c r="S126">
        <f t="shared" si="20"/>
        <v>3</v>
      </c>
      <c r="T126">
        <f t="shared" si="20"/>
        <v>1</v>
      </c>
      <c r="U126">
        <f>VLOOKUP(Q126,$Q$211:$R$214,2,FALSE)</f>
        <v>0.27561766999999998</v>
      </c>
      <c r="V126">
        <f>VLOOKUP(R126,$Q$211:$R$214,2,FALSE)</f>
        <v>9.8360329999999996E-2</v>
      </c>
      <c r="W126">
        <f>VLOOKUP(S126,$Q$211:$R$214,2,FALSE)</f>
        <v>0.16465067</v>
      </c>
      <c r="X126">
        <f>VLOOKUP(T126,$Q$211:$R$214,2,FALSE)</f>
        <v>0.46137133000000002</v>
      </c>
      <c r="Y126">
        <f>U126*L126</f>
        <v>0.21617072156862743</v>
      </c>
      <c r="Z126">
        <f>V126*M126</f>
        <v>4.3394263235294113E-2</v>
      </c>
      <c r="AA126">
        <f>W126*N126</f>
        <v>0.1234880025</v>
      </c>
      <c r="AB126">
        <f>X126*O126</f>
        <v>0.41840047083333337</v>
      </c>
      <c r="AC126" s="10">
        <f t="shared" si="21"/>
        <v>0.80145345813725499</v>
      </c>
    </row>
    <row r="127" spans="1:29">
      <c r="A127">
        <f t="shared" si="12"/>
        <v>69</v>
      </c>
      <c r="B127">
        <f t="shared" si="13"/>
        <v>50</v>
      </c>
      <c r="C127" s="1" t="s">
        <v>126</v>
      </c>
      <c r="D127" s="12">
        <v>83.477599999999995</v>
      </c>
      <c r="E127" s="3">
        <v>18.456759999999999</v>
      </c>
      <c r="F127" s="3">
        <v>4.7619047619047616E-2</v>
      </c>
      <c r="G127" s="3">
        <v>1.4072573395104777</v>
      </c>
      <c r="H127">
        <f t="shared" si="14"/>
        <v>157</v>
      </c>
      <c r="I127">
        <f t="shared" si="15"/>
        <v>158</v>
      </c>
      <c r="J127">
        <f t="shared" si="16"/>
        <v>101</v>
      </c>
      <c r="K127">
        <f t="shared" si="17"/>
        <v>103</v>
      </c>
      <c r="L127">
        <f t="shared" si="18"/>
        <v>0.76960784313725494</v>
      </c>
      <c r="M127">
        <f t="shared" si="18"/>
        <v>0.77450980392156865</v>
      </c>
      <c r="N127">
        <f t="shared" si="18"/>
        <v>0.49509803921568629</v>
      </c>
      <c r="O127">
        <f t="shared" si="18"/>
        <v>0.50490196078431371</v>
      </c>
      <c r="P127" s="8">
        <f t="shared" si="19"/>
        <v>0.63602941176470584</v>
      </c>
      <c r="Q127">
        <f t="shared" si="20"/>
        <v>2</v>
      </c>
      <c r="R127">
        <f t="shared" si="20"/>
        <v>1</v>
      </c>
      <c r="S127">
        <f t="shared" si="20"/>
        <v>4</v>
      </c>
      <c r="T127">
        <f t="shared" si="20"/>
        <v>3</v>
      </c>
      <c r="U127">
        <f>VLOOKUP(Q127,$Q$211:$R$214,2,FALSE)</f>
        <v>0.27561766999999998</v>
      </c>
      <c r="V127">
        <f>VLOOKUP(R127,$Q$211:$R$214,2,FALSE)</f>
        <v>0.46137133000000002</v>
      </c>
      <c r="W127">
        <f>VLOOKUP(S127,$Q$211:$R$214,2,FALSE)</f>
        <v>9.8360329999999996E-2</v>
      </c>
      <c r="X127">
        <f>VLOOKUP(T127,$Q$211:$R$214,2,FALSE)</f>
        <v>0.16465067</v>
      </c>
      <c r="Y127">
        <f>U127*L127</f>
        <v>0.21211752053921568</v>
      </c>
      <c r="Z127">
        <f>V127*M127</f>
        <v>0.35733661833333336</v>
      </c>
      <c r="AA127">
        <f>W127*N127</f>
        <v>4.8698006519607845E-2</v>
      </c>
      <c r="AB127">
        <f>X127*O127</f>
        <v>8.3132446127450979E-2</v>
      </c>
      <c r="AC127" s="10">
        <f t="shared" si="21"/>
        <v>0.70128459151960787</v>
      </c>
    </row>
    <row r="128" spans="1:29">
      <c r="A128">
        <f t="shared" si="12"/>
        <v>134</v>
      </c>
      <c r="B128">
        <f t="shared" si="13"/>
        <v>115</v>
      </c>
      <c r="C128" s="1" t="s">
        <v>127</v>
      </c>
      <c r="D128" s="12">
        <v>66.201899999999995</v>
      </c>
      <c r="E128" s="3">
        <v>2.1293799999999998</v>
      </c>
      <c r="F128" s="3">
        <v>3.3333333333333333E-2</v>
      </c>
      <c r="G128" s="3">
        <v>1.3856610131772296</v>
      </c>
      <c r="H128">
        <f t="shared" si="14"/>
        <v>139</v>
      </c>
      <c r="I128">
        <f t="shared" si="15"/>
        <v>78</v>
      </c>
      <c r="J128">
        <f t="shared" si="16"/>
        <v>61</v>
      </c>
      <c r="K128">
        <f t="shared" si="17"/>
        <v>99</v>
      </c>
      <c r="L128">
        <f t="shared" si="18"/>
        <v>0.68137254901960786</v>
      </c>
      <c r="M128">
        <f t="shared" si="18"/>
        <v>0.38235294117647056</v>
      </c>
      <c r="N128">
        <f t="shared" si="18"/>
        <v>0.29901960784313725</v>
      </c>
      <c r="O128">
        <f t="shared" si="18"/>
        <v>0.48529411764705882</v>
      </c>
      <c r="P128" s="8">
        <f t="shared" si="19"/>
        <v>0.46200980392156865</v>
      </c>
      <c r="Q128">
        <f t="shared" si="20"/>
        <v>1</v>
      </c>
      <c r="R128">
        <f t="shared" si="20"/>
        <v>3</v>
      </c>
      <c r="S128">
        <f t="shared" si="20"/>
        <v>4</v>
      </c>
      <c r="T128">
        <f t="shared" si="20"/>
        <v>2</v>
      </c>
      <c r="U128">
        <f>VLOOKUP(Q128,$Q$211:$R$214,2,FALSE)</f>
        <v>0.46137133000000002</v>
      </c>
      <c r="V128">
        <f>VLOOKUP(R128,$Q$211:$R$214,2,FALSE)</f>
        <v>0.16465067</v>
      </c>
      <c r="W128">
        <f>VLOOKUP(S128,$Q$211:$R$214,2,FALSE)</f>
        <v>9.8360329999999996E-2</v>
      </c>
      <c r="X128">
        <f>VLOOKUP(T128,$Q$211:$R$214,2,FALSE)</f>
        <v>0.27561766999999998</v>
      </c>
      <c r="Y128">
        <f>U128*L128</f>
        <v>0.3143657591666667</v>
      </c>
      <c r="Z128">
        <f>V128*M128</f>
        <v>6.2954667941176462E-2</v>
      </c>
      <c r="AA128">
        <f>W128*N128</f>
        <v>2.9411667303921567E-2</v>
      </c>
      <c r="AB128">
        <f>X128*O128</f>
        <v>0.13375563397058823</v>
      </c>
      <c r="AC128" s="10">
        <f t="shared" si="21"/>
        <v>0.54048772838235304</v>
      </c>
    </row>
    <row r="129" spans="1:29">
      <c r="A129">
        <f t="shared" si="12"/>
        <v>193</v>
      </c>
      <c r="B129">
        <f t="shared" si="13"/>
        <v>197</v>
      </c>
      <c r="C129" s="1" t="s">
        <v>128</v>
      </c>
      <c r="D129" s="12">
        <v>35.977899999999998</v>
      </c>
      <c r="E129" s="3">
        <v>3.6114600000000001</v>
      </c>
      <c r="F129" s="3">
        <v>5.9171597633136093E-3</v>
      </c>
      <c r="G129" s="3">
        <v>0.90172782175369748</v>
      </c>
      <c r="H129">
        <f t="shared" si="14"/>
        <v>78</v>
      </c>
      <c r="I129">
        <f t="shared" si="15"/>
        <v>95</v>
      </c>
      <c r="J129">
        <f t="shared" si="16"/>
        <v>5</v>
      </c>
      <c r="K129">
        <f t="shared" si="17"/>
        <v>5</v>
      </c>
      <c r="L129">
        <f t="shared" si="18"/>
        <v>0.38235294117647056</v>
      </c>
      <c r="M129">
        <f t="shared" si="18"/>
        <v>0.46568627450980393</v>
      </c>
      <c r="N129">
        <f t="shared" si="18"/>
        <v>2.4509803921568627E-2</v>
      </c>
      <c r="O129">
        <f t="shared" si="18"/>
        <v>2.4509803921568627E-2</v>
      </c>
      <c r="P129" s="8">
        <f t="shared" si="19"/>
        <v>0.22426470588235295</v>
      </c>
      <c r="Q129">
        <f t="shared" si="20"/>
        <v>2</v>
      </c>
      <c r="R129">
        <f t="shared" si="20"/>
        <v>1</v>
      </c>
      <c r="S129">
        <f t="shared" si="20"/>
        <v>3</v>
      </c>
      <c r="T129">
        <f t="shared" si="20"/>
        <v>3</v>
      </c>
      <c r="U129">
        <f>VLOOKUP(Q129,$Q$211:$R$214,2,FALSE)</f>
        <v>0.27561766999999998</v>
      </c>
      <c r="V129">
        <f>VLOOKUP(R129,$Q$211:$R$214,2,FALSE)</f>
        <v>0.46137133000000002</v>
      </c>
      <c r="W129">
        <v>0.1315055</v>
      </c>
      <c r="X129">
        <v>0.1315055</v>
      </c>
      <c r="Y129">
        <f>U129*L129</f>
        <v>0.10538322676470586</v>
      </c>
      <c r="Z129">
        <f>V129*M129</f>
        <v>0.21485429583333335</v>
      </c>
      <c r="AA129">
        <f>W129*N129</f>
        <v>3.2231740196078432E-3</v>
      </c>
      <c r="AB129">
        <f>X129*O129</f>
        <v>3.2231740196078432E-3</v>
      </c>
      <c r="AC129" s="10">
        <f t="shared" si="21"/>
        <v>0.32668387063725496</v>
      </c>
    </row>
    <row r="130" spans="1:29">
      <c r="A130">
        <f t="shared" si="12"/>
        <v>46</v>
      </c>
      <c r="B130">
        <f t="shared" si="13"/>
        <v>55</v>
      </c>
      <c r="C130" s="1" t="s">
        <v>129</v>
      </c>
      <c r="D130" s="12">
        <v>70.139700000000005</v>
      </c>
      <c r="E130" s="3">
        <v>65.395660000000007</v>
      </c>
      <c r="F130" s="3">
        <v>2.1276595744680851E-2</v>
      </c>
      <c r="G130" s="3">
        <v>1.6732482620654852</v>
      </c>
      <c r="H130">
        <f t="shared" si="14"/>
        <v>145</v>
      </c>
      <c r="I130">
        <f t="shared" si="15"/>
        <v>188</v>
      </c>
      <c r="J130">
        <f t="shared" si="16"/>
        <v>31</v>
      </c>
      <c r="K130">
        <f t="shared" si="17"/>
        <v>148</v>
      </c>
      <c r="L130">
        <f t="shared" si="18"/>
        <v>0.71078431372549022</v>
      </c>
      <c r="M130">
        <f t="shared" si="18"/>
        <v>0.92156862745098034</v>
      </c>
      <c r="N130">
        <f t="shared" si="18"/>
        <v>0.15196078431372548</v>
      </c>
      <c r="O130">
        <f t="shared" ref="O130:O193" si="22">K130/204</f>
        <v>0.72549019607843135</v>
      </c>
      <c r="P130" s="8">
        <f t="shared" si="19"/>
        <v>0.62745098039215685</v>
      </c>
      <c r="Q130">
        <f t="shared" si="20"/>
        <v>3</v>
      </c>
      <c r="R130">
        <f t="shared" si="20"/>
        <v>1</v>
      </c>
      <c r="S130">
        <f t="shared" si="20"/>
        <v>4</v>
      </c>
      <c r="T130">
        <f t="shared" ref="T130:T193" si="23">RANK(O130,$L130:$O130)</f>
        <v>2</v>
      </c>
      <c r="U130">
        <f>VLOOKUP(Q130,$Q$211:$R$214,2,FALSE)</f>
        <v>0.16465067</v>
      </c>
      <c r="V130">
        <f>VLOOKUP(R130,$Q$211:$R$214,2,FALSE)</f>
        <v>0.46137133000000002</v>
      </c>
      <c r="W130">
        <f>VLOOKUP(S130,$Q$211:$R$214,2,FALSE)</f>
        <v>9.8360329999999996E-2</v>
      </c>
      <c r="X130">
        <f>VLOOKUP(T130,$Q$211:$R$214,2,FALSE)</f>
        <v>0.27561766999999998</v>
      </c>
      <c r="Y130">
        <f>U130*L130</f>
        <v>0.11703111348039216</v>
      </c>
      <c r="Z130">
        <f>V130*M130</f>
        <v>0.42518534333333335</v>
      </c>
      <c r="AA130">
        <f>W130*N130</f>
        <v>1.494691289215686E-2</v>
      </c>
      <c r="AB130">
        <f>X130*O130</f>
        <v>0.19995791745098038</v>
      </c>
      <c r="AC130" s="10">
        <f t="shared" si="21"/>
        <v>0.75712128715686278</v>
      </c>
    </row>
    <row r="131" spans="1:29">
      <c r="A131">
        <f t="shared" ref="A131:A194" si="24">RANK(AC131,$AC$2:$AC$205)</f>
        <v>195</v>
      </c>
      <c r="B131">
        <f t="shared" ref="B131:B194" si="25">RANK(P131,$P$2:$P$205)</f>
        <v>196</v>
      </c>
      <c r="C131" s="1" t="s">
        <v>130</v>
      </c>
      <c r="D131" s="12">
        <v>42.232999999999997</v>
      </c>
      <c r="E131" s="3">
        <v>0.97121999999999997</v>
      </c>
      <c r="F131" s="3">
        <v>1.3333333333333334E-2</v>
      </c>
      <c r="G131" s="3">
        <v>1.0843809591691</v>
      </c>
      <c r="H131">
        <f t="shared" ref="H131:H194" si="26">RANK(D131,$D$2:$D$205,TRUE)</f>
        <v>89</v>
      </c>
      <c r="I131">
        <f t="shared" ref="I131:I194" si="27">RANK(E131,$E$2:$E$205,TRUE)</f>
        <v>56</v>
      </c>
      <c r="J131">
        <f t="shared" ref="J131:J194" si="28">RANK(F131,$F$2:$F$205,TRUE)</f>
        <v>17</v>
      </c>
      <c r="K131">
        <f t="shared" ref="K131:K194" si="29">RANK(G131,$G$2:$G$205,TRUE)</f>
        <v>23</v>
      </c>
      <c r="L131">
        <f t="shared" ref="L131:O194" si="30">H131/204</f>
        <v>0.43627450980392157</v>
      </c>
      <c r="M131">
        <f t="shared" si="30"/>
        <v>0.27450980392156865</v>
      </c>
      <c r="N131">
        <f t="shared" si="30"/>
        <v>8.3333333333333329E-2</v>
      </c>
      <c r="O131">
        <f t="shared" si="22"/>
        <v>0.11274509803921569</v>
      </c>
      <c r="P131" s="8">
        <f t="shared" ref="P131:P194" si="31">SUM(L131:O131)/4</f>
        <v>0.22671568627450983</v>
      </c>
      <c r="Q131">
        <f t="shared" ref="Q131:T194" si="32">RANK(L131,$L131:$O131)</f>
        <v>1</v>
      </c>
      <c r="R131">
        <f t="shared" si="32"/>
        <v>2</v>
      </c>
      <c r="S131">
        <f t="shared" si="32"/>
        <v>4</v>
      </c>
      <c r="T131">
        <f t="shared" si="23"/>
        <v>3</v>
      </c>
      <c r="U131">
        <f>VLOOKUP(Q131,$Q$211:$R$214,2,FALSE)</f>
        <v>0.46137133000000002</v>
      </c>
      <c r="V131">
        <f>VLOOKUP(R131,$Q$211:$R$214,2,FALSE)</f>
        <v>0.27561766999999998</v>
      </c>
      <c r="W131">
        <f>VLOOKUP(S131,$Q$211:$R$214,2,FALSE)</f>
        <v>9.8360329999999996E-2</v>
      </c>
      <c r="X131">
        <f>VLOOKUP(T131,$Q$211:$R$214,2,FALSE)</f>
        <v>0.16465067</v>
      </c>
      <c r="Y131">
        <f>U131*L131</f>
        <v>0.20128455083333335</v>
      </c>
      <c r="Z131">
        <f>V131*M131</f>
        <v>7.5659752549019604E-2</v>
      </c>
      <c r="AA131">
        <f>W131*N131</f>
        <v>8.1966941666666657E-3</v>
      </c>
      <c r="AB131">
        <f>X131*O131</f>
        <v>1.8563555931372551E-2</v>
      </c>
      <c r="AC131" s="10">
        <f t="shared" ref="AC131:AC194" si="33">SUM(Y131:AB131)</f>
        <v>0.30370455348039221</v>
      </c>
    </row>
    <row r="132" spans="1:29">
      <c r="A132">
        <f t="shared" si="24"/>
        <v>123</v>
      </c>
      <c r="B132">
        <f t="shared" si="25"/>
        <v>122</v>
      </c>
      <c r="C132" s="1" t="s">
        <v>131</v>
      </c>
      <c r="D132" s="12">
        <v>74.674499999999995</v>
      </c>
      <c r="E132" s="3">
        <v>1.4377599999999999</v>
      </c>
      <c r="F132" s="3">
        <v>2.1276595744680851E-2</v>
      </c>
      <c r="G132" s="3">
        <v>1.4543228200090808</v>
      </c>
      <c r="H132">
        <f t="shared" si="26"/>
        <v>152</v>
      </c>
      <c r="I132">
        <f t="shared" si="27"/>
        <v>68</v>
      </c>
      <c r="J132">
        <f t="shared" si="28"/>
        <v>31</v>
      </c>
      <c r="K132">
        <f t="shared" si="29"/>
        <v>110</v>
      </c>
      <c r="L132">
        <f t="shared" si="30"/>
        <v>0.74509803921568629</v>
      </c>
      <c r="M132">
        <f t="shared" si="30"/>
        <v>0.33333333333333331</v>
      </c>
      <c r="N132">
        <f t="shared" si="30"/>
        <v>0.15196078431372548</v>
      </c>
      <c r="O132">
        <f t="shared" si="22"/>
        <v>0.53921568627450978</v>
      </c>
      <c r="P132" s="8">
        <f t="shared" si="31"/>
        <v>0.44240196078431371</v>
      </c>
      <c r="Q132">
        <f t="shared" si="32"/>
        <v>1</v>
      </c>
      <c r="R132">
        <f t="shared" si="32"/>
        <v>3</v>
      </c>
      <c r="S132">
        <f t="shared" si="32"/>
        <v>4</v>
      </c>
      <c r="T132">
        <f t="shared" si="23"/>
        <v>2</v>
      </c>
      <c r="U132">
        <f>VLOOKUP(Q132,$Q$211:$R$214,2,FALSE)</f>
        <v>0.46137133000000002</v>
      </c>
      <c r="V132">
        <f>VLOOKUP(R132,$Q$211:$R$214,2,FALSE)</f>
        <v>0.16465067</v>
      </c>
      <c r="W132">
        <f>VLOOKUP(S132,$Q$211:$R$214,2,FALSE)</f>
        <v>9.8360329999999996E-2</v>
      </c>
      <c r="X132">
        <f>VLOOKUP(T132,$Q$211:$R$214,2,FALSE)</f>
        <v>0.27561766999999998</v>
      </c>
      <c r="Y132">
        <f>U132*L132</f>
        <v>0.34376687333333333</v>
      </c>
      <c r="Z132">
        <f>V132*M132</f>
        <v>5.4883556666666666E-2</v>
      </c>
      <c r="AA132">
        <f>W132*N132</f>
        <v>1.494691289215686E-2</v>
      </c>
      <c r="AB132">
        <f>X132*O132</f>
        <v>0.14861737107843134</v>
      </c>
      <c r="AC132" s="10">
        <f t="shared" si="33"/>
        <v>0.5622147139705882</v>
      </c>
    </row>
    <row r="133" spans="1:29">
      <c r="A133">
        <f t="shared" si="24"/>
        <v>165</v>
      </c>
      <c r="B133">
        <f t="shared" si="25"/>
        <v>168</v>
      </c>
      <c r="C133" s="1" t="s">
        <v>132</v>
      </c>
      <c r="D133" s="12">
        <v>78.528499999999994</v>
      </c>
      <c r="E133" s="3">
        <v>0.27439999999999998</v>
      </c>
      <c r="F133" s="3">
        <v>1.3513513513513514E-2</v>
      </c>
      <c r="G133" s="3">
        <v>1.2126664322385705</v>
      </c>
      <c r="H133">
        <f t="shared" si="26"/>
        <v>154</v>
      </c>
      <c r="I133">
        <f t="shared" si="27"/>
        <v>40</v>
      </c>
      <c r="J133">
        <f t="shared" si="28"/>
        <v>18</v>
      </c>
      <c r="K133">
        <f t="shared" si="29"/>
        <v>54</v>
      </c>
      <c r="L133">
        <f t="shared" si="30"/>
        <v>0.75490196078431371</v>
      </c>
      <c r="M133">
        <f t="shared" si="30"/>
        <v>0.19607843137254902</v>
      </c>
      <c r="N133">
        <f t="shared" si="30"/>
        <v>8.8235294117647065E-2</v>
      </c>
      <c r="O133">
        <f t="shared" si="22"/>
        <v>0.26470588235294118</v>
      </c>
      <c r="P133" s="8">
        <f t="shared" si="31"/>
        <v>0.3259803921568627</v>
      </c>
      <c r="Q133">
        <f t="shared" si="32"/>
        <v>1</v>
      </c>
      <c r="R133">
        <f t="shared" si="32"/>
        <v>3</v>
      </c>
      <c r="S133">
        <f t="shared" si="32"/>
        <v>4</v>
      </c>
      <c r="T133">
        <f t="shared" si="23"/>
        <v>2</v>
      </c>
      <c r="U133">
        <f>VLOOKUP(Q133,$Q$211:$R$214,2,FALSE)</f>
        <v>0.46137133000000002</v>
      </c>
      <c r="V133">
        <f>VLOOKUP(R133,$Q$211:$R$214,2,FALSE)</f>
        <v>0.16465067</v>
      </c>
      <c r="W133">
        <f>VLOOKUP(S133,$Q$211:$R$214,2,FALSE)</f>
        <v>9.8360329999999996E-2</v>
      </c>
      <c r="X133">
        <f>VLOOKUP(T133,$Q$211:$R$214,2,FALSE)</f>
        <v>0.27561766999999998</v>
      </c>
      <c r="Y133">
        <f>U133*L133</f>
        <v>0.34829012166666667</v>
      </c>
      <c r="Z133">
        <f>V133*M133</f>
        <v>3.2284445098039218E-2</v>
      </c>
      <c r="AA133">
        <f>W133*N133</f>
        <v>8.678852647058824E-3</v>
      </c>
      <c r="AB133">
        <f>X133*O133</f>
        <v>7.2957618529411766E-2</v>
      </c>
      <c r="AC133" s="10">
        <f t="shared" si="33"/>
        <v>0.46221103794117646</v>
      </c>
    </row>
    <row r="134" spans="1:29">
      <c r="A134">
        <f t="shared" si="24"/>
        <v>98</v>
      </c>
      <c r="B134">
        <f t="shared" si="25"/>
        <v>100</v>
      </c>
      <c r="C134" s="1" t="s">
        <v>133</v>
      </c>
      <c r="D134" s="12">
        <v>97.284199999999998</v>
      </c>
      <c r="E134" s="3">
        <v>7.1924700000000001</v>
      </c>
      <c r="F134" s="3">
        <v>2.3255813953488372E-2</v>
      </c>
      <c r="G134" s="3">
        <v>1.2820953140170468</v>
      </c>
      <c r="H134">
        <f t="shared" si="26"/>
        <v>167</v>
      </c>
      <c r="I134">
        <f t="shared" si="27"/>
        <v>125</v>
      </c>
      <c r="J134">
        <f t="shared" si="28"/>
        <v>34</v>
      </c>
      <c r="K134">
        <f t="shared" si="29"/>
        <v>82</v>
      </c>
      <c r="L134">
        <f t="shared" si="30"/>
        <v>0.81862745098039214</v>
      </c>
      <c r="M134">
        <f t="shared" si="30"/>
        <v>0.61274509803921573</v>
      </c>
      <c r="N134">
        <f t="shared" si="30"/>
        <v>0.16666666666666666</v>
      </c>
      <c r="O134">
        <f t="shared" si="22"/>
        <v>0.40196078431372551</v>
      </c>
      <c r="P134" s="8">
        <f t="shared" si="31"/>
        <v>0.5</v>
      </c>
      <c r="Q134">
        <f t="shared" si="32"/>
        <v>1</v>
      </c>
      <c r="R134">
        <f t="shared" si="32"/>
        <v>2</v>
      </c>
      <c r="S134">
        <f t="shared" si="32"/>
        <v>4</v>
      </c>
      <c r="T134">
        <f t="shared" si="23"/>
        <v>3</v>
      </c>
      <c r="U134">
        <f>VLOOKUP(Q134,$Q$211:$R$214,2,FALSE)</f>
        <v>0.46137133000000002</v>
      </c>
      <c r="V134">
        <f>VLOOKUP(R134,$Q$211:$R$214,2,FALSE)</f>
        <v>0.27561766999999998</v>
      </c>
      <c r="W134">
        <f>VLOOKUP(S134,$Q$211:$R$214,2,FALSE)</f>
        <v>9.8360329999999996E-2</v>
      </c>
      <c r="X134">
        <f>VLOOKUP(T134,$Q$211:$R$214,2,FALSE)</f>
        <v>0.16465067</v>
      </c>
      <c r="Y134">
        <f>U134*L134</f>
        <v>0.37769123583333336</v>
      </c>
      <c r="Z134">
        <f>V134*M134</f>
        <v>0.16888337622549018</v>
      </c>
      <c r="AA134">
        <f>W134*N134</f>
        <v>1.6393388333333331E-2</v>
      </c>
      <c r="AB134">
        <f>X134*O134</f>
        <v>6.6183112450980394E-2</v>
      </c>
      <c r="AC134" s="10">
        <f t="shared" si="33"/>
        <v>0.62915111284313729</v>
      </c>
    </row>
    <row r="135" spans="1:29">
      <c r="A135">
        <f t="shared" si="24"/>
        <v>187</v>
      </c>
      <c r="B135">
        <f t="shared" si="25"/>
        <v>184</v>
      </c>
      <c r="C135" s="1" t="s">
        <v>134</v>
      </c>
      <c r="D135" s="12">
        <v>37.8521</v>
      </c>
      <c r="E135" s="3">
        <v>0</v>
      </c>
      <c r="F135" s="3">
        <v>4.7619047619047616E-2</v>
      </c>
      <c r="G135" s="3">
        <v>1.2013674866055626</v>
      </c>
      <c r="H135">
        <f t="shared" si="26"/>
        <v>80</v>
      </c>
      <c r="I135">
        <f t="shared" si="27"/>
        <v>1</v>
      </c>
      <c r="J135">
        <f t="shared" si="28"/>
        <v>101</v>
      </c>
      <c r="K135">
        <f t="shared" si="29"/>
        <v>51</v>
      </c>
      <c r="L135">
        <f t="shared" si="30"/>
        <v>0.39215686274509803</v>
      </c>
      <c r="M135">
        <f t="shared" si="30"/>
        <v>4.9019607843137254E-3</v>
      </c>
      <c r="N135">
        <f t="shared" si="30"/>
        <v>0.49509803921568629</v>
      </c>
      <c r="O135">
        <f t="shared" si="22"/>
        <v>0.25</v>
      </c>
      <c r="P135" s="8">
        <f t="shared" si="31"/>
        <v>0.28553921568627449</v>
      </c>
      <c r="Q135">
        <f t="shared" si="32"/>
        <v>2</v>
      </c>
      <c r="R135">
        <f t="shared" si="32"/>
        <v>4</v>
      </c>
      <c r="S135">
        <f t="shared" si="32"/>
        <v>1</v>
      </c>
      <c r="T135">
        <f t="shared" si="23"/>
        <v>3</v>
      </c>
      <c r="U135">
        <f>VLOOKUP(Q135,$Q$211:$R$214,2,FALSE)</f>
        <v>0.27561766999999998</v>
      </c>
      <c r="V135">
        <f>VLOOKUP(R135,$Q$211:$R$214,2,FALSE)</f>
        <v>9.8360329999999996E-2</v>
      </c>
      <c r="W135">
        <f>VLOOKUP(S135,$Q$211:$R$214,2,FALSE)</f>
        <v>0.46137133000000002</v>
      </c>
      <c r="X135">
        <f>VLOOKUP(T135,$Q$211:$R$214,2,FALSE)</f>
        <v>0.16465067</v>
      </c>
      <c r="Y135">
        <f>U135*L135</f>
        <v>0.10808536078431372</v>
      </c>
      <c r="Z135">
        <f>V135*M135</f>
        <v>4.8215848039215683E-4</v>
      </c>
      <c r="AA135">
        <f>W135*N135</f>
        <v>0.22842404083333334</v>
      </c>
      <c r="AB135">
        <f>X135*O135</f>
        <v>4.11626675E-2</v>
      </c>
      <c r="AC135" s="10">
        <f t="shared" si="33"/>
        <v>0.37815422759803918</v>
      </c>
    </row>
    <row r="136" spans="1:29">
      <c r="A136">
        <f t="shared" si="24"/>
        <v>171</v>
      </c>
      <c r="B136">
        <f t="shared" si="25"/>
        <v>179</v>
      </c>
      <c r="C136" s="1" t="s">
        <v>135</v>
      </c>
      <c r="D136" s="12">
        <v>57.1402</v>
      </c>
      <c r="E136" s="3">
        <v>5.7351999999999999</v>
      </c>
      <c r="F136" s="3">
        <v>5.9880239520958087E-3</v>
      </c>
      <c r="G136" s="3">
        <v>0.94880464054106806</v>
      </c>
      <c r="H136">
        <f t="shared" si="26"/>
        <v>118</v>
      </c>
      <c r="I136">
        <f t="shared" si="27"/>
        <v>114</v>
      </c>
      <c r="J136">
        <f t="shared" si="28"/>
        <v>6</v>
      </c>
      <c r="K136">
        <f t="shared" si="29"/>
        <v>9</v>
      </c>
      <c r="L136">
        <f t="shared" si="30"/>
        <v>0.57843137254901966</v>
      </c>
      <c r="M136">
        <f t="shared" si="30"/>
        <v>0.55882352941176472</v>
      </c>
      <c r="N136">
        <f t="shared" si="30"/>
        <v>2.9411764705882353E-2</v>
      </c>
      <c r="O136">
        <f t="shared" si="22"/>
        <v>4.4117647058823532E-2</v>
      </c>
      <c r="P136" s="8">
        <f t="shared" si="31"/>
        <v>0.30269607843137253</v>
      </c>
      <c r="Q136">
        <f t="shared" si="32"/>
        <v>1</v>
      </c>
      <c r="R136">
        <f t="shared" si="32"/>
        <v>2</v>
      </c>
      <c r="S136">
        <f t="shared" si="32"/>
        <v>4</v>
      </c>
      <c r="T136">
        <f t="shared" si="23"/>
        <v>3</v>
      </c>
      <c r="U136">
        <f>VLOOKUP(Q136,$Q$211:$R$214,2,FALSE)</f>
        <v>0.46137133000000002</v>
      </c>
      <c r="V136">
        <f>VLOOKUP(R136,$Q$211:$R$214,2,FALSE)</f>
        <v>0.27561766999999998</v>
      </c>
      <c r="W136">
        <f>VLOOKUP(S136,$Q$211:$R$214,2,FALSE)</f>
        <v>9.8360329999999996E-2</v>
      </c>
      <c r="X136">
        <f>VLOOKUP(T136,$Q$211:$R$214,2,FALSE)</f>
        <v>0.16465067</v>
      </c>
      <c r="Y136">
        <f>U136*L136</f>
        <v>0.26687165166666671</v>
      </c>
      <c r="Z136">
        <f>V136*M136</f>
        <v>0.15402163911764705</v>
      </c>
      <c r="AA136">
        <f>W136*N136</f>
        <v>2.8929508823529412E-3</v>
      </c>
      <c r="AB136">
        <f>X136*O136</f>
        <v>7.2640001470588239E-3</v>
      </c>
      <c r="AC136" s="10">
        <f t="shared" si="33"/>
        <v>0.43105024181372548</v>
      </c>
    </row>
    <row r="137" spans="1:29">
      <c r="A137">
        <f t="shared" si="24"/>
        <v>164</v>
      </c>
      <c r="B137">
        <f t="shared" si="25"/>
        <v>170</v>
      </c>
      <c r="C137" s="1" t="s">
        <v>136</v>
      </c>
      <c r="D137" s="12">
        <v>55.478400000000001</v>
      </c>
      <c r="E137" s="3">
        <v>11.55124</v>
      </c>
      <c r="F137" s="3">
        <v>4.2918454935622317E-3</v>
      </c>
      <c r="G137" s="3">
        <v>0.90186460556634751</v>
      </c>
      <c r="H137">
        <f t="shared" si="26"/>
        <v>114</v>
      </c>
      <c r="I137">
        <f t="shared" si="27"/>
        <v>136</v>
      </c>
      <c r="J137">
        <f t="shared" si="28"/>
        <v>2</v>
      </c>
      <c r="K137">
        <f t="shared" si="29"/>
        <v>6</v>
      </c>
      <c r="L137">
        <f t="shared" si="30"/>
        <v>0.55882352941176472</v>
      </c>
      <c r="M137">
        <f t="shared" si="30"/>
        <v>0.66666666666666663</v>
      </c>
      <c r="N137">
        <f t="shared" si="30"/>
        <v>9.8039215686274508E-3</v>
      </c>
      <c r="O137">
        <f t="shared" si="22"/>
        <v>2.9411764705882353E-2</v>
      </c>
      <c r="P137" s="8">
        <f t="shared" si="31"/>
        <v>0.31617647058823528</v>
      </c>
      <c r="Q137">
        <f t="shared" si="32"/>
        <v>2</v>
      </c>
      <c r="R137">
        <f t="shared" si="32"/>
        <v>1</v>
      </c>
      <c r="S137">
        <f t="shared" si="32"/>
        <v>4</v>
      </c>
      <c r="T137">
        <f t="shared" si="23"/>
        <v>3</v>
      </c>
      <c r="U137">
        <f>VLOOKUP(Q137,$Q$211:$R$214,2,FALSE)</f>
        <v>0.27561766999999998</v>
      </c>
      <c r="V137">
        <f>VLOOKUP(R137,$Q$211:$R$214,2,FALSE)</f>
        <v>0.46137133000000002</v>
      </c>
      <c r="W137">
        <f>VLOOKUP(S137,$Q$211:$R$214,2,FALSE)</f>
        <v>9.8360329999999996E-2</v>
      </c>
      <c r="X137">
        <f>VLOOKUP(T137,$Q$211:$R$214,2,FALSE)</f>
        <v>0.16465067</v>
      </c>
      <c r="Y137">
        <f>U137*L137</f>
        <v>0.15402163911764705</v>
      </c>
      <c r="Z137">
        <f>V137*M137</f>
        <v>0.30758088666666666</v>
      </c>
      <c r="AA137">
        <f>W137*N137</f>
        <v>9.6431696078431365E-4</v>
      </c>
      <c r="AB137">
        <f>X137*O137</f>
        <v>4.8426667647058826E-3</v>
      </c>
      <c r="AC137" s="10">
        <f t="shared" si="33"/>
        <v>0.46740950950980392</v>
      </c>
    </row>
    <row r="138" spans="1:29">
      <c r="A138">
        <f t="shared" si="24"/>
        <v>107</v>
      </c>
      <c r="B138">
        <f t="shared" si="25"/>
        <v>131</v>
      </c>
      <c r="C138" s="1" t="s">
        <v>137</v>
      </c>
      <c r="D138" s="12">
        <v>80.268699999999995</v>
      </c>
      <c r="E138" s="3">
        <v>20.631740000000001</v>
      </c>
      <c r="F138" s="3">
        <v>1.1235955056179775E-2</v>
      </c>
      <c r="G138" s="3">
        <v>1.0358620405093748</v>
      </c>
      <c r="H138">
        <f t="shared" si="26"/>
        <v>156</v>
      </c>
      <c r="I138">
        <f t="shared" si="27"/>
        <v>163</v>
      </c>
      <c r="J138">
        <f t="shared" si="28"/>
        <v>14</v>
      </c>
      <c r="K138">
        <f t="shared" si="29"/>
        <v>15</v>
      </c>
      <c r="L138">
        <f t="shared" si="30"/>
        <v>0.76470588235294112</v>
      </c>
      <c r="M138">
        <f t="shared" si="30"/>
        <v>0.7990196078431373</v>
      </c>
      <c r="N138">
        <f t="shared" si="30"/>
        <v>6.8627450980392163E-2</v>
      </c>
      <c r="O138">
        <f t="shared" si="22"/>
        <v>7.3529411764705885E-2</v>
      </c>
      <c r="P138" s="8">
        <f t="shared" si="31"/>
        <v>0.4264705882352941</v>
      </c>
      <c r="Q138">
        <f t="shared" si="32"/>
        <v>2</v>
      </c>
      <c r="R138">
        <f t="shared" si="32"/>
        <v>1</v>
      </c>
      <c r="S138">
        <f t="shared" si="32"/>
        <v>4</v>
      </c>
      <c r="T138">
        <f t="shared" si="23"/>
        <v>3</v>
      </c>
      <c r="U138">
        <f>VLOOKUP(Q138,$Q$211:$R$214,2,FALSE)</f>
        <v>0.27561766999999998</v>
      </c>
      <c r="V138">
        <f>VLOOKUP(R138,$Q$211:$R$214,2,FALSE)</f>
        <v>0.46137133000000002</v>
      </c>
      <c r="W138">
        <f>VLOOKUP(S138,$Q$211:$R$214,2,FALSE)</f>
        <v>9.8360329999999996E-2</v>
      </c>
      <c r="X138">
        <f>VLOOKUP(T138,$Q$211:$R$214,2,FALSE)</f>
        <v>0.16465067</v>
      </c>
      <c r="Y138">
        <f>U138*L138</f>
        <v>0.21076645352941173</v>
      </c>
      <c r="Z138">
        <f>V138*M138</f>
        <v>0.36864473916666674</v>
      </c>
      <c r="AA138">
        <f>W138*N138</f>
        <v>6.7502187254901962E-3</v>
      </c>
      <c r="AB138">
        <f>X138*O138</f>
        <v>1.2106666911764706E-2</v>
      </c>
      <c r="AC138" s="10">
        <f t="shared" si="33"/>
        <v>0.59826807833333329</v>
      </c>
    </row>
    <row r="139" spans="1:29">
      <c r="A139">
        <f t="shared" si="24"/>
        <v>190</v>
      </c>
      <c r="B139">
        <f t="shared" si="25"/>
        <v>185</v>
      </c>
      <c r="C139" s="1" t="s">
        <v>138</v>
      </c>
      <c r="D139" s="12">
        <v>46.883099999999999</v>
      </c>
      <c r="E139" s="3">
        <v>0.25781999999999999</v>
      </c>
      <c r="F139" s="3">
        <v>2.8571428571428571E-2</v>
      </c>
      <c r="G139" s="3">
        <v>1.1756621930082514</v>
      </c>
      <c r="H139">
        <f t="shared" si="26"/>
        <v>101</v>
      </c>
      <c r="I139">
        <f t="shared" si="27"/>
        <v>39</v>
      </c>
      <c r="J139">
        <f t="shared" si="28"/>
        <v>49</v>
      </c>
      <c r="K139">
        <f t="shared" si="29"/>
        <v>42</v>
      </c>
      <c r="L139">
        <f t="shared" si="30"/>
        <v>0.49509803921568629</v>
      </c>
      <c r="M139">
        <f t="shared" si="30"/>
        <v>0.19117647058823528</v>
      </c>
      <c r="N139">
        <f t="shared" si="30"/>
        <v>0.24019607843137256</v>
      </c>
      <c r="O139">
        <f t="shared" si="22"/>
        <v>0.20588235294117646</v>
      </c>
      <c r="P139" s="8">
        <f t="shared" si="31"/>
        <v>0.28308823529411764</v>
      </c>
      <c r="Q139">
        <f t="shared" si="32"/>
        <v>1</v>
      </c>
      <c r="R139">
        <f t="shared" si="32"/>
        <v>4</v>
      </c>
      <c r="S139">
        <f t="shared" si="32"/>
        <v>2</v>
      </c>
      <c r="T139">
        <f t="shared" si="23"/>
        <v>3</v>
      </c>
      <c r="U139">
        <f>VLOOKUP(Q139,$Q$211:$R$214,2,FALSE)</f>
        <v>0.46137133000000002</v>
      </c>
      <c r="V139">
        <f>VLOOKUP(R139,$Q$211:$R$214,2,FALSE)</f>
        <v>9.8360329999999996E-2</v>
      </c>
      <c r="W139">
        <f>VLOOKUP(S139,$Q$211:$R$214,2,FALSE)</f>
        <v>0.27561766999999998</v>
      </c>
      <c r="X139">
        <f>VLOOKUP(T139,$Q$211:$R$214,2,FALSE)</f>
        <v>0.16465067</v>
      </c>
      <c r="Y139">
        <f>U139*L139</f>
        <v>0.22842404083333334</v>
      </c>
      <c r="Z139">
        <f>V139*M139</f>
        <v>1.8804180735294114E-2</v>
      </c>
      <c r="AA139">
        <f>W139*N139</f>
        <v>6.6202283480392157E-2</v>
      </c>
      <c r="AB139">
        <f>X139*O139</f>
        <v>3.3898667352941177E-2</v>
      </c>
      <c r="AC139" s="10">
        <f t="shared" si="33"/>
        <v>0.34732917240196076</v>
      </c>
    </row>
    <row r="140" spans="1:29">
      <c r="A140">
        <f t="shared" si="24"/>
        <v>82</v>
      </c>
      <c r="B140">
        <f t="shared" si="25"/>
        <v>51</v>
      </c>
      <c r="C140" s="1" t="s">
        <v>139</v>
      </c>
      <c r="D140" s="12">
        <v>59.893999999999998</v>
      </c>
      <c r="E140" s="3">
        <v>4.93283</v>
      </c>
      <c r="F140" s="3">
        <v>0.1</v>
      </c>
      <c r="G140" s="3">
        <v>1.5657859867293751</v>
      </c>
      <c r="H140">
        <f t="shared" si="26"/>
        <v>127</v>
      </c>
      <c r="I140">
        <f t="shared" si="27"/>
        <v>108</v>
      </c>
      <c r="J140">
        <f t="shared" si="28"/>
        <v>148</v>
      </c>
      <c r="K140">
        <f t="shared" si="29"/>
        <v>134</v>
      </c>
      <c r="L140">
        <f t="shared" si="30"/>
        <v>0.62254901960784315</v>
      </c>
      <c r="M140">
        <f t="shared" si="30"/>
        <v>0.52941176470588236</v>
      </c>
      <c r="N140">
        <f t="shared" si="30"/>
        <v>0.72549019607843135</v>
      </c>
      <c r="O140">
        <f t="shared" si="22"/>
        <v>0.65686274509803921</v>
      </c>
      <c r="P140" s="8">
        <f t="shared" si="31"/>
        <v>0.63357843137254899</v>
      </c>
      <c r="Q140">
        <f t="shared" si="32"/>
        <v>3</v>
      </c>
      <c r="R140">
        <f t="shared" si="32"/>
        <v>4</v>
      </c>
      <c r="S140">
        <f t="shared" si="32"/>
        <v>1</v>
      </c>
      <c r="T140">
        <f t="shared" si="23"/>
        <v>2</v>
      </c>
      <c r="U140">
        <f>VLOOKUP(Q140,$Q$211:$R$214,2,FALSE)</f>
        <v>0.16465067</v>
      </c>
      <c r="V140">
        <f>VLOOKUP(R140,$Q$211:$R$214,2,FALSE)</f>
        <v>9.8360329999999996E-2</v>
      </c>
      <c r="W140">
        <f>VLOOKUP(S140,$Q$211:$R$214,2,FALSE)</f>
        <v>0.46137133000000002</v>
      </c>
      <c r="X140">
        <f>VLOOKUP(T140,$Q$211:$R$214,2,FALSE)</f>
        <v>0.27561766999999998</v>
      </c>
      <c r="Y140">
        <f>U140*L140</f>
        <v>0.10250311318627452</v>
      </c>
      <c r="Z140">
        <f>V140*M140</f>
        <v>5.2073115882352937E-2</v>
      </c>
      <c r="AA140">
        <f>W140*N140</f>
        <v>0.33472037666666665</v>
      </c>
      <c r="AB140">
        <f>X140*O140</f>
        <v>0.18104297931372548</v>
      </c>
      <c r="AC140" s="10">
        <f t="shared" si="33"/>
        <v>0.67033958504901958</v>
      </c>
    </row>
    <row r="141" spans="1:29">
      <c r="A141">
        <f t="shared" si="24"/>
        <v>126</v>
      </c>
      <c r="B141">
        <f t="shared" si="25"/>
        <v>102</v>
      </c>
      <c r="C141" s="1" t="s">
        <v>140</v>
      </c>
      <c r="D141" s="12">
        <v>47.070399999999999</v>
      </c>
      <c r="E141" s="3">
        <v>3.0328300000000001</v>
      </c>
      <c r="F141" s="3">
        <v>3.8461538461538464E-2</v>
      </c>
      <c r="G141" s="3">
        <v>1.5730040667409968</v>
      </c>
      <c r="H141">
        <f t="shared" si="26"/>
        <v>104</v>
      </c>
      <c r="I141">
        <f t="shared" si="27"/>
        <v>88</v>
      </c>
      <c r="J141">
        <f t="shared" si="28"/>
        <v>76</v>
      </c>
      <c r="K141">
        <f t="shared" si="29"/>
        <v>136</v>
      </c>
      <c r="L141">
        <f t="shared" si="30"/>
        <v>0.50980392156862742</v>
      </c>
      <c r="M141">
        <f t="shared" si="30"/>
        <v>0.43137254901960786</v>
      </c>
      <c r="N141">
        <f t="shared" si="30"/>
        <v>0.37254901960784315</v>
      </c>
      <c r="O141">
        <f t="shared" si="22"/>
        <v>0.66666666666666663</v>
      </c>
      <c r="P141" s="8">
        <f t="shared" si="31"/>
        <v>0.49509803921568629</v>
      </c>
      <c r="Q141">
        <f t="shared" si="32"/>
        <v>2</v>
      </c>
      <c r="R141">
        <f t="shared" si="32"/>
        <v>3</v>
      </c>
      <c r="S141">
        <f t="shared" si="32"/>
        <v>4</v>
      </c>
      <c r="T141">
        <f t="shared" si="23"/>
        <v>1</v>
      </c>
      <c r="U141">
        <f>VLOOKUP(Q141,$Q$211:$R$214,2,FALSE)</f>
        <v>0.27561766999999998</v>
      </c>
      <c r="V141">
        <f>VLOOKUP(R141,$Q$211:$R$214,2,FALSE)</f>
        <v>0.16465067</v>
      </c>
      <c r="W141">
        <f>VLOOKUP(S141,$Q$211:$R$214,2,FALSE)</f>
        <v>9.8360329999999996E-2</v>
      </c>
      <c r="X141">
        <f>VLOOKUP(T141,$Q$211:$R$214,2,FALSE)</f>
        <v>0.46137133000000002</v>
      </c>
      <c r="Y141">
        <f>U141*L141</f>
        <v>0.14051096901960783</v>
      </c>
      <c r="Z141">
        <f>V141*M141</f>
        <v>7.1025779215686272E-2</v>
      </c>
      <c r="AA141">
        <f>W141*N141</f>
        <v>3.6644044509803922E-2</v>
      </c>
      <c r="AB141">
        <f>X141*O141</f>
        <v>0.30758088666666666</v>
      </c>
      <c r="AC141" s="10">
        <f t="shared" si="33"/>
        <v>0.55576167941176469</v>
      </c>
    </row>
    <row r="142" spans="1:29">
      <c r="A142">
        <f t="shared" si="24"/>
        <v>87</v>
      </c>
      <c r="B142">
        <f t="shared" si="25"/>
        <v>90</v>
      </c>
      <c r="C142" s="1" t="s">
        <v>141</v>
      </c>
      <c r="D142" s="12">
        <v>23.7547</v>
      </c>
      <c r="E142" s="3">
        <v>1.52118</v>
      </c>
      <c r="F142" s="3">
        <v>0.14285714285714285</v>
      </c>
      <c r="G142" s="3">
        <v>1.6337082344931584</v>
      </c>
      <c r="H142">
        <f t="shared" si="26"/>
        <v>51</v>
      </c>
      <c r="I142">
        <f t="shared" si="27"/>
        <v>70</v>
      </c>
      <c r="J142">
        <f t="shared" si="28"/>
        <v>170</v>
      </c>
      <c r="K142">
        <f t="shared" si="29"/>
        <v>145</v>
      </c>
      <c r="L142">
        <f t="shared" si="30"/>
        <v>0.25</v>
      </c>
      <c r="M142">
        <f t="shared" si="30"/>
        <v>0.34313725490196079</v>
      </c>
      <c r="N142">
        <f t="shared" si="30"/>
        <v>0.83333333333333337</v>
      </c>
      <c r="O142">
        <f t="shared" si="22"/>
        <v>0.71078431372549022</v>
      </c>
      <c r="P142" s="8">
        <f t="shared" si="31"/>
        <v>0.53431372549019607</v>
      </c>
      <c r="Q142">
        <f t="shared" si="32"/>
        <v>4</v>
      </c>
      <c r="R142">
        <f t="shared" si="32"/>
        <v>3</v>
      </c>
      <c r="S142">
        <f t="shared" si="32"/>
        <v>1</v>
      </c>
      <c r="T142">
        <f t="shared" si="23"/>
        <v>2</v>
      </c>
      <c r="U142">
        <f>VLOOKUP(Q142,$Q$211:$R$214,2,FALSE)</f>
        <v>9.8360329999999996E-2</v>
      </c>
      <c r="V142">
        <f>VLOOKUP(R142,$Q$211:$R$214,2,FALSE)</f>
        <v>0.16465067</v>
      </c>
      <c r="W142">
        <f>VLOOKUP(S142,$Q$211:$R$214,2,FALSE)</f>
        <v>0.46137133000000002</v>
      </c>
      <c r="X142">
        <f>VLOOKUP(T142,$Q$211:$R$214,2,FALSE)</f>
        <v>0.27561766999999998</v>
      </c>
      <c r="Y142">
        <f>U142*L142</f>
        <v>2.4590082499999999E-2</v>
      </c>
      <c r="Z142">
        <f>V142*M142</f>
        <v>5.6497778921568625E-2</v>
      </c>
      <c r="AA142">
        <f>W142*N142</f>
        <v>0.38447610833333334</v>
      </c>
      <c r="AB142">
        <f>X142*O142</f>
        <v>0.19590471642156862</v>
      </c>
      <c r="AC142" s="10">
        <f t="shared" si="33"/>
        <v>0.66146868617647059</v>
      </c>
    </row>
    <row r="143" spans="1:29">
      <c r="A143">
        <f t="shared" si="24"/>
        <v>70</v>
      </c>
      <c r="B143">
        <f t="shared" si="25"/>
        <v>84</v>
      </c>
      <c r="C143" s="1" t="s">
        <v>142</v>
      </c>
      <c r="D143" s="12">
        <v>21.273</v>
      </c>
      <c r="E143" s="3">
        <v>1.1801299999999999</v>
      </c>
      <c r="F143" s="3">
        <v>0.14285714285714285</v>
      </c>
      <c r="G143" s="3">
        <v>2.2060879418927093</v>
      </c>
      <c r="H143">
        <f t="shared" si="26"/>
        <v>42</v>
      </c>
      <c r="I143">
        <f t="shared" si="27"/>
        <v>63</v>
      </c>
      <c r="J143">
        <f t="shared" si="28"/>
        <v>170</v>
      </c>
      <c r="K143">
        <f t="shared" si="29"/>
        <v>177</v>
      </c>
      <c r="L143">
        <f t="shared" si="30"/>
        <v>0.20588235294117646</v>
      </c>
      <c r="M143">
        <f t="shared" si="30"/>
        <v>0.30882352941176472</v>
      </c>
      <c r="N143">
        <f t="shared" si="30"/>
        <v>0.83333333333333337</v>
      </c>
      <c r="O143">
        <f t="shared" si="22"/>
        <v>0.86764705882352944</v>
      </c>
      <c r="P143" s="8">
        <f t="shared" si="31"/>
        <v>0.55392156862745101</v>
      </c>
      <c r="Q143">
        <f t="shared" si="32"/>
        <v>4</v>
      </c>
      <c r="R143">
        <f t="shared" si="32"/>
        <v>3</v>
      </c>
      <c r="S143">
        <f t="shared" si="32"/>
        <v>2</v>
      </c>
      <c r="T143">
        <f t="shared" si="23"/>
        <v>1</v>
      </c>
      <c r="U143">
        <f>VLOOKUP(Q143,$Q$211:$R$214,2,FALSE)</f>
        <v>9.8360329999999996E-2</v>
      </c>
      <c r="V143">
        <f>VLOOKUP(R143,$Q$211:$R$214,2,FALSE)</f>
        <v>0.16465067</v>
      </c>
      <c r="W143">
        <f>VLOOKUP(S143,$Q$211:$R$214,2,FALSE)</f>
        <v>0.27561766999999998</v>
      </c>
      <c r="X143">
        <f>VLOOKUP(T143,$Q$211:$R$214,2,FALSE)</f>
        <v>0.46137133000000002</v>
      </c>
      <c r="Y143">
        <f>U143*L143</f>
        <v>2.0250656176470587E-2</v>
      </c>
      <c r="Z143">
        <f>V143*M143</f>
        <v>5.0848001029411768E-2</v>
      </c>
      <c r="AA143">
        <f>W143*N143</f>
        <v>0.22968139166666665</v>
      </c>
      <c r="AB143">
        <f>X143*O143</f>
        <v>0.40030747750000001</v>
      </c>
      <c r="AC143" s="10">
        <f t="shared" si="33"/>
        <v>0.70108752637254901</v>
      </c>
    </row>
    <row r="144" spans="1:29">
      <c r="A144">
        <f t="shared" si="24"/>
        <v>10</v>
      </c>
      <c r="B144">
        <f t="shared" si="25"/>
        <v>7</v>
      </c>
      <c r="C144" s="1" t="s">
        <v>143</v>
      </c>
      <c r="D144" s="12">
        <v>38.9116</v>
      </c>
      <c r="E144" s="3">
        <v>76.816869999999994</v>
      </c>
      <c r="F144" s="3">
        <v>0.14285714285714285</v>
      </c>
      <c r="G144" s="3">
        <v>3.1802240795343586</v>
      </c>
      <c r="H144">
        <f t="shared" si="26"/>
        <v>81</v>
      </c>
      <c r="I144">
        <f t="shared" si="27"/>
        <v>193</v>
      </c>
      <c r="J144">
        <f t="shared" si="28"/>
        <v>170</v>
      </c>
      <c r="K144">
        <f t="shared" si="29"/>
        <v>189</v>
      </c>
      <c r="L144">
        <f t="shared" si="30"/>
        <v>0.39705882352941174</v>
      </c>
      <c r="M144">
        <f t="shared" si="30"/>
        <v>0.94607843137254899</v>
      </c>
      <c r="N144">
        <f t="shared" si="30"/>
        <v>0.83333333333333337</v>
      </c>
      <c r="O144">
        <f t="shared" si="22"/>
        <v>0.92647058823529416</v>
      </c>
      <c r="P144" s="8">
        <f t="shared" si="31"/>
        <v>0.77573529411764697</v>
      </c>
      <c r="Q144">
        <f t="shared" si="32"/>
        <v>4</v>
      </c>
      <c r="R144">
        <f t="shared" si="32"/>
        <v>1</v>
      </c>
      <c r="S144">
        <f t="shared" si="32"/>
        <v>3</v>
      </c>
      <c r="T144">
        <f t="shared" si="23"/>
        <v>2</v>
      </c>
      <c r="U144">
        <f>VLOOKUP(Q144,$Q$211:$R$214,2,FALSE)</f>
        <v>9.8360329999999996E-2</v>
      </c>
      <c r="V144">
        <f>VLOOKUP(R144,$Q$211:$R$214,2,FALSE)</f>
        <v>0.46137133000000002</v>
      </c>
      <c r="W144">
        <f>VLOOKUP(S144,$Q$211:$R$214,2,FALSE)</f>
        <v>0.16465067</v>
      </c>
      <c r="X144">
        <f>VLOOKUP(T144,$Q$211:$R$214,2,FALSE)</f>
        <v>0.27561766999999998</v>
      </c>
      <c r="Y144">
        <f>U144*L144</f>
        <v>3.9054836911764701E-2</v>
      </c>
      <c r="Z144">
        <f>V144*M144</f>
        <v>0.43649346416666668</v>
      </c>
      <c r="AA144">
        <f>W144*N144</f>
        <v>0.13720889166666667</v>
      </c>
      <c r="AB144">
        <f>X144*O144</f>
        <v>0.2553516648529412</v>
      </c>
      <c r="AC144" s="10">
        <f t="shared" si="33"/>
        <v>0.86810885759803935</v>
      </c>
    </row>
    <row r="145" spans="1:29">
      <c r="A145">
        <f t="shared" si="24"/>
        <v>4</v>
      </c>
      <c r="B145">
        <f t="shared" si="25"/>
        <v>6</v>
      </c>
      <c r="C145" s="1" t="s">
        <v>144</v>
      </c>
      <c r="D145" s="12">
        <v>24.490500000000001</v>
      </c>
      <c r="E145" s="3">
        <v>192.80251999999999</v>
      </c>
      <c r="F145" s="3">
        <v>0.25</v>
      </c>
      <c r="G145" s="3">
        <v>4.5614714901539646</v>
      </c>
      <c r="H145">
        <f t="shared" si="26"/>
        <v>53</v>
      </c>
      <c r="I145">
        <f t="shared" si="27"/>
        <v>199</v>
      </c>
      <c r="J145">
        <f t="shared" si="28"/>
        <v>190</v>
      </c>
      <c r="K145">
        <f t="shared" si="29"/>
        <v>192</v>
      </c>
      <c r="L145">
        <f t="shared" si="30"/>
        <v>0.25980392156862747</v>
      </c>
      <c r="M145">
        <f t="shared" si="30"/>
        <v>0.97549019607843135</v>
      </c>
      <c r="N145">
        <f t="shared" si="30"/>
        <v>0.93137254901960786</v>
      </c>
      <c r="O145">
        <f t="shared" si="22"/>
        <v>0.94117647058823528</v>
      </c>
      <c r="P145" s="8">
        <f t="shared" si="31"/>
        <v>0.77696078431372562</v>
      </c>
      <c r="Q145">
        <f t="shared" si="32"/>
        <v>4</v>
      </c>
      <c r="R145">
        <f t="shared" si="32"/>
        <v>1</v>
      </c>
      <c r="S145">
        <f t="shared" si="32"/>
        <v>3</v>
      </c>
      <c r="T145">
        <f t="shared" si="23"/>
        <v>2</v>
      </c>
      <c r="U145">
        <f>VLOOKUP(Q145,$Q$211:$R$214,2,FALSE)</f>
        <v>9.8360329999999996E-2</v>
      </c>
      <c r="V145">
        <f>VLOOKUP(R145,$Q$211:$R$214,2,FALSE)</f>
        <v>0.46137133000000002</v>
      </c>
      <c r="W145">
        <f>VLOOKUP(S145,$Q$211:$R$214,2,FALSE)</f>
        <v>0.16465067</v>
      </c>
      <c r="X145">
        <f>VLOOKUP(T145,$Q$211:$R$214,2,FALSE)</f>
        <v>0.27561766999999998</v>
      </c>
      <c r="Y145">
        <f>U145*L145</f>
        <v>2.5554399460784315E-2</v>
      </c>
      <c r="Z145">
        <f>V145*M145</f>
        <v>0.4500632091666667</v>
      </c>
      <c r="AA145">
        <f>W145*N145</f>
        <v>0.15335111421568628</v>
      </c>
      <c r="AB145">
        <f>X145*O145</f>
        <v>0.2594048658823529</v>
      </c>
      <c r="AC145" s="10">
        <f t="shared" si="33"/>
        <v>0.88837358872549022</v>
      </c>
    </row>
    <row r="146" spans="1:29">
      <c r="A146">
        <f t="shared" si="24"/>
        <v>172</v>
      </c>
      <c r="B146">
        <f t="shared" si="25"/>
        <v>139</v>
      </c>
      <c r="C146" s="1" t="s">
        <v>145</v>
      </c>
      <c r="D146" s="12">
        <v>41.517499999999998</v>
      </c>
      <c r="E146" s="3">
        <v>3.5922499999999999</v>
      </c>
      <c r="F146" s="3">
        <v>4.1666666666666664E-2</v>
      </c>
      <c r="G146" s="3">
        <v>1.2429161193857376</v>
      </c>
      <c r="H146">
        <f t="shared" si="26"/>
        <v>87</v>
      </c>
      <c r="I146">
        <f t="shared" si="27"/>
        <v>94</v>
      </c>
      <c r="J146">
        <f t="shared" si="28"/>
        <v>84</v>
      </c>
      <c r="K146">
        <f t="shared" si="29"/>
        <v>64</v>
      </c>
      <c r="L146">
        <f t="shared" si="30"/>
        <v>0.4264705882352941</v>
      </c>
      <c r="M146">
        <f t="shared" si="30"/>
        <v>0.46078431372549017</v>
      </c>
      <c r="N146">
        <f t="shared" si="30"/>
        <v>0.41176470588235292</v>
      </c>
      <c r="O146">
        <f t="shared" si="22"/>
        <v>0.31372549019607843</v>
      </c>
      <c r="P146" s="8">
        <f t="shared" si="31"/>
        <v>0.40318627450980388</v>
      </c>
      <c r="Q146">
        <f t="shared" si="32"/>
        <v>2</v>
      </c>
      <c r="R146">
        <f t="shared" si="32"/>
        <v>1</v>
      </c>
      <c r="S146">
        <f t="shared" si="32"/>
        <v>3</v>
      </c>
      <c r="T146">
        <f t="shared" si="23"/>
        <v>4</v>
      </c>
      <c r="U146">
        <f>VLOOKUP(Q146,$Q$211:$R$214,2,FALSE)</f>
        <v>0.27561766999999998</v>
      </c>
      <c r="V146">
        <f>VLOOKUP(R146,$Q$211:$R$214,2,FALSE)</f>
        <v>0.46137133000000002</v>
      </c>
      <c r="W146">
        <f>VLOOKUP(S146,$Q$211:$R$214,2,FALSE)</f>
        <v>0.16465067</v>
      </c>
      <c r="X146">
        <f>VLOOKUP(T146,$Q$211:$R$214,2,FALSE)</f>
        <v>9.8360329999999996E-2</v>
      </c>
      <c r="Y146">
        <f>U146*L146</f>
        <v>0.11754282985294116</v>
      </c>
      <c r="Z146">
        <f>V146*M146</f>
        <v>0.21259267166666668</v>
      </c>
      <c r="AA146">
        <f>W146*N146</f>
        <v>6.7797334705882353E-2</v>
      </c>
      <c r="AB146">
        <f>X146*O146</f>
        <v>3.0858142745098037E-2</v>
      </c>
      <c r="AC146" s="10">
        <f t="shared" si="33"/>
        <v>0.42879097897058821</v>
      </c>
    </row>
    <row r="147" spans="1:29">
      <c r="A147">
        <f t="shared" si="24"/>
        <v>157</v>
      </c>
      <c r="B147">
        <f t="shared" si="25"/>
        <v>133</v>
      </c>
      <c r="C147" s="1" t="s">
        <v>146</v>
      </c>
      <c r="D147" s="12">
        <v>44.986600000000003</v>
      </c>
      <c r="E147" s="3">
        <v>6.69672</v>
      </c>
      <c r="F147" s="3">
        <v>3.8461538461538464E-2</v>
      </c>
      <c r="G147" s="3">
        <v>1.1978309066068502</v>
      </c>
      <c r="H147">
        <f t="shared" si="26"/>
        <v>94</v>
      </c>
      <c r="I147">
        <f t="shared" si="27"/>
        <v>122</v>
      </c>
      <c r="J147">
        <f t="shared" si="28"/>
        <v>76</v>
      </c>
      <c r="K147">
        <f t="shared" si="29"/>
        <v>50</v>
      </c>
      <c r="L147">
        <f t="shared" si="30"/>
        <v>0.46078431372549017</v>
      </c>
      <c r="M147">
        <f t="shared" si="30"/>
        <v>0.59803921568627449</v>
      </c>
      <c r="N147">
        <f t="shared" si="30"/>
        <v>0.37254901960784315</v>
      </c>
      <c r="O147">
        <f t="shared" si="22"/>
        <v>0.24509803921568626</v>
      </c>
      <c r="P147" s="8">
        <f t="shared" si="31"/>
        <v>0.41911764705882354</v>
      </c>
      <c r="Q147">
        <f t="shared" si="32"/>
        <v>2</v>
      </c>
      <c r="R147">
        <f t="shared" si="32"/>
        <v>1</v>
      </c>
      <c r="S147">
        <f t="shared" si="32"/>
        <v>3</v>
      </c>
      <c r="T147">
        <f t="shared" si="23"/>
        <v>4</v>
      </c>
      <c r="U147">
        <f>VLOOKUP(Q147,$Q$211:$R$214,2,FALSE)</f>
        <v>0.27561766999999998</v>
      </c>
      <c r="V147">
        <f>VLOOKUP(R147,$Q$211:$R$214,2,FALSE)</f>
        <v>0.46137133000000002</v>
      </c>
      <c r="W147">
        <f>VLOOKUP(S147,$Q$211:$R$214,2,FALSE)</f>
        <v>0.16465067</v>
      </c>
      <c r="X147">
        <f>VLOOKUP(T147,$Q$211:$R$214,2,FALSE)</f>
        <v>9.8360329999999996E-2</v>
      </c>
      <c r="Y147">
        <f>U147*L147</f>
        <v>0.12700029892156861</v>
      </c>
      <c r="Z147">
        <f>V147*M147</f>
        <v>0.27591814833333334</v>
      </c>
      <c r="AA147">
        <f>W147*N147</f>
        <v>6.134044568627451E-2</v>
      </c>
      <c r="AB147">
        <f>X147*O147</f>
        <v>2.4107924019607842E-2</v>
      </c>
      <c r="AC147" s="10">
        <f t="shared" si="33"/>
        <v>0.48836681696078427</v>
      </c>
    </row>
    <row r="148" spans="1:29">
      <c r="A148">
        <f t="shared" si="24"/>
        <v>15</v>
      </c>
      <c r="B148">
        <f t="shared" si="25"/>
        <v>20</v>
      </c>
      <c r="C148" s="1" t="s">
        <v>147</v>
      </c>
      <c r="D148" s="12">
        <v>31.8811</v>
      </c>
      <c r="E148" s="3">
        <v>48.689639999999997</v>
      </c>
      <c r="F148" s="3">
        <v>0.1111111111111111</v>
      </c>
      <c r="G148" s="3">
        <v>3.3393373721551729</v>
      </c>
      <c r="H148">
        <f t="shared" si="26"/>
        <v>67</v>
      </c>
      <c r="I148">
        <f t="shared" si="27"/>
        <v>185</v>
      </c>
      <c r="J148">
        <f t="shared" si="28"/>
        <v>153</v>
      </c>
      <c r="K148">
        <f t="shared" si="29"/>
        <v>190</v>
      </c>
      <c r="L148">
        <f t="shared" si="30"/>
        <v>0.32843137254901961</v>
      </c>
      <c r="M148">
        <f t="shared" si="30"/>
        <v>0.90686274509803921</v>
      </c>
      <c r="N148">
        <f t="shared" si="30"/>
        <v>0.75</v>
      </c>
      <c r="O148">
        <f t="shared" si="22"/>
        <v>0.93137254901960786</v>
      </c>
      <c r="P148" s="8">
        <f t="shared" si="31"/>
        <v>0.72916666666666674</v>
      </c>
      <c r="Q148">
        <f t="shared" si="32"/>
        <v>4</v>
      </c>
      <c r="R148">
        <f t="shared" si="32"/>
        <v>2</v>
      </c>
      <c r="S148">
        <f t="shared" si="32"/>
        <v>3</v>
      </c>
      <c r="T148">
        <f t="shared" si="23"/>
        <v>1</v>
      </c>
      <c r="U148">
        <f>VLOOKUP(Q148,$Q$211:$R$214,2,FALSE)</f>
        <v>9.8360329999999996E-2</v>
      </c>
      <c r="V148">
        <f>VLOOKUP(R148,$Q$211:$R$214,2,FALSE)</f>
        <v>0.27561766999999998</v>
      </c>
      <c r="W148">
        <f>VLOOKUP(S148,$Q$211:$R$214,2,FALSE)</f>
        <v>0.16465067</v>
      </c>
      <c r="X148">
        <f>VLOOKUP(T148,$Q$211:$R$214,2,FALSE)</f>
        <v>0.46137133000000002</v>
      </c>
      <c r="Y148">
        <f>U148*L148</f>
        <v>3.230461818627451E-2</v>
      </c>
      <c r="Z148">
        <f>V148*M148</f>
        <v>0.24994739681372546</v>
      </c>
      <c r="AA148">
        <f>W148*N148</f>
        <v>0.1234880025</v>
      </c>
      <c r="AB148">
        <f>X148*O148</f>
        <v>0.42970859166666669</v>
      </c>
      <c r="AC148" s="10">
        <f t="shared" si="33"/>
        <v>0.83544860916666663</v>
      </c>
    </row>
    <row r="149" spans="1:29">
      <c r="A149">
        <f t="shared" si="24"/>
        <v>161</v>
      </c>
      <c r="B149">
        <f t="shared" si="25"/>
        <v>120</v>
      </c>
      <c r="C149" s="1" t="s">
        <v>148</v>
      </c>
      <c r="D149" s="12">
        <v>40.573</v>
      </c>
      <c r="E149" s="3">
        <v>4.5118400000000003</v>
      </c>
      <c r="F149" s="3">
        <v>3.8461538461538464E-2</v>
      </c>
      <c r="G149" s="3">
        <v>1.4065460307784243</v>
      </c>
      <c r="H149">
        <f t="shared" si="26"/>
        <v>85</v>
      </c>
      <c r="I149">
        <f t="shared" si="27"/>
        <v>104</v>
      </c>
      <c r="J149">
        <f t="shared" si="28"/>
        <v>76</v>
      </c>
      <c r="K149">
        <f t="shared" si="29"/>
        <v>102</v>
      </c>
      <c r="L149">
        <f t="shared" si="30"/>
        <v>0.41666666666666669</v>
      </c>
      <c r="M149">
        <f t="shared" si="30"/>
        <v>0.50980392156862742</v>
      </c>
      <c r="N149">
        <f t="shared" si="30"/>
        <v>0.37254901960784315</v>
      </c>
      <c r="O149">
        <f t="shared" si="22"/>
        <v>0.5</v>
      </c>
      <c r="P149" s="8">
        <f t="shared" si="31"/>
        <v>0.44975490196078433</v>
      </c>
      <c r="Q149">
        <f t="shared" si="32"/>
        <v>3</v>
      </c>
      <c r="R149">
        <f t="shared" si="32"/>
        <v>1</v>
      </c>
      <c r="S149">
        <f t="shared" si="32"/>
        <v>4</v>
      </c>
      <c r="T149">
        <f t="shared" si="23"/>
        <v>2</v>
      </c>
      <c r="U149">
        <f>VLOOKUP(Q149,$Q$211:$R$214,2,FALSE)</f>
        <v>0.16465067</v>
      </c>
      <c r="V149">
        <f>VLOOKUP(R149,$Q$211:$R$214,2,FALSE)</f>
        <v>0.46137133000000002</v>
      </c>
      <c r="W149">
        <f>VLOOKUP(S149,$Q$211:$R$214,2,FALSE)</f>
        <v>9.8360329999999996E-2</v>
      </c>
      <c r="X149">
        <f>VLOOKUP(T149,$Q$211:$R$214,2,FALSE)</f>
        <v>0.27561766999999998</v>
      </c>
      <c r="Y149">
        <f>U149*L149</f>
        <v>6.8604445833333333E-2</v>
      </c>
      <c r="Z149">
        <f>V149*M149</f>
        <v>0.23520891333333332</v>
      </c>
      <c r="AA149">
        <f>W149*N149</f>
        <v>3.6644044509803922E-2</v>
      </c>
      <c r="AB149">
        <f>X149*O149</f>
        <v>0.13780883499999999</v>
      </c>
      <c r="AC149" s="10">
        <f t="shared" si="33"/>
        <v>0.47826623867647056</v>
      </c>
    </row>
    <row r="150" spans="1:29">
      <c r="A150">
        <f t="shared" si="24"/>
        <v>31</v>
      </c>
      <c r="B150">
        <f t="shared" si="25"/>
        <v>29</v>
      </c>
      <c r="C150" s="1" t="s">
        <v>149</v>
      </c>
      <c r="D150" s="12">
        <v>32.104199999999999</v>
      </c>
      <c r="E150" s="3">
        <v>34.917819999999999</v>
      </c>
      <c r="F150" s="3">
        <v>0.1111111111111111</v>
      </c>
      <c r="G150" s="3">
        <v>2.0576324451719072</v>
      </c>
      <c r="H150">
        <f t="shared" si="26"/>
        <v>68</v>
      </c>
      <c r="I150">
        <f t="shared" si="27"/>
        <v>176</v>
      </c>
      <c r="J150">
        <f t="shared" si="28"/>
        <v>153</v>
      </c>
      <c r="K150">
        <f t="shared" si="29"/>
        <v>173</v>
      </c>
      <c r="L150">
        <f t="shared" si="30"/>
        <v>0.33333333333333331</v>
      </c>
      <c r="M150">
        <f t="shared" si="30"/>
        <v>0.86274509803921573</v>
      </c>
      <c r="N150">
        <f t="shared" si="30"/>
        <v>0.75</v>
      </c>
      <c r="O150">
        <f t="shared" si="22"/>
        <v>0.84803921568627449</v>
      </c>
      <c r="P150" s="8">
        <f t="shared" si="31"/>
        <v>0.69852941176470584</v>
      </c>
      <c r="Q150">
        <f t="shared" si="32"/>
        <v>4</v>
      </c>
      <c r="R150">
        <f t="shared" si="32"/>
        <v>1</v>
      </c>
      <c r="S150">
        <f t="shared" si="32"/>
        <v>3</v>
      </c>
      <c r="T150">
        <f t="shared" si="23"/>
        <v>2</v>
      </c>
      <c r="U150">
        <f>VLOOKUP(Q150,$Q$211:$R$214,2,FALSE)</f>
        <v>9.8360329999999996E-2</v>
      </c>
      <c r="V150">
        <f>VLOOKUP(R150,$Q$211:$R$214,2,FALSE)</f>
        <v>0.46137133000000002</v>
      </c>
      <c r="W150">
        <f>VLOOKUP(S150,$Q$211:$R$214,2,FALSE)</f>
        <v>0.16465067</v>
      </c>
      <c r="X150">
        <f>VLOOKUP(T150,$Q$211:$R$214,2,FALSE)</f>
        <v>0.27561766999999998</v>
      </c>
      <c r="Y150">
        <f>U150*L150</f>
        <v>3.2786776666666663E-2</v>
      </c>
      <c r="Z150">
        <f>V150*M150</f>
        <v>0.39804585333333337</v>
      </c>
      <c r="AA150">
        <f>W150*N150</f>
        <v>0.1234880025</v>
      </c>
      <c r="AB150">
        <f>X150*O150</f>
        <v>0.23373459269607841</v>
      </c>
      <c r="AC150" s="10">
        <f t="shared" si="33"/>
        <v>0.78805522519607851</v>
      </c>
    </row>
    <row r="151" spans="1:29">
      <c r="A151">
        <f t="shared" si="24"/>
        <v>6</v>
      </c>
      <c r="B151">
        <f t="shared" si="25"/>
        <v>12</v>
      </c>
      <c r="C151" s="1" t="s">
        <v>150</v>
      </c>
      <c r="D151" s="12">
        <v>23.128499999999999</v>
      </c>
      <c r="E151" s="3">
        <v>22.745100000000001</v>
      </c>
      <c r="F151" s="3">
        <v>0.33333333333333331</v>
      </c>
      <c r="G151" s="3">
        <v>23.016044860415111</v>
      </c>
      <c r="H151">
        <f t="shared" si="26"/>
        <v>49</v>
      </c>
      <c r="I151">
        <f t="shared" si="27"/>
        <v>167</v>
      </c>
      <c r="J151">
        <f t="shared" si="28"/>
        <v>199</v>
      </c>
      <c r="K151">
        <f t="shared" si="29"/>
        <v>201</v>
      </c>
      <c r="L151">
        <f t="shared" si="30"/>
        <v>0.24019607843137256</v>
      </c>
      <c r="M151">
        <f t="shared" si="30"/>
        <v>0.81862745098039214</v>
      </c>
      <c r="N151">
        <f t="shared" si="30"/>
        <v>0.97549019607843135</v>
      </c>
      <c r="O151">
        <f t="shared" si="22"/>
        <v>0.98529411764705888</v>
      </c>
      <c r="P151" s="8">
        <f t="shared" si="31"/>
        <v>0.75490196078431371</v>
      </c>
      <c r="Q151">
        <f t="shared" si="32"/>
        <v>4</v>
      </c>
      <c r="R151">
        <f t="shared" si="32"/>
        <v>3</v>
      </c>
      <c r="S151">
        <f t="shared" si="32"/>
        <v>2</v>
      </c>
      <c r="T151">
        <f t="shared" si="23"/>
        <v>1</v>
      </c>
      <c r="U151">
        <f>VLOOKUP(Q151,$Q$211:$R$214,2,FALSE)</f>
        <v>9.8360329999999996E-2</v>
      </c>
      <c r="V151">
        <f>VLOOKUP(R151,$Q$211:$R$214,2,FALSE)</f>
        <v>0.16465067</v>
      </c>
      <c r="W151">
        <f>VLOOKUP(S151,$Q$211:$R$214,2,FALSE)</f>
        <v>0.27561766999999998</v>
      </c>
      <c r="X151">
        <f>VLOOKUP(T151,$Q$211:$R$214,2,FALSE)</f>
        <v>0.46137133000000002</v>
      </c>
      <c r="Y151">
        <f>U151*L151</f>
        <v>2.3625765539215686E-2</v>
      </c>
      <c r="Z151">
        <f>V151*M151</f>
        <v>0.13478755828431371</v>
      </c>
      <c r="AA151">
        <f>W151*N151</f>
        <v>0.26886233495098039</v>
      </c>
      <c r="AB151">
        <f>X151*O151</f>
        <v>0.45458645750000004</v>
      </c>
      <c r="AC151" s="10">
        <f t="shared" si="33"/>
        <v>0.88186211627450983</v>
      </c>
    </row>
    <row r="152" spans="1:29">
      <c r="A152">
        <f t="shared" si="24"/>
        <v>12</v>
      </c>
      <c r="B152">
        <f t="shared" si="25"/>
        <v>19</v>
      </c>
      <c r="C152" s="1" t="s">
        <v>151</v>
      </c>
      <c r="D152" s="12">
        <v>15.5848</v>
      </c>
      <c r="E152" s="3">
        <v>52.228360000000002</v>
      </c>
      <c r="F152" s="3">
        <v>0.16666666666666666</v>
      </c>
      <c r="G152" s="3">
        <v>10.02811336877226</v>
      </c>
      <c r="H152">
        <f t="shared" si="26"/>
        <v>35</v>
      </c>
      <c r="I152">
        <f t="shared" si="27"/>
        <v>186</v>
      </c>
      <c r="J152">
        <f t="shared" si="28"/>
        <v>179</v>
      </c>
      <c r="K152">
        <f t="shared" si="29"/>
        <v>198</v>
      </c>
      <c r="L152">
        <f t="shared" si="30"/>
        <v>0.17156862745098039</v>
      </c>
      <c r="M152">
        <f t="shared" si="30"/>
        <v>0.91176470588235292</v>
      </c>
      <c r="N152">
        <f t="shared" si="30"/>
        <v>0.87745098039215685</v>
      </c>
      <c r="O152">
        <f t="shared" si="22"/>
        <v>0.97058823529411764</v>
      </c>
      <c r="P152" s="8">
        <f t="shared" si="31"/>
        <v>0.73284313725490191</v>
      </c>
      <c r="Q152">
        <f t="shared" si="32"/>
        <v>4</v>
      </c>
      <c r="R152">
        <f t="shared" si="32"/>
        <v>2</v>
      </c>
      <c r="S152">
        <f t="shared" si="32"/>
        <v>3</v>
      </c>
      <c r="T152">
        <f t="shared" si="23"/>
        <v>1</v>
      </c>
      <c r="U152">
        <f>VLOOKUP(Q152,$Q$211:$R$214,2,FALSE)</f>
        <v>9.8360329999999996E-2</v>
      </c>
      <c r="V152">
        <f>VLOOKUP(R152,$Q$211:$R$214,2,FALSE)</f>
        <v>0.27561766999999998</v>
      </c>
      <c r="W152">
        <f>VLOOKUP(S152,$Q$211:$R$214,2,FALSE)</f>
        <v>0.16465067</v>
      </c>
      <c r="X152">
        <f>VLOOKUP(T152,$Q$211:$R$214,2,FALSE)</f>
        <v>0.46137133000000002</v>
      </c>
      <c r="Y152">
        <f>U152*L152</f>
        <v>1.6875546813725488E-2</v>
      </c>
      <c r="Z152">
        <f>V152*M152</f>
        <v>0.25129846382352938</v>
      </c>
      <c r="AA152">
        <f>W152*N152</f>
        <v>0.1444728918137255</v>
      </c>
      <c r="AB152">
        <f>X152*O152</f>
        <v>0.447801585</v>
      </c>
      <c r="AC152" s="10">
        <f t="shared" si="33"/>
        <v>0.86044848745098035</v>
      </c>
    </row>
    <row r="153" spans="1:29">
      <c r="A153">
        <f t="shared" si="24"/>
        <v>202</v>
      </c>
      <c r="B153">
        <f t="shared" si="25"/>
        <v>203</v>
      </c>
      <c r="C153" s="1" t="s">
        <v>152</v>
      </c>
      <c r="D153" s="12">
        <v>33.174399999999999</v>
      </c>
      <c r="E153" s="3">
        <v>0</v>
      </c>
      <c r="F153" s="3">
        <v>1.2048192771084338E-2</v>
      </c>
      <c r="G153" s="3">
        <v>1.0177795659728777</v>
      </c>
      <c r="H153">
        <f t="shared" si="26"/>
        <v>70</v>
      </c>
      <c r="I153">
        <f t="shared" si="27"/>
        <v>1</v>
      </c>
      <c r="J153">
        <f t="shared" si="28"/>
        <v>15</v>
      </c>
      <c r="K153">
        <f t="shared" si="29"/>
        <v>13</v>
      </c>
      <c r="L153">
        <f t="shared" si="30"/>
        <v>0.34313725490196079</v>
      </c>
      <c r="M153">
        <f t="shared" si="30"/>
        <v>4.9019607843137254E-3</v>
      </c>
      <c r="N153">
        <f t="shared" si="30"/>
        <v>7.3529411764705885E-2</v>
      </c>
      <c r="O153">
        <f t="shared" si="22"/>
        <v>6.3725490196078427E-2</v>
      </c>
      <c r="P153" s="8">
        <f t="shared" si="31"/>
        <v>0.12132352941176471</v>
      </c>
      <c r="Q153">
        <f t="shared" si="32"/>
        <v>1</v>
      </c>
      <c r="R153">
        <f t="shared" si="32"/>
        <v>4</v>
      </c>
      <c r="S153">
        <f t="shared" si="32"/>
        <v>2</v>
      </c>
      <c r="T153">
        <f t="shared" si="23"/>
        <v>3</v>
      </c>
      <c r="U153">
        <f>VLOOKUP(Q153,$Q$211:$R$214,2,FALSE)</f>
        <v>0.46137133000000002</v>
      </c>
      <c r="V153">
        <f>VLOOKUP(R153,$Q$211:$R$214,2,FALSE)</f>
        <v>9.8360329999999996E-2</v>
      </c>
      <c r="W153">
        <f>VLOOKUP(S153,$Q$211:$R$214,2,FALSE)</f>
        <v>0.27561766999999998</v>
      </c>
      <c r="X153">
        <f>VLOOKUP(T153,$Q$211:$R$214,2,FALSE)</f>
        <v>0.16465067</v>
      </c>
      <c r="Y153">
        <f>U153*L153</f>
        <v>0.15831369166666667</v>
      </c>
      <c r="Z153">
        <f>V153*M153</f>
        <v>4.8215848039215683E-4</v>
      </c>
      <c r="AA153">
        <f>W153*N153</f>
        <v>2.0266005147058824E-2</v>
      </c>
      <c r="AB153">
        <f>X153*O153</f>
        <v>1.0492444656862745E-2</v>
      </c>
      <c r="AC153" s="10">
        <f t="shared" si="33"/>
        <v>0.18955429995098039</v>
      </c>
    </row>
    <row r="154" spans="1:29">
      <c r="A154">
        <f t="shared" si="24"/>
        <v>135</v>
      </c>
      <c r="B154">
        <f t="shared" si="25"/>
        <v>129</v>
      </c>
      <c r="C154" s="1" t="s">
        <v>153</v>
      </c>
      <c r="D154" s="12">
        <v>34.388599999999997</v>
      </c>
      <c r="E154" s="3">
        <v>17.445630000000001</v>
      </c>
      <c r="F154" s="3">
        <v>2.8571428571428571E-2</v>
      </c>
      <c r="G154" s="3">
        <v>1.2606278925117567</v>
      </c>
      <c r="H154">
        <f t="shared" si="26"/>
        <v>74</v>
      </c>
      <c r="I154">
        <f t="shared" si="27"/>
        <v>155</v>
      </c>
      <c r="J154">
        <f t="shared" si="28"/>
        <v>49</v>
      </c>
      <c r="K154">
        <f t="shared" si="29"/>
        <v>73</v>
      </c>
      <c r="L154">
        <f t="shared" si="30"/>
        <v>0.36274509803921567</v>
      </c>
      <c r="M154">
        <f t="shared" si="30"/>
        <v>0.75980392156862742</v>
      </c>
      <c r="N154">
        <f t="shared" si="30"/>
        <v>0.24019607843137256</v>
      </c>
      <c r="O154">
        <f t="shared" si="22"/>
        <v>0.35784313725490197</v>
      </c>
      <c r="P154" s="8">
        <f t="shared" si="31"/>
        <v>0.43014705882352944</v>
      </c>
      <c r="Q154">
        <f t="shared" si="32"/>
        <v>2</v>
      </c>
      <c r="R154">
        <f t="shared" si="32"/>
        <v>1</v>
      </c>
      <c r="S154">
        <f t="shared" si="32"/>
        <v>4</v>
      </c>
      <c r="T154">
        <f t="shared" si="23"/>
        <v>3</v>
      </c>
      <c r="U154">
        <f>VLOOKUP(Q154,$Q$211:$R$214,2,FALSE)</f>
        <v>0.27561766999999998</v>
      </c>
      <c r="V154">
        <f>VLOOKUP(R154,$Q$211:$R$214,2,FALSE)</f>
        <v>0.46137133000000002</v>
      </c>
      <c r="W154">
        <f>VLOOKUP(S154,$Q$211:$R$214,2,FALSE)</f>
        <v>9.8360329999999996E-2</v>
      </c>
      <c r="X154">
        <f>VLOOKUP(T154,$Q$211:$R$214,2,FALSE)</f>
        <v>0.16465067</v>
      </c>
      <c r="Y154">
        <f>U154*L154</f>
        <v>9.9978958725490188E-2</v>
      </c>
      <c r="Z154">
        <f>V154*M154</f>
        <v>0.35055174583333332</v>
      </c>
      <c r="AA154">
        <f>W154*N154</f>
        <v>2.3625765539215686E-2</v>
      </c>
      <c r="AB154">
        <f>X154*O154</f>
        <v>5.8919112303921571E-2</v>
      </c>
      <c r="AC154" s="10">
        <f t="shared" si="33"/>
        <v>0.53307558240196073</v>
      </c>
    </row>
    <row r="155" spans="1:29">
      <c r="A155">
        <f t="shared" si="24"/>
        <v>111</v>
      </c>
      <c r="B155">
        <f t="shared" si="25"/>
        <v>92</v>
      </c>
      <c r="C155" s="1" t="s">
        <v>154</v>
      </c>
      <c r="D155" s="12">
        <v>29.964300000000001</v>
      </c>
      <c r="E155" s="3">
        <v>8.7021999999999995</v>
      </c>
      <c r="F155" s="3">
        <v>0.05</v>
      </c>
      <c r="G155" s="3">
        <v>1.5290596450553668</v>
      </c>
      <c r="H155">
        <f t="shared" si="26"/>
        <v>64</v>
      </c>
      <c r="I155">
        <f t="shared" si="27"/>
        <v>131</v>
      </c>
      <c r="J155">
        <f t="shared" si="28"/>
        <v>109</v>
      </c>
      <c r="K155">
        <f t="shared" si="29"/>
        <v>128</v>
      </c>
      <c r="L155">
        <f t="shared" si="30"/>
        <v>0.31372549019607843</v>
      </c>
      <c r="M155">
        <f t="shared" si="30"/>
        <v>0.64215686274509809</v>
      </c>
      <c r="N155">
        <f t="shared" si="30"/>
        <v>0.53431372549019607</v>
      </c>
      <c r="O155">
        <f t="shared" si="22"/>
        <v>0.62745098039215685</v>
      </c>
      <c r="P155" s="8">
        <f t="shared" si="31"/>
        <v>0.52941176470588236</v>
      </c>
      <c r="Q155">
        <f t="shared" si="32"/>
        <v>4</v>
      </c>
      <c r="R155">
        <f t="shared" si="32"/>
        <v>1</v>
      </c>
      <c r="S155">
        <f t="shared" si="32"/>
        <v>3</v>
      </c>
      <c r="T155">
        <f t="shared" si="23"/>
        <v>2</v>
      </c>
      <c r="U155">
        <f>VLOOKUP(Q155,$Q$211:$R$214,2,FALSE)</f>
        <v>9.8360329999999996E-2</v>
      </c>
      <c r="V155">
        <f>VLOOKUP(R155,$Q$211:$R$214,2,FALSE)</f>
        <v>0.46137133000000002</v>
      </c>
      <c r="W155">
        <f>VLOOKUP(S155,$Q$211:$R$214,2,FALSE)</f>
        <v>0.16465067</v>
      </c>
      <c r="X155">
        <f>VLOOKUP(T155,$Q$211:$R$214,2,FALSE)</f>
        <v>0.27561766999999998</v>
      </c>
      <c r="Y155">
        <f>U155*L155</f>
        <v>3.0858142745098037E-2</v>
      </c>
      <c r="Z155">
        <f>V155*M155</f>
        <v>0.2962727658333334</v>
      </c>
      <c r="AA155">
        <f>W155*N155</f>
        <v>8.7975112892156856E-2</v>
      </c>
      <c r="AB155">
        <f>X155*O155</f>
        <v>0.17293657725490194</v>
      </c>
      <c r="AC155" s="10">
        <f t="shared" si="33"/>
        <v>0.58804259872549025</v>
      </c>
    </row>
    <row r="156" spans="1:29">
      <c r="A156">
        <f t="shared" si="24"/>
        <v>108</v>
      </c>
      <c r="B156">
        <f t="shared" si="25"/>
        <v>134</v>
      </c>
      <c r="C156" s="1" t="s">
        <v>155</v>
      </c>
      <c r="D156" s="12">
        <v>28.705400000000001</v>
      </c>
      <c r="E156" s="3">
        <v>0</v>
      </c>
      <c r="F156" s="3">
        <v>4.5454545454545456E-2</v>
      </c>
      <c r="G156" s="3">
        <v>2.9573150551248046</v>
      </c>
      <c r="H156">
        <f t="shared" si="26"/>
        <v>60</v>
      </c>
      <c r="I156">
        <f t="shared" si="27"/>
        <v>1</v>
      </c>
      <c r="J156">
        <f t="shared" si="28"/>
        <v>95</v>
      </c>
      <c r="K156">
        <f t="shared" si="29"/>
        <v>186</v>
      </c>
      <c r="L156">
        <f t="shared" si="30"/>
        <v>0.29411764705882354</v>
      </c>
      <c r="M156">
        <f t="shared" si="30"/>
        <v>4.9019607843137254E-3</v>
      </c>
      <c r="N156">
        <f t="shared" si="30"/>
        <v>0.46568627450980393</v>
      </c>
      <c r="O156">
        <f t="shared" si="22"/>
        <v>0.91176470588235292</v>
      </c>
      <c r="P156" s="8">
        <f t="shared" si="31"/>
        <v>0.41911764705882348</v>
      </c>
      <c r="Q156">
        <f t="shared" si="32"/>
        <v>3</v>
      </c>
      <c r="R156">
        <f t="shared" si="32"/>
        <v>4</v>
      </c>
      <c r="S156">
        <f t="shared" si="32"/>
        <v>2</v>
      </c>
      <c r="T156">
        <f t="shared" si="23"/>
        <v>1</v>
      </c>
      <c r="U156">
        <f>VLOOKUP(Q156,$Q$211:$R$214,2,FALSE)</f>
        <v>0.16465067</v>
      </c>
      <c r="V156">
        <f>VLOOKUP(R156,$Q$211:$R$214,2,FALSE)</f>
        <v>9.8360329999999996E-2</v>
      </c>
      <c r="W156">
        <f>VLOOKUP(S156,$Q$211:$R$214,2,FALSE)</f>
        <v>0.27561766999999998</v>
      </c>
      <c r="X156">
        <f>VLOOKUP(T156,$Q$211:$R$214,2,FALSE)</f>
        <v>0.46137133000000002</v>
      </c>
      <c r="Y156">
        <f>U156*L156</f>
        <v>4.8426667647058823E-2</v>
      </c>
      <c r="Z156">
        <f>V156*M156</f>
        <v>4.8215848039215683E-4</v>
      </c>
      <c r="AA156">
        <f>W156*N156</f>
        <v>0.12835136593137253</v>
      </c>
      <c r="AB156">
        <f>X156*O156</f>
        <v>0.42066209500000001</v>
      </c>
      <c r="AC156" s="10">
        <f t="shared" si="33"/>
        <v>0.59792228705882355</v>
      </c>
    </row>
    <row r="157" spans="1:29">
      <c r="A157">
        <f t="shared" si="24"/>
        <v>122</v>
      </c>
      <c r="B157">
        <f t="shared" si="25"/>
        <v>132</v>
      </c>
      <c r="C157" s="1" t="s">
        <v>156</v>
      </c>
      <c r="D157" s="12">
        <v>31.3828</v>
      </c>
      <c r="E157" s="3">
        <v>0</v>
      </c>
      <c r="F157" s="3">
        <v>0.1111111111111111</v>
      </c>
      <c r="G157" s="3">
        <v>1.5122182051079756</v>
      </c>
      <c r="H157">
        <f t="shared" si="26"/>
        <v>65</v>
      </c>
      <c r="I157">
        <f t="shared" si="27"/>
        <v>1</v>
      </c>
      <c r="J157">
        <f t="shared" si="28"/>
        <v>153</v>
      </c>
      <c r="K157">
        <f t="shared" si="29"/>
        <v>124</v>
      </c>
      <c r="L157">
        <f t="shared" si="30"/>
        <v>0.31862745098039214</v>
      </c>
      <c r="M157">
        <f t="shared" si="30"/>
        <v>4.9019607843137254E-3</v>
      </c>
      <c r="N157">
        <f t="shared" si="30"/>
        <v>0.75</v>
      </c>
      <c r="O157">
        <f t="shared" si="22"/>
        <v>0.60784313725490191</v>
      </c>
      <c r="P157" s="8">
        <f t="shared" si="31"/>
        <v>0.42034313725490191</v>
      </c>
      <c r="Q157">
        <f t="shared" si="32"/>
        <v>3</v>
      </c>
      <c r="R157">
        <f t="shared" si="32"/>
        <v>4</v>
      </c>
      <c r="S157">
        <f t="shared" si="32"/>
        <v>1</v>
      </c>
      <c r="T157">
        <f t="shared" si="23"/>
        <v>2</v>
      </c>
      <c r="U157">
        <f>VLOOKUP(Q157,$Q$211:$R$214,2,FALSE)</f>
        <v>0.16465067</v>
      </c>
      <c r="V157">
        <f>VLOOKUP(R157,$Q$211:$R$214,2,FALSE)</f>
        <v>9.8360329999999996E-2</v>
      </c>
      <c r="W157">
        <f>VLOOKUP(S157,$Q$211:$R$214,2,FALSE)</f>
        <v>0.46137133000000002</v>
      </c>
      <c r="X157">
        <f>VLOOKUP(T157,$Q$211:$R$214,2,FALSE)</f>
        <v>0.27561766999999998</v>
      </c>
      <c r="Y157">
        <f>U157*L157</f>
        <v>5.2462223284313721E-2</v>
      </c>
      <c r="Z157">
        <f>V157*M157</f>
        <v>4.8215848039215683E-4</v>
      </c>
      <c r="AA157">
        <f>W157*N157</f>
        <v>0.34602849750000003</v>
      </c>
      <c r="AB157">
        <f>X157*O157</f>
        <v>0.16753230921568624</v>
      </c>
      <c r="AC157" s="10">
        <f t="shared" si="33"/>
        <v>0.56650518848039222</v>
      </c>
    </row>
    <row r="158" spans="1:29">
      <c r="A158">
        <f t="shared" si="24"/>
        <v>186</v>
      </c>
      <c r="B158">
        <f t="shared" si="25"/>
        <v>166</v>
      </c>
      <c r="C158" s="1" t="s">
        <v>157</v>
      </c>
      <c r="D158" s="12">
        <v>40.491599999999998</v>
      </c>
      <c r="E158" s="3">
        <v>0.46022999999999997</v>
      </c>
      <c r="F158" s="3">
        <v>4.3478260869565216E-2</v>
      </c>
      <c r="G158" s="3">
        <v>1.1894333434917226</v>
      </c>
      <c r="H158">
        <f t="shared" si="26"/>
        <v>84</v>
      </c>
      <c r="I158">
        <f t="shared" si="27"/>
        <v>47</v>
      </c>
      <c r="J158">
        <f t="shared" si="28"/>
        <v>90</v>
      </c>
      <c r="K158">
        <f t="shared" si="29"/>
        <v>48</v>
      </c>
      <c r="L158">
        <f t="shared" si="30"/>
        <v>0.41176470588235292</v>
      </c>
      <c r="M158">
        <f t="shared" si="30"/>
        <v>0.23039215686274508</v>
      </c>
      <c r="N158">
        <f t="shared" si="30"/>
        <v>0.44117647058823528</v>
      </c>
      <c r="O158">
        <f t="shared" si="22"/>
        <v>0.23529411764705882</v>
      </c>
      <c r="P158" s="8">
        <f t="shared" si="31"/>
        <v>0.32965686274509803</v>
      </c>
      <c r="Q158">
        <f t="shared" si="32"/>
        <v>2</v>
      </c>
      <c r="R158">
        <f t="shared" si="32"/>
        <v>4</v>
      </c>
      <c r="S158">
        <f t="shared" si="32"/>
        <v>1</v>
      </c>
      <c r="T158">
        <f t="shared" si="23"/>
        <v>3</v>
      </c>
      <c r="U158">
        <f>VLOOKUP(Q158,$Q$211:$R$214,2,FALSE)</f>
        <v>0.27561766999999998</v>
      </c>
      <c r="V158">
        <f>VLOOKUP(R158,$Q$211:$R$214,2,FALSE)</f>
        <v>9.8360329999999996E-2</v>
      </c>
      <c r="W158">
        <f>VLOOKUP(S158,$Q$211:$R$214,2,FALSE)</f>
        <v>0.46137133000000002</v>
      </c>
      <c r="X158">
        <f>VLOOKUP(T158,$Q$211:$R$214,2,FALSE)</f>
        <v>0.16465067</v>
      </c>
      <c r="Y158">
        <f>U158*L158</f>
        <v>0.11348962882352939</v>
      </c>
      <c r="Z158">
        <f>V158*M158</f>
        <v>2.2661448578431369E-2</v>
      </c>
      <c r="AA158">
        <f>W158*N158</f>
        <v>0.203546175</v>
      </c>
      <c r="AB158">
        <f>X158*O158</f>
        <v>3.8741334117647061E-2</v>
      </c>
      <c r="AC158" s="10">
        <f t="shared" si="33"/>
        <v>0.37843858651960782</v>
      </c>
    </row>
    <row r="159" spans="1:29">
      <c r="A159">
        <f t="shared" si="24"/>
        <v>128</v>
      </c>
      <c r="B159">
        <f t="shared" si="25"/>
        <v>142</v>
      </c>
      <c r="C159" s="1" t="s">
        <v>158</v>
      </c>
      <c r="D159" s="12">
        <v>33.654800000000002</v>
      </c>
      <c r="E159" s="3">
        <v>3.4000000000000002E-4</v>
      </c>
      <c r="F159" s="3">
        <v>2.7777777777777776E-2</v>
      </c>
      <c r="G159" s="3">
        <v>2.5132061682513065</v>
      </c>
      <c r="H159">
        <f t="shared" si="26"/>
        <v>72</v>
      </c>
      <c r="I159">
        <f t="shared" si="27"/>
        <v>21</v>
      </c>
      <c r="J159">
        <f t="shared" si="28"/>
        <v>46</v>
      </c>
      <c r="K159">
        <f t="shared" si="29"/>
        <v>181</v>
      </c>
      <c r="L159">
        <f t="shared" si="30"/>
        <v>0.35294117647058826</v>
      </c>
      <c r="M159">
        <f t="shared" si="30"/>
        <v>0.10294117647058823</v>
      </c>
      <c r="N159">
        <f t="shared" si="30"/>
        <v>0.22549019607843138</v>
      </c>
      <c r="O159">
        <f t="shared" si="22"/>
        <v>0.88725490196078427</v>
      </c>
      <c r="P159" s="8">
        <f t="shared" si="31"/>
        <v>0.39215686274509803</v>
      </c>
      <c r="Q159">
        <f t="shared" si="32"/>
        <v>2</v>
      </c>
      <c r="R159">
        <f t="shared" si="32"/>
        <v>4</v>
      </c>
      <c r="S159">
        <f t="shared" si="32"/>
        <v>3</v>
      </c>
      <c r="T159">
        <f t="shared" si="23"/>
        <v>1</v>
      </c>
      <c r="U159">
        <f>VLOOKUP(Q159,$Q$211:$R$214,2,FALSE)</f>
        <v>0.27561766999999998</v>
      </c>
      <c r="V159">
        <f>VLOOKUP(R159,$Q$211:$R$214,2,FALSE)</f>
        <v>9.8360329999999996E-2</v>
      </c>
      <c r="W159">
        <f>VLOOKUP(S159,$Q$211:$R$214,2,FALSE)</f>
        <v>0.16465067</v>
      </c>
      <c r="X159">
        <f>VLOOKUP(T159,$Q$211:$R$214,2,FALSE)</f>
        <v>0.46137133000000002</v>
      </c>
      <c r="Y159">
        <f>U159*L159</f>
        <v>9.727682470588235E-2</v>
      </c>
      <c r="Z159">
        <f>V159*M159</f>
        <v>1.0125328088235293E-2</v>
      </c>
      <c r="AA159">
        <f>W159*N159</f>
        <v>3.7127111862745102E-2</v>
      </c>
      <c r="AB159">
        <f>X159*O159</f>
        <v>0.40935397416666669</v>
      </c>
      <c r="AC159" s="10">
        <f t="shared" si="33"/>
        <v>0.55388323882352941</v>
      </c>
    </row>
    <row r="160" spans="1:29">
      <c r="A160">
        <f t="shared" si="24"/>
        <v>92</v>
      </c>
      <c r="B160">
        <f t="shared" si="25"/>
        <v>106</v>
      </c>
      <c r="C160" s="1" t="s">
        <v>159</v>
      </c>
      <c r="D160" s="12">
        <v>13.4419</v>
      </c>
      <c r="E160" s="3">
        <v>1.3408899999999999</v>
      </c>
      <c r="F160" s="3">
        <v>5.5555555555555552E-2</v>
      </c>
      <c r="G160" s="3">
        <v>2.7306962987636538</v>
      </c>
      <c r="H160">
        <f t="shared" si="26"/>
        <v>31</v>
      </c>
      <c r="I160">
        <f t="shared" si="27"/>
        <v>64</v>
      </c>
      <c r="J160">
        <f t="shared" si="28"/>
        <v>120</v>
      </c>
      <c r="K160">
        <f t="shared" si="29"/>
        <v>184</v>
      </c>
      <c r="L160">
        <f t="shared" si="30"/>
        <v>0.15196078431372548</v>
      </c>
      <c r="M160">
        <f t="shared" si="30"/>
        <v>0.31372549019607843</v>
      </c>
      <c r="N160">
        <f t="shared" si="30"/>
        <v>0.58823529411764708</v>
      </c>
      <c r="O160">
        <f t="shared" si="22"/>
        <v>0.90196078431372551</v>
      </c>
      <c r="P160" s="8">
        <f t="shared" si="31"/>
        <v>0.48897058823529416</v>
      </c>
      <c r="Q160">
        <f t="shared" si="32"/>
        <v>4</v>
      </c>
      <c r="R160">
        <f t="shared" si="32"/>
        <v>3</v>
      </c>
      <c r="S160">
        <f t="shared" si="32"/>
        <v>2</v>
      </c>
      <c r="T160">
        <f t="shared" si="23"/>
        <v>1</v>
      </c>
      <c r="U160">
        <f>VLOOKUP(Q160,$Q$211:$R$214,2,FALSE)</f>
        <v>9.8360329999999996E-2</v>
      </c>
      <c r="V160">
        <f>VLOOKUP(R160,$Q$211:$R$214,2,FALSE)</f>
        <v>0.16465067</v>
      </c>
      <c r="W160">
        <f>VLOOKUP(S160,$Q$211:$R$214,2,FALSE)</f>
        <v>0.27561766999999998</v>
      </c>
      <c r="X160">
        <f>VLOOKUP(T160,$Q$211:$R$214,2,FALSE)</f>
        <v>0.46137133000000002</v>
      </c>
      <c r="Y160">
        <f>U160*L160</f>
        <v>1.494691289215686E-2</v>
      </c>
      <c r="Z160">
        <f>V160*M160</f>
        <v>5.1655112156862741E-2</v>
      </c>
      <c r="AA160">
        <f>W160*N160</f>
        <v>0.16212804117647059</v>
      </c>
      <c r="AB160">
        <f>X160*O160</f>
        <v>0.41613884666666667</v>
      </c>
      <c r="AC160" s="10">
        <f t="shared" si="33"/>
        <v>0.64486891289215686</v>
      </c>
    </row>
    <row r="161" spans="1:29">
      <c r="A161">
        <f t="shared" si="24"/>
        <v>99</v>
      </c>
      <c r="B161">
        <f t="shared" si="25"/>
        <v>114</v>
      </c>
      <c r="C161" s="1" t="s">
        <v>160</v>
      </c>
      <c r="D161" s="12">
        <v>12.623699999999999</v>
      </c>
      <c r="E161" s="3">
        <v>0.35787999999999998</v>
      </c>
      <c r="F161" s="3">
        <v>5.8823529411764705E-2</v>
      </c>
      <c r="G161" s="3">
        <v>2.7110726928778353</v>
      </c>
      <c r="H161">
        <f t="shared" si="26"/>
        <v>28</v>
      </c>
      <c r="I161">
        <f t="shared" si="27"/>
        <v>44</v>
      </c>
      <c r="J161">
        <f t="shared" si="28"/>
        <v>123</v>
      </c>
      <c r="K161">
        <f t="shared" si="29"/>
        <v>183</v>
      </c>
      <c r="L161">
        <f t="shared" si="30"/>
        <v>0.13725490196078433</v>
      </c>
      <c r="M161">
        <f t="shared" si="30"/>
        <v>0.21568627450980393</v>
      </c>
      <c r="N161">
        <f t="shared" si="30"/>
        <v>0.6029411764705882</v>
      </c>
      <c r="O161">
        <f t="shared" si="22"/>
        <v>0.8970588235294118</v>
      </c>
      <c r="P161" s="8">
        <f t="shared" si="31"/>
        <v>0.46323529411764708</v>
      </c>
      <c r="Q161">
        <f t="shared" si="32"/>
        <v>4</v>
      </c>
      <c r="R161">
        <f t="shared" si="32"/>
        <v>3</v>
      </c>
      <c r="S161">
        <f t="shared" si="32"/>
        <v>2</v>
      </c>
      <c r="T161">
        <f t="shared" si="23"/>
        <v>1</v>
      </c>
      <c r="U161">
        <f>VLOOKUP(Q161,$Q$211:$R$214,2,FALSE)</f>
        <v>9.8360329999999996E-2</v>
      </c>
      <c r="V161">
        <f>VLOOKUP(R161,$Q$211:$R$214,2,FALSE)</f>
        <v>0.16465067</v>
      </c>
      <c r="W161">
        <f>VLOOKUP(S161,$Q$211:$R$214,2,FALSE)</f>
        <v>0.27561766999999998</v>
      </c>
      <c r="X161">
        <f>VLOOKUP(T161,$Q$211:$R$214,2,FALSE)</f>
        <v>0.46137133000000002</v>
      </c>
      <c r="Y161">
        <f>U161*L161</f>
        <v>1.3500437450980392E-2</v>
      </c>
      <c r="Z161">
        <f>V161*M161</f>
        <v>3.5512889607843136E-2</v>
      </c>
      <c r="AA161">
        <f>W161*N161</f>
        <v>0.16618124220588235</v>
      </c>
      <c r="AB161">
        <f>X161*O161</f>
        <v>0.41387722250000003</v>
      </c>
      <c r="AC161" s="10">
        <f t="shared" si="33"/>
        <v>0.62907179176470596</v>
      </c>
    </row>
    <row r="162" spans="1:29">
      <c r="A162">
        <f t="shared" si="24"/>
        <v>150</v>
      </c>
      <c r="B162">
        <f t="shared" si="25"/>
        <v>119</v>
      </c>
      <c r="C162" s="1" t="s">
        <v>161</v>
      </c>
      <c r="D162" s="12">
        <v>29.6233</v>
      </c>
      <c r="E162" s="3">
        <v>2.3065699999999998</v>
      </c>
      <c r="F162" s="3">
        <v>0.05</v>
      </c>
      <c r="G162" s="3">
        <v>1.478275574449075</v>
      </c>
      <c r="H162">
        <f t="shared" si="26"/>
        <v>63</v>
      </c>
      <c r="I162">
        <f t="shared" si="27"/>
        <v>80</v>
      </c>
      <c r="J162">
        <f t="shared" si="28"/>
        <v>109</v>
      </c>
      <c r="K162">
        <f t="shared" si="29"/>
        <v>116</v>
      </c>
      <c r="L162">
        <f t="shared" si="30"/>
        <v>0.30882352941176472</v>
      </c>
      <c r="M162">
        <f t="shared" si="30"/>
        <v>0.39215686274509803</v>
      </c>
      <c r="N162">
        <f t="shared" si="30"/>
        <v>0.53431372549019607</v>
      </c>
      <c r="O162">
        <f t="shared" si="22"/>
        <v>0.56862745098039214</v>
      </c>
      <c r="P162" s="8">
        <f t="shared" si="31"/>
        <v>0.45098039215686275</v>
      </c>
      <c r="Q162">
        <f t="shared" si="32"/>
        <v>4</v>
      </c>
      <c r="R162">
        <f t="shared" si="32"/>
        <v>3</v>
      </c>
      <c r="S162">
        <f t="shared" si="32"/>
        <v>2</v>
      </c>
      <c r="T162">
        <f t="shared" si="23"/>
        <v>1</v>
      </c>
      <c r="U162">
        <f>VLOOKUP(Q162,$Q$211:$R$214,2,FALSE)</f>
        <v>9.8360329999999996E-2</v>
      </c>
      <c r="V162">
        <f>VLOOKUP(R162,$Q$211:$R$214,2,FALSE)</f>
        <v>0.16465067</v>
      </c>
      <c r="W162">
        <f>VLOOKUP(S162,$Q$211:$R$214,2,FALSE)</f>
        <v>0.27561766999999998</v>
      </c>
      <c r="X162">
        <f>VLOOKUP(T162,$Q$211:$R$214,2,FALSE)</f>
        <v>0.46137133000000002</v>
      </c>
      <c r="Y162">
        <f>U162*L162</f>
        <v>3.0375984264705884E-2</v>
      </c>
      <c r="Z162">
        <f>V162*M162</f>
        <v>6.4568890196078435E-2</v>
      </c>
      <c r="AA162">
        <f>W162*N162</f>
        <v>0.14726630406862745</v>
      </c>
      <c r="AB162">
        <f>X162*O162</f>
        <v>0.26234840333333331</v>
      </c>
      <c r="AC162" s="10">
        <f t="shared" si="33"/>
        <v>0.50455958186274508</v>
      </c>
    </row>
    <row r="163" spans="1:29">
      <c r="A163">
        <f t="shared" si="24"/>
        <v>185</v>
      </c>
      <c r="B163">
        <f t="shared" si="25"/>
        <v>186</v>
      </c>
      <c r="C163" s="1" t="s">
        <v>162</v>
      </c>
      <c r="D163" s="12">
        <v>33.307099999999998</v>
      </c>
      <c r="E163" s="3">
        <v>0</v>
      </c>
      <c r="F163" s="3">
        <v>0.05</v>
      </c>
      <c r="G163" s="3">
        <v>1.1944076309518554</v>
      </c>
      <c r="H163">
        <f t="shared" si="26"/>
        <v>71</v>
      </c>
      <c r="I163">
        <f t="shared" si="27"/>
        <v>1</v>
      </c>
      <c r="J163">
        <f t="shared" si="28"/>
        <v>109</v>
      </c>
      <c r="K163">
        <f t="shared" si="29"/>
        <v>49</v>
      </c>
      <c r="L163">
        <f t="shared" si="30"/>
        <v>0.34803921568627449</v>
      </c>
      <c r="M163">
        <f t="shared" si="30"/>
        <v>4.9019607843137254E-3</v>
      </c>
      <c r="N163">
        <f t="shared" si="30"/>
        <v>0.53431372549019607</v>
      </c>
      <c r="O163">
        <f t="shared" si="22"/>
        <v>0.24019607843137256</v>
      </c>
      <c r="P163" s="8">
        <f t="shared" si="31"/>
        <v>0.28186274509803921</v>
      </c>
      <c r="Q163">
        <f t="shared" si="32"/>
        <v>2</v>
      </c>
      <c r="R163">
        <f t="shared" si="32"/>
        <v>4</v>
      </c>
      <c r="S163">
        <f t="shared" si="32"/>
        <v>1</v>
      </c>
      <c r="T163">
        <f t="shared" si="23"/>
        <v>3</v>
      </c>
      <c r="U163">
        <f>VLOOKUP(Q163,$Q$211:$R$214,2,FALSE)</f>
        <v>0.27561766999999998</v>
      </c>
      <c r="V163">
        <f>VLOOKUP(R163,$Q$211:$R$214,2,FALSE)</f>
        <v>9.8360329999999996E-2</v>
      </c>
      <c r="W163">
        <f>VLOOKUP(S163,$Q$211:$R$214,2,FALSE)</f>
        <v>0.46137133000000002</v>
      </c>
      <c r="X163">
        <f>VLOOKUP(T163,$Q$211:$R$214,2,FALSE)</f>
        <v>0.16465067</v>
      </c>
      <c r="Y163">
        <f>U163*L163</f>
        <v>9.5925757696078418E-2</v>
      </c>
      <c r="Z163">
        <f>V163*M163</f>
        <v>4.8215848039215683E-4</v>
      </c>
      <c r="AA163">
        <f>W163*N163</f>
        <v>0.24651703416666668</v>
      </c>
      <c r="AB163">
        <f>X163*O163</f>
        <v>3.9548445245098041E-2</v>
      </c>
      <c r="AC163" s="10">
        <f t="shared" si="33"/>
        <v>0.38247339558823529</v>
      </c>
    </row>
    <row r="164" spans="1:29">
      <c r="A164">
        <f t="shared" si="24"/>
        <v>166</v>
      </c>
      <c r="B164">
        <f t="shared" si="25"/>
        <v>145</v>
      </c>
      <c r="C164" s="1" t="s">
        <v>163</v>
      </c>
      <c r="D164" s="12">
        <v>34.308999999999997</v>
      </c>
      <c r="E164" s="3">
        <v>0.24057999999999999</v>
      </c>
      <c r="F164" s="3">
        <v>4.7619047619047616E-2</v>
      </c>
      <c r="G164" s="3">
        <v>1.4137711549879859</v>
      </c>
      <c r="H164">
        <f t="shared" si="26"/>
        <v>73</v>
      </c>
      <c r="I164">
        <f t="shared" si="27"/>
        <v>37</v>
      </c>
      <c r="J164">
        <f t="shared" si="28"/>
        <v>101</v>
      </c>
      <c r="K164">
        <f t="shared" si="29"/>
        <v>104</v>
      </c>
      <c r="L164">
        <f t="shared" si="30"/>
        <v>0.35784313725490197</v>
      </c>
      <c r="M164">
        <f t="shared" si="30"/>
        <v>0.18137254901960784</v>
      </c>
      <c r="N164">
        <f t="shared" si="30"/>
        <v>0.49509803921568629</v>
      </c>
      <c r="O164">
        <f t="shared" si="22"/>
        <v>0.50980392156862742</v>
      </c>
      <c r="P164" s="8">
        <f t="shared" si="31"/>
        <v>0.38602941176470584</v>
      </c>
      <c r="Q164">
        <f t="shared" si="32"/>
        <v>3</v>
      </c>
      <c r="R164">
        <f t="shared" si="32"/>
        <v>4</v>
      </c>
      <c r="S164">
        <f t="shared" si="32"/>
        <v>2</v>
      </c>
      <c r="T164">
        <f t="shared" si="23"/>
        <v>1</v>
      </c>
      <c r="U164">
        <f>VLOOKUP(Q164,$Q$211:$R$214,2,FALSE)</f>
        <v>0.16465067</v>
      </c>
      <c r="V164">
        <f>VLOOKUP(R164,$Q$211:$R$214,2,FALSE)</f>
        <v>9.8360329999999996E-2</v>
      </c>
      <c r="W164">
        <f>VLOOKUP(S164,$Q$211:$R$214,2,FALSE)</f>
        <v>0.27561766999999998</v>
      </c>
      <c r="X164">
        <f>VLOOKUP(T164,$Q$211:$R$214,2,FALSE)</f>
        <v>0.46137133000000002</v>
      </c>
      <c r="Y164">
        <f>U164*L164</f>
        <v>5.8919112303921571E-2</v>
      </c>
      <c r="Z164">
        <f>V164*M164</f>
        <v>1.7839863774509801E-2</v>
      </c>
      <c r="AA164">
        <f>W164*N164</f>
        <v>0.13645776799019607</v>
      </c>
      <c r="AB164">
        <f>X164*O164</f>
        <v>0.23520891333333332</v>
      </c>
      <c r="AC164" s="10">
        <f t="shared" si="33"/>
        <v>0.44842565740196078</v>
      </c>
    </row>
    <row r="165" spans="1:29">
      <c r="A165">
        <f t="shared" si="24"/>
        <v>154</v>
      </c>
      <c r="B165">
        <f t="shared" si="25"/>
        <v>154</v>
      </c>
      <c r="C165" s="1" t="s">
        <v>164</v>
      </c>
      <c r="D165" s="12">
        <v>18.331700000000001</v>
      </c>
      <c r="E165" s="3">
        <v>3.9010000000000003E-2</v>
      </c>
      <c r="F165" s="3">
        <v>0.1111111111111111</v>
      </c>
      <c r="G165" s="3">
        <v>1.2719730883650935</v>
      </c>
      <c r="H165">
        <f t="shared" si="26"/>
        <v>38</v>
      </c>
      <c r="I165">
        <f t="shared" si="27"/>
        <v>24</v>
      </c>
      <c r="J165">
        <f t="shared" si="28"/>
        <v>153</v>
      </c>
      <c r="K165">
        <f t="shared" si="29"/>
        <v>79</v>
      </c>
      <c r="L165">
        <f t="shared" si="30"/>
        <v>0.18627450980392157</v>
      </c>
      <c r="M165">
        <f t="shared" si="30"/>
        <v>0.11764705882352941</v>
      </c>
      <c r="N165">
        <f t="shared" si="30"/>
        <v>0.75</v>
      </c>
      <c r="O165">
        <f t="shared" si="22"/>
        <v>0.38725490196078433</v>
      </c>
      <c r="P165" s="8">
        <f t="shared" si="31"/>
        <v>0.36029411764705882</v>
      </c>
      <c r="Q165">
        <f t="shared" si="32"/>
        <v>3</v>
      </c>
      <c r="R165">
        <f t="shared" si="32"/>
        <v>4</v>
      </c>
      <c r="S165">
        <f t="shared" si="32"/>
        <v>1</v>
      </c>
      <c r="T165">
        <f t="shared" si="23"/>
        <v>2</v>
      </c>
      <c r="U165">
        <f>VLOOKUP(Q165,$Q$211:$R$214,2,FALSE)</f>
        <v>0.16465067</v>
      </c>
      <c r="V165">
        <f>VLOOKUP(R165,$Q$211:$R$214,2,FALSE)</f>
        <v>9.8360329999999996E-2</v>
      </c>
      <c r="W165">
        <f>VLOOKUP(S165,$Q$211:$R$214,2,FALSE)</f>
        <v>0.46137133000000002</v>
      </c>
      <c r="X165">
        <f>VLOOKUP(T165,$Q$211:$R$214,2,FALSE)</f>
        <v>0.27561766999999998</v>
      </c>
      <c r="Y165">
        <f>U165*L165</f>
        <v>3.0670222843137255E-2</v>
      </c>
      <c r="Z165">
        <f>V165*M165</f>
        <v>1.1571803529411765E-2</v>
      </c>
      <c r="AA165">
        <f>W165*N165</f>
        <v>0.34602849750000003</v>
      </c>
      <c r="AB165">
        <f>X165*O165</f>
        <v>0.1067342937745098</v>
      </c>
      <c r="AC165" s="10">
        <f t="shared" si="33"/>
        <v>0.49500481764705884</v>
      </c>
    </row>
    <row r="166" spans="1:29">
      <c r="A166">
        <f t="shared" si="24"/>
        <v>149</v>
      </c>
      <c r="B166">
        <f t="shared" si="25"/>
        <v>147</v>
      </c>
      <c r="C166" s="1" t="s">
        <v>165</v>
      </c>
      <c r="D166" s="12">
        <v>25.026599999999998</v>
      </c>
      <c r="E166" s="3">
        <v>3.7760000000000002E-2</v>
      </c>
      <c r="F166" s="3">
        <v>0.1</v>
      </c>
      <c r="G166" s="3">
        <v>1.3190252445466895</v>
      </c>
      <c r="H166">
        <f t="shared" si="26"/>
        <v>54</v>
      </c>
      <c r="I166">
        <f t="shared" si="27"/>
        <v>23</v>
      </c>
      <c r="J166">
        <f t="shared" si="28"/>
        <v>148</v>
      </c>
      <c r="K166">
        <f t="shared" si="29"/>
        <v>87</v>
      </c>
      <c r="L166">
        <f t="shared" si="30"/>
        <v>0.26470588235294118</v>
      </c>
      <c r="M166">
        <f t="shared" si="30"/>
        <v>0.11274509803921569</v>
      </c>
      <c r="N166">
        <f t="shared" si="30"/>
        <v>0.72549019607843135</v>
      </c>
      <c r="O166">
        <f t="shared" si="22"/>
        <v>0.4264705882352941</v>
      </c>
      <c r="P166" s="8">
        <f t="shared" si="31"/>
        <v>0.38235294117647062</v>
      </c>
      <c r="Q166">
        <f t="shared" si="32"/>
        <v>3</v>
      </c>
      <c r="R166">
        <f t="shared" si="32"/>
        <v>4</v>
      </c>
      <c r="S166">
        <f t="shared" si="32"/>
        <v>1</v>
      </c>
      <c r="T166">
        <f t="shared" si="23"/>
        <v>2</v>
      </c>
      <c r="U166">
        <f>VLOOKUP(Q166,$Q$211:$R$214,2,FALSE)</f>
        <v>0.16465067</v>
      </c>
      <c r="V166">
        <f>VLOOKUP(R166,$Q$211:$R$214,2,FALSE)</f>
        <v>9.8360329999999996E-2</v>
      </c>
      <c r="W166">
        <f>VLOOKUP(S166,$Q$211:$R$214,2,FALSE)</f>
        <v>0.46137133000000002</v>
      </c>
      <c r="X166">
        <f>VLOOKUP(T166,$Q$211:$R$214,2,FALSE)</f>
        <v>0.27561766999999998</v>
      </c>
      <c r="Y166">
        <f>U166*L166</f>
        <v>4.3584000882352938E-2</v>
      </c>
      <c r="Z166">
        <f>V166*M166</f>
        <v>1.1089645049019608E-2</v>
      </c>
      <c r="AA166">
        <f>W166*N166</f>
        <v>0.33472037666666665</v>
      </c>
      <c r="AB166">
        <f>X166*O166</f>
        <v>0.11754282985294116</v>
      </c>
      <c r="AC166" s="10">
        <f t="shared" si="33"/>
        <v>0.5069368524509803</v>
      </c>
    </row>
    <row r="167" spans="1:29">
      <c r="A167">
        <f t="shared" si="24"/>
        <v>198</v>
      </c>
      <c r="B167">
        <f t="shared" si="25"/>
        <v>198</v>
      </c>
      <c r="C167" s="1" t="s">
        <v>166</v>
      </c>
      <c r="D167" s="12">
        <v>18.798200000000001</v>
      </c>
      <c r="E167" s="3">
        <v>0</v>
      </c>
      <c r="F167" s="3">
        <v>4.5454545454545456E-2</v>
      </c>
      <c r="G167" s="3">
        <v>1.1011037768543579</v>
      </c>
      <c r="H167">
        <f t="shared" si="26"/>
        <v>40</v>
      </c>
      <c r="I167">
        <f t="shared" si="27"/>
        <v>1</v>
      </c>
      <c r="J167">
        <f t="shared" si="28"/>
        <v>95</v>
      </c>
      <c r="K167">
        <f t="shared" si="29"/>
        <v>28</v>
      </c>
      <c r="L167">
        <f t="shared" si="30"/>
        <v>0.19607843137254902</v>
      </c>
      <c r="M167">
        <f t="shared" si="30"/>
        <v>4.9019607843137254E-3</v>
      </c>
      <c r="N167">
        <f t="shared" si="30"/>
        <v>0.46568627450980393</v>
      </c>
      <c r="O167">
        <f t="shared" si="22"/>
        <v>0.13725490196078433</v>
      </c>
      <c r="P167" s="8">
        <f t="shared" si="31"/>
        <v>0.20098039215686275</v>
      </c>
      <c r="Q167">
        <f t="shared" si="32"/>
        <v>2</v>
      </c>
      <c r="R167">
        <f t="shared" si="32"/>
        <v>4</v>
      </c>
      <c r="S167">
        <f t="shared" si="32"/>
        <v>1</v>
      </c>
      <c r="T167">
        <f t="shared" si="23"/>
        <v>3</v>
      </c>
      <c r="U167">
        <f>VLOOKUP(Q167,$Q$211:$R$214,2,FALSE)</f>
        <v>0.27561766999999998</v>
      </c>
      <c r="V167">
        <f>VLOOKUP(R167,$Q$211:$R$214,2,FALSE)</f>
        <v>9.8360329999999996E-2</v>
      </c>
      <c r="W167">
        <f>VLOOKUP(S167,$Q$211:$R$214,2,FALSE)</f>
        <v>0.46137133000000002</v>
      </c>
      <c r="X167">
        <f>VLOOKUP(T167,$Q$211:$R$214,2,FALSE)</f>
        <v>0.16465067</v>
      </c>
      <c r="Y167">
        <f>U167*L167</f>
        <v>5.4042680392156858E-2</v>
      </c>
      <c r="Z167">
        <f>V167*M167</f>
        <v>4.8215848039215683E-4</v>
      </c>
      <c r="AA167">
        <f>W167*N167</f>
        <v>0.21485429583333335</v>
      </c>
      <c r="AB167">
        <f>X167*O167</f>
        <v>2.2599111568627452E-2</v>
      </c>
      <c r="AC167" s="10">
        <f t="shared" si="33"/>
        <v>0.2919782462745098</v>
      </c>
    </row>
    <row r="168" spans="1:29">
      <c r="A168">
        <f t="shared" si="24"/>
        <v>169</v>
      </c>
      <c r="B168">
        <f t="shared" si="25"/>
        <v>171</v>
      </c>
      <c r="C168" s="1" t="s">
        <v>167</v>
      </c>
      <c r="D168" s="12">
        <v>18.222300000000001</v>
      </c>
      <c r="E168" s="3">
        <v>0</v>
      </c>
      <c r="F168" s="3">
        <v>5.8823529411764705E-2</v>
      </c>
      <c r="G168" s="3">
        <v>1.3759563878379839</v>
      </c>
      <c r="H168">
        <f t="shared" si="26"/>
        <v>37</v>
      </c>
      <c r="I168">
        <f t="shared" si="27"/>
        <v>1</v>
      </c>
      <c r="J168">
        <f t="shared" si="28"/>
        <v>123</v>
      </c>
      <c r="K168">
        <f t="shared" si="29"/>
        <v>96</v>
      </c>
      <c r="L168">
        <f t="shared" si="30"/>
        <v>0.18137254901960784</v>
      </c>
      <c r="M168">
        <f t="shared" si="30"/>
        <v>4.9019607843137254E-3</v>
      </c>
      <c r="N168">
        <f t="shared" si="30"/>
        <v>0.6029411764705882</v>
      </c>
      <c r="O168">
        <f t="shared" si="22"/>
        <v>0.47058823529411764</v>
      </c>
      <c r="P168" s="8">
        <f t="shared" si="31"/>
        <v>0.31495098039215685</v>
      </c>
      <c r="Q168">
        <f t="shared" si="32"/>
        <v>3</v>
      </c>
      <c r="R168">
        <f t="shared" si="32"/>
        <v>4</v>
      </c>
      <c r="S168">
        <f t="shared" si="32"/>
        <v>1</v>
      </c>
      <c r="T168">
        <f t="shared" si="23"/>
        <v>2</v>
      </c>
      <c r="U168">
        <f>VLOOKUP(Q168,$Q$211:$R$214,2,FALSE)</f>
        <v>0.16465067</v>
      </c>
      <c r="V168">
        <f>VLOOKUP(R168,$Q$211:$R$214,2,FALSE)</f>
        <v>9.8360329999999996E-2</v>
      </c>
      <c r="W168">
        <f>VLOOKUP(S168,$Q$211:$R$214,2,FALSE)</f>
        <v>0.46137133000000002</v>
      </c>
      <c r="X168">
        <f>VLOOKUP(T168,$Q$211:$R$214,2,FALSE)</f>
        <v>0.27561766999999998</v>
      </c>
      <c r="Y168">
        <f>U168*L168</f>
        <v>2.9863111715686272E-2</v>
      </c>
      <c r="Z168">
        <f>V168*M168</f>
        <v>4.8215848039215683E-4</v>
      </c>
      <c r="AA168">
        <f>W168*N168</f>
        <v>0.27817977249999998</v>
      </c>
      <c r="AB168">
        <f>X168*O168</f>
        <v>0.12970243294117645</v>
      </c>
      <c r="AC168" s="10">
        <f t="shared" si="33"/>
        <v>0.43822747563725484</v>
      </c>
    </row>
    <row r="169" spans="1:29">
      <c r="A169">
        <f t="shared" si="24"/>
        <v>120</v>
      </c>
      <c r="B169">
        <f t="shared" si="25"/>
        <v>130</v>
      </c>
      <c r="C169" s="1" t="s">
        <v>168</v>
      </c>
      <c r="D169" s="12">
        <v>34.744100000000003</v>
      </c>
      <c r="E169" s="3">
        <v>0.19788</v>
      </c>
      <c r="F169" s="3">
        <v>0.16666666666666666</v>
      </c>
      <c r="G169" s="3">
        <v>1.2201132012074332</v>
      </c>
      <c r="H169">
        <f t="shared" si="26"/>
        <v>76</v>
      </c>
      <c r="I169">
        <f t="shared" si="27"/>
        <v>36</v>
      </c>
      <c r="J169">
        <f t="shared" si="28"/>
        <v>179</v>
      </c>
      <c r="K169">
        <f t="shared" si="29"/>
        <v>58</v>
      </c>
      <c r="L169">
        <f t="shared" si="30"/>
        <v>0.37254901960784315</v>
      </c>
      <c r="M169">
        <f t="shared" si="30"/>
        <v>0.17647058823529413</v>
      </c>
      <c r="N169">
        <f t="shared" si="30"/>
        <v>0.87745098039215685</v>
      </c>
      <c r="O169">
        <f t="shared" si="22"/>
        <v>0.28431372549019607</v>
      </c>
      <c r="P169" s="8">
        <f t="shared" si="31"/>
        <v>0.42769607843137258</v>
      </c>
      <c r="Q169">
        <f t="shared" si="32"/>
        <v>2</v>
      </c>
      <c r="R169">
        <f t="shared" si="32"/>
        <v>4</v>
      </c>
      <c r="S169">
        <f t="shared" si="32"/>
        <v>1</v>
      </c>
      <c r="T169">
        <f t="shared" si="23"/>
        <v>3</v>
      </c>
      <c r="U169">
        <f>VLOOKUP(Q169,$Q$211:$R$214,2,FALSE)</f>
        <v>0.27561766999999998</v>
      </c>
      <c r="V169">
        <f>VLOOKUP(R169,$Q$211:$R$214,2,FALSE)</f>
        <v>9.8360329999999996E-2</v>
      </c>
      <c r="W169">
        <f>VLOOKUP(S169,$Q$211:$R$214,2,FALSE)</f>
        <v>0.46137133000000002</v>
      </c>
      <c r="X169">
        <f>VLOOKUP(T169,$Q$211:$R$214,2,FALSE)</f>
        <v>0.16465067</v>
      </c>
      <c r="Y169">
        <f>U169*L169</f>
        <v>0.10268109274509804</v>
      </c>
      <c r="Z169">
        <f>V169*M169</f>
        <v>1.7357705294117648E-2</v>
      </c>
      <c r="AA169">
        <f>W169*N169</f>
        <v>0.40483072583333335</v>
      </c>
      <c r="AB169">
        <f>X169*O169</f>
        <v>4.6812445392156864E-2</v>
      </c>
      <c r="AC169" s="10">
        <f t="shared" si="33"/>
        <v>0.57168196926470594</v>
      </c>
    </row>
    <row r="170" spans="1:29">
      <c r="A170">
        <f t="shared" si="24"/>
        <v>75</v>
      </c>
      <c r="B170">
        <f t="shared" si="25"/>
        <v>88</v>
      </c>
      <c r="C170" s="1" t="s">
        <v>169</v>
      </c>
      <c r="D170" s="12">
        <v>11.612</v>
      </c>
      <c r="E170" s="3">
        <v>43.019300000000001</v>
      </c>
      <c r="F170" s="3">
        <v>7.1428571428571425E-2</v>
      </c>
      <c r="G170" s="3">
        <v>1.4542172707260204</v>
      </c>
      <c r="H170">
        <f t="shared" si="26"/>
        <v>27</v>
      </c>
      <c r="I170">
        <f t="shared" si="27"/>
        <v>180</v>
      </c>
      <c r="J170">
        <f t="shared" si="28"/>
        <v>129</v>
      </c>
      <c r="K170">
        <f t="shared" si="29"/>
        <v>109</v>
      </c>
      <c r="L170">
        <f t="shared" si="30"/>
        <v>0.13235294117647059</v>
      </c>
      <c r="M170">
        <f t="shared" si="30"/>
        <v>0.88235294117647056</v>
      </c>
      <c r="N170">
        <f t="shared" si="30"/>
        <v>0.63235294117647056</v>
      </c>
      <c r="O170">
        <f t="shared" si="22"/>
        <v>0.53431372549019607</v>
      </c>
      <c r="P170" s="8">
        <f t="shared" si="31"/>
        <v>0.54534313725490191</v>
      </c>
      <c r="Q170">
        <f t="shared" si="32"/>
        <v>4</v>
      </c>
      <c r="R170">
        <f t="shared" si="32"/>
        <v>1</v>
      </c>
      <c r="S170">
        <f t="shared" si="32"/>
        <v>2</v>
      </c>
      <c r="T170">
        <f t="shared" si="23"/>
        <v>3</v>
      </c>
      <c r="U170">
        <f>VLOOKUP(Q170,$Q$211:$R$214,2,FALSE)</f>
        <v>9.8360329999999996E-2</v>
      </c>
      <c r="V170">
        <f>VLOOKUP(R170,$Q$211:$R$214,2,FALSE)</f>
        <v>0.46137133000000002</v>
      </c>
      <c r="W170">
        <f>VLOOKUP(S170,$Q$211:$R$214,2,FALSE)</f>
        <v>0.27561766999999998</v>
      </c>
      <c r="X170">
        <f>VLOOKUP(T170,$Q$211:$R$214,2,FALSE)</f>
        <v>0.16465067</v>
      </c>
      <c r="Y170">
        <f>U170*L170</f>
        <v>1.3018278970588234E-2</v>
      </c>
      <c r="Z170">
        <f>V170*M170</f>
        <v>0.40709234999999999</v>
      </c>
      <c r="AA170">
        <f>W170*N170</f>
        <v>0.17428764426470586</v>
      </c>
      <c r="AB170">
        <f>X170*O170</f>
        <v>8.7975112892156856E-2</v>
      </c>
      <c r="AC170" s="10">
        <f t="shared" si="33"/>
        <v>0.68237338612745091</v>
      </c>
    </row>
    <row r="171" spans="1:29">
      <c r="A171">
        <f t="shared" si="24"/>
        <v>146</v>
      </c>
      <c r="B171">
        <f t="shared" si="25"/>
        <v>161</v>
      </c>
      <c r="C171" s="1" t="s">
        <v>170</v>
      </c>
      <c r="D171" s="12">
        <v>26.486799999999999</v>
      </c>
      <c r="E171" s="3">
        <v>2.7999999999999998E-4</v>
      </c>
      <c r="F171" s="3">
        <v>1.9607843137254902E-2</v>
      </c>
      <c r="G171" s="3">
        <v>2.5037635725550178</v>
      </c>
      <c r="H171">
        <f t="shared" si="26"/>
        <v>56</v>
      </c>
      <c r="I171">
        <f t="shared" si="27"/>
        <v>20</v>
      </c>
      <c r="J171">
        <f t="shared" si="28"/>
        <v>27</v>
      </c>
      <c r="K171">
        <f t="shared" si="29"/>
        <v>180</v>
      </c>
      <c r="L171">
        <f t="shared" si="30"/>
        <v>0.27450980392156865</v>
      </c>
      <c r="M171">
        <f t="shared" si="30"/>
        <v>9.8039215686274508E-2</v>
      </c>
      <c r="N171">
        <f t="shared" si="30"/>
        <v>0.13235294117647059</v>
      </c>
      <c r="O171">
        <f t="shared" si="22"/>
        <v>0.88235294117647056</v>
      </c>
      <c r="P171" s="8">
        <f t="shared" si="31"/>
        <v>0.34681372549019607</v>
      </c>
      <c r="Q171">
        <f t="shared" si="32"/>
        <v>2</v>
      </c>
      <c r="R171">
        <f t="shared" si="32"/>
        <v>4</v>
      </c>
      <c r="S171">
        <f t="shared" si="32"/>
        <v>3</v>
      </c>
      <c r="T171">
        <f t="shared" si="23"/>
        <v>1</v>
      </c>
      <c r="U171">
        <f>VLOOKUP(Q171,$Q$211:$R$214,2,FALSE)</f>
        <v>0.27561766999999998</v>
      </c>
      <c r="V171">
        <f>VLOOKUP(R171,$Q$211:$R$214,2,FALSE)</f>
        <v>9.8360329999999996E-2</v>
      </c>
      <c r="W171">
        <f>VLOOKUP(S171,$Q$211:$R$214,2,FALSE)</f>
        <v>0.16465067</v>
      </c>
      <c r="X171">
        <f>VLOOKUP(T171,$Q$211:$R$214,2,FALSE)</f>
        <v>0.46137133000000002</v>
      </c>
      <c r="Y171">
        <f>U171*L171</f>
        <v>7.5659752549019604E-2</v>
      </c>
      <c r="Z171">
        <f>V171*M171</f>
        <v>9.643169607843137E-3</v>
      </c>
      <c r="AA171">
        <f>W171*N171</f>
        <v>2.1792000441176469E-2</v>
      </c>
      <c r="AB171">
        <f>X171*O171</f>
        <v>0.40709234999999999</v>
      </c>
      <c r="AC171" s="10">
        <f t="shared" si="33"/>
        <v>0.5141872725980392</v>
      </c>
    </row>
    <row r="172" spans="1:29">
      <c r="A172">
        <f t="shared" si="24"/>
        <v>11</v>
      </c>
      <c r="B172">
        <f t="shared" si="25"/>
        <v>18</v>
      </c>
      <c r="C172" s="1" t="s">
        <v>171</v>
      </c>
      <c r="D172" s="12">
        <v>14.3278</v>
      </c>
      <c r="E172" s="3">
        <v>173.35733999999999</v>
      </c>
      <c r="F172" s="3">
        <v>0.16666666666666666</v>
      </c>
      <c r="G172" s="3">
        <v>3.6831741232502226</v>
      </c>
      <c r="H172">
        <f t="shared" si="26"/>
        <v>32</v>
      </c>
      <c r="I172">
        <f t="shared" si="27"/>
        <v>197</v>
      </c>
      <c r="J172">
        <f t="shared" si="28"/>
        <v>179</v>
      </c>
      <c r="K172">
        <f t="shared" si="29"/>
        <v>191</v>
      </c>
      <c r="L172">
        <f t="shared" si="30"/>
        <v>0.15686274509803921</v>
      </c>
      <c r="M172">
        <f t="shared" si="30"/>
        <v>0.96568627450980393</v>
      </c>
      <c r="N172">
        <f t="shared" si="30"/>
        <v>0.87745098039215685</v>
      </c>
      <c r="O172">
        <f t="shared" si="22"/>
        <v>0.93627450980392157</v>
      </c>
      <c r="P172" s="8">
        <f t="shared" si="31"/>
        <v>0.73406862745098045</v>
      </c>
      <c r="Q172">
        <f t="shared" si="32"/>
        <v>4</v>
      </c>
      <c r="R172">
        <f t="shared" si="32"/>
        <v>1</v>
      </c>
      <c r="S172">
        <f t="shared" si="32"/>
        <v>3</v>
      </c>
      <c r="T172">
        <f t="shared" si="23"/>
        <v>2</v>
      </c>
      <c r="U172">
        <f>VLOOKUP(Q172,$Q$211:$R$214,2,FALSE)</f>
        <v>9.8360329999999996E-2</v>
      </c>
      <c r="V172">
        <f>VLOOKUP(R172,$Q$211:$R$214,2,FALSE)</f>
        <v>0.46137133000000002</v>
      </c>
      <c r="W172">
        <f>VLOOKUP(S172,$Q$211:$R$214,2,FALSE)</f>
        <v>0.16465067</v>
      </c>
      <c r="X172">
        <f>VLOOKUP(T172,$Q$211:$R$214,2,FALSE)</f>
        <v>0.27561766999999998</v>
      </c>
      <c r="Y172">
        <f>U172*L172</f>
        <v>1.5429071372549018E-2</v>
      </c>
      <c r="Z172">
        <f>V172*M172</f>
        <v>0.44553996083333336</v>
      </c>
      <c r="AA172">
        <f>W172*N172</f>
        <v>0.1444728918137255</v>
      </c>
      <c r="AB172">
        <f>X172*O172</f>
        <v>0.25805379887254898</v>
      </c>
      <c r="AC172" s="10">
        <f t="shared" si="33"/>
        <v>0.86349572289215681</v>
      </c>
    </row>
    <row r="173" spans="1:29">
      <c r="A173">
        <f t="shared" si="24"/>
        <v>72</v>
      </c>
      <c r="B173">
        <f t="shared" si="25"/>
        <v>95</v>
      </c>
      <c r="C173" s="1" t="s">
        <v>172</v>
      </c>
      <c r="D173" s="12">
        <v>28.550899999999999</v>
      </c>
      <c r="E173" s="3">
        <v>2.0760000000000001E-2</v>
      </c>
      <c r="F173" s="3">
        <v>0.1</v>
      </c>
      <c r="G173" s="3">
        <v>5.698187982887565</v>
      </c>
      <c r="H173">
        <f t="shared" si="26"/>
        <v>59</v>
      </c>
      <c r="I173">
        <f t="shared" si="27"/>
        <v>22</v>
      </c>
      <c r="J173">
        <f t="shared" si="28"/>
        <v>148</v>
      </c>
      <c r="K173">
        <f t="shared" si="29"/>
        <v>194</v>
      </c>
      <c r="L173">
        <f t="shared" si="30"/>
        <v>0.28921568627450983</v>
      </c>
      <c r="M173">
        <f t="shared" si="30"/>
        <v>0.10784313725490197</v>
      </c>
      <c r="N173">
        <f t="shared" si="30"/>
        <v>0.72549019607843135</v>
      </c>
      <c r="O173">
        <f t="shared" si="22"/>
        <v>0.9509803921568627</v>
      </c>
      <c r="P173" s="8">
        <f t="shared" si="31"/>
        <v>0.51838235294117641</v>
      </c>
      <c r="Q173">
        <f t="shared" si="32"/>
        <v>3</v>
      </c>
      <c r="R173">
        <f t="shared" si="32"/>
        <v>4</v>
      </c>
      <c r="S173">
        <f t="shared" si="32"/>
        <v>2</v>
      </c>
      <c r="T173">
        <f t="shared" si="23"/>
        <v>1</v>
      </c>
      <c r="U173">
        <f>VLOOKUP(Q173,$Q$211:$R$214,2,FALSE)</f>
        <v>0.16465067</v>
      </c>
      <c r="V173">
        <f>VLOOKUP(R173,$Q$211:$R$214,2,FALSE)</f>
        <v>9.8360329999999996E-2</v>
      </c>
      <c r="W173">
        <f>VLOOKUP(S173,$Q$211:$R$214,2,FALSE)</f>
        <v>0.27561766999999998</v>
      </c>
      <c r="X173">
        <f>VLOOKUP(T173,$Q$211:$R$214,2,FALSE)</f>
        <v>0.46137133000000002</v>
      </c>
      <c r="Y173">
        <f>U173*L173</f>
        <v>4.761955651960785E-2</v>
      </c>
      <c r="Z173">
        <f>V173*M173</f>
        <v>1.0607486568627452E-2</v>
      </c>
      <c r="AA173">
        <f>W173*N173</f>
        <v>0.19995791745098038</v>
      </c>
      <c r="AB173">
        <f>X173*O173</f>
        <v>0.43875508833333332</v>
      </c>
      <c r="AC173" s="10">
        <f t="shared" si="33"/>
        <v>0.69694004887254901</v>
      </c>
    </row>
    <row r="174" spans="1:29">
      <c r="A174">
        <f t="shared" si="24"/>
        <v>2</v>
      </c>
      <c r="B174">
        <f t="shared" si="25"/>
        <v>4</v>
      </c>
      <c r="C174" s="1" t="s">
        <v>173</v>
      </c>
      <c r="D174" s="12">
        <v>23.963999999999999</v>
      </c>
      <c r="E174" s="3">
        <v>211.18754999999999</v>
      </c>
      <c r="F174" s="3">
        <v>0.25</v>
      </c>
      <c r="G174" s="3">
        <v>22.511792996823605</v>
      </c>
      <c r="H174">
        <f t="shared" si="26"/>
        <v>52</v>
      </c>
      <c r="I174">
        <f t="shared" si="27"/>
        <v>200</v>
      </c>
      <c r="J174">
        <f t="shared" si="28"/>
        <v>190</v>
      </c>
      <c r="K174">
        <f t="shared" si="29"/>
        <v>200</v>
      </c>
      <c r="L174">
        <f t="shared" si="30"/>
        <v>0.25490196078431371</v>
      </c>
      <c r="M174">
        <f t="shared" si="30"/>
        <v>0.98039215686274506</v>
      </c>
      <c r="N174">
        <f t="shared" si="30"/>
        <v>0.93137254901960786</v>
      </c>
      <c r="O174">
        <f t="shared" si="22"/>
        <v>0.98039215686274506</v>
      </c>
      <c r="P174" s="8">
        <f t="shared" si="31"/>
        <v>0.78676470588235303</v>
      </c>
      <c r="Q174">
        <f t="shared" si="32"/>
        <v>4</v>
      </c>
      <c r="R174">
        <f t="shared" si="32"/>
        <v>1</v>
      </c>
      <c r="S174">
        <f t="shared" si="32"/>
        <v>3</v>
      </c>
      <c r="T174">
        <f t="shared" si="23"/>
        <v>1</v>
      </c>
      <c r="U174">
        <f>VLOOKUP(Q174,$Q$211:$R$214,2,FALSE)</f>
        <v>9.8360329999999996E-2</v>
      </c>
      <c r="V174">
        <v>0.3684945</v>
      </c>
      <c r="W174">
        <f>VLOOKUP(S174,$Q$211:$R$214,2,FALSE)</f>
        <v>0.16465067</v>
      </c>
      <c r="X174">
        <v>0.3684945</v>
      </c>
      <c r="Y174">
        <f>U174*L174</f>
        <v>2.5072240980392155E-2</v>
      </c>
      <c r="Z174">
        <f>V174*M174</f>
        <v>0.36126911764705882</v>
      </c>
      <c r="AA174">
        <f>W174*N174</f>
        <v>0.15335111421568628</v>
      </c>
      <c r="AB174">
        <f>X174*O174</f>
        <v>0.36126911764705882</v>
      </c>
      <c r="AC174" s="10">
        <f t="shared" si="33"/>
        <v>0.90096159049019608</v>
      </c>
    </row>
    <row r="175" spans="1:29">
      <c r="A175">
        <f t="shared" si="24"/>
        <v>41</v>
      </c>
      <c r="B175">
        <f t="shared" si="25"/>
        <v>73</v>
      </c>
      <c r="C175" s="1" t="s">
        <v>174</v>
      </c>
      <c r="D175" s="12">
        <v>21.786200000000001</v>
      </c>
      <c r="E175" s="3">
        <v>469.87427000000002</v>
      </c>
      <c r="F175" s="3">
        <v>2.6315789473684209E-2</v>
      </c>
      <c r="G175" s="3">
        <v>3.1293052796389302</v>
      </c>
      <c r="H175">
        <f t="shared" si="26"/>
        <v>45</v>
      </c>
      <c r="I175">
        <f t="shared" si="27"/>
        <v>202</v>
      </c>
      <c r="J175">
        <f t="shared" si="28"/>
        <v>38</v>
      </c>
      <c r="K175">
        <f t="shared" si="29"/>
        <v>188</v>
      </c>
      <c r="L175">
        <f t="shared" si="30"/>
        <v>0.22058823529411764</v>
      </c>
      <c r="M175">
        <f t="shared" si="30"/>
        <v>0.99019607843137258</v>
      </c>
      <c r="N175">
        <f t="shared" si="30"/>
        <v>0.18627450980392157</v>
      </c>
      <c r="O175">
        <f t="shared" si="22"/>
        <v>0.92156862745098034</v>
      </c>
      <c r="P175" s="8">
        <f t="shared" si="31"/>
        <v>0.57965686274509809</v>
      </c>
      <c r="Q175">
        <f t="shared" si="32"/>
        <v>3</v>
      </c>
      <c r="R175">
        <f t="shared" si="32"/>
        <v>1</v>
      </c>
      <c r="S175">
        <f t="shared" si="32"/>
        <v>4</v>
      </c>
      <c r="T175">
        <f t="shared" si="23"/>
        <v>2</v>
      </c>
      <c r="U175">
        <f>VLOOKUP(Q175,$Q$211:$R$214,2,FALSE)</f>
        <v>0.16465067</v>
      </c>
      <c r="V175">
        <f>VLOOKUP(R175,$Q$211:$R$214,2,FALSE)</f>
        <v>0.46137133000000002</v>
      </c>
      <c r="W175">
        <f>VLOOKUP(S175,$Q$211:$R$214,2,FALSE)</f>
        <v>9.8360329999999996E-2</v>
      </c>
      <c r="X175">
        <f>VLOOKUP(T175,$Q$211:$R$214,2,FALSE)</f>
        <v>0.27561766999999998</v>
      </c>
      <c r="Y175">
        <f>U175*L175</f>
        <v>3.6320000735294115E-2</v>
      </c>
      <c r="Z175">
        <f>V175*M175</f>
        <v>0.45684808166666668</v>
      </c>
      <c r="AA175">
        <f>W175*N175</f>
        <v>1.8322022254901961E-2</v>
      </c>
      <c r="AB175">
        <f>X175*O175</f>
        <v>0.25400059784313722</v>
      </c>
      <c r="AC175" s="10">
        <f t="shared" si="33"/>
        <v>0.76549070249999995</v>
      </c>
    </row>
    <row r="176" spans="1:29">
      <c r="A176">
        <f t="shared" si="24"/>
        <v>7</v>
      </c>
      <c r="B176">
        <f t="shared" si="25"/>
        <v>17</v>
      </c>
      <c r="C176" s="1" t="s">
        <v>175</v>
      </c>
      <c r="D176" s="12">
        <v>18.436900000000001</v>
      </c>
      <c r="E176" s="3">
        <v>1251.2442100000001</v>
      </c>
      <c r="F176" s="3">
        <v>0.125</v>
      </c>
      <c r="G176" s="3">
        <v>14.28283089967416</v>
      </c>
      <c r="H176">
        <f t="shared" si="26"/>
        <v>39</v>
      </c>
      <c r="I176">
        <f t="shared" si="27"/>
        <v>204</v>
      </c>
      <c r="J176">
        <f t="shared" si="28"/>
        <v>163</v>
      </c>
      <c r="K176">
        <f t="shared" si="29"/>
        <v>199</v>
      </c>
      <c r="L176">
        <f t="shared" si="30"/>
        <v>0.19117647058823528</v>
      </c>
      <c r="M176">
        <f t="shared" si="30"/>
        <v>1</v>
      </c>
      <c r="N176">
        <f t="shared" si="30"/>
        <v>0.7990196078431373</v>
      </c>
      <c r="O176">
        <f t="shared" si="22"/>
        <v>0.97549019607843135</v>
      </c>
      <c r="P176" s="8">
        <f t="shared" si="31"/>
        <v>0.74142156862745101</v>
      </c>
      <c r="Q176">
        <f t="shared" si="32"/>
        <v>4</v>
      </c>
      <c r="R176">
        <f t="shared" si="32"/>
        <v>1</v>
      </c>
      <c r="S176">
        <f t="shared" si="32"/>
        <v>3</v>
      </c>
      <c r="T176">
        <f t="shared" si="23"/>
        <v>2</v>
      </c>
      <c r="U176">
        <f>VLOOKUP(Q176,$Q$211:$R$214,2,FALSE)</f>
        <v>9.8360329999999996E-2</v>
      </c>
      <c r="V176">
        <f>VLOOKUP(R176,$Q$211:$R$214,2,FALSE)</f>
        <v>0.46137133000000002</v>
      </c>
      <c r="W176">
        <f>VLOOKUP(S176,$Q$211:$R$214,2,FALSE)</f>
        <v>0.16465067</v>
      </c>
      <c r="X176">
        <f>VLOOKUP(T176,$Q$211:$R$214,2,FALSE)</f>
        <v>0.27561766999999998</v>
      </c>
      <c r="Y176">
        <f>U176*L176</f>
        <v>1.8804180735294114E-2</v>
      </c>
      <c r="Z176">
        <f>V176*M176</f>
        <v>0.46137133000000002</v>
      </c>
      <c r="AA176">
        <f>W176*N176</f>
        <v>0.13155911377450982</v>
      </c>
      <c r="AB176">
        <f>X176*O176</f>
        <v>0.26886233495098039</v>
      </c>
      <c r="AC176" s="10">
        <f t="shared" si="33"/>
        <v>0.88059695946078431</v>
      </c>
    </row>
    <row r="177" spans="1:29">
      <c r="A177">
        <f t="shared" si="24"/>
        <v>26</v>
      </c>
      <c r="B177">
        <f t="shared" si="25"/>
        <v>55</v>
      </c>
      <c r="C177" s="1" t="s">
        <v>176</v>
      </c>
      <c r="D177" s="12">
        <v>23.075099999999999</v>
      </c>
      <c r="E177" s="3">
        <v>1.15588</v>
      </c>
      <c r="F177" s="3">
        <v>0.33333333333333331</v>
      </c>
      <c r="G177" s="3">
        <v>70.816324303214756</v>
      </c>
      <c r="H177">
        <f t="shared" si="26"/>
        <v>48</v>
      </c>
      <c r="I177">
        <f t="shared" si="27"/>
        <v>62</v>
      </c>
      <c r="J177">
        <f t="shared" si="28"/>
        <v>199</v>
      </c>
      <c r="K177">
        <f t="shared" si="29"/>
        <v>203</v>
      </c>
      <c r="L177">
        <f t="shared" si="30"/>
        <v>0.23529411764705882</v>
      </c>
      <c r="M177">
        <f t="shared" si="30"/>
        <v>0.30392156862745096</v>
      </c>
      <c r="N177">
        <f t="shared" si="30"/>
        <v>0.97549019607843135</v>
      </c>
      <c r="O177">
        <f t="shared" si="22"/>
        <v>0.99509803921568629</v>
      </c>
      <c r="P177" s="8">
        <f t="shared" si="31"/>
        <v>0.62745098039215685</v>
      </c>
      <c r="Q177">
        <f t="shared" si="32"/>
        <v>4</v>
      </c>
      <c r="R177">
        <f t="shared" si="32"/>
        <v>3</v>
      </c>
      <c r="S177">
        <f t="shared" si="32"/>
        <v>2</v>
      </c>
      <c r="T177">
        <f t="shared" si="23"/>
        <v>1</v>
      </c>
      <c r="U177">
        <f>VLOOKUP(Q177,$Q$211:$R$214,2,FALSE)</f>
        <v>9.8360329999999996E-2</v>
      </c>
      <c r="V177">
        <f>VLOOKUP(R177,$Q$211:$R$214,2,FALSE)</f>
        <v>0.16465067</v>
      </c>
      <c r="W177">
        <f>VLOOKUP(S177,$Q$211:$R$214,2,FALSE)</f>
        <v>0.27561766999999998</v>
      </c>
      <c r="X177">
        <f>VLOOKUP(T177,$Q$211:$R$214,2,FALSE)</f>
        <v>0.46137133000000002</v>
      </c>
      <c r="Y177">
        <f>U177*L177</f>
        <v>2.3143607058823529E-2</v>
      </c>
      <c r="Z177">
        <f>V177*M177</f>
        <v>5.0040889901960782E-2</v>
      </c>
      <c r="AA177">
        <f>W177*N177</f>
        <v>0.26886233495098039</v>
      </c>
      <c r="AB177">
        <f>X177*O177</f>
        <v>0.45910970583333338</v>
      </c>
      <c r="AC177" s="10">
        <f t="shared" si="33"/>
        <v>0.8011565377450981</v>
      </c>
    </row>
    <row r="178" spans="1:29">
      <c r="A178">
        <f t="shared" si="24"/>
        <v>204</v>
      </c>
      <c r="B178">
        <f t="shared" si="25"/>
        <v>204</v>
      </c>
      <c r="C178" s="1" t="s">
        <v>177</v>
      </c>
      <c r="D178" s="12">
        <v>9.5256500000000006</v>
      </c>
      <c r="E178" s="3">
        <v>6.2520000000000006E-2</v>
      </c>
      <c r="F178" s="3">
        <v>1.0638297872340425E-2</v>
      </c>
      <c r="G178" s="3">
        <v>1.0403299627059928</v>
      </c>
      <c r="H178">
        <f t="shared" si="26"/>
        <v>24</v>
      </c>
      <c r="I178">
        <f t="shared" si="27"/>
        <v>26</v>
      </c>
      <c r="J178">
        <f t="shared" si="28"/>
        <v>13</v>
      </c>
      <c r="K178">
        <f t="shared" si="29"/>
        <v>16</v>
      </c>
      <c r="L178">
        <f t="shared" si="30"/>
        <v>0.11764705882352941</v>
      </c>
      <c r="M178">
        <f t="shared" si="30"/>
        <v>0.12745098039215685</v>
      </c>
      <c r="N178">
        <f t="shared" si="30"/>
        <v>6.3725490196078427E-2</v>
      </c>
      <c r="O178">
        <f t="shared" si="22"/>
        <v>7.8431372549019607E-2</v>
      </c>
      <c r="P178" s="8">
        <f t="shared" si="31"/>
        <v>9.6813725490196081E-2</v>
      </c>
      <c r="Q178">
        <f t="shared" si="32"/>
        <v>2</v>
      </c>
      <c r="R178">
        <f t="shared" si="32"/>
        <v>1</v>
      </c>
      <c r="S178">
        <f t="shared" si="32"/>
        <v>4</v>
      </c>
      <c r="T178">
        <f t="shared" si="23"/>
        <v>3</v>
      </c>
      <c r="U178">
        <f>VLOOKUP(Q178,$Q$211:$R$214,2,FALSE)</f>
        <v>0.27561766999999998</v>
      </c>
      <c r="V178">
        <f>VLOOKUP(R178,$Q$211:$R$214,2,FALSE)</f>
        <v>0.46137133000000002</v>
      </c>
      <c r="W178">
        <f>VLOOKUP(S178,$Q$211:$R$214,2,FALSE)</f>
        <v>9.8360329999999996E-2</v>
      </c>
      <c r="X178">
        <f>VLOOKUP(T178,$Q$211:$R$214,2,FALSE)</f>
        <v>0.16465067</v>
      </c>
      <c r="Y178">
        <f>U178*L178</f>
        <v>3.2425608235294112E-2</v>
      </c>
      <c r="Z178">
        <f>V178*M178</f>
        <v>5.8802228333333331E-2</v>
      </c>
      <c r="AA178">
        <f>W178*N178</f>
        <v>6.2680602450980389E-3</v>
      </c>
      <c r="AB178">
        <f>X178*O178</f>
        <v>1.2913778039215685E-2</v>
      </c>
      <c r="AC178" s="10">
        <f t="shared" si="33"/>
        <v>0.11040967485294118</v>
      </c>
    </row>
    <row r="179" spans="1:29">
      <c r="A179">
        <f t="shared" si="24"/>
        <v>181</v>
      </c>
      <c r="B179">
        <f t="shared" si="25"/>
        <v>192</v>
      </c>
      <c r="C179" s="1" t="s">
        <v>178</v>
      </c>
      <c r="D179" s="12">
        <v>6.8504699999999996</v>
      </c>
      <c r="E179" s="3">
        <v>18.62782</v>
      </c>
      <c r="F179" s="3">
        <v>9.433962264150943E-3</v>
      </c>
      <c r="G179" s="3">
        <v>0.97575360022063129</v>
      </c>
      <c r="H179">
        <f t="shared" si="26"/>
        <v>20</v>
      </c>
      <c r="I179">
        <f t="shared" si="27"/>
        <v>159</v>
      </c>
      <c r="J179">
        <f t="shared" si="28"/>
        <v>11</v>
      </c>
      <c r="K179">
        <f t="shared" si="29"/>
        <v>11</v>
      </c>
      <c r="L179">
        <f t="shared" si="30"/>
        <v>9.8039215686274508E-2</v>
      </c>
      <c r="M179">
        <f t="shared" si="30"/>
        <v>0.77941176470588236</v>
      </c>
      <c r="N179">
        <f t="shared" si="30"/>
        <v>5.3921568627450983E-2</v>
      </c>
      <c r="O179">
        <f t="shared" si="22"/>
        <v>5.3921568627450983E-2</v>
      </c>
      <c r="P179" s="8">
        <f t="shared" si="31"/>
        <v>0.24632352941176472</v>
      </c>
      <c r="Q179">
        <f t="shared" si="32"/>
        <v>2</v>
      </c>
      <c r="R179">
        <f t="shared" si="32"/>
        <v>1</v>
      </c>
      <c r="S179">
        <f t="shared" si="32"/>
        <v>3</v>
      </c>
      <c r="T179">
        <f t="shared" si="23"/>
        <v>3</v>
      </c>
      <c r="U179">
        <f>VLOOKUP(Q179,$Q$211:$R$214,2,FALSE)</f>
        <v>0.27561766999999998</v>
      </c>
      <c r="V179">
        <f>VLOOKUP(R179,$Q$211:$R$214,2,FALSE)</f>
        <v>0.46137133000000002</v>
      </c>
      <c r="W179">
        <v>0.1315055</v>
      </c>
      <c r="X179">
        <v>0.1315055</v>
      </c>
      <c r="Y179">
        <f>U179*L179</f>
        <v>2.7021340196078429E-2</v>
      </c>
      <c r="Z179">
        <f>V179*M179</f>
        <v>0.3595982425</v>
      </c>
      <c r="AA179">
        <f>W179*N179</f>
        <v>7.0909828431372553E-3</v>
      </c>
      <c r="AB179">
        <f>X179*O179</f>
        <v>7.0909828431372553E-3</v>
      </c>
      <c r="AC179" s="10">
        <f t="shared" si="33"/>
        <v>0.40080154838235293</v>
      </c>
    </row>
    <row r="180" spans="1:29">
      <c r="A180">
        <f t="shared" si="24"/>
        <v>167</v>
      </c>
      <c r="B180">
        <f t="shared" si="25"/>
        <v>159</v>
      </c>
      <c r="C180" s="1" t="s">
        <v>179</v>
      </c>
      <c r="D180" s="12">
        <v>11.042199999999999</v>
      </c>
      <c r="E180" s="3">
        <v>1.90543</v>
      </c>
      <c r="F180" s="3">
        <v>6.25E-2</v>
      </c>
      <c r="G180" s="3">
        <v>1.2371770974237899</v>
      </c>
      <c r="H180">
        <f t="shared" si="26"/>
        <v>26</v>
      </c>
      <c r="I180">
        <f t="shared" si="27"/>
        <v>76</v>
      </c>
      <c r="J180">
        <f t="shared" si="28"/>
        <v>125</v>
      </c>
      <c r="K180">
        <f t="shared" si="29"/>
        <v>61</v>
      </c>
      <c r="L180">
        <f t="shared" si="30"/>
        <v>0.12745098039215685</v>
      </c>
      <c r="M180">
        <f t="shared" si="30"/>
        <v>0.37254901960784315</v>
      </c>
      <c r="N180">
        <f t="shared" si="30"/>
        <v>0.61274509803921573</v>
      </c>
      <c r="O180">
        <f t="shared" si="22"/>
        <v>0.29901960784313725</v>
      </c>
      <c r="P180" s="8">
        <f t="shared" si="31"/>
        <v>0.35294117647058826</v>
      </c>
      <c r="Q180">
        <f t="shared" si="32"/>
        <v>4</v>
      </c>
      <c r="R180">
        <f t="shared" si="32"/>
        <v>2</v>
      </c>
      <c r="S180">
        <f t="shared" si="32"/>
        <v>1</v>
      </c>
      <c r="T180">
        <f t="shared" si="23"/>
        <v>3</v>
      </c>
      <c r="U180">
        <f>VLOOKUP(Q180,$Q$211:$R$214,2,FALSE)</f>
        <v>9.8360329999999996E-2</v>
      </c>
      <c r="V180">
        <f>VLOOKUP(R180,$Q$211:$R$214,2,FALSE)</f>
        <v>0.27561766999999998</v>
      </c>
      <c r="W180">
        <f>VLOOKUP(S180,$Q$211:$R$214,2,FALSE)</f>
        <v>0.46137133000000002</v>
      </c>
      <c r="X180">
        <f>VLOOKUP(T180,$Q$211:$R$214,2,FALSE)</f>
        <v>0.16465067</v>
      </c>
      <c r="Y180">
        <f>U180*L180</f>
        <v>1.2536120490196078E-2</v>
      </c>
      <c r="Z180">
        <f>V180*M180</f>
        <v>0.10268109274509804</v>
      </c>
      <c r="AA180">
        <f>W180*N180</f>
        <v>0.28270302083333337</v>
      </c>
      <c r="AB180">
        <f>X180*O180</f>
        <v>4.9233778774509802E-2</v>
      </c>
      <c r="AC180" s="10">
        <f t="shared" si="33"/>
        <v>0.44715401284313727</v>
      </c>
    </row>
    <row r="181" spans="1:29">
      <c r="A181">
        <f t="shared" si="24"/>
        <v>85</v>
      </c>
      <c r="B181">
        <f t="shared" si="25"/>
        <v>103</v>
      </c>
      <c r="C181" s="1" t="s">
        <v>180</v>
      </c>
      <c r="D181" s="12">
        <v>1.3665400000000001</v>
      </c>
      <c r="E181" s="3">
        <v>3.3474499999999998</v>
      </c>
      <c r="F181" s="3">
        <v>0.25</v>
      </c>
      <c r="G181" s="3">
        <v>1.4819681411815586</v>
      </c>
      <c r="H181">
        <f t="shared" si="26"/>
        <v>4</v>
      </c>
      <c r="I181">
        <f t="shared" si="27"/>
        <v>91</v>
      </c>
      <c r="J181">
        <f t="shared" si="28"/>
        <v>190</v>
      </c>
      <c r="K181">
        <f t="shared" si="29"/>
        <v>118</v>
      </c>
      <c r="L181">
        <f t="shared" si="30"/>
        <v>1.9607843137254902E-2</v>
      </c>
      <c r="M181">
        <f t="shared" si="30"/>
        <v>0.44607843137254904</v>
      </c>
      <c r="N181">
        <f t="shared" si="30"/>
        <v>0.93137254901960786</v>
      </c>
      <c r="O181">
        <f t="shared" si="22"/>
        <v>0.57843137254901966</v>
      </c>
      <c r="P181" s="8">
        <f t="shared" si="31"/>
        <v>0.49387254901960786</v>
      </c>
      <c r="Q181">
        <f t="shared" si="32"/>
        <v>4</v>
      </c>
      <c r="R181">
        <f t="shared" si="32"/>
        <v>3</v>
      </c>
      <c r="S181">
        <f t="shared" si="32"/>
        <v>1</v>
      </c>
      <c r="T181">
        <f t="shared" si="23"/>
        <v>2</v>
      </c>
      <c r="U181">
        <f>VLOOKUP(Q181,$Q$211:$R$214,2,FALSE)</f>
        <v>9.8360329999999996E-2</v>
      </c>
      <c r="V181">
        <f>VLOOKUP(R181,$Q$211:$R$214,2,FALSE)</f>
        <v>0.16465067</v>
      </c>
      <c r="W181">
        <f>VLOOKUP(S181,$Q$211:$R$214,2,FALSE)</f>
        <v>0.46137133000000002</v>
      </c>
      <c r="X181">
        <f>VLOOKUP(T181,$Q$211:$R$214,2,FALSE)</f>
        <v>0.27561766999999998</v>
      </c>
      <c r="Y181">
        <f>U181*L181</f>
        <v>1.9286339215686273E-3</v>
      </c>
      <c r="Z181">
        <f>V181*M181</f>
        <v>7.3447112598039224E-2</v>
      </c>
      <c r="AA181">
        <f>W181*N181</f>
        <v>0.42970859166666669</v>
      </c>
      <c r="AB181">
        <f>X181*O181</f>
        <v>0.15942590715686275</v>
      </c>
      <c r="AC181" s="10">
        <f t="shared" si="33"/>
        <v>0.6645102453431373</v>
      </c>
    </row>
    <row r="182" spans="1:29">
      <c r="A182">
        <f t="shared" si="24"/>
        <v>21</v>
      </c>
      <c r="B182">
        <f t="shared" si="25"/>
        <v>40</v>
      </c>
      <c r="C182" s="1" t="s">
        <v>181</v>
      </c>
      <c r="D182" s="12">
        <v>2.26431</v>
      </c>
      <c r="E182" s="3">
        <v>14.3186</v>
      </c>
      <c r="F182" s="3">
        <v>0.2</v>
      </c>
      <c r="G182" s="3">
        <v>6.551320042267025</v>
      </c>
      <c r="H182">
        <f t="shared" si="26"/>
        <v>9</v>
      </c>
      <c r="I182">
        <f t="shared" si="27"/>
        <v>146</v>
      </c>
      <c r="J182">
        <f t="shared" si="28"/>
        <v>185</v>
      </c>
      <c r="K182">
        <f t="shared" si="29"/>
        <v>197</v>
      </c>
      <c r="L182">
        <f t="shared" si="30"/>
        <v>4.4117647058823532E-2</v>
      </c>
      <c r="M182">
        <f t="shared" si="30"/>
        <v>0.71568627450980393</v>
      </c>
      <c r="N182">
        <f t="shared" si="30"/>
        <v>0.90686274509803921</v>
      </c>
      <c r="O182">
        <f t="shared" si="22"/>
        <v>0.96568627450980393</v>
      </c>
      <c r="P182" s="8">
        <f t="shared" si="31"/>
        <v>0.65808823529411764</v>
      </c>
      <c r="Q182">
        <f t="shared" si="32"/>
        <v>4</v>
      </c>
      <c r="R182">
        <f t="shared" si="32"/>
        <v>3</v>
      </c>
      <c r="S182">
        <f t="shared" si="32"/>
        <v>2</v>
      </c>
      <c r="T182">
        <f t="shared" si="23"/>
        <v>1</v>
      </c>
      <c r="U182">
        <f>VLOOKUP(Q182,$Q$211:$R$214,2,FALSE)</f>
        <v>9.8360329999999996E-2</v>
      </c>
      <c r="V182">
        <f>VLOOKUP(R182,$Q$211:$R$214,2,FALSE)</f>
        <v>0.16465067</v>
      </c>
      <c r="W182">
        <f>VLOOKUP(S182,$Q$211:$R$214,2,FALSE)</f>
        <v>0.27561766999999998</v>
      </c>
      <c r="X182">
        <f>VLOOKUP(T182,$Q$211:$R$214,2,FALSE)</f>
        <v>0.46137133000000002</v>
      </c>
      <c r="Y182">
        <f>U182*L182</f>
        <v>4.339426323529412E-3</v>
      </c>
      <c r="Z182">
        <f>V182*M182</f>
        <v>0.11783822460784314</v>
      </c>
      <c r="AA182">
        <f>W182*N182</f>
        <v>0.24994739681372546</v>
      </c>
      <c r="AB182">
        <f>X182*O182</f>
        <v>0.44553996083333336</v>
      </c>
      <c r="AC182" s="10">
        <f t="shared" si="33"/>
        <v>0.81766500857843138</v>
      </c>
    </row>
    <row r="183" spans="1:29">
      <c r="A183">
        <f t="shared" si="24"/>
        <v>66</v>
      </c>
      <c r="B183">
        <f t="shared" si="25"/>
        <v>86</v>
      </c>
      <c r="C183" s="1" t="s">
        <v>182</v>
      </c>
      <c r="D183" s="12">
        <v>4.8450100000000003</v>
      </c>
      <c r="E183" s="3">
        <v>5.7926700000000002</v>
      </c>
      <c r="F183" s="3">
        <v>5.5555555555555552E-2</v>
      </c>
      <c r="G183" s="3">
        <v>6.3737806412167162</v>
      </c>
      <c r="H183">
        <f t="shared" si="26"/>
        <v>15</v>
      </c>
      <c r="I183">
        <f t="shared" si="27"/>
        <v>115</v>
      </c>
      <c r="J183">
        <f t="shared" si="28"/>
        <v>120</v>
      </c>
      <c r="K183">
        <f t="shared" si="29"/>
        <v>196</v>
      </c>
      <c r="L183">
        <f t="shared" si="30"/>
        <v>7.3529411764705885E-2</v>
      </c>
      <c r="M183">
        <f t="shared" si="30"/>
        <v>0.56372549019607843</v>
      </c>
      <c r="N183">
        <f t="shared" si="30"/>
        <v>0.58823529411764708</v>
      </c>
      <c r="O183">
        <f t="shared" si="22"/>
        <v>0.96078431372549022</v>
      </c>
      <c r="P183" s="8">
        <f t="shared" si="31"/>
        <v>0.54656862745098045</v>
      </c>
      <c r="Q183">
        <f t="shared" si="32"/>
        <v>4</v>
      </c>
      <c r="R183">
        <f t="shared" si="32"/>
        <v>3</v>
      </c>
      <c r="S183">
        <f t="shared" si="32"/>
        <v>2</v>
      </c>
      <c r="T183">
        <f t="shared" si="23"/>
        <v>1</v>
      </c>
      <c r="U183">
        <f>VLOOKUP(Q183,$Q$211:$R$214,2,FALSE)</f>
        <v>9.8360329999999996E-2</v>
      </c>
      <c r="V183">
        <f>VLOOKUP(R183,$Q$211:$R$214,2,FALSE)</f>
        <v>0.16465067</v>
      </c>
      <c r="W183">
        <f>VLOOKUP(S183,$Q$211:$R$214,2,FALSE)</f>
        <v>0.27561766999999998</v>
      </c>
      <c r="X183">
        <f>VLOOKUP(T183,$Q$211:$R$214,2,FALSE)</f>
        <v>0.46137133000000002</v>
      </c>
      <c r="Y183">
        <f>U183*L183</f>
        <v>7.2323772058823527E-3</v>
      </c>
      <c r="Z183">
        <f>V183*M183</f>
        <v>9.2817779656862748E-2</v>
      </c>
      <c r="AA183">
        <f>W183*N183</f>
        <v>0.16212804117647059</v>
      </c>
      <c r="AB183">
        <f>X183*O183</f>
        <v>0.44327833666666672</v>
      </c>
      <c r="AC183" s="10">
        <f t="shared" si="33"/>
        <v>0.70545653470588243</v>
      </c>
    </row>
    <row r="184" spans="1:29">
      <c r="A184">
        <f t="shared" si="24"/>
        <v>113</v>
      </c>
      <c r="B184">
        <f t="shared" si="25"/>
        <v>126</v>
      </c>
      <c r="C184" s="1" t="s">
        <v>183</v>
      </c>
      <c r="D184" s="12">
        <v>2.8898299999999999</v>
      </c>
      <c r="E184" s="3">
        <v>4.0559599999999998</v>
      </c>
      <c r="F184" s="3">
        <v>0.14285714285714285</v>
      </c>
      <c r="G184" s="3">
        <v>1.2625807750847107</v>
      </c>
      <c r="H184">
        <f t="shared" si="26"/>
        <v>12</v>
      </c>
      <c r="I184">
        <f t="shared" si="27"/>
        <v>98</v>
      </c>
      <c r="J184">
        <f t="shared" si="28"/>
        <v>170</v>
      </c>
      <c r="K184">
        <f t="shared" si="29"/>
        <v>75</v>
      </c>
      <c r="L184">
        <f t="shared" si="30"/>
        <v>5.8823529411764705E-2</v>
      </c>
      <c r="M184">
        <f t="shared" si="30"/>
        <v>0.48039215686274511</v>
      </c>
      <c r="N184">
        <f t="shared" si="30"/>
        <v>0.83333333333333337</v>
      </c>
      <c r="O184">
        <f t="shared" si="22"/>
        <v>0.36764705882352944</v>
      </c>
      <c r="P184" s="8">
        <f t="shared" si="31"/>
        <v>0.43504901960784315</v>
      </c>
      <c r="Q184">
        <f t="shared" si="32"/>
        <v>4</v>
      </c>
      <c r="R184">
        <f t="shared" si="32"/>
        <v>2</v>
      </c>
      <c r="S184">
        <f t="shared" si="32"/>
        <v>1</v>
      </c>
      <c r="T184">
        <f t="shared" si="23"/>
        <v>3</v>
      </c>
      <c r="U184">
        <f>VLOOKUP(Q184,$Q$211:$R$214,2,FALSE)</f>
        <v>9.8360329999999996E-2</v>
      </c>
      <c r="V184">
        <f>VLOOKUP(R184,$Q$211:$R$214,2,FALSE)</f>
        <v>0.27561766999999998</v>
      </c>
      <c r="W184">
        <f>VLOOKUP(S184,$Q$211:$R$214,2,FALSE)</f>
        <v>0.46137133000000002</v>
      </c>
      <c r="X184">
        <f>VLOOKUP(T184,$Q$211:$R$214,2,FALSE)</f>
        <v>0.16465067</v>
      </c>
      <c r="Y184">
        <f>U184*L184</f>
        <v>5.7859017647058824E-3</v>
      </c>
      <c r="Z184">
        <f>V184*M184</f>
        <v>0.13240456696078431</v>
      </c>
      <c r="AA184">
        <f>W184*N184</f>
        <v>0.38447610833333334</v>
      </c>
      <c r="AB184">
        <f>X184*O184</f>
        <v>6.053333455882353E-2</v>
      </c>
      <c r="AC184" s="10">
        <f t="shared" si="33"/>
        <v>0.58319991161764706</v>
      </c>
    </row>
    <row r="185" spans="1:29">
      <c r="A185">
        <f t="shared" si="24"/>
        <v>144</v>
      </c>
      <c r="B185">
        <f t="shared" si="25"/>
        <v>148</v>
      </c>
      <c r="C185" s="1" t="s">
        <v>184</v>
      </c>
      <c r="D185" s="12">
        <v>1.8212900000000001</v>
      </c>
      <c r="E185" s="3">
        <v>5.8192700000000004</v>
      </c>
      <c r="F185" s="3">
        <v>9.0909090909090912E-2</v>
      </c>
      <c r="G185" s="3">
        <v>1.1766704106319197</v>
      </c>
      <c r="H185">
        <f t="shared" si="26"/>
        <v>6</v>
      </c>
      <c r="I185">
        <f t="shared" si="27"/>
        <v>116</v>
      </c>
      <c r="J185">
        <f t="shared" si="28"/>
        <v>143</v>
      </c>
      <c r="K185">
        <f t="shared" si="29"/>
        <v>45</v>
      </c>
      <c r="L185">
        <f t="shared" si="30"/>
        <v>2.9411764705882353E-2</v>
      </c>
      <c r="M185">
        <f t="shared" si="30"/>
        <v>0.56862745098039214</v>
      </c>
      <c r="N185">
        <f t="shared" si="30"/>
        <v>0.7009803921568627</v>
      </c>
      <c r="O185">
        <f t="shared" si="22"/>
        <v>0.22058823529411764</v>
      </c>
      <c r="P185" s="8">
        <f t="shared" si="31"/>
        <v>0.37990196078431371</v>
      </c>
      <c r="Q185">
        <f t="shared" si="32"/>
        <v>4</v>
      </c>
      <c r="R185">
        <f t="shared" si="32"/>
        <v>2</v>
      </c>
      <c r="S185">
        <f t="shared" si="32"/>
        <v>1</v>
      </c>
      <c r="T185">
        <f t="shared" si="23"/>
        <v>3</v>
      </c>
      <c r="U185">
        <f>VLOOKUP(Q185,$Q$211:$R$214,2,FALSE)</f>
        <v>9.8360329999999996E-2</v>
      </c>
      <c r="V185">
        <f>VLOOKUP(R185,$Q$211:$R$214,2,FALSE)</f>
        <v>0.27561766999999998</v>
      </c>
      <c r="W185">
        <f>VLOOKUP(S185,$Q$211:$R$214,2,FALSE)</f>
        <v>0.46137133000000002</v>
      </c>
      <c r="X185">
        <f>VLOOKUP(T185,$Q$211:$R$214,2,FALSE)</f>
        <v>0.16465067</v>
      </c>
      <c r="Y185">
        <f>U185*L185</f>
        <v>2.8929508823529412E-3</v>
      </c>
      <c r="Z185">
        <f>V185*M185</f>
        <v>0.15672377313725488</v>
      </c>
      <c r="AA185">
        <f>W185*N185</f>
        <v>0.32341225583333333</v>
      </c>
      <c r="AB185">
        <f>X185*O185</f>
        <v>3.6320000735294115E-2</v>
      </c>
      <c r="AC185" s="10">
        <f t="shared" si="33"/>
        <v>0.5193489805882352</v>
      </c>
    </row>
    <row r="186" spans="1:29">
      <c r="A186">
        <f t="shared" si="24"/>
        <v>61</v>
      </c>
      <c r="B186">
        <f t="shared" si="25"/>
        <v>93</v>
      </c>
      <c r="C186" s="1" t="s">
        <v>185</v>
      </c>
      <c r="D186" s="12">
        <v>2.70072</v>
      </c>
      <c r="E186" s="3">
        <v>0.94186999999999999</v>
      </c>
      <c r="F186" s="3">
        <v>0.25</v>
      </c>
      <c r="G186" s="3">
        <v>2.1331754354752781</v>
      </c>
      <c r="H186">
        <f t="shared" si="26"/>
        <v>10</v>
      </c>
      <c r="I186">
        <f t="shared" si="27"/>
        <v>55</v>
      </c>
      <c r="J186">
        <f t="shared" si="28"/>
        <v>190</v>
      </c>
      <c r="K186">
        <f t="shared" si="29"/>
        <v>175</v>
      </c>
      <c r="L186">
        <f t="shared" si="30"/>
        <v>4.9019607843137254E-2</v>
      </c>
      <c r="M186">
        <f t="shared" si="30"/>
        <v>0.26960784313725489</v>
      </c>
      <c r="N186">
        <f t="shared" si="30"/>
        <v>0.93137254901960786</v>
      </c>
      <c r="O186">
        <f t="shared" si="22"/>
        <v>0.85784313725490191</v>
      </c>
      <c r="P186" s="8">
        <f t="shared" si="31"/>
        <v>0.52696078431372551</v>
      </c>
      <c r="Q186">
        <f t="shared" si="32"/>
        <v>4</v>
      </c>
      <c r="R186">
        <f t="shared" si="32"/>
        <v>3</v>
      </c>
      <c r="S186">
        <f t="shared" si="32"/>
        <v>1</v>
      </c>
      <c r="T186">
        <f t="shared" si="23"/>
        <v>2</v>
      </c>
      <c r="U186">
        <f>VLOOKUP(Q186,$Q$211:$R$214,2,FALSE)</f>
        <v>9.8360329999999996E-2</v>
      </c>
      <c r="V186">
        <f>VLOOKUP(R186,$Q$211:$R$214,2,FALSE)</f>
        <v>0.16465067</v>
      </c>
      <c r="W186">
        <f>VLOOKUP(S186,$Q$211:$R$214,2,FALSE)</f>
        <v>0.46137133000000002</v>
      </c>
      <c r="X186">
        <f>VLOOKUP(T186,$Q$211:$R$214,2,FALSE)</f>
        <v>0.27561766999999998</v>
      </c>
      <c r="Y186">
        <f>U186*L186</f>
        <v>4.8215848039215685E-3</v>
      </c>
      <c r="Z186">
        <f>V186*M186</f>
        <v>4.4391112009803918E-2</v>
      </c>
      <c r="AA186">
        <f>W186*N186</f>
        <v>0.42970859166666669</v>
      </c>
      <c r="AB186">
        <f>X186*O186</f>
        <v>0.23643672671568625</v>
      </c>
      <c r="AC186" s="10">
        <f t="shared" si="33"/>
        <v>0.71535801519607845</v>
      </c>
    </row>
    <row r="187" spans="1:29">
      <c r="A187">
        <f t="shared" si="24"/>
        <v>159</v>
      </c>
      <c r="B187">
        <f t="shared" si="25"/>
        <v>163</v>
      </c>
      <c r="C187" s="1" t="s">
        <v>186</v>
      </c>
      <c r="D187" s="12">
        <v>7.1856900000000001</v>
      </c>
      <c r="E187" s="3">
        <v>0.38601999999999997</v>
      </c>
      <c r="F187" s="3">
        <v>0.14285714285714285</v>
      </c>
      <c r="G187" s="3">
        <v>1.1517479421122745</v>
      </c>
      <c r="H187">
        <f t="shared" si="26"/>
        <v>22</v>
      </c>
      <c r="I187">
        <f t="shared" si="27"/>
        <v>45</v>
      </c>
      <c r="J187">
        <f t="shared" si="28"/>
        <v>170</v>
      </c>
      <c r="K187">
        <f t="shared" si="29"/>
        <v>38</v>
      </c>
      <c r="L187">
        <f t="shared" si="30"/>
        <v>0.10784313725490197</v>
      </c>
      <c r="M187">
        <f t="shared" si="30"/>
        <v>0.22058823529411764</v>
      </c>
      <c r="N187">
        <f t="shared" si="30"/>
        <v>0.83333333333333337</v>
      </c>
      <c r="O187">
        <f t="shared" si="22"/>
        <v>0.18627450980392157</v>
      </c>
      <c r="P187" s="8">
        <f t="shared" si="31"/>
        <v>0.33700980392156865</v>
      </c>
      <c r="Q187">
        <f t="shared" si="32"/>
        <v>4</v>
      </c>
      <c r="R187">
        <f t="shared" si="32"/>
        <v>2</v>
      </c>
      <c r="S187">
        <f t="shared" si="32"/>
        <v>1</v>
      </c>
      <c r="T187">
        <f t="shared" si="23"/>
        <v>3</v>
      </c>
      <c r="U187">
        <f>VLOOKUP(Q187,$Q$211:$R$214,2,FALSE)</f>
        <v>9.8360329999999996E-2</v>
      </c>
      <c r="V187">
        <f>VLOOKUP(R187,$Q$211:$R$214,2,FALSE)</f>
        <v>0.27561766999999998</v>
      </c>
      <c r="W187">
        <f>VLOOKUP(S187,$Q$211:$R$214,2,FALSE)</f>
        <v>0.46137133000000002</v>
      </c>
      <c r="X187">
        <f>VLOOKUP(T187,$Q$211:$R$214,2,FALSE)</f>
        <v>0.16465067</v>
      </c>
      <c r="Y187">
        <f>U187*L187</f>
        <v>1.0607486568627452E-2</v>
      </c>
      <c r="Z187">
        <f>V187*M187</f>
        <v>6.0798015441176467E-2</v>
      </c>
      <c r="AA187">
        <f>W187*N187</f>
        <v>0.38447610833333334</v>
      </c>
      <c r="AB187">
        <f>X187*O187</f>
        <v>3.0670222843137255E-2</v>
      </c>
      <c r="AC187" s="10">
        <f t="shared" si="33"/>
        <v>0.48655183318627448</v>
      </c>
    </row>
    <row r="188" spans="1:29">
      <c r="A188">
        <f t="shared" si="24"/>
        <v>136</v>
      </c>
      <c r="B188">
        <f t="shared" si="25"/>
        <v>136</v>
      </c>
      <c r="C188" s="1" t="s">
        <v>187</v>
      </c>
      <c r="D188" s="12">
        <v>1.9599899999999999</v>
      </c>
      <c r="E188" s="3">
        <v>14.45449</v>
      </c>
      <c r="F188" s="3">
        <v>4.1666666666666664E-2</v>
      </c>
      <c r="G188" s="3">
        <v>1.3519443413342587</v>
      </c>
      <c r="H188">
        <f t="shared" si="26"/>
        <v>7</v>
      </c>
      <c r="I188">
        <f t="shared" si="27"/>
        <v>148</v>
      </c>
      <c r="J188">
        <f t="shared" si="28"/>
        <v>84</v>
      </c>
      <c r="K188">
        <f t="shared" si="29"/>
        <v>94</v>
      </c>
      <c r="L188">
        <f t="shared" si="30"/>
        <v>3.4313725490196081E-2</v>
      </c>
      <c r="M188">
        <f t="shared" si="30"/>
        <v>0.72549019607843135</v>
      </c>
      <c r="N188">
        <f t="shared" si="30"/>
        <v>0.41176470588235292</v>
      </c>
      <c r="O188">
        <f t="shared" si="22"/>
        <v>0.46078431372549017</v>
      </c>
      <c r="P188" s="8">
        <f t="shared" si="31"/>
        <v>0.40808823529411759</v>
      </c>
      <c r="Q188">
        <f t="shared" si="32"/>
        <v>4</v>
      </c>
      <c r="R188">
        <f t="shared" si="32"/>
        <v>1</v>
      </c>
      <c r="S188">
        <f t="shared" si="32"/>
        <v>3</v>
      </c>
      <c r="T188">
        <f t="shared" si="23"/>
        <v>2</v>
      </c>
      <c r="U188">
        <f>VLOOKUP(Q188,$Q$211:$R$214,2,FALSE)</f>
        <v>9.8360329999999996E-2</v>
      </c>
      <c r="V188">
        <f>VLOOKUP(R188,$Q$211:$R$214,2,FALSE)</f>
        <v>0.46137133000000002</v>
      </c>
      <c r="W188">
        <f>VLOOKUP(S188,$Q$211:$R$214,2,FALSE)</f>
        <v>0.16465067</v>
      </c>
      <c r="X188">
        <f>VLOOKUP(T188,$Q$211:$R$214,2,FALSE)</f>
        <v>0.27561766999999998</v>
      </c>
      <c r="Y188">
        <f>U188*L188</f>
        <v>3.3751093627450981E-3</v>
      </c>
      <c r="Z188">
        <f>V188*M188</f>
        <v>0.33472037666666665</v>
      </c>
      <c r="AA188">
        <f>W188*N188</f>
        <v>6.7797334705882353E-2</v>
      </c>
      <c r="AB188">
        <f>X188*O188</f>
        <v>0.12700029892156861</v>
      </c>
      <c r="AC188" s="10">
        <f t="shared" si="33"/>
        <v>0.5328931196568627</v>
      </c>
    </row>
    <row r="189" spans="1:29">
      <c r="A189">
        <f t="shared" si="24"/>
        <v>175</v>
      </c>
      <c r="B189">
        <f t="shared" si="25"/>
        <v>175</v>
      </c>
      <c r="C189" s="1" t="s">
        <v>188</v>
      </c>
      <c r="D189" s="12">
        <v>2.83107</v>
      </c>
      <c r="E189" s="3">
        <v>0.11194999999999999</v>
      </c>
      <c r="F189" s="3">
        <v>0.05</v>
      </c>
      <c r="G189" s="3">
        <v>1.4196267196202061</v>
      </c>
      <c r="H189">
        <f t="shared" si="26"/>
        <v>11</v>
      </c>
      <c r="I189">
        <f t="shared" si="27"/>
        <v>28</v>
      </c>
      <c r="J189">
        <f t="shared" si="28"/>
        <v>109</v>
      </c>
      <c r="K189">
        <f t="shared" si="29"/>
        <v>105</v>
      </c>
      <c r="L189">
        <f t="shared" si="30"/>
        <v>5.3921568627450983E-2</v>
      </c>
      <c r="M189">
        <f t="shared" si="30"/>
        <v>0.13725490196078433</v>
      </c>
      <c r="N189">
        <f t="shared" si="30"/>
        <v>0.53431372549019607</v>
      </c>
      <c r="O189">
        <f t="shared" si="22"/>
        <v>0.51470588235294112</v>
      </c>
      <c r="P189" s="8">
        <f t="shared" si="31"/>
        <v>0.31004901960784315</v>
      </c>
      <c r="Q189">
        <f t="shared" si="32"/>
        <v>4</v>
      </c>
      <c r="R189">
        <f t="shared" si="32"/>
        <v>3</v>
      </c>
      <c r="S189">
        <f t="shared" si="32"/>
        <v>1</v>
      </c>
      <c r="T189">
        <f t="shared" si="23"/>
        <v>2</v>
      </c>
      <c r="U189">
        <f>VLOOKUP(Q189,$Q$211:$R$214,2,FALSE)</f>
        <v>9.8360329999999996E-2</v>
      </c>
      <c r="V189">
        <f>VLOOKUP(R189,$Q$211:$R$214,2,FALSE)</f>
        <v>0.16465067</v>
      </c>
      <c r="W189">
        <f>VLOOKUP(S189,$Q$211:$R$214,2,FALSE)</f>
        <v>0.46137133000000002</v>
      </c>
      <c r="X189">
        <f>VLOOKUP(T189,$Q$211:$R$214,2,FALSE)</f>
        <v>0.27561766999999998</v>
      </c>
      <c r="Y189">
        <f>U189*L189</f>
        <v>5.3037432843137259E-3</v>
      </c>
      <c r="Z189">
        <f>V189*M189</f>
        <v>2.2599111568627452E-2</v>
      </c>
      <c r="AA189">
        <f>W189*N189</f>
        <v>0.24651703416666668</v>
      </c>
      <c r="AB189">
        <f>X189*O189</f>
        <v>0.14186203602941175</v>
      </c>
      <c r="AC189" s="10">
        <f t="shared" si="33"/>
        <v>0.41628192504901962</v>
      </c>
    </row>
    <row r="190" spans="1:29">
      <c r="A190">
        <f t="shared" si="24"/>
        <v>191</v>
      </c>
      <c r="B190">
        <f t="shared" si="25"/>
        <v>183</v>
      </c>
      <c r="C190" s="1" t="s">
        <v>189</v>
      </c>
      <c r="D190" s="12">
        <v>2.13374</v>
      </c>
      <c r="E190" s="3">
        <v>1.5815300000000001</v>
      </c>
      <c r="F190" s="3">
        <v>4.1666666666666664E-2</v>
      </c>
      <c r="G190" s="3">
        <v>1.2535047158937804</v>
      </c>
      <c r="H190">
        <f t="shared" si="26"/>
        <v>8</v>
      </c>
      <c r="I190">
        <f t="shared" si="27"/>
        <v>71</v>
      </c>
      <c r="J190">
        <f t="shared" si="28"/>
        <v>84</v>
      </c>
      <c r="K190">
        <f t="shared" si="29"/>
        <v>71</v>
      </c>
      <c r="L190">
        <f t="shared" si="30"/>
        <v>3.9215686274509803E-2</v>
      </c>
      <c r="M190">
        <f t="shared" si="30"/>
        <v>0.34803921568627449</v>
      </c>
      <c r="N190">
        <f t="shared" si="30"/>
        <v>0.41176470588235292</v>
      </c>
      <c r="O190">
        <f t="shared" si="22"/>
        <v>0.34803921568627449</v>
      </c>
      <c r="P190" s="8">
        <f t="shared" si="31"/>
        <v>0.28676470588235292</v>
      </c>
      <c r="Q190">
        <f t="shared" si="32"/>
        <v>4</v>
      </c>
      <c r="R190">
        <f t="shared" si="32"/>
        <v>2</v>
      </c>
      <c r="S190">
        <f t="shared" si="32"/>
        <v>1</v>
      </c>
      <c r="T190">
        <f t="shared" si="23"/>
        <v>2</v>
      </c>
      <c r="U190">
        <f>VLOOKUP(Q190,$Q$211:$R$214,2,FALSE)</f>
        <v>9.8360329999999996E-2</v>
      </c>
      <c r="V190">
        <v>0.22013416999999999</v>
      </c>
      <c r="W190">
        <f>VLOOKUP(S190,$Q$211:$R$214,2,FALSE)</f>
        <v>0.46137133000000002</v>
      </c>
      <c r="X190">
        <v>0.22013416999999999</v>
      </c>
      <c r="Y190">
        <f>U190*L190</f>
        <v>3.8572678431372546E-3</v>
      </c>
      <c r="Z190">
        <f>V190*M190</f>
        <v>7.6615323872549018E-2</v>
      </c>
      <c r="AA190">
        <f>W190*N190</f>
        <v>0.18997643</v>
      </c>
      <c r="AB190">
        <f>X190*O190</f>
        <v>7.6615323872549018E-2</v>
      </c>
      <c r="AC190" s="10">
        <f t="shared" si="33"/>
        <v>0.34706434558823529</v>
      </c>
    </row>
    <row r="191" spans="1:29">
      <c r="A191">
        <f t="shared" si="24"/>
        <v>179</v>
      </c>
      <c r="B191">
        <f t="shared" si="25"/>
        <v>187</v>
      </c>
      <c r="C191" s="1" t="s">
        <v>190</v>
      </c>
      <c r="D191" s="12">
        <v>5.4635199999999999</v>
      </c>
      <c r="E191" s="3">
        <v>13.93328</v>
      </c>
      <c r="F191" s="3">
        <v>2.6315789473684209E-2</v>
      </c>
      <c r="G191" s="3">
        <v>1.1179439033732292</v>
      </c>
      <c r="H191">
        <f t="shared" si="26"/>
        <v>18</v>
      </c>
      <c r="I191">
        <f t="shared" si="27"/>
        <v>143</v>
      </c>
      <c r="J191">
        <f t="shared" si="28"/>
        <v>38</v>
      </c>
      <c r="K191">
        <f t="shared" si="29"/>
        <v>30</v>
      </c>
      <c r="L191">
        <f t="shared" si="30"/>
        <v>8.8235294117647065E-2</v>
      </c>
      <c r="M191">
        <f t="shared" si="30"/>
        <v>0.7009803921568627</v>
      </c>
      <c r="N191">
        <f t="shared" si="30"/>
        <v>0.18627450980392157</v>
      </c>
      <c r="O191">
        <f t="shared" si="22"/>
        <v>0.14705882352941177</v>
      </c>
      <c r="P191" s="8">
        <f t="shared" si="31"/>
        <v>0.28063725490196079</v>
      </c>
      <c r="Q191">
        <f t="shared" si="32"/>
        <v>4</v>
      </c>
      <c r="R191">
        <f t="shared" si="32"/>
        <v>1</v>
      </c>
      <c r="S191">
        <f t="shared" si="32"/>
        <v>2</v>
      </c>
      <c r="T191">
        <f t="shared" si="23"/>
        <v>3</v>
      </c>
      <c r="U191">
        <f>VLOOKUP(Q191,$Q$211:$R$214,2,FALSE)</f>
        <v>9.8360329999999996E-2</v>
      </c>
      <c r="V191">
        <f>VLOOKUP(R191,$Q$211:$R$214,2,FALSE)</f>
        <v>0.46137133000000002</v>
      </c>
      <c r="W191">
        <f>VLOOKUP(S191,$Q$211:$R$214,2,FALSE)</f>
        <v>0.27561766999999998</v>
      </c>
      <c r="X191">
        <f>VLOOKUP(T191,$Q$211:$R$214,2,FALSE)</f>
        <v>0.16465067</v>
      </c>
      <c r="Y191">
        <f>U191*L191</f>
        <v>8.678852647058824E-3</v>
      </c>
      <c r="Z191">
        <f>V191*M191</f>
        <v>0.32341225583333333</v>
      </c>
      <c r="AA191">
        <f>W191*N191</f>
        <v>5.134054637254902E-2</v>
      </c>
      <c r="AB191">
        <f>X191*O191</f>
        <v>2.4213333823529411E-2</v>
      </c>
      <c r="AC191" s="10">
        <f t="shared" si="33"/>
        <v>0.40764498867647059</v>
      </c>
    </row>
    <row r="192" spans="1:29">
      <c r="A192">
        <f t="shared" si="24"/>
        <v>20</v>
      </c>
      <c r="B192">
        <f t="shared" si="25"/>
        <v>39</v>
      </c>
      <c r="C192" s="1" t="s">
        <v>191</v>
      </c>
      <c r="D192" s="12">
        <v>3.4348100000000001</v>
      </c>
      <c r="E192" s="3">
        <v>36.207799999999999</v>
      </c>
      <c r="F192" s="3">
        <v>0.5</v>
      </c>
      <c r="G192" s="3">
        <v>1.6438744253710909</v>
      </c>
      <c r="H192">
        <f t="shared" si="26"/>
        <v>13</v>
      </c>
      <c r="I192">
        <f t="shared" si="27"/>
        <v>177</v>
      </c>
      <c r="J192">
        <f t="shared" si="28"/>
        <v>204</v>
      </c>
      <c r="K192">
        <f t="shared" si="29"/>
        <v>146</v>
      </c>
      <c r="L192">
        <f t="shared" si="30"/>
        <v>6.3725490196078427E-2</v>
      </c>
      <c r="M192">
        <f t="shared" si="30"/>
        <v>0.86764705882352944</v>
      </c>
      <c r="N192">
        <f t="shared" si="30"/>
        <v>1</v>
      </c>
      <c r="O192">
        <f t="shared" si="22"/>
        <v>0.71568627450980393</v>
      </c>
      <c r="P192" s="8">
        <f t="shared" si="31"/>
        <v>0.66176470588235292</v>
      </c>
      <c r="Q192">
        <f t="shared" si="32"/>
        <v>4</v>
      </c>
      <c r="R192">
        <f t="shared" si="32"/>
        <v>2</v>
      </c>
      <c r="S192">
        <f t="shared" si="32"/>
        <v>1</v>
      </c>
      <c r="T192">
        <f t="shared" si="23"/>
        <v>3</v>
      </c>
      <c r="U192">
        <f>VLOOKUP(Q192,$Q$211:$R$214,2,FALSE)</f>
        <v>9.8360329999999996E-2</v>
      </c>
      <c r="V192">
        <f>VLOOKUP(R192,$Q$211:$R$214,2,FALSE)</f>
        <v>0.27561766999999998</v>
      </c>
      <c r="W192">
        <f>VLOOKUP(S192,$Q$211:$R$214,2,FALSE)</f>
        <v>0.46137133000000002</v>
      </c>
      <c r="X192">
        <f>VLOOKUP(T192,$Q$211:$R$214,2,FALSE)</f>
        <v>0.16465067</v>
      </c>
      <c r="Y192">
        <f>U192*L192</f>
        <v>6.2680602450980389E-3</v>
      </c>
      <c r="Z192">
        <f>V192*M192</f>
        <v>0.23913886073529411</v>
      </c>
      <c r="AA192">
        <f>W192*N192</f>
        <v>0.46137133000000002</v>
      </c>
      <c r="AB192">
        <f>X192*O192</f>
        <v>0.11783822460784314</v>
      </c>
      <c r="AC192" s="10">
        <f t="shared" si="33"/>
        <v>0.82461647558823525</v>
      </c>
    </row>
    <row r="193" spans="1:29">
      <c r="A193">
        <f t="shared" si="24"/>
        <v>76</v>
      </c>
      <c r="B193">
        <f t="shared" si="25"/>
        <v>99</v>
      </c>
      <c r="C193" s="1" t="s">
        <v>192</v>
      </c>
      <c r="D193" s="12">
        <v>5.7984299999999998</v>
      </c>
      <c r="E193" s="3">
        <v>1.3531500000000001</v>
      </c>
      <c r="F193" s="3">
        <v>0.33333333333333331</v>
      </c>
      <c r="G193" s="3">
        <v>1.5201774801881767</v>
      </c>
      <c r="H193">
        <f t="shared" si="26"/>
        <v>19</v>
      </c>
      <c r="I193">
        <f t="shared" si="27"/>
        <v>66</v>
      </c>
      <c r="J193">
        <f t="shared" si="28"/>
        <v>199</v>
      </c>
      <c r="K193">
        <f t="shared" si="29"/>
        <v>125</v>
      </c>
      <c r="L193">
        <f t="shared" si="30"/>
        <v>9.3137254901960786E-2</v>
      </c>
      <c r="M193">
        <f t="shared" si="30"/>
        <v>0.3235294117647059</v>
      </c>
      <c r="N193">
        <f t="shared" si="30"/>
        <v>0.97549019607843135</v>
      </c>
      <c r="O193">
        <f t="shared" si="22"/>
        <v>0.61274509803921573</v>
      </c>
      <c r="P193" s="8">
        <f t="shared" si="31"/>
        <v>0.50122549019607843</v>
      </c>
      <c r="Q193">
        <f t="shared" si="32"/>
        <v>4</v>
      </c>
      <c r="R193">
        <f t="shared" si="32"/>
        <v>3</v>
      </c>
      <c r="S193">
        <f t="shared" si="32"/>
        <v>1</v>
      </c>
      <c r="T193">
        <f t="shared" si="23"/>
        <v>2</v>
      </c>
      <c r="U193">
        <f>VLOOKUP(Q193,$Q$211:$R$214,2,FALSE)</f>
        <v>9.8360329999999996E-2</v>
      </c>
      <c r="V193">
        <f>VLOOKUP(R193,$Q$211:$R$214,2,FALSE)</f>
        <v>0.16465067</v>
      </c>
      <c r="W193">
        <f>VLOOKUP(S193,$Q$211:$R$214,2,FALSE)</f>
        <v>0.46137133000000002</v>
      </c>
      <c r="X193">
        <f>VLOOKUP(T193,$Q$211:$R$214,2,FALSE)</f>
        <v>0.27561766999999998</v>
      </c>
      <c r="Y193">
        <f>U193*L193</f>
        <v>9.1610111274509805E-3</v>
      </c>
      <c r="Z193">
        <f>V193*M193</f>
        <v>5.3269334411764707E-2</v>
      </c>
      <c r="AA193">
        <f>W193*N193</f>
        <v>0.4500632091666667</v>
      </c>
      <c r="AB193">
        <f>X193*O193</f>
        <v>0.16888337622549018</v>
      </c>
      <c r="AC193" s="10">
        <f t="shared" si="33"/>
        <v>0.68137693093137264</v>
      </c>
    </row>
    <row r="194" spans="1:29">
      <c r="A194">
        <f t="shared" si="24"/>
        <v>178</v>
      </c>
      <c r="B194">
        <f t="shared" si="25"/>
        <v>178</v>
      </c>
      <c r="C194" s="1" t="s">
        <v>193</v>
      </c>
      <c r="D194" s="12">
        <v>6.9289399999999999</v>
      </c>
      <c r="E194" s="3">
        <v>6.2404400000000004</v>
      </c>
      <c r="F194" s="3">
        <v>4.1666666666666664E-2</v>
      </c>
      <c r="G194" s="3">
        <v>1.092077638079606</v>
      </c>
      <c r="H194">
        <f t="shared" si="26"/>
        <v>21</v>
      </c>
      <c r="I194">
        <f t="shared" si="27"/>
        <v>118</v>
      </c>
      <c r="J194">
        <f t="shared" si="28"/>
        <v>84</v>
      </c>
      <c r="K194">
        <f t="shared" si="29"/>
        <v>25</v>
      </c>
      <c r="L194">
        <f t="shared" si="30"/>
        <v>0.10294117647058823</v>
      </c>
      <c r="M194">
        <f t="shared" si="30"/>
        <v>0.57843137254901966</v>
      </c>
      <c r="N194">
        <f t="shared" si="30"/>
        <v>0.41176470588235292</v>
      </c>
      <c r="O194">
        <f t="shared" si="30"/>
        <v>0.12254901960784313</v>
      </c>
      <c r="P194" s="8">
        <f t="shared" si="31"/>
        <v>0.30392156862745101</v>
      </c>
      <c r="Q194">
        <f t="shared" si="32"/>
        <v>4</v>
      </c>
      <c r="R194">
        <f t="shared" si="32"/>
        <v>1</v>
      </c>
      <c r="S194">
        <f t="shared" si="32"/>
        <v>2</v>
      </c>
      <c r="T194">
        <f t="shared" si="32"/>
        <v>3</v>
      </c>
      <c r="U194">
        <f>VLOOKUP(Q194,$Q$211:$R$214,2,FALSE)</f>
        <v>9.8360329999999996E-2</v>
      </c>
      <c r="V194">
        <f>VLOOKUP(R194,$Q$211:$R$214,2,FALSE)</f>
        <v>0.46137133000000002</v>
      </c>
      <c r="W194">
        <f>VLOOKUP(S194,$Q$211:$R$214,2,FALSE)</f>
        <v>0.27561766999999998</v>
      </c>
      <c r="X194">
        <f>VLOOKUP(T194,$Q$211:$R$214,2,FALSE)</f>
        <v>0.16465067</v>
      </c>
      <c r="Y194">
        <f>U194*L194</f>
        <v>1.0125328088235293E-2</v>
      </c>
      <c r="Z194">
        <f>V194*M194</f>
        <v>0.26687165166666671</v>
      </c>
      <c r="AA194">
        <f>W194*N194</f>
        <v>0.11348962882352939</v>
      </c>
      <c r="AB194">
        <f>X194*O194</f>
        <v>2.017777818627451E-2</v>
      </c>
      <c r="AC194" s="10">
        <f t="shared" si="33"/>
        <v>0.41066438676470596</v>
      </c>
    </row>
    <row r="195" spans="1:29">
      <c r="A195">
        <f t="shared" ref="A195:A205" si="34">RANK(AC195,$AC$2:$AC$205)</f>
        <v>199</v>
      </c>
      <c r="B195">
        <f t="shared" ref="B195:B205" si="35">RANK(P195,$P$2:$P$205)</f>
        <v>201</v>
      </c>
      <c r="C195" s="1" t="s">
        <v>194</v>
      </c>
      <c r="D195" s="12">
        <v>1.0075799999999999</v>
      </c>
      <c r="E195" s="3">
        <v>0</v>
      </c>
      <c r="F195" s="3">
        <v>4.3478260869565216E-2</v>
      </c>
      <c r="G195" s="3">
        <v>1.1763319354773689</v>
      </c>
      <c r="H195">
        <f t="shared" ref="H195:H205" si="36">RANK(D195,$D$2:$D$205,TRUE)</f>
        <v>1</v>
      </c>
      <c r="I195">
        <f t="shared" ref="I195:I205" si="37">RANK(E195,$E$2:$E$205,TRUE)</f>
        <v>1</v>
      </c>
      <c r="J195">
        <f t="shared" ref="J195:J205" si="38">RANK(F195,$F$2:$F$205,TRUE)</f>
        <v>90</v>
      </c>
      <c r="K195">
        <f t="shared" ref="K195:K205" si="39">RANK(G195,$G$2:$G$205,TRUE)</f>
        <v>44</v>
      </c>
      <c r="L195">
        <f t="shared" ref="L195:O205" si="40">H195/204</f>
        <v>4.9019607843137254E-3</v>
      </c>
      <c r="M195">
        <f t="shared" si="40"/>
        <v>4.9019607843137254E-3</v>
      </c>
      <c r="N195">
        <f t="shared" si="40"/>
        <v>0.44117647058823528</v>
      </c>
      <c r="O195">
        <f t="shared" si="40"/>
        <v>0.21568627450980393</v>
      </c>
      <c r="P195" s="8">
        <f t="shared" ref="P195:P205" si="41">SUM(L195:O195)/4</f>
        <v>0.16666666666666669</v>
      </c>
      <c r="Q195">
        <f t="shared" ref="Q195:T205" si="42">RANK(L195,$L195:$O195)</f>
        <v>3</v>
      </c>
      <c r="R195">
        <f t="shared" si="42"/>
        <v>3</v>
      </c>
      <c r="S195">
        <f t="shared" si="42"/>
        <v>1</v>
      </c>
      <c r="T195">
        <f t="shared" si="42"/>
        <v>2</v>
      </c>
      <c r="U195">
        <v>0.1315055</v>
      </c>
      <c r="V195">
        <v>0.1315055</v>
      </c>
      <c r="W195">
        <f>VLOOKUP(S195,$Q$211:$R$214,2,FALSE)</f>
        <v>0.46137133000000002</v>
      </c>
      <c r="X195">
        <f>VLOOKUP(T195,$Q$211:$R$214,2,FALSE)</f>
        <v>0.27561766999999998</v>
      </c>
      <c r="Y195">
        <f>U195*L195</f>
        <v>6.4463480392156858E-4</v>
      </c>
      <c r="Z195">
        <f>V195*M195</f>
        <v>6.4463480392156858E-4</v>
      </c>
      <c r="AA195">
        <f>W195*N195</f>
        <v>0.203546175</v>
      </c>
      <c r="AB195">
        <f>X195*O195</f>
        <v>5.9446948431372548E-2</v>
      </c>
      <c r="AC195" s="10">
        <f t="shared" ref="AC195:AC205" si="43">SUM(Y195:AB195)</f>
        <v>0.26428239303921569</v>
      </c>
    </row>
    <row r="196" spans="1:29">
      <c r="A196">
        <f t="shared" si="34"/>
        <v>127</v>
      </c>
      <c r="B196">
        <f t="shared" si="35"/>
        <v>123</v>
      </c>
      <c r="C196" s="1" t="s">
        <v>195</v>
      </c>
      <c r="D196" s="12">
        <v>1.17641</v>
      </c>
      <c r="E196" s="3">
        <v>4.9010199999999999</v>
      </c>
      <c r="F196" s="3">
        <v>9.0909090909090912E-2</v>
      </c>
      <c r="G196" s="3">
        <v>1.4221170369019291</v>
      </c>
      <c r="H196">
        <f t="shared" si="36"/>
        <v>3</v>
      </c>
      <c r="I196">
        <f t="shared" si="37"/>
        <v>107</v>
      </c>
      <c r="J196">
        <f t="shared" si="38"/>
        <v>143</v>
      </c>
      <c r="K196">
        <f t="shared" si="39"/>
        <v>106</v>
      </c>
      <c r="L196">
        <f t="shared" si="40"/>
        <v>1.4705882352941176E-2</v>
      </c>
      <c r="M196">
        <f t="shared" si="40"/>
        <v>0.52450980392156865</v>
      </c>
      <c r="N196">
        <f t="shared" si="40"/>
        <v>0.7009803921568627</v>
      </c>
      <c r="O196">
        <f t="shared" si="40"/>
        <v>0.51960784313725494</v>
      </c>
      <c r="P196" s="8">
        <f t="shared" si="41"/>
        <v>0.43995098039215685</v>
      </c>
      <c r="Q196">
        <f t="shared" si="42"/>
        <v>4</v>
      </c>
      <c r="R196">
        <f t="shared" si="42"/>
        <v>2</v>
      </c>
      <c r="S196">
        <f t="shared" si="42"/>
        <v>1</v>
      </c>
      <c r="T196">
        <f t="shared" si="42"/>
        <v>3</v>
      </c>
      <c r="U196">
        <f>VLOOKUP(Q196,$Q$211:$R$214,2,FALSE)</f>
        <v>9.8360329999999996E-2</v>
      </c>
      <c r="V196">
        <f>VLOOKUP(R196,$Q$211:$R$214,2,FALSE)</f>
        <v>0.27561766999999998</v>
      </c>
      <c r="W196">
        <f>VLOOKUP(S196,$Q$211:$R$214,2,FALSE)</f>
        <v>0.46137133000000002</v>
      </c>
      <c r="X196">
        <f>VLOOKUP(T196,$Q$211:$R$214,2,FALSE)</f>
        <v>0.16465067</v>
      </c>
      <c r="Y196">
        <f>U196*L196</f>
        <v>1.4464754411764706E-3</v>
      </c>
      <c r="Z196">
        <f>V196*M196</f>
        <v>0.14456417004901961</v>
      </c>
      <c r="AA196">
        <f>W196*N196</f>
        <v>0.32341225583333333</v>
      </c>
      <c r="AB196">
        <f>X196*O196</f>
        <v>8.5553779509803932E-2</v>
      </c>
      <c r="AC196" s="10">
        <f t="shared" si="43"/>
        <v>0.55497668083333329</v>
      </c>
    </row>
    <row r="197" spans="1:29">
      <c r="A197">
        <f t="shared" si="34"/>
        <v>38</v>
      </c>
      <c r="B197">
        <f t="shared" si="35"/>
        <v>70</v>
      </c>
      <c r="C197" s="1" t="s">
        <v>196</v>
      </c>
      <c r="D197" s="12">
        <v>1.48678</v>
      </c>
      <c r="E197" s="3">
        <v>173.99556000000001</v>
      </c>
      <c r="F197" s="3">
        <v>0.25</v>
      </c>
      <c r="G197" s="3">
        <v>1.2927944529814146</v>
      </c>
      <c r="H197">
        <f t="shared" si="36"/>
        <v>5</v>
      </c>
      <c r="I197">
        <f t="shared" si="37"/>
        <v>198</v>
      </c>
      <c r="J197">
        <f t="shared" si="38"/>
        <v>190</v>
      </c>
      <c r="K197">
        <f t="shared" si="39"/>
        <v>83</v>
      </c>
      <c r="L197">
        <f t="shared" si="40"/>
        <v>2.4509803921568627E-2</v>
      </c>
      <c r="M197">
        <f t="shared" si="40"/>
        <v>0.97058823529411764</v>
      </c>
      <c r="N197">
        <f t="shared" si="40"/>
        <v>0.93137254901960786</v>
      </c>
      <c r="O197">
        <f t="shared" si="40"/>
        <v>0.40686274509803921</v>
      </c>
      <c r="P197" s="8">
        <f t="shared" si="41"/>
        <v>0.58333333333333337</v>
      </c>
      <c r="Q197">
        <f t="shared" si="42"/>
        <v>4</v>
      </c>
      <c r="R197">
        <f t="shared" si="42"/>
        <v>1</v>
      </c>
      <c r="S197">
        <f t="shared" si="42"/>
        <v>2</v>
      </c>
      <c r="T197">
        <f t="shared" si="42"/>
        <v>3</v>
      </c>
      <c r="U197">
        <f>VLOOKUP(Q197,$Q$211:$R$214,2,FALSE)</f>
        <v>9.8360329999999996E-2</v>
      </c>
      <c r="V197">
        <f>VLOOKUP(R197,$Q$211:$R$214,2,FALSE)</f>
        <v>0.46137133000000002</v>
      </c>
      <c r="W197">
        <f>VLOOKUP(S197,$Q$211:$R$214,2,FALSE)</f>
        <v>0.27561766999999998</v>
      </c>
      <c r="X197">
        <f>VLOOKUP(T197,$Q$211:$R$214,2,FALSE)</f>
        <v>0.16465067</v>
      </c>
      <c r="Y197">
        <f>U197*L197</f>
        <v>2.4107924019607842E-3</v>
      </c>
      <c r="Z197">
        <f>V197*M197</f>
        <v>0.447801585</v>
      </c>
      <c r="AA197">
        <f>W197*N197</f>
        <v>0.25670273186274506</v>
      </c>
      <c r="AB197">
        <f>X197*O197</f>
        <v>6.6990223578431374E-2</v>
      </c>
      <c r="AC197" s="10">
        <f t="shared" si="43"/>
        <v>0.77390533284313734</v>
      </c>
    </row>
    <row r="198" spans="1:29">
      <c r="A198">
        <f t="shared" si="34"/>
        <v>53</v>
      </c>
      <c r="B198">
        <f t="shared" si="35"/>
        <v>68</v>
      </c>
      <c r="C198" s="1" t="s">
        <v>197</v>
      </c>
      <c r="D198" s="12">
        <v>13.149100000000001</v>
      </c>
      <c r="E198" s="3">
        <v>73.037729999999996</v>
      </c>
      <c r="F198" s="3">
        <v>8.3333333333333329E-2</v>
      </c>
      <c r="G198" s="3">
        <v>1.5229102849302667</v>
      </c>
      <c r="H198">
        <f t="shared" si="36"/>
        <v>29</v>
      </c>
      <c r="I198">
        <f t="shared" si="37"/>
        <v>192</v>
      </c>
      <c r="J198">
        <f t="shared" si="38"/>
        <v>139</v>
      </c>
      <c r="K198">
        <f t="shared" si="39"/>
        <v>127</v>
      </c>
      <c r="L198">
        <f t="shared" si="40"/>
        <v>0.14215686274509803</v>
      </c>
      <c r="M198">
        <f t="shared" si="40"/>
        <v>0.94117647058823528</v>
      </c>
      <c r="N198">
        <f t="shared" si="40"/>
        <v>0.68137254901960786</v>
      </c>
      <c r="O198">
        <f t="shared" si="40"/>
        <v>0.62254901960784315</v>
      </c>
      <c r="P198" s="8">
        <f t="shared" si="41"/>
        <v>0.59681372549019607</v>
      </c>
      <c r="Q198">
        <f t="shared" si="42"/>
        <v>4</v>
      </c>
      <c r="R198">
        <f t="shared" si="42"/>
        <v>1</v>
      </c>
      <c r="S198">
        <f t="shared" si="42"/>
        <v>2</v>
      </c>
      <c r="T198">
        <f t="shared" si="42"/>
        <v>3</v>
      </c>
      <c r="U198">
        <f>VLOOKUP(Q198,$Q$211:$R$214,2,FALSE)</f>
        <v>9.8360329999999996E-2</v>
      </c>
      <c r="V198">
        <f>VLOOKUP(R198,$Q$211:$R$214,2,FALSE)</f>
        <v>0.46137133000000002</v>
      </c>
      <c r="W198">
        <f>VLOOKUP(S198,$Q$211:$R$214,2,FALSE)</f>
        <v>0.27561766999999998</v>
      </c>
      <c r="X198">
        <f>VLOOKUP(T198,$Q$211:$R$214,2,FALSE)</f>
        <v>0.16465067</v>
      </c>
      <c r="Y198">
        <f>U198*L198</f>
        <v>1.3982595931372547E-2</v>
      </c>
      <c r="Z198">
        <f>V198*M198</f>
        <v>0.43423184000000004</v>
      </c>
      <c r="AA198">
        <f>W198*N198</f>
        <v>0.18779831436274508</v>
      </c>
      <c r="AB198">
        <f>X198*O198</f>
        <v>0.10250311318627452</v>
      </c>
      <c r="AC198" s="10">
        <f t="shared" si="43"/>
        <v>0.73851586348039211</v>
      </c>
    </row>
    <row r="199" spans="1:29">
      <c r="A199">
        <f t="shared" si="34"/>
        <v>40</v>
      </c>
      <c r="B199">
        <f t="shared" si="35"/>
        <v>62</v>
      </c>
      <c r="C199" s="1" t="s">
        <v>198</v>
      </c>
      <c r="D199" s="12">
        <v>5.3670999999999998</v>
      </c>
      <c r="E199" s="3">
        <v>85.732129999999998</v>
      </c>
      <c r="F199" s="3">
        <v>0.125</v>
      </c>
      <c r="G199" s="3">
        <v>1.5090371706945451</v>
      </c>
      <c r="H199">
        <f t="shared" si="36"/>
        <v>16</v>
      </c>
      <c r="I199">
        <f t="shared" si="37"/>
        <v>195</v>
      </c>
      <c r="J199">
        <f t="shared" si="38"/>
        <v>163</v>
      </c>
      <c r="K199">
        <f t="shared" si="39"/>
        <v>122</v>
      </c>
      <c r="L199">
        <f t="shared" si="40"/>
        <v>7.8431372549019607E-2</v>
      </c>
      <c r="M199">
        <f t="shared" si="40"/>
        <v>0.95588235294117652</v>
      </c>
      <c r="N199">
        <f t="shared" si="40"/>
        <v>0.7990196078431373</v>
      </c>
      <c r="O199">
        <f t="shared" si="40"/>
        <v>0.59803921568627449</v>
      </c>
      <c r="P199" s="8">
        <f t="shared" si="41"/>
        <v>0.60784313725490202</v>
      </c>
      <c r="Q199">
        <f t="shared" si="42"/>
        <v>4</v>
      </c>
      <c r="R199">
        <f t="shared" si="42"/>
        <v>1</v>
      </c>
      <c r="S199">
        <f t="shared" si="42"/>
        <v>2</v>
      </c>
      <c r="T199">
        <f t="shared" si="42"/>
        <v>3</v>
      </c>
      <c r="U199">
        <f>VLOOKUP(Q199,$Q$211:$R$214,2,FALSE)</f>
        <v>9.8360329999999996E-2</v>
      </c>
      <c r="V199">
        <f>VLOOKUP(R199,$Q$211:$R$214,2,FALSE)</f>
        <v>0.46137133000000002</v>
      </c>
      <c r="W199">
        <f>VLOOKUP(S199,$Q$211:$R$214,2,FALSE)</f>
        <v>0.27561766999999998</v>
      </c>
      <c r="X199">
        <f>VLOOKUP(T199,$Q$211:$R$214,2,FALSE)</f>
        <v>0.16465067</v>
      </c>
      <c r="Y199">
        <f>U199*L199</f>
        <v>7.7145356862745092E-3</v>
      </c>
      <c r="Z199">
        <f>V199*M199</f>
        <v>0.44101671250000002</v>
      </c>
      <c r="AA199">
        <f>W199*N199</f>
        <v>0.22022392259803922</v>
      </c>
      <c r="AB199">
        <f>X199*O199</f>
        <v>9.8467557549019605E-2</v>
      </c>
      <c r="AC199" s="10">
        <f t="shared" si="43"/>
        <v>0.76742272833333336</v>
      </c>
    </row>
    <row r="200" spans="1:29">
      <c r="A200">
        <f t="shared" si="34"/>
        <v>37</v>
      </c>
      <c r="B200">
        <f t="shared" si="35"/>
        <v>54</v>
      </c>
      <c r="C200" s="1" t="s">
        <v>199</v>
      </c>
      <c r="D200" s="12">
        <v>3.7297199999999999</v>
      </c>
      <c r="E200" s="3">
        <v>34.576320000000003</v>
      </c>
      <c r="F200" s="3">
        <v>0.2</v>
      </c>
      <c r="G200" s="3">
        <v>1.6206921255120255</v>
      </c>
      <c r="H200">
        <f t="shared" si="36"/>
        <v>14</v>
      </c>
      <c r="I200">
        <f t="shared" si="37"/>
        <v>175</v>
      </c>
      <c r="J200">
        <f t="shared" si="38"/>
        <v>185</v>
      </c>
      <c r="K200">
        <f t="shared" si="39"/>
        <v>142</v>
      </c>
      <c r="L200">
        <f t="shared" si="40"/>
        <v>6.8627450980392163E-2</v>
      </c>
      <c r="M200">
        <f t="shared" si="40"/>
        <v>0.85784313725490191</v>
      </c>
      <c r="N200">
        <f t="shared" si="40"/>
        <v>0.90686274509803921</v>
      </c>
      <c r="O200">
        <f t="shared" si="40"/>
        <v>0.69607843137254899</v>
      </c>
      <c r="P200" s="8">
        <f t="shared" si="41"/>
        <v>0.63235294117647056</v>
      </c>
      <c r="Q200">
        <f t="shared" si="42"/>
        <v>4</v>
      </c>
      <c r="R200">
        <f t="shared" si="42"/>
        <v>2</v>
      </c>
      <c r="S200">
        <f t="shared" si="42"/>
        <v>1</v>
      </c>
      <c r="T200">
        <f t="shared" si="42"/>
        <v>3</v>
      </c>
      <c r="U200">
        <f>VLOOKUP(Q200,$Q$211:$R$214,2,FALSE)</f>
        <v>9.8360329999999996E-2</v>
      </c>
      <c r="V200">
        <f>VLOOKUP(R200,$Q$211:$R$214,2,FALSE)</f>
        <v>0.27561766999999998</v>
      </c>
      <c r="W200">
        <f>VLOOKUP(S200,$Q$211:$R$214,2,FALSE)</f>
        <v>0.46137133000000002</v>
      </c>
      <c r="X200">
        <f>VLOOKUP(T200,$Q$211:$R$214,2,FALSE)</f>
        <v>0.16465067</v>
      </c>
      <c r="Y200">
        <f>U200*L200</f>
        <v>6.7502187254901962E-3</v>
      </c>
      <c r="Z200">
        <f>V200*M200</f>
        <v>0.23643672671568625</v>
      </c>
      <c r="AA200">
        <f>W200*N200</f>
        <v>0.41840047083333337</v>
      </c>
      <c r="AB200">
        <f>X200*O200</f>
        <v>0.11460978009803921</v>
      </c>
      <c r="AC200" s="10">
        <f t="shared" si="43"/>
        <v>0.77619719637254903</v>
      </c>
    </row>
    <row r="201" spans="1:29">
      <c r="A201">
        <f t="shared" si="34"/>
        <v>22</v>
      </c>
      <c r="B201">
        <f t="shared" si="35"/>
        <v>38</v>
      </c>
      <c r="C201" s="1" t="s">
        <v>200</v>
      </c>
      <c r="D201" s="12">
        <v>10.464399999999999</v>
      </c>
      <c r="E201" s="3">
        <v>65.975939999999994</v>
      </c>
      <c r="F201" s="3">
        <v>7.6923076923076927E-2</v>
      </c>
      <c r="G201" s="3">
        <v>6.3406076779027947</v>
      </c>
      <c r="H201">
        <f t="shared" si="36"/>
        <v>25</v>
      </c>
      <c r="I201">
        <f t="shared" si="37"/>
        <v>189</v>
      </c>
      <c r="J201">
        <f t="shared" si="38"/>
        <v>134</v>
      </c>
      <c r="K201">
        <f t="shared" si="39"/>
        <v>195</v>
      </c>
      <c r="L201">
        <f t="shared" si="40"/>
        <v>0.12254901960784313</v>
      </c>
      <c r="M201">
        <f t="shared" si="40"/>
        <v>0.92647058823529416</v>
      </c>
      <c r="N201">
        <f t="shared" si="40"/>
        <v>0.65686274509803921</v>
      </c>
      <c r="O201">
        <f t="shared" si="40"/>
        <v>0.95588235294117652</v>
      </c>
      <c r="P201" s="8">
        <f t="shared" si="41"/>
        <v>0.66544117647058831</v>
      </c>
      <c r="Q201">
        <f t="shared" si="42"/>
        <v>4</v>
      </c>
      <c r="R201">
        <f t="shared" si="42"/>
        <v>2</v>
      </c>
      <c r="S201">
        <f t="shared" si="42"/>
        <v>3</v>
      </c>
      <c r="T201">
        <f t="shared" si="42"/>
        <v>1</v>
      </c>
      <c r="U201">
        <f>VLOOKUP(Q201,$Q$211:$R$214,2,FALSE)</f>
        <v>9.8360329999999996E-2</v>
      </c>
      <c r="V201">
        <f>VLOOKUP(R201,$Q$211:$R$214,2,FALSE)</f>
        <v>0.27561766999999998</v>
      </c>
      <c r="W201">
        <f>VLOOKUP(S201,$Q$211:$R$214,2,FALSE)</f>
        <v>0.16465067</v>
      </c>
      <c r="X201">
        <f>VLOOKUP(T201,$Q$211:$R$214,2,FALSE)</f>
        <v>0.46137133000000002</v>
      </c>
      <c r="Y201">
        <f>U201*L201</f>
        <v>1.2053962009803921E-2</v>
      </c>
      <c r="Z201">
        <f>V201*M201</f>
        <v>0.2553516648529412</v>
      </c>
      <c r="AA201">
        <f>W201*N201</f>
        <v>0.10815289107843137</v>
      </c>
      <c r="AB201">
        <f>X201*O201</f>
        <v>0.44101671250000002</v>
      </c>
      <c r="AC201" s="10">
        <f t="shared" si="43"/>
        <v>0.81657523044117641</v>
      </c>
    </row>
    <row r="202" spans="1:29">
      <c r="A202">
        <f t="shared" si="34"/>
        <v>3</v>
      </c>
      <c r="B202">
        <f t="shared" si="35"/>
        <v>8</v>
      </c>
      <c r="C202" s="1" t="s">
        <v>201</v>
      </c>
      <c r="D202" s="12">
        <v>16.643999999999998</v>
      </c>
      <c r="E202" s="3">
        <v>265.06909999999999</v>
      </c>
      <c r="F202" s="3">
        <v>0.25</v>
      </c>
      <c r="G202" s="3">
        <v>36.496121758305286</v>
      </c>
      <c r="H202">
        <f t="shared" si="36"/>
        <v>36</v>
      </c>
      <c r="I202">
        <f t="shared" si="37"/>
        <v>201</v>
      </c>
      <c r="J202">
        <f t="shared" si="38"/>
        <v>190</v>
      </c>
      <c r="K202">
        <f t="shared" si="39"/>
        <v>202</v>
      </c>
      <c r="L202">
        <f t="shared" si="40"/>
        <v>0.17647058823529413</v>
      </c>
      <c r="M202">
        <f t="shared" si="40"/>
        <v>0.98529411764705888</v>
      </c>
      <c r="N202">
        <f t="shared" si="40"/>
        <v>0.93137254901960786</v>
      </c>
      <c r="O202">
        <f t="shared" si="40"/>
        <v>0.99019607843137258</v>
      </c>
      <c r="P202" s="8">
        <f t="shared" si="41"/>
        <v>0.77083333333333337</v>
      </c>
      <c r="Q202">
        <f t="shared" si="42"/>
        <v>4</v>
      </c>
      <c r="R202">
        <f t="shared" si="42"/>
        <v>2</v>
      </c>
      <c r="S202">
        <f t="shared" si="42"/>
        <v>3</v>
      </c>
      <c r="T202">
        <f t="shared" si="42"/>
        <v>1</v>
      </c>
      <c r="U202">
        <f>VLOOKUP(Q202,$Q$211:$R$214,2,FALSE)</f>
        <v>9.8360329999999996E-2</v>
      </c>
      <c r="V202">
        <f>VLOOKUP(R202,$Q$211:$R$214,2,FALSE)</f>
        <v>0.27561766999999998</v>
      </c>
      <c r="W202">
        <f>VLOOKUP(S202,$Q$211:$R$214,2,FALSE)</f>
        <v>0.16465067</v>
      </c>
      <c r="X202">
        <f>VLOOKUP(T202,$Q$211:$R$214,2,FALSE)</f>
        <v>0.46137133000000002</v>
      </c>
      <c r="Y202">
        <f>U202*L202</f>
        <v>1.7357705294117648E-2</v>
      </c>
      <c r="Z202">
        <f>V202*M202</f>
        <v>0.27156446897058822</v>
      </c>
      <c r="AA202">
        <f>W202*N202</f>
        <v>0.15335111421568628</v>
      </c>
      <c r="AB202">
        <f>X202*O202</f>
        <v>0.45684808166666668</v>
      </c>
      <c r="AC202" s="10">
        <f t="shared" si="43"/>
        <v>0.89912137014705884</v>
      </c>
    </row>
    <row r="203" spans="1:29">
      <c r="A203">
        <f t="shared" si="34"/>
        <v>203</v>
      </c>
      <c r="B203">
        <f t="shared" si="35"/>
        <v>202</v>
      </c>
      <c r="C203" s="1" t="s">
        <v>202</v>
      </c>
      <c r="D203" s="12">
        <v>1.05077</v>
      </c>
      <c r="E203" s="3">
        <v>0.31112000000000001</v>
      </c>
      <c r="F203" s="3">
        <v>2.7027027027027029E-2</v>
      </c>
      <c r="G203" s="3">
        <v>1.11040864289271</v>
      </c>
      <c r="H203">
        <f t="shared" si="36"/>
        <v>2</v>
      </c>
      <c r="I203">
        <f t="shared" si="37"/>
        <v>42</v>
      </c>
      <c r="J203">
        <f t="shared" si="38"/>
        <v>41</v>
      </c>
      <c r="K203">
        <f t="shared" si="39"/>
        <v>29</v>
      </c>
      <c r="L203">
        <f t="shared" si="40"/>
        <v>9.8039215686274508E-3</v>
      </c>
      <c r="M203">
        <f t="shared" si="40"/>
        <v>0.20588235294117646</v>
      </c>
      <c r="N203">
        <f t="shared" si="40"/>
        <v>0.20098039215686275</v>
      </c>
      <c r="O203">
        <f t="shared" si="40"/>
        <v>0.14215686274509803</v>
      </c>
      <c r="P203" s="8">
        <f t="shared" si="41"/>
        <v>0.13970588235294118</v>
      </c>
      <c r="Q203">
        <f t="shared" si="42"/>
        <v>4</v>
      </c>
      <c r="R203">
        <f t="shared" si="42"/>
        <v>1</v>
      </c>
      <c r="S203">
        <f t="shared" si="42"/>
        <v>2</v>
      </c>
      <c r="T203">
        <f t="shared" si="42"/>
        <v>3</v>
      </c>
      <c r="U203">
        <f>VLOOKUP(Q203,$Q$211:$R$214,2,FALSE)</f>
        <v>9.8360329999999996E-2</v>
      </c>
      <c r="V203">
        <f>VLOOKUP(R203,$Q$211:$R$214,2,FALSE)</f>
        <v>0.46137133000000002</v>
      </c>
      <c r="W203">
        <f>VLOOKUP(S203,$Q$211:$R$214,2,FALSE)</f>
        <v>0.27561766999999998</v>
      </c>
      <c r="X203">
        <f>VLOOKUP(T203,$Q$211:$R$214,2,FALSE)</f>
        <v>0.16465067</v>
      </c>
      <c r="Y203">
        <f>U203*L203</f>
        <v>9.6431696078431365E-4</v>
      </c>
      <c r="Z203">
        <f>V203*M203</f>
        <v>9.4988215000000001E-2</v>
      </c>
      <c r="AA203">
        <f>W203*N203</f>
        <v>5.5393747401960784E-2</v>
      </c>
      <c r="AB203">
        <f>X203*O203</f>
        <v>2.3406222696078432E-2</v>
      </c>
      <c r="AC203" s="10">
        <f t="shared" si="43"/>
        <v>0.17475250205882353</v>
      </c>
    </row>
    <row r="204" spans="1:29">
      <c r="A204">
        <f t="shared" si="34"/>
        <v>9</v>
      </c>
      <c r="B204">
        <f t="shared" si="35"/>
        <v>13</v>
      </c>
      <c r="C204" s="1" t="s">
        <v>203</v>
      </c>
      <c r="D204" s="12">
        <v>14.7172</v>
      </c>
      <c r="E204" s="3">
        <v>80.439899999999994</v>
      </c>
      <c r="F204" s="3">
        <v>0.25</v>
      </c>
      <c r="G204" s="3">
        <v>5.0018682889115285</v>
      </c>
      <c r="H204">
        <f t="shared" si="36"/>
        <v>34</v>
      </c>
      <c r="I204">
        <f t="shared" si="37"/>
        <v>194</v>
      </c>
      <c r="J204">
        <f t="shared" si="38"/>
        <v>190</v>
      </c>
      <c r="K204">
        <f t="shared" si="39"/>
        <v>193</v>
      </c>
      <c r="L204">
        <f t="shared" si="40"/>
        <v>0.16666666666666666</v>
      </c>
      <c r="M204">
        <f t="shared" si="40"/>
        <v>0.9509803921568627</v>
      </c>
      <c r="N204">
        <f t="shared" si="40"/>
        <v>0.93137254901960786</v>
      </c>
      <c r="O204">
        <f t="shared" si="40"/>
        <v>0.94607843137254899</v>
      </c>
      <c r="P204" s="8">
        <f t="shared" si="41"/>
        <v>0.74877450980392157</v>
      </c>
      <c r="Q204">
        <f t="shared" si="42"/>
        <v>4</v>
      </c>
      <c r="R204">
        <f t="shared" si="42"/>
        <v>1</v>
      </c>
      <c r="S204">
        <f t="shared" si="42"/>
        <v>3</v>
      </c>
      <c r="T204">
        <f t="shared" si="42"/>
        <v>2</v>
      </c>
      <c r="U204">
        <f>VLOOKUP(Q204,$Q$211:$R$214,2,FALSE)</f>
        <v>9.8360329999999996E-2</v>
      </c>
      <c r="V204">
        <f>VLOOKUP(R204,$Q$211:$R$214,2,FALSE)</f>
        <v>0.46137133000000002</v>
      </c>
      <c r="W204">
        <f>VLOOKUP(S204,$Q$211:$R$214,2,FALSE)</f>
        <v>0.16465067</v>
      </c>
      <c r="X204">
        <f>VLOOKUP(T204,$Q$211:$R$214,2,FALSE)</f>
        <v>0.27561766999999998</v>
      </c>
      <c r="Y204">
        <f>U204*L204</f>
        <v>1.6393388333333331E-2</v>
      </c>
      <c r="Z204">
        <f>V204*M204</f>
        <v>0.43875508833333332</v>
      </c>
      <c r="AA204">
        <f>W204*N204</f>
        <v>0.15335111421568628</v>
      </c>
      <c r="AB204">
        <f>X204*O204</f>
        <v>0.26075593289215682</v>
      </c>
      <c r="AC204" s="10">
        <f t="shared" si="43"/>
        <v>0.86925552377450976</v>
      </c>
    </row>
    <row r="205" spans="1:29">
      <c r="A205">
        <f t="shared" si="34"/>
        <v>5</v>
      </c>
      <c r="B205">
        <f t="shared" si="35"/>
        <v>15</v>
      </c>
      <c r="C205" s="1" t="s">
        <v>204</v>
      </c>
      <c r="D205" s="12">
        <v>14.5603</v>
      </c>
      <c r="E205" s="3">
        <v>32.396380000000001</v>
      </c>
      <c r="F205" s="3">
        <v>0.33333333333333331</v>
      </c>
      <c r="G205" s="3">
        <v>340.03059768475839</v>
      </c>
      <c r="H205">
        <f t="shared" si="36"/>
        <v>33</v>
      </c>
      <c r="I205">
        <f t="shared" si="37"/>
        <v>173</v>
      </c>
      <c r="J205">
        <f t="shared" si="38"/>
        <v>199</v>
      </c>
      <c r="K205">
        <f t="shared" si="39"/>
        <v>204</v>
      </c>
      <c r="L205">
        <f t="shared" si="40"/>
        <v>0.16176470588235295</v>
      </c>
      <c r="M205">
        <f t="shared" si="40"/>
        <v>0.84803921568627449</v>
      </c>
      <c r="N205">
        <f t="shared" si="40"/>
        <v>0.97549019607843135</v>
      </c>
      <c r="O205">
        <f t="shared" si="40"/>
        <v>1</v>
      </c>
      <c r="P205" s="8">
        <f t="shared" si="41"/>
        <v>0.74632352941176472</v>
      </c>
      <c r="Q205">
        <f t="shared" si="42"/>
        <v>4</v>
      </c>
      <c r="R205">
        <f t="shared" si="42"/>
        <v>3</v>
      </c>
      <c r="S205">
        <f t="shared" si="42"/>
        <v>2</v>
      </c>
      <c r="T205">
        <f t="shared" si="42"/>
        <v>1</v>
      </c>
      <c r="U205">
        <f>VLOOKUP(Q205,$Q$211:$R$214,2,FALSE)</f>
        <v>9.8360329999999996E-2</v>
      </c>
      <c r="V205">
        <f>VLOOKUP(R205,$Q$211:$R$214,2,FALSE)</f>
        <v>0.16465067</v>
      </c>
      <c r="W205">
        <f>VLOOKUP(S205,$Q$211:$R$214,2,FALSE)</f>
        <v>0.27561766999999998</v>
      </c>
      <c r="X205">
        <f>VLOOKUP(T205,$Q$211:$R$214,2,FALSE)</f>
        <v>0.46137133000000002</v>
      </c>
      <c r="Y205">
        <f>U205*L205</f>
        <v>1.5911229852941175E-2</v>
      </c>
      <c r="Z205">
        <f>V205*M205</f>
        <v>0.13963022504901959</v>
      </c>
      <c r="AA205">
        <f>W205*N205</f>
        <v>0.26886233495098039</v>
      </c>
      <c r="AB205">
        <f>X205*O205</f>
        <v>0.46137133000000002</v>
      </c>
      <c r="AC205" s="10">
        <f t="shared" si="43"/>
        <v>0.88577511985294111</v>
      </c>
    </row>
    <row r="211" spans="17:20">
      <c r="Q211">
        <v>1</v>
      </c>
      <c r="R211">
        <v>0.46137133000000002</v>
      </c>
      <c r="T211" t="s">
        <v>242</v>
      </c>
    </row>
    <row r="212" spans="17:20">
      <c r="Q212">
        <v>2</v>
      </c>
      <c r="R212">
        <v>0.27561766999999998</v>
      </c>
      <c r="T212" t="s">
        <v>243</v>
      </c>
    </row>
    <row r="213" spans="17:20">
      <c r="Q213">
        <v>3</v>
      </c>
      <c r="R213">
        <v>0.16465067</v>
      </c>
      <c r="T213" t="s">
        <v>244</v>
      </c>
    </row>
    <row r="214" spans="17:20">
      <c r="Q214">
        <v>4</v>
      </c>
      <c r="R214">
        <v>9.8360329999999996E-2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Q29"/>
  <sheetViews>
    <sheetView tabSelected="1" topLeftCell="A4" workbookViewId="0">
      <selection activeCell="U15" sqref="U15"/>
    </sheetView>
  </sheetViews>
  <sheetFormatPr defaultRowHeight="15"/>
  <cols>
    <col min="4" max="4" width="13.85546875" bestFit="1" customWidth="1"/>
    <col min="5" max="5" width="13.140625" bestFit="1" customWidth="1"/>
    <col min="6" max="6" width="12" bestFit="1" customWidth="1"/>
    <col min="7" max="7" width="16.28515625" bestFit="1" customWidth="1"/>
    <col min="8" max="8" width="12" bestFit="1" customWidth="1"/>
  </cols>
  <sheetData>
    <row r="3" spans="2:17">
      <c r="B3" s="11" t="s">
        <v>239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5" spans="2:17">
      <c r="B5" t="s">
        <v>231</v>
      </c>
    </row>
    <row r="6" spans="2:17">
      <c r="B6" t="s">
        <v>234</v>
      </c>
      <c r="C6" t="s">
        <v>235</v>
      </c>
      <c r="D6" s="5" t="s">
        <v>213</v>
      </c>
      <c r="E6" s="6" t="s">
        <v>214</v>
      </c>
      <c r="F6" s="6" t="s">
        <v>215</v>
      </c>
      <c r="G6" s="6" t="s">
        <v>216</v>
      </c>
      <c r="H6" s="6" t="s">
        <v>236</v>
      </c>
    </row>
    <row r="7" spans="2:17">
      <c r="B7">
        <v>1</v>
      </c>
      <c r="C7" t="str">
        <f>VLOOKUP(B7,Tied_Ranks_Calculations!$B$1:$P$205,2,FALSE)</f>
        <v>0309</v>
      </c>
      <c r="D7">
        <f>VLOOKUP(B7,Tied_Ranks_Calculations!$B$1:$P$205,11,FALSE)*0.25</f>
        <v>0.22916666666666666</v>
      </c>
      <c r="E7">
        <f>VLOOKUP(B7,Tied_Ranks_Calculations!$B$1:$P$205,12,FALSE)*0.25</f>
        <v>0.24877450980392157</v>
      </c>
      <c r="F7">
        <f>VLOOKUP(B7,Tied_Ranks_Calculations!$B$1:$P$205,13,FALSE)*0.25</f>
        <v>0.15563725490196079</v>
      </c>
      <c r="G7">
        <f>VLOOKUP(B7,Tied_Ranks_Calculations!$B$1:$P$205,14,FALSE)*0.25</f>
        <v>0.21936274509803921</v>
      </c>
      <c r="H7">
        <f>SUM(D7:G7)</f>
        <v>0.8529411764705882</v>
      </c>
    </row>
    <row r="8" spans="2:17">
      <c r="B8">
        <v>2</v>
      </c>
      <c r="C8" t="str">
        <f>VLOOKUP(B8,Tied_Ranks_Calculations!$B$1:$P$205,2,FALSE)</f>
        <v>0302</v>
      </c>
      <c r="D8">
        <f>VLOOKUP(B8,Tied_Ranks_Calculations!$B$1:$P$205,11,FALSE)*0.25</f>
        <v>0.24387254901960784</v>
      </c>
      <c r="E8">
        <f>VLOOKUP(B8,Tied_Ranks_Calculations!$B$1:$P$205,12,FALSE)*0.25</f>
        <v>0.20588235294117646</v>
      </c>
      <c r="F8">
        <f>VLOOKUP(B8,Tied_Ranks_Calculations!$B$1:$P$205,13,FALSE)*0.25</f>
        <v>0.15808823529411764</v>
      </c>
      <c r="G8">
        <f>VLOOKUP(B8,Tied_Ranks_Calculations!$B$1:$P$205,14,FALSE)*0.25</f>
        <v>0.20955882352941177</v>
      </c>
      <c r="H8">
        <f t="shared" ref="H8:H16" si="0">SUM(D8:G8)</f>
        <v>0.81740196078431371</v>
      </c>
    </row>
    <row r="9" spans="2:17">
      <c r="B9">
        <v>3</v>
      </c>
      <c r="C9" t="str">
        <f>VLOOKUP(B9,Tied_Ranks_Calculations!$B$1:$P$205,2,FALSE)</f>
        <v>0208</v>
      </c>
      <c r="D9">
        <f>VLOOKUP(B9,Tied_Ranks_Calculations!$B$1:$P$205,11,FALSE)*0.25</f>
        <v>0.22058823529411764</v>
      </c>
      <c r="E9">
        <f>VLOOKUP(B9,Tied_Ranks_Calculations!$B$1:$P$205,12,FALSE)*0.25</f>
        <v>0.18259803921568626</v>
      </c>
      <c r="F9">
        <f>VLOOKUP(B9,Tied_Ranks_Calculations!$B$1:$P$205,13,FALSE)*0.25</f>
        <v>0.1875</v>
      </c>
      <c r="G9">
        <f>VLOOKUP(B9,Tied_Ranks_Calculations!$B$1:$P$205,14,FALSE)*0.25</f>
        <v>0.20588235294117646</v>
      </c>
      <c r="H9">
        <f t="shared" si="0"/>
        <v>0.79656862745098045</v>
      </c>
    </row>
    <row r="10" spans="2:17">
      <c r="B10">
        <v>4</v>
      </c>
      <c r="C10" t="str">
        <f>VLOOKUP(B10,Tied_Ranks_Calculations!$B$1:$P$205,2,FALSE)</f>
        <v>1505</v>
      </c>
      <c r="D10">
        <f>VLOOKUP(B10,Tied_Ranks_Calculations!$B$1:$P$205,11,FALSE)*0.25</f>
        <v>6.3725490196078427E-2</v>
      </c>
      <c r="E10">
        <f>VLOOKUP(B10,Tied_Ranks_Calculations!$B$1:$P$205,12,FALSE)*0.25</f>
        <v>0.24509803921568626</v>
      </c>
      <c r="F10">
        <f>VLOOKUP(B10,Tied_Ranks_Calculations!$B$1:$P$205,13,FALSE)*0.25</f>
        <v>0.23284313725490197</v>
      </c>
      <c r="G10">
        <f>VLOOKUP(B10,Tied_Ranks_Calculations!$B$1:$P$205,14,FALSE)*0.25</f>
        <v>0.24509803921568626</v>
      </c>
      <c r="H10">
        <f t="shared" si="0"/>
        <v>0.78676470588235303</v>
      </c>
    </row>
    <row r="11" spans="2:17">
      <c r="B11">
        <v>5</v>
      </c>
      <c r="C11" t="str">
        <f>VLOOKUP(B11,Tied_Ranks_Calculations!$B$1:$P$205,2,FALSE)</f>
        <v>0506</v>
      </c>
      <c r="D11">
        <f>VLOOKUP(B11,Tied_Ranks_Calculations!$B$1:$P$205,11,FALSE)*0.25</f>
        <v>0.18382352941176472</v>
      </c>
      <c r="E11">
        <f>VLOOKUP(B11,Tied_Ranks_Calculations!$B$1:$P$205,12,FALSE)*0.25</f>
        <v>0.17156862745098039</v>
      </c>
      <c r="F11">
        <f>VLOOKUP(B11,Tied_Ranks_Calculations!$B$1:$P$205,13,FALSE)*0.25</f>
        <v>0.2267156862745098</v>
      </c>
      <c r="G11">
        <f>VLOOKUP(B11,Tied_Ranks_Calculations!$B$1:$P$205,14,FALSE)*0.25</f>
        <v>0.20343137254901961</v>
      </c>
      <c r="H11">
        <f t="shared" si="0"/>
        <v>0.78553921568627461</v>
      </c>
    </row>
    <row r="12" spans="2:17">
      <c r="B12">
        <v>6</v>
      </c>
      <c r="C12" t="str">
        <f>VLOOKUP(B12,Tied_Ranks_Calculations!$B$1:$P$205,2,FALSE)</f>
        <v>1204</v>
      </c>
      <c r="D12">
        <f>VLOOKUP(B12,Tied_Ranks_Calculations!$B$1:$P$205,11,FALSE)*0.25</f>
        <v>6.4950980392156868E-2</v>
      </c>
      <c r="E12">
        <f>VLOOKUP(B12,Tied_Ranks_Calculations!$B$1:$P$205,12,FALSE)*0.25</f>
        <v>0.24387254901960784</v>
      </c>
      <c r="F12">
        <f>VLOOKUP(B12,Tied_Ranks_Calculations!$B$1:$P$205,13,FALSE)*0.25</f>
        <v>0.23284313725490197</v>
      </c>
      <c r="G12">
        <f>VLOOKUP(B12,Tied_Ranks_Calculations!$B$1:$P$205,14,FALSE)*0.25</f>
        <v>0.23529411764705882</v>
      </c>
      <c r="H12">
        <f t="shared" si="0"/>
        <v>0.77696078431372562</v>
      </c>
    </row>
    <row r="13" spans="2:17">
      <c r="B13">
        <v>7</v>
      </c>
      <c r="C13" t="str">
        <f>VLOOKUP(B13,Tied_Ranks_Calculations!$B$1:$P$205,2,FALSE)</f>
        <v>1203</v>
      </c>
      <c r="D13">
        <f>VLOOKUP(B13,Tied_Ranks_Calculations!$B$1:$P$205,11,FALSE)*0.25</f>
        <v>9.9264705882352935E-2</v>
      </c>
      <c r="E13">
        <f>VLOOKUP(B13,Tied_Ranks_Calculations!$B$1:$P$205,12,FALSE)*0.25</f>
        <v>0.23651960784313725</v>
      </c>
      <c r="F13">
        <f>VLOOKUP(B13,Tied_Ranks_Calculations!$B$1:$P$205,13,FALSE)*0.25</f>
        <v>0.20833333333333334</v>
      </c>
      <c r="G13">
        <f>VLOOKUP(B13,Tied_Ranks_Calculations!$B$1:$P$205,14,FALSE)*0.25</f>
        <v>0.23161764705882354</v>
      </c>
      <c r="H13">
        <f t="shared" si="0"/>
        <v>0.77573529411764697</v>
      </c>
    </row>
    <row r="14" spans="2:17">
      <c r="B14">
        <v>8</v>
      </c>
      <c r="C14" t="str">
        <f>VLOOKUP(B14,Tied_Ranks_Calculations!$B$1:$P$205,2,FALSE)</f>
        <v>1807</v>
      </c>
      <c r="D14">
        <f>VLOOKUP(B14,Tied_Ranks_Calculations!$B$1:$P$205,11,FALSE)*0.25</f>
        <v>4.4117647058823532E-2</v>
      </c>
      <c r="E14">
        <f>VLOOKUP(B14,Tied_Ranks_Calculations!$B$1:$P$205,12,FALSE)*0.25</f>
        <v>0.24632352941176472</v>
      </c>
      <c r="F14">
        <f>VLOOKUP(B14,Tied_Ranks_Calculations!$B$1:$P$205,13,FALSE)*0.25</f>
        <v>0.23284313725490197</v>
      </c>
      <c r="G14">
        <f>VLOOKUP(B14,Tied_Ranks_Calculations!$B$1:$P$205,14,FALSE)*0.25</f>
        <v>0.24754901960784315</v>
      </c>
      <c r="H14">
        <f t="shared" si="0"/>
        <v>0.77083333333333337</v>
      </c>
    </row>
    <row r="15" spans="2:17">
      <c r="B15">
        <v>9</v>
      </c>
      <c r="C15" t="str">
        <f>VLOOKUP(B15,Tied_Ranks_Calculations!$B$1:$P$205,2,FALSE)</f>
        <v>0301</v>
      </c>
      <c r="D15">
        <f>VLOOKUP(B15,Tied_Ranks_Calculations!$B$1:$P$205,11,FALSE)*0.25</f>
        <v>0.23161764705882354</v>
      </c>
      <c r="E15">
        <f>VLOOKUP(B15,Tied_Ranks_Calculations!$B$1:$P$205,12,FALSE)*0.25</f>
        <v>0.21813725490196079</v>
      </c>
      <c r="F15">
        <f>VLOOKUP(B15,Tied_Ranks_Calculations!$B$1:$P$205,13,FALSE)*0.25</f>
        <v>0.15563725490196079</v>
      </c>
      <c r="G15">
        <f>VLOOKUP(B15,Tied_Ranks_Calculations!$B$1:$P$205,14,FALSE)*0.25</f>
        <v>0.16299019607843138</v>
      </c>
      <c r="H15">
        <f t="shared" si="0"/>
        <v>0.76838235294117652</v>
      </c>
    </row>
    <row r="16" spans="2:17">
      <c r="B16">
        <v>10</v>
      </c>
      <c r="C16" t="str">
        <f>VLOOKUP(B16,Tied_Ranks_Calculations!$B$1:$P$205,2,FALSE)</f>
        <v>0310</v>
      </c>
      <c r="D16">
        <f>VLOOKUP(B16,Tied_Ranks_Calculations!$B$1:$P$205,11,FALSE)*0.25</f>
        <v>0.22426470588235295</v>
      </c>
      <c r="E16">
        <f>VLOOKUP(B16,Tied_Ranks_Calculations!$B$1:$P$205,12,FALSE)*0.25</f>
        <v>0.22426470588235295</v>
      </c>
      <c r="F16">
        <f>VLOOKUP(B16,Tied_Ranks_Calculations!$B$1:$P$205,13,FALSE)*0.25</f>
        <v>0.11642156862745098</v>
      </c>
      <c r="G16">
        <f>VLOOKUP(B16,Tied_Ranks_Calculations!$B$1:$P$205,14,FALSE)*0.25</f>
        <v>0.19607843137254902</v>
      </c>
      <c r="H16">
        <f t="shared" si="0"/>
        <v>0.76102941176470584</v>
      </c>
    </row>
    <row r="18" spans="2:8">
      <c r="B18" t="s">
        <v>237</v>
      </c>
    </row>
    <row r="19" spans="2:8">
      <c r="B19" t="s">
        <v>234</v>
      </c>
      <c r="C19" t="s">
        <v>235</v>
      </c>
      <c r="D19" s="5" t="s">
        <v>213</v>
      </c>
      <c r="E19" s="6" t="s">
        <v>214</v>
      </c>
      <c r="F19" s="6" t="s">
        <v>215</v>
      </c>
      <c r="G19" s="6" t="s">
        <v>216</v>
      </c>
      <c r="H19" s="6" t="s">
        <v>238</v>
      </c>
    </row>
    <row r="20" spans="2:8">
      <c r="B20">
        <v>1</v>
      </c>
      <c r="C20" t="str">
        <f>VLOOKUP(B20,Tied_Ranks_Calculations!$A$1:$AC$205,3,FALSE)</f>
        <v>1505</v>
      </c>
      <c r="D20">
        <f>VLOOKUP(B20,Tied_Ranks_Calculations!$A$1:$AC$205,25,FALSE)</f>
        <v>2.5072240980392155E-2</v>
      </c>
      <c r="E20">
        <f>VLOOKUP(B20,Tied_Ranks_Calculations!$A$1:$AC$205,26,FALSE)</f>
        <v>0.45232483333333334</v>
      </c>
      <c r="F20">
        <f>VLOOKUP(B20,Tied_Ranks_Calculations!$A$1:$AC$205,27,FALSE)</f>
        <v>0.15335111421568628</v>
      </c>
      <c r="G20">
        <f>VLOOKUP(B20,Tied_Ranks_Calculations!$A$1:$AC$205,28,FALSE)</f>
        <v>0.45232483333333334</v>
      </c>
      <c r="H20">
        <f>SUM(D20:G20)</f>
        <v>1.0830730218627451</v>
      </c>
    </row>
    <row r="21" spans="2:8">
      <c r="B21">
        <v>2</v>
      </c>
      <c r="C21" t="str">
        <f>VLOOKUP(B21,Tied_Ranks_Calculations!$A$1:$AC$205,3,FALSE)</f>
        <v>0310</v>
      </c>
      <c r="D21">
        <f>VLOOKUP(B21,Tied_Ranks_Calculations!$A$1:$AC$205,25,FALSE)</f>
        <v>0.41387722250000003</v>
      </c>
      <c r="E21">
        <f>VLOOKUP(B21,Tied_Ranks_Calculations!$A$1:$AC$205,26,FALSE)</f>
        <v>0.41387722250000003</v>
      </c>
      <c r="F21">
        <f>VLOOKUP(B21,Tied_Ranks_Calculations!$A$1:$AC$205,27,FALSE)</f>
        <v>4.5805055637254899E-2</v>
      </c>
      <c r="G21">
        <f>VLOOKUP(B21,Tied_Ranks_Calculations!$A$1:$AC$205,28,FALSE)</f>
        <v>0.12913778039215687</v>
      </c>
      <c r="H21">
        <f t="shared" ref="H21:H28" si="1">SUM(D21:G21)</f>
        <v>1.0026972810294119</v>
      </c>
    </row>
    <row r="22" spans="2:8">
      <c r="B22">
        <v>3</v>
      </c>
      <c r="C22" t="str">
        <f>VLOOKUP(B22,Tied_Ranks_Calculations!$A$1:$AC$205,3,FALSE)</f>
        <v>0309</v>
      </c>
      <c r="D22">
        <f>VLOOKUP(B22,Tied_Ranks_Calculations!$A$1:$AC$205,25,FALSE)</f>
        <v>0.2526495308333333</v>
      </c>
      <c r="E22">
        <f>VLOOKUP(B22,Tied_Ranks_Calculations!$A$1:$AC$205,26,FALSE)</f>
        <v>0.45910970583333338</v>
      </c>
      <c r="F22">
        <f>VLOOKUP(B22,Tied_Ranks_Calculations!$A$1:$AC$205,27,FALSE)</f>
        <v>6.1234127009803921E-2</v>
      </c>
      <c r="G22">
        <f>VLOOKUP(B22,Tied_Ranks_Calculations!$A$1:$AC$205,28,FALSE)</f>
        <v>0.1444728918137255</v>
      </c>
      <c r="H22">
        <f t="shared" si="1"/>
        <v>0.91746625549019611</v>
      </c>
    </row>
    <row r="23" spans="2:8">
      <c r="B23">
        <v>4</v>
      </c>
      <c r="C23" t="str">
        <f>VLOOKUP(B23,Tied_Ranks_Calculations!$A$1:$AC$205,3,FALSE)</f>
        <v>1807</v>
      </c>
      <c r="D23">
        <f>VLOOKUP(B23,Tied_Ranks_Calculations!$A$1:$AC$205,25,FALSE)</f>
        <v>1.7357705294117648E-2</v>
      </c>
      <c r="E23">
        <f>VLOOKUP(B23,Tied_Ranks_Calculations!$A$1:$AC$205,26,FALSE)</f>
        <v>0.27156446897058822</v>
      </c>
      <c r="F23">
        <f>VLOOKUP(B23,Tied_Ranks_Calculations!$A$1:$AC$205,27,FALSE)</f>
        <v>0.15335111421568628</v>
      </c>
      <c r="G23">
        <f>VLOOKUP(B23,Tied_Ranks_Calculations!$A$1:$AC$205,28,FALSE)</f>
        <v>0.45684808166666668</v>
      </c>
      <c r="H23">
        <f t="shared" si="1"/>
        <v>0.89912137014705884</v>
      </c>
    </row>
    <row r="24" spans="2:8">
      <c r="B24">
        <v>5</v>
      </c>
      <c r="C24" t="str">
        <f>VLOOKUP(B24,Tied_Ranks_Calculations!$A$1:$AC$205,3,FALSE)</f>
        <v>1204</v>
      </c>
      <c r="D24">
        <f>VLOOKUP(B24,Tied_Ranks_Calculations!$A$1:$AC$205,25,FALSE)</f>
        <v>2.5554399460784315E-2</v>
      </c>
      <c r="E24">
        <f>VLOOKUP(B24,Tied_Ranks_Calculations!$A$1:$AC$205,26,FALSE)</f>
        <v>0.4500632091666667</v>
      </c>
      <c r="F24">
        <f>VLOOKUP(B24,Tied_Ranks_Calculations!$A$1:$AC$205,27,FALSE)</f>
        <v>0.15335111421568628</v>
      </c>
      <c r="G24">
        <f>VLOOKUP(B24,Tied_Ranks_Calculations!$A$1:$AC$205,28,FALSE)</f>
        <v>0.2594048658823529</v>
      </c>
      <c r="H24">
        <f t="shared" si="1"/>
        <v>0.88837358872549022</v>
      </c>
    </row>
    <row r="25" spans="2:8">
      <c r="B25">
        <v>6</v>
      </c>
      <c r="C25" t="str">
        <f>VLOOKUP(B25,Tied_Ranks_Calculations!$A$1:$AC$205,3,FALSE)</f>
        <v>1810</v>
      </c>
      <c r="D25">
        <f>VLOOKUP(B25,Tied_Ranks_Calculations!$A$1:$AC$205,25,FALSE)</f>
        <v>1.5911229852941175E-2</v>
      </c>
      <c r="E25">
        <f>VLOOKUP(B25,Tied_Ranks_Calculations!$A$1:$AC$205,26,FALSE)</f>
        <v>0.13963022504901959</v>
      </c>
      <c r="F25">
        <f>VLOOKUP(B25,Tied_Ranks_Calculations!$A$1:$AC$205,27,FALSE)</f>
        <v>0.26886233495098039</v>
      </c>
      <c r="G25">
        <f>VLOOKUP(B25,Tied_Ranks_Calculations!$A$1:$AC$205,28,FALSE)</f>
        <v>0.46137133000000002</v>
      </c>
      <c r="H25">
        <f t="shared" si="1"/>
        <v>0.88577511985294111</v>
      </c>
    </row>
    <row r="26" spans="2:8">
      <c r="B26">
        <v>7</v>
      </c>
      <c r="C26" t="str">
        <f>VLOOKUP(B26,Tied_Ranks_Calculations!$A$1:$AC$205,3,FALSE)</f>
        <v>1210</v>
      </c>
      <c r="D26">
        <f>VLOOKUP(B26,Tied_Ranks_Calculations!$A$1:$AC$205,25,FALSE)</f>
        <v>2.3625765539215686E-2</v>
      </c>
      <c r="E26">
        <f>VLOOKUP(B26,Tied_Ranks_Calculations!$A$1:$AC$205,26,FALSE)</f>
        <v>0.13478755828431371</v>
      </c>
      <c r="F26">
        <f>VLOOKUP(B26,Tied_Ranks_Calculations!$A$1:$AC$205,27,FALSE)</f>
        <v>0.26886233495098039</v>
      </c>
      <c r="G26">
        <f>VLOOKUP(B26,Tied_Ranks_Calculations!$A$1:$AC$205,28,FALSE)</f>
        <v>0.45458645750000004</v>
      </c>
      <c r="H26">
        <f t="shared" si="1"/>
        <v>0.88186211627450983</v>
      </c>
    </row>
    <row r="27" spans="2:8">
      <c r="B27">
        <v>8</v>
      </c>
      <c r="C27" t="str">
        <f>VLOOKUP(B27,Tied_Ranks_Calculations!$A$1:$AC$205,3,FALSE)</f>
        <v>1507</v>
      </c>
      <c r="D27">
        <f>VLOOKUP(B27,Tied_Ranks_Calculations!$A$1:$AC$205,25,FALSE)</f>
        <v>1.8804180735294114E-2</v>
      </c>
      <c r="E27">
        <f>VLOOKUP(B27,Tied_Ranks_Calculations!$A$1:$AC$205,26,FALSE)</f>
        <v>0.46137133000000002</v>
      </c>
      <c r="F27">
        <f>VLOOKUP(B27,Tied_Ranks_Calculations!$A$1:$AC$205,27,FALSE)</f>
        <v>0.13155911377450982</v>
      </c>
      <c r="G27">
        <f>VLOOKUP(B27,Tied_Ranks_Calculations!$A$1:$AC$205,28,FALSE)</f>
        <v>0.26886233495098039</v>
      </c>
      <c r="H27">
        <f t="shared" si="1"/>
        <v>0.88059695946078431</v>
      </c>
    </row>
    <row r="28" spans="2:8">
      <c r="B28">
        <v>9</v>
      </c>
      <c r="C28" t="str">
        <f>VLOOKUP(B28,Tied_Ranks_Calculations!$A$1:$AC$205,3,FALSE)</f>
        <v>0302</v>
      </c>
      <c r="D28">
        <f>VLOOKUP(B28,Tied_Ranks_Calculations!$A$1:$AC$205,25,FALSE)</f>
        <v>0.4500632091666667</v>
      </c>
      <c r="E28">
        <f>VLOOKUP(B28,Tied_Ranks_Calculations!$A$1:$AC$205,26,FALSE)</f>
        <v>0.13559466941176471</v>
      </c>
      <c r="F28">
        <f>VLOOKUP(B28,Tied_Ranks_Calculations!$A$1:$AC$205,27,FALSE)</f>
        <v>6.2198443970588227E-2</v>
      </c>
      <c r="G28">
        <f>VLOOKUP(B28,Tied_Ranks_Calculations!$A$1:$AC$205,28,FALSE)</f>
        <v>0.23103245867647057</v>
      </c>
      <c r="H28">
        <f t="shared" si="1"/>
        <v>0.8788887812254903</v>
      </c>
    </row>
    <row r="29" spans="2:8">
      <c r="B29">
        <v>10</v>
      </c>
      <c r="C29" t="str">
        <f>VLOOKUP(B29,Tied_Ranks_Calculations!$A$1:$AC$205,3,FALSE)</f>
        <v>1809</v>
      </c>
      <c r="D29">
        <f>VLOOKUP(B29,Tied_Ranks_Calculations!$A$1:$AC$205,25,FALSE)</f>
        <v>1.6393388333333331E-2</v>
      </c>
      <c r="E29">
        <f>VLOOKUP(B29,Tied_Ranks_Calculations!$A$1:$AC$205,26,FALSE)</f>
        <v>0.43875508833333332</v>
      </c>
      <c r="F29">
        <f>VLOOKUP(B29,Tied_Ranks_Calculations!$A$1:$AC$205,27,FALSE)</f>
        <v>0.15335111421568628</v>
      </c>
      <c r="G29">
        <f>VLOOKUP(B29,Tied_Ranks_Calculations!$A$1:$AC$205,28,FALSE)</f>
        <v>0.26075593289215682</v>
      </c>
      <c r="H29">
        <f t="shared" ref="H29" si="2">SUM(D29:G29)</f>
        <v>0.86925552377450976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Q29"/>
  <sheetViews>
    <sheetView topLeftCell="A8" workbookViewId="0">
      <selection activeCell="B31" sqref="B31:H41"/>
    </sheetView>
  </sheetViews>
  <sheetFormatPr defaultRowHeight="15"/>
  <cols>
    <col min="4" max="4" width="13.85546875" bestFit="1" customWidth="1"/>
    <col min="5" max="5" width="13.140625" bestFit="1" customWidth="1"/>
    <col min="6" max="6" width="12" bestFit="1" customWidth="1"/>
    <col min="7" max="7" width="16.28515625" bestFit="1" customWidth="1"/>
    <col min="8" max="8" width="12" bestFit="1" customWidth="1"/>
  </cols>
  <sheetData>
    <row r="3" spans="2:17">
      <c r="B3" s="11" t="s">
        <v>239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5" spans="2:17">
      <c r="B5" t="s">
        <v>231</v>
      </c>
    </row>
    <row r="6" spans="2:17">
      <c r="B6" t="s">
        <v>234</v>
      </c>
      <c r="C6" t="s">
        <v>235</v>
      </c>
      <c r="D6" s="5" t="s">
        <v>213</v>
      </c>
      <c r="E6" s="6" t="s">
        <v>214</v>
      </c>
      <c r="F6" s="6" t="s">
        <v>215</v>
      </c>
      <c r="G6" s="6" t="s">
        <v>216</v>
      </c>
      <c r="H6" s="6" t="s">
        <v>236</v>
      </c>
    </row>
    <row r="7" spans="2:17">
      <c r="B7">
        <v>1</v>
      </c>
      <c r="C7" t="str">
        <f>VLOOKUP(B7,Fixed_Ties_Ranks_Calc!$B$1:$P$205,2,FALSE)</f>
        <v>0309</v>
      </c>
      <c r="D7">
        <f>VLOOKUP(B7,Fixed_Ties_Ranks_Calc!$B$1:$P$205,11,FALSE)*0.25</f>
        <v>0.22916666666666666</v>
      </c>
      <c r="E7">
        <f>VLOOKUP(B7,Fixed_Ties_Ranks_Calc!$B$1:$P$205,12,FALSE)*0.25</f>
        <v>0.24877450980392157</v>
      </c>
      <c r="F7">
        <f>VLOOKUP(B7,Fixed_Ties_Ranks_Calc!$B$1:$P$205,13,FALSE)*0.25</f>
        <v>0.15563725490196079</v>
      </c>
      <c r="G7">
        <f>VLOOKUP(B7,Fixed_Ties_Ranks_Calc!$B$1:$P$205,14,FALSE)*0.25</f>
        <v>0.21936274509803921</v>
      </c>
      <c r="H7">
        <f>SUM(D7:G7)</f>
        <v>0.8529411764705882</v>
      </c>
    </row>
    <row r="8" spans="2:17">
      <c r="B8">
        <v>2</v>
      </c>
      <c r="C8" t="str">
        <f>VLOOKUP(B8,Fixed_Ties_Ranks_Calc!$B$1:$P$205,2,FALSE)</f>
        <v>0302</v>
      </c>
      <c r="D8">
        <f>VLOOKUP(B8,Fixed_Ties_Ranks_Calc!$B$1:$P$205,11,FALSE)*0.25</f>
        <v>0.24387254901960784</v>
      </c>
      <c r="E8">
        <f>VLOOKUP(B8,Fixed_Ties_Ranks_Calc!$B$1:$P$205,12,FALSE)*0.25</f>
        <v>0.20588235294117646</v>
      </c>
      <c r="F8">
        <f>VLOOKUP(B8,Fixed_Ties_Ranks_Calc!$B$1:$P$205,13,FALSE)*0.25</f>
        <v>0.15808823529411764</v>
      </c>
      <c r="G8">
        <f>VLOOKUP(B8,Fixed_Ties_Ranks_Calc!$B$1:$P$205,14,FALSE)*0.25</f>
        <v>0.20955882352941177</v>
      </c>
      <c r="H8">
        <f t="shared" ref="H8:H16" si="0">SUM(D8:G8)</f>
        <v>0.81740196078431371</v>
      </c>
    </row>
    <row r="9" spans="2:17">
      <c r="B9">
        <v>3</v>
      </c>
      <c r="C9" t="str">
        <f>VLOOKUP(B9,Fixed_Ties_Ranks_Calc!$B$1:$P$205,2,FALSE)</f>
        <v>0208</v>
      </c>
      <c r="D9">
        <f>VLOOKUP(B9,Fixed_Ties_Ranks_Calc!$B$1:$P$205,11,FALSE)*0.25</f>
        <v>0.22058823529411764</v>
      </c>
      <c r="E9">
        <f>VLOOKUP(B9,Fixed_Ties_Ranks_Calc!$B$1:$P$205,12,FALSE)*0.25</f>
        <v>0.18259803921568626</v>
      </c>
      <c r="F9">
        <f>VLOOKUP(B9,Fixed_Ties_Ranks_Calc!$B$1:$P$205,13,FALSE)*0.25</f>
        <v>0.1875</v>
      </c>
      <c r="G9">
        <f>VLOOKUP(B9,Fixed_Ties_Ranks_Calc!$B$1:$P$205,14,FALSE)*0.25</f>
        <v>0.20588235294117646</v>
      </c>
      <c r="H9">
        <f t="shared" si="0"/>
        <v>0.79656862745098045</v>
      </c>
    </row>
    <row r="10" spans="2:17">
      <c r="B10">
        <v>4</v>
      </c>
      <c r="C10" t="str">
        <f>VLOOKUP(B10,Fixed_Ties_Ranks_Calc!$B$1:$P$205,2,FALSE)</f>
        <v>1505</v>
      </c>
      <c r="D10">
        <f>VLOOKUP(B10,Fixed_Ties_Ranks_Calc!$B$1:$P$205,11,FALSE)*0.25</f>
        <v>6.3725490196078427E-2</v>
      </c>
      <c r="E10">
        <f>VLOOKUP(B10,Fixed_Ties_Ranks_Calc!$B$1:$P$205,12,FALSE)*0.25</f>
        <v>0.24509803921568626</v>
      </c>
      <c r="F10">
        <f>VLOOKUP(B10,Fixed_Ties_Ranks_Calc!$B$1:$P$205,13,FALSE)*0.25</f>
        <v>0.23284313725490197</v>
      </c>
      <c r="G10">
        <f>VLOOKUP(B10,Fixed_Ties_Ranks_Calc!$B$1:$P$205,14,FALSE)*0.25</f>
        <v>0.24509803921568626</v>
      </c>
      <c r="H10">
        <f t="shared" si="0"/>
        <v>0.78676470588235303</v>
      </c>
    </row>
    <row r="11" spans="2:17">
      <c r="B11">
        <v>5</v>
      </c>
      <c r="C11" t="str">
        <f>VLOOKUP(B11,Fixed_Ties_Ranks_Calc!$B$1:$P$205,2,FALSE)</f>
        <v>0506</v>
      </c>
      <c r="D11">
        <f>VLOOKUP(B11,Fixed_Ties_Ranks_Calc!$B$1:$P$205,11,FALSE)*0.25</f>
        <v>0.18382352941176472</v>
      </c>
      <c r="E11">
        <f>VLOOKUP(B11,Fixed_Ties_Ranks_Calc!$B$1:$P$205,12,FALSE)*0.25</f>
        <v>0.17156862745098039</v>
      </c>
      <c r="F11">
        <f>VLOOKUP(B11,Fixed_Ties_Ranks_Calc!$B$1:$P$205,13,FALSE)*0.25</f>
        <v>0.2267156862745098</v>
      </c>
      <c r="G11">
        <f>VLOOKUP(B11,Fixed_Ties_Ranks_Calc!$B$1:$P$205,14,FALSE)*0.25</f>
        <v>0.20343137254901961</v>
      </c>
      <c r="H11">
        <f t="shared" si="0"/>
        <v>0.78553921568627461</v>
      </c>
    </row>
    <row r="12" spans="2:17">
      <c r="B12">
        <v>6</v>
      </c>
      <c r="C12" t="str">
        <f>VLOOKUP(B12,Fixed_Ties_Ranks_Calc!$B$1:$P$205,2,FALSE)</f>
        <v>1204</v>
      </c>
      <c r="D12">
        <f>VLOOKUP(B12,Fixed_Ties_Ranks_Calc!$B$1:$P$205,11,FALSE)*0.25</f>
        <v>6.4950980392156868E-2</v>
      </c>
      <c r="E12">
        <f>VLOOKUP(B12,Fixed_Ties_Ranks_Calc!$B$1:$P$205,12,FALSE)*0.25</f>
        <v>0.24387254901960784</v>
      </c>
      <c r="F12">
        <f>VLOOKUP(B12,Fixed_Ties_Ranks_Calc!$B$1:$P$205,13,FALSE)*0.25</f>
        <v>0.23284313725490197</v>
      </c>
      <c r="G12">
        <f>VLOOKUP(B12,Fixed_Ties_Ranks_Calc!$B$1:$P$205,14,FALSE)*0.25</f>
        <v>0.23529411764705882</v>
      </c>
      <c r="H12">
        <f t="shared" si="0"/>
        <v>0.77696078431372562</v>
      </c>
    </row>
    <row r="13" spans="2:17">
      <c r="B13">
        <v>7</v>
      </c>
      <c r="C13" t="str">
        <f>VLOOKUP(B13,Fixed_Ties_Ranks_Calc!$B$1:$P$205,2,FALSE)</f>
        <v>1203</v>
      </c>
      <c r="D13">
        <f>VLOOKUP(B13,Fixed_Ties_Ranks_Calc!$B$1:$P$205,11,FALSE)*0.25</f>
        <v>9.9264705882352935E-2</v>
      </c>
      <c r="E13">
        <f>VLOOKUP(B13,Fixed_Ties_Ranks_Calc!$B$1:$P$205,12,FALSE)*0.25</f>
        <v>0.23651960784313725</v>
      </c>
      <c r="F13">
        <f>VLOOKUP(B13,Fixed_Ties_Ranks_Calc!$B$1:$P$205,13,FALSE)*0.25</f>
        <v>0.20833333333333334</v>
      </c>
      <c r="G13">
        <f>VLOOKUP(B13,Fixed_Ties_Ranks_Calc!$B$1:$P$205,14,FALSE)*0.25</f>
        <v>0.23161764705882354</v>
      </c>
      <c r="H13">
        <f t="shared" si="0"/>
        <v>0.77573529411764697</v>
      </c>
    </row>
    <row r="14" spans="2:17">
      <c r="B14">
        <v>8</v>
      </c>
      <c r="C14" t="str">
        <f>VLOOKUP(B14,Fixed_Ties_Ranks_Calc!$B$1:$P$205,2,FALSE)</f>
        <v>1807</v>
      </c>
      <c r="D14">
        <f>VLOOKUP(B14,Fixed_Ties_Ranks_Calc!$B$1:$P$205,11,FALSE)*0.25</f>
        <v>4.4117647058823532E-2</v>
      </c>
      <c r="E14">
        <f>VLOOKUP(B14,Fixed_Ties_Ranks_Calc!$B$1:$P$205,12,FALSE)*0.25</f>
        <v>0.24632352941176472</v>
      </c>
      <c r="F14">
        <f>VLOOKUP(B14,Fixed_Ties_Ranks_Calc!$B$1:$P$205,13,FALSE)*0.25</f>
        <v>0.23284313725490197</v>
      </c>
      <c r="G14">
        <f>VLOOKUP(B14,Fixed_Ties_Ranks_Calc!$B$1:$P$205,14,FALSE)*0.25</f>
        <v>0.24754901960784315</v>
      </c>
      <c r="H14">
        <f t="shared" si="0"/>
        <v>0.77083333333333337</v>
      </c>
    </row>
    <row r="15" spans="2:17">
      <c r="B15">
        <v>9</v>
      </c>
      <c r="C15" t="str">
        <f>VLOOKUP(B15,Fixed_Ties_Ranks_Calc!$B$1:$P$205,2,FALSE)</f>
        <v>0301</v>
      </c>
      <c r="D15">
        <f>VLOOKUP(B15,Fixed_Ties_Ranks_Calc!$B$1:$P$205,11,FALSE)*0.25</f>
        <v>0.23161764705882354</v>
      </c>
      <c r="E15">
        <f>VLOOKUP(B15,Fixed_Ties_Ranks_Calc!$B$1:$P$205,12,FALSE)*0.25</f>
        <v>0.21813725490196079</v>
      </c>
      <c r="F15">
        <f>VLOOKUP(B15,Fixed_Ties_Ranks_Calc!$B$1:$P$205,13,FALSE)*0.25</f>
        <v>0.15563725490196079</v>
      </c>
      <c r="G15">
        <f>VLOOKUP(B15,Fixed_Ties_Ranks_Calc!$B$1:$P$205,14,FALSE)*0.25</f>
        <v>0.16299019607843138</v>
      </c>
      <c r="H15">
        <f t="shared" si="0"/>
        <v>0.76838235294117652</v>
      </c>
    </row>
    <row r="16" spans="2:17">
      <c r="B16">
        <v>10</v>
      </c>
      <c r="C16" t="str">
        <f>VLOOKUP(B16,Fixed_Ties_Ranks_Calc!$B$1:$P$205,2,FALSE)</f>
        <v>0310</v>
      </c>
      <c r="D16">
        <f>VLOOKUP(B16,Fixed_Ties_Ranks_Calc!$B$1:$P$205,11,FALSE)*0.25</f>
        <v>0.22426470588235295</v>
      </c>
      <c r="E16">
        <f>VLOOKUP(B16,Fixed_Ties_Ranks_Calc!$B$1:$P$205,12,FALSE)*0.25</f>
        <v>0.22426470588235295</v>
      </c>
      <c r="F16">
        <f>VLOOKUP(B16,Fixed_Ties_Ranks_Calc!$B$1:$P$205,13,FALSE)*0.25</f>
        <v>0.11642156862745098</v>
      </c>
      <c r="G16">
        <f>VLOOKUP(B16,Fixed_Ties_Ranks_Calc!$B$1:$P$205,14,FALSE)*0.25</f>
        <v>0.19607843137254902</v>
      </c>
      <c r="H16">
        <f t="shared" si="0"/>
        <v>0.76102941176470584</v>
      </c>
    </row>
    <row r="18" spans="2:8">
      <c r="B18" t="s">
        <v>237</v>
      </c>
    </row>
    <row r="19" spans="2:8">
      <c r="B19" t="s">
        <v>234</v>
      </c>
      <c r="C19" t="s">
        <v>235</v>
      </c>
      <c r="D19" s="5" t="s">
        <v>213</v>
      </c>
      <c r="E19" s="6" t="s">
        <v>214</v>
      </c>
      <c r="F19" s="6" t="s">
        <v>215</v>
      </c>
      <c r="G19" s="6" t="s">
        <v>216</v>
      </c>
      <c r="H19" s="6" t="s">
        <v>238</v>
      </c>
    </row>
    <row r="20" spans="2:8">
      <c r="B20">
        <v>1</v>
      </c>
      <c r="C20" t="str">
        <f>VLOOKUP(B20,Fixed_Ties_Ranks_Calc!$A$1:$AC$205,3,FALSE)</f>
        <v>0309</v>
      </c>
      <c r="D20">
        <f>VLOOKUP(B20,Fixed_Ties_Ranks_Calc!$A$1:$AC$205,25,FALSE)</f>
        <v>0.2526495308333333</v>
      </c>
      <c r="E20">
        <f>VLOOKUP(B20,Fixed_Ties_Ranks_Calc!$A$1:$AC$205,26,FALSE)</f>
        <v>0.45910970583333338</v>
      </c>
      <c r="F20">
        <f>VLOOKUP(B20,Fixed_Ties_Ranks_Calc!$A$1:$AC$205,27,FALSE)</f>
        <v>6.1234127009803921E-2</v>
      </c>
      <c r="G20">
        <f>VLOOKUP(B20,Fixed_Ties_Ranks_Calc!$A$1:$AC$205,28,FALSE)</f>
        <v>0.1444728918137255</v>
      </c>
      <c r="H20">
        <f>SUM(D20:G20)</f>
        <v>0.91746625549019611</v>
      </c>
    </row>
    <row r="21" spans="2:8">
      <c r="B21">
        <v>2</v>
      </c>
      <c r="C21" t="str">
        <f>VLOOKUP(B21,Fixed_Ties_Ranks_Calc!$A$1:$AC$205,3,FALSE)</f>
        <v>1505</v>
      </c>
      <c r="D21">
        <f>VLOOKUP(B21,Fixed_Ties_Ranks_Calc!$A$1:$AC$205,25,FALSE)</f>
        <v>2.5072240980392155E-2</v>
      </c>
      <c r="E21">
        <f>VLOOKUP(B21,Fixed_Ties_Ranks_Calc!$A$1:$AC$205,26,FALSE)</f>
        <v>0.36126911764705882</v>
      </c>
      <c r="F21">
        <f>VLOOKUP(B21,Fixed_Ties_Ranks_Calc!$A$1:$AC$205,27,FALSE)</f>
        <v>0.15335111421568628</v>
      </c>
      <c r="G21">
        <f>VLOOKUP(B21,Fixed_Ties_Ranks_Calc!$A$1:$AC$205,28,FALSE)</f>
        <v>0.36126911764705882</v>
      </c>
      <c r="H21">
        <f t="shared" ref="H21:H29" si="1">SUM(D21:G21)</f>
        <v>0.90096159049019608</v>
      </c>
    </row>
    <row r="22" spans="2:8">
      <c r="B22">
        <v>3</v>
      </c>
      <c r="C22" t="str">
        <f>VLOOKUP(B22,Fixed_Ties_Ranks_Calc!$A$1:$AC$205,3,FALSE)</f>
        <v>1807</v>
      </c>
      <c r="D22">
        <f>VLOOKUP(B22,Fixed_Ties_Ranks_Calc!$A$1:$AC$205,25,FALSE)</f>
        <v>1.7357705294117648E-2</v>
      </c>
      <c r="E22">
        <f>VLOOKUP(B22,Fixed_Ties_Ranks_Calc!$A$1:$AC$205,26,FALSE)</f>
        <v>0.27156446897058822</v>
      </c>
      <c r="F22">
        <f>VLOOKUP(B22,Fixed_Ties_Ranks_Calc!$A$1:$AC$205,27,FALSE)</f>
        <v>0.15335111421568628</v>
      </c>
      <c r="G22">
        <f>VLOOKUP(B22,Fixed_Ties_Ranks_Calc!$A$1:$AC$205,28,FALSE)</f>
        <v>0.45684808166666668</v>
      </c>
      <c r="H22">
        <f t="shared" si="1"/>
        <v>0.89912137014705884</v>
      </c>
    </row>
    <row r="23" spans="2:8">
      <c r="B23">
        <v>4</v>
      </c>
      <c r="C23" t="str">
        <f>VLOOKUP(B23,Fixed_Ties_Ranks_Calc!$A$1:$AC$205,3,FALSE)</f>
        <v>1204</v>
      </c>
      <c r="D23">
        <f>VLOOKUP(B23,Fixed_Ties_Ranks_Calc!$A$1:$AC$205,25,FALSE)</f>
        <v>2.5554399460784315E-2</v>
      </c>
      <c r="E23">
        <f>VLOOKUP(B23,Fixed_Ties_Ranks_Calc!$A$1:$AC$205,26,FALSE)</f>
        <v>0.4500632091666667</v>
      </c>
      <c r="F23">
        <f>VLOOKUP(B23,Fixed_Ties_Ranks_Calc!$A$1:$AC$205,27,FALSE)</f>
        <v>0.15335111421568628</v>
      </c>
      <c r="G23">
        <f>VLOOKUP(B23,Fixed_Ties_Ranks_Calc!$A$1:$AC$205,28,FALSE)</f>
        <v>0.2594048658823529</v>
      </c>
      <c r="H23">
        <f t="shared" si="1"/>
        <v>0.88837358872549022</v>
      </c>
    </row>
    <row r="24" spans="2:8">
      <c r="B24">
        <v>5</v>
      </c>
      <c r="C24" t="str">
        <f>VLOOKUP(B24,Fixed_Ties_Ranks_Calc!$A$1:$AC$205,3,FALSE)</f>
        <v>1810</v>
      </c>
      <c r="D24">
        <f>VLOOKUP(B24,Fixed_Ties_Ranks_Calc!$A$1:$AC$205,25,FALSE)</f>
        <v>1.5911229852941175E-2</v>
      </c>
      <c r="E24">
        <f>VLOOKUP(B24,Fixed_Ties_Ranks_Calc!$A$1:$AC$205,26,FALSE)</f>
        <v>0.13963022504901959</v>
      </c>
      <c r="F24">
        <f>VLOOKUP(B24,Fixed_Ties_Ranks_Calc!$A$1:$AC$205,27,FALSE)</f>
        <v>0.26886233495098039</v>
      </c>
      <c r="G24">
        <f>VLOOKUP(B24,Fixed_Ties_Ranks_Calc!$A$1:$AC$205,28,FALSE)</f>
        <v>0.46137133000000002</v>
      </c>
      <c r="H24">
        <f t="shared" si="1"/>
        <v>0.88577511985294111</v>
      </c>
    </row>
    <row r="25" spans="2:8">
      <c r="B25">
        <v>6</v>
      </c>
      <c r="C25" t="str">
        <f>VLOOKUP(B25,Fixed_Ties_Ranks_Calc!$A$1:$AC$205,3,FALSE)</f>
        <v>1210</v>
      </c>
      <c r="D25">
        <f>VLOOKUP(B25,Fixed_Ties_Ranks_Calc!$A$1:$AC$205,25,FALSE)</f>
        <v>2.3625765539215686E-2</v>
      </c>
      <c r="E25">
        <f>VLOOKUP(B25,Fixed_Ties_Ranks_Calc!$A$1:$AC$205,26,FALSE)</f>
        <v>0.13478755828431371</v>
      </c>
      <c r="F25">
        <f>VLOOKUP(B25,Fixed_Ties_Ranks_Calc!$A$1:$AC$205,27,FALSE)</f>
        <v>0.26886233495098039</v>
      </c>
      <c r="G25">
        <f>VLOOKUP(B25,Fixed_Ties_Ranks_Calc!$A$1:$AC$205,28,FALSE)</f>
        <v>0.45458645750000004</v>
      </c>
      <c r="H25">
        <f t="shared" si="1"/>
        <v>0.88186211627450983</v>
      </c>
    </row>
    <row r="26" spans="2:8">
      <c r="B26">
        <v>7</v>
      </c>
      <c r="C26" t="str">
        <f>VLOOKUP(B26,Fixed_Ties_Ranks_Calc!$A$1:$AC$205,3,FALSE)</f>
        <v>1507</v>
      </c>
      <c r="D26">
        <f>VLOOKUP(B26,Fixed_Ties_Ranks_Calc!$A$1:$AC$205,25,FALSE)</f>
        <v>1.8804180735294114E-2</v>
      </c>
      <c r="E26">
        <f>VLOOKUP(B26,Fixed_Ties_Ranks_Calc!$A$1:$AC$205,26,FALSE)</f>
        <v>0.46137133000000002</v>
      </c>
      <c r="F26">
        <f>VLOOKUP(B26,Fixed_Ties_Ranks_Calc!$A$1:$AC$205,27,FALSE)</f>
        <v>0.13155911377450982</v>
      </c>
      <c r="G26">
        <f>VLOOKUP(B26,Fixed_Ties_Ranks_Calc!$A$1:$AC$205,28,FALSE)</f>
        <v>0.26886233495098039</v>
      </c>
      <c r="H26">
        <f t="shared" si="1"/>
        <v>0.88059695946078431</v>
      </c>
    </row>
    <row r="27" spans="2:8">
      <c r="B27">
        <v>8</v>
      </c>
      <c r="C27" t="str">
        <f>VLOOKUP(B27,Fixed_Ties_Ranks_Calc!$A$1:$AC$205,3,FALSE)</f>
        <v>0302</v>
      </c>
      <c r="D27">
        <f>VLOOKUP(B27,Fixed_Ties_Ranks_Calc!$A$1:$AC$205,25,FALSE)</f>
        <v>0.4500632091666667</v>
      </c>
      <c r="E27">
        <f>VLOOKUP(B27,Fixed_Ties_Ranks_Calc!$A$1:$AC$205,26,FALSE)</f>
        <v>0.13559466941176471</v>
      </c>
      <c r="F27">
        <f>VLOOKUP(B27,Fixed_Ties_Ranks_Calc!$A$1:$AC$205,27,FALSE)</f>
        <v>6.2198443970588227E-2</v>
      </c>
      <c r="G27">
        <f>VLOOKUP(B27,Fixed_Ties_Ranks_Calc!$A$1:$AC$205,28,FALSE)</f>
        <v>0.23103245867647057</v>
      </c>
      <c r="H27">
        <f t="shared" si="1"/>
        <v>0.8788887812254903</v>
      </c>
    </row>
    <row r="28" spans="2:8">
      <c r="B28">
        <v>9</v>
      </c>
      <c r="C28" t="str">
        <f>VLOOKUP(B28,Fixed_Ties_Ranks_Calc!$A$1:$AC$205,3,FALSE)</f>
        <v>1809</v>
      </c>
      <c r="D28">
        <f>VLOOKUP(B28,Fixed_Ties_Ranks_Calc!$A$1:$AC$205,25,FALSE)</f>
        <v>1.6393388333333331E-2</v>
      </c>
      <c r="E28">
        <f>VLOOKUP(B28,Fixed_Ties_Ranks_Calc!$A$1:$AC$205,26,FALSE)</f>
        <v>0.43875508833333332</v>
      </c>
      <c r="F28">
        <f>VLOOKUP(B28,Fixed_Ties_Ranks_Calc!$A$1:$AC$205,27,FALSE)</f>
        <v>0.15335111421568628</v>
      </c>
      <c r="G28">
        <f>VLOOKUP(B28,Fixed_Ties_Ranks_Calc!$A$1:$AC$205,28,FALSE)</f>
        <v>0.26075593289215682</v>
      </c>
      <c r="H28">
        <f t="shared" si="1"/>
        <v>0.86925552377450976</v>
      </c>
    </row>
    <row r="29" spans="2:8">
      <c r="B29">
        <v>10</v>
      </c>
      <c r="C29" t="str">
        <f>VLOOKUP(B29,Fixed_Ties_Ranks_Calc!$A$1:$AC$205,3,FALSE)</f>
        <v>1203</v>
      </c>
      <c r="D29">
        <f>VLOOKUP(B29,Fixed_Ties_Ranks_Calc!$A$1:$AC$205,25,FALSE)</f>
        <v>3.9054836911764701E-2</v>
      </c>
      <c r="E29">
        <f>VLOOKUP(B29,Fixed_Ties_Ranks_Calc!$A$1:$AC$205,26,FALSE)</f>
        <v>0.43649346416666668</v>
      </c>
      <c r="F29">
        <f>VLOOKUP(B29,Fixed_Ties_Ranks_Calc!$A$1:$AC$205,27,FALSE)</f>
        <v>0.13720889166666667</v>
      </c>
      <c r="G29">
        <f>VLOOKUP(B29,Fixed_Ties_Ranks_Calc!$A$1:$AC$205,28,FALSE)</f>
        <v>0.2553516648529412</v>
      </c>
      <c r="H29">
        <f t="shared" si="1"/>
        <v>0.86810885759803935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205"/>
  <sheetViews>
    <sheetView topLeftCell="A146" workbookViewId="0">
      <selection activeCell="D185" sqref="D185"/>
    </sheetView>
  </sheetViews>
  <sheetFormatPr defaultRowHeight="15"/>
  <cols>
    <col min="2" max="2" width="15.7109375" bestFit="1" customWidth="1"/>
    <col min="3" max="3" width="18.85546875" bestFit="1" customWidth="1"/>
  </cols>
  <sheetData>
    <row r="1" spans="2:3">
      <c r="B1" t="s">
        <v>240</v>
      </c>
      <c r="C1" t="s">
        <v>241</v>
      </c>
    </row>
    <row r="2" spans="2:3">
      <c r="B2" s="12">
        <v>212.33500000000001</v>
      </c>
      <c r="C2" s="2">
        <v>188554</v>
      </c>
    </row>
    <row r="3" spans="2:3">
      <c r="B3" s="12">
        <v>212.27500000000001</v>
      </c>
      <c r="C3" s="2">
        <v>217158</v>
      </c>
    </row>
    <row r="4" spans="2:3">
      <c r="B4" s="12">
        <v>246.732</v>
      </c>
      <c r="C4" s="2">
        <v>174933</v>
      </c>
    </row>
    <row r="5" spans="2:3">
      <c r="B5" s="12">
        <v>268.983</v>
      </c>
      <c r="C5" s="2">
        <v>111090</v>
      </c>
    </row>
    <row r="6" spans="2:3">
      <c r="B6" s="12">
        <v>197.31100000000001</v>
      </c>
      <c r="C6" s="2">
        <v>164163</v>
      </c>
    </row>
    <row r="7" spans="2:3">
      <c r="B7" s="12">
        <v>263.25200000000001</v>
      </c>
      <c r="C7" s="2">
        <v>132153</v>
      </c>
    </row>
    <row r="8" spans="2:3">
      <c r="B8" s="12">
        <v>260.71300000000002</v>
      </c>
      <c r="C8" s="2">
        <v>149649</v>
      </c>
    </row>
    <row r="9" spans="2:3">
      <c r="B9" s="12">
        <v>263.69299999999998</v>
      </c>
      <c r="C9" s="2">
        <v>338846</v>
      </c>
    </row>
    <row r="10" spans="2:3">
      <c r="B10" s="12">
        <v>249.85900000000001</v>
      </c>
      <c r="C10" s="2">
        <v>157411</v>
      </c>
    </row>
    <row r="11" spans="2:3">
      <c r="B11" s="12">
        <v>252.47900000000001</v>
      </c>
      <c r="C11" s="2">
        <v>144418</v>
      </c>
    </row>
    <row r="12" spans="2:3">
      <c r="B12" s="12">
        <v>271.63799999999998</v>
      </c>
      <c r="C12" s="2">
        <v>18199.8</v>
      </c>
    </row>
    <row r="13" spans="2:3">
      <c r="B13" s="12">
        <v>252.03100000000001</v>
      </c>
      <c r="C13" s="2">
        <v>223551</v>
      </c>
    </row>
    <row r="14" spans="2:3">
      <c r="B14" s="12">
        <v>238.589</v>
      </c>
      <c r="C14" s="2">
        <v>345954</v>
      </c>
    </row>
    <row r="15" spans="2:3">
      <c r="B15" s="12">
        <v>225.01400000000001</v>
      </c>
      <c r="C15" s="2">
        <v>154134</v>
      </c>
    </row>
    <row r="16" spans="2:3">
      <c r="B16" s="12">
        <v>189.51599999999999</v>
      </c>
      <c r="C16" s="2">
        <v>327294</v>
      </c>
    </row>
    <row r="17" spans="2:3">
      <c r="B17" s="12">
        <v>155.41300000000001</v>
      </c>
      <c r="C17" s="2">
        <v>475721</v>
      </c>
    </row>
    <row r="18" spans="2:3">
      <c r="B18" s="12">
        <v>174.114</v>
      </c>
      <c r="C18" s="2">
        <v>168891</v>
      </c>
    </row>
    <row r="19" spans="2:3">
      <c r="B19" s="12">
        <v>135.77799999999999</v>
      </c>
      <c r="C19" s="2">
        <v>215208</v>
      </c>
    </row>
    <row r="20" spans="2:3">
      <c r="B20" s="12">
        <v>164.898</v>
      </c>
      <c r="C20" s="2">
        <v>327818</v>
      </c>
    </row>
    <row r="21" spans="2:3">
      <c r="B21" s="12">
        <v>200.905</v>
      </c>
      <c r="C21" s="2">
        <v>387948</v>
      </c>
    </row>
    <row r="22" spans="2:3">
      <c r="B22" s="12">
        <v>258.11099999999999</v>
      </c>
      <c r="C22" s="2">
        <v>348450</v>
      </c>
    </row>
    <row r="23" spans="2:3">
      <c r="B23" s="12">
        <v>188.23400000000001</v>
      </c>
      <c r="C23" s="2">
        <v>190116</v>
      </c>
    </row>
    <row r="24" spans="2:3">
      <c r="B24" s="12">
        <v>135.44900000000001</v>
      </c>
      <c r="C24" s="2">
        <v>256270</v>
      </c>
    </row>
    <row r="25" spans="2:3">
      <c r="B25" s="12">
        <v>107.67100000000001</v>
      </c>
      <c r="C25" s="2">
        <v>257657</v>
      </c>
    </row>
    <row r="26" spans="2:3">
      <c r="B26" s="12">
        <v>95.273899999999998</v>
      </c>
      <c r="C26" s="2">
        <v>155201</v>
      </c>
    </row>
    <row r="27" spans="2:3">
      <c r="B27" s="12">
        <v>89.013199999999998</v>
      </c>
      <c r="C27" s="2">
        <v>180697</v>
      </c>
    </row>
    <row r="28" spans="2:3">
      <c r="B28" s="12">
        <v>174.84100000000001</v>
      </c>
      <c r="C28" s="2">
        <v>190402</v>
      </c>
    </row>
    <row r="29" spans="2:3">
      <c r="B29" s="12">
        <v>192.90899999999999</v>
      </c>
      <c r="C29" s="2">
        <v>324666</v>
      </c>
    </row>
    <row r="30" spans="2:3">
      <c r="B30" s="12">
        <v>178.5</v>
      </c>
      <c r="C30" s="2">
        <v>164220</v>
      </c>
    </row>
    <row r="31" spans="2:3">
      <c r="B31" s="12">
        <v>101.127</v>
      </c>
      <c r="C31" s="2">
        <v>133892</v>
      </c>
    </row>
    <row r="32" spans="2:3">
      <c r="B32" s="12">
        <v>61.914900000000003</v>
      </c>
      <c r="C32" s="2">
        <v>21917.9</v>
      </c>
    </row>
    <row r="33" spans="2:3">
      <c r="B33" s="12">
        <v>56.5383</v>
      </c>
      <c r="C33" s="2">
        <v>114264</v>
      </c>
    </row>
    <row r="34" spans="2:3">
      <c r="B34" s="12">
        <v>55.997100000000003</v>
      </c>
      <c r="C34" s="2">
        <v>81251.8</v>
      </c>
    </row>
    <row r="35" spans="2:3">
      <c r="B35" s="12">
        <v>54.748199999999997</v>
      </c>
      <c r="C35" s="2">
        <v>124443</v>
      </c>
    </row>
    <row r="36" spans="2:3">
      <c r="B36" s="12">
        <v>43.058799999999998</v>
      </c>
      <c r="C36" s="2">
        <v>94169.7</v>
      </c>
    </row>
    <row r="37" spans="2:3">
      <c r="B37" s="12">
        <v>44.600200000000001</v>
      </c>
      <c r="C37" s="2">
        <v>52316.1</v>
      </c>
    </row>
    <row r="38" spans="2:3">
      <c r="B38" s="12">
        <v>40.951500000000003</v>
      </c>
      <c r="C38" s="2">
        <v>35054.5</v>
      </c>
    </row>
    <row r="39" spans="2:3">
      <c r="B39" s="12">
        <v>64.481099999999998</v>
      </c>
      <c r="C39" s="2">
        <v>71703</v>
      </c>
    </row>
    <row r="40" spans="2:3">
      <c r="B40" s="12">
        <v>58.194899999999997</v>
      </c>
      <c r="C40" s="2">
        <v>52550</v>
      </c>
    </row>
    <row r="41" spans="2:3">
      <c r="B41" s="12">
        <v>54.2622</v>
      </c>
      <c r="C41" s="2">
        <v>120733</v>
      </c>
    </row>
    <row r="42" spans="2:3">
      <c r="B42" s="12">
        <v>46.945099999999996</v>
      </c>
      <c r="C42" s="2">
        <v>10609.6</v>
      </c>
    </row>
    <row r="43" spans="2:3">
      <c r="B43" s="12">
        <v>57.337800000000001</v>
      </c>
      <c r="C43" s="2">
        <v>83541.100000000006</v>
      </c>
    </row>
    <row r="44" spans="2:3">
      <c r="B44" s="12">
        <v>58.685099999999998</v>
      </c>
      <c r="C44" s="2">
        <v>77816.399999999994</v>
      </c>
    </row>
    <row r="45" spans="2:3">
      <c r="B45" s="12">
        <v>61.186900000000001</v>
      </c>
      <c r="C45" s="2">
        <v>50418</v>
      </c>
    </row>
    <row r="46" spans="2:3">
      <c r="B46" s="12">
        <v>62.941600000000001</v>
      </c>
      <c r="C46" s="2">
        <v>66592.2</v>
      </c>
    </row>
    <row r="47" spans="2:3">
      <c r="B47" s="12">
        <v>66.789400000000001</v>
      </c>
      <c r="C47" s="2">
        <v>30055.200000000001</v>
      </c>
    </row>
    <row r="48" spans="2:3">
      <c r="B48" s="12">
        <v>67.741200000000006</v>
      </c>
      <c r="C48" s="2">
        <v>90434.5</v>
      </c>
    </row>
    <row r="49" spans="2:3">
      <c r="B49" s="12">
        <v>92.786799999999999</v>
      </c>
      <c r="C49" s="2">
        <v>31269.1</v>
      </c>
    </row>
    <row r="50" spans="2:3">
      <c r="B50" s="12">
        <v>135.15199999999999</v>
      </c>
      <c r="C50" s="2">
        <v>45005.7</v>
      </c>
    </row>
    <row r="51" spans="2:3">
      <c r="B51" s="12">
        <v>149.36600000000001</v>
      </c>
      <c r="C51" s="2">
        <v>60941.4</v>
      </c>
    </row>
    <row r="52" spans="2:3">
      <c r="B52" s="12">
        <v>181.46899999999999</v>
      </c>
      <c r="C52" s="2">
        <v>140276</v>
      </c>
    </row>
    <row r="53" spans="2:3">
      <c r="B53" s="12">
        <v>223.37700000000001</v>
      </c>
      <c r="C53" s="2">
        <v>195231</v>
      </c>
    </row>
    <row r="54" spans="2:3">
      <c r="B54" s="12">
        <v>128.05199999999999</v>
      </c>
      <c r="C54" s="2">
        <v>166724</v>
      </c>
    </row>
    <row r="55" spans="2:3">
      <c r="B55" s="12">
        <v>105.33799999999999</v>
      </c>
      <c r="C55" s="2">
        <v>84480.8</v>
      </c>
    </row>
    <row r="56" spans="2:3">
      <c r="B56" s="12">
        <v>96.182599999999994</v>
      </c>
      <c r="C56" s="2">
        <v>140715</v>
      </c>
    </row>
    <row r="57" spans="2:3">
      <c r="B57" s="12">
        <v>85.483400000000003</v>
      </c>
      <c r="C57" s="2">
        <v>75994.7</v>
      </c>
    </row>
    <row r="58" spans="2:3">
      <c r="B58" s="12">
        <v>92.284099999999995</v>
      </c>
      <c r="C58" s="2">
        <v>119323</v>
      </c>
    </row>
    <row r="59" spans="2:3">
      <c r="B59" s="12">
        <v>74.282200000000003</v>
      </c>
      <c r="C59" s="2">
        <v>52517.5</v>
      </c>
    </row>
    <row r="60" spans="2:3">
      <c r="B60" s="12">
        <v>79.611199999999997</v>
      </c>
      <c r="C60" s="2">
        <v>50553.1</v>
      </c>
    </row>
    <row r="61" spans="2:3">
      <c r="B61" s="12">
        <v>72.874799999999993</v>
      </c>
      <c r="C61" s="2">
        <v>42631.8</v>
      </c>
    </row>
    <row r="62" spans="2:3">
      <c r="B62" s="12">
        <v>74.067999999999998</v>
      </c>
      <c r="C62" s="2">
        <v>70438.7</v>
      </c>
    </row>
    <row r="63" spans="2:3">
      <c r="B63" s="12">
        <v>62.959600000000002</v>
      </c>
      <c r="C63" s="2">
        <v>71648</v>
      </c>
    </row>
    <row r="64" spans="2:3">
      <c r="B64" s="12">
        <v>46.244300000000003</v>
      </c>
      <c r="C64" s="2">
        <v>44625.8</v>
      </c>
    </row>
    <row r="65" spans="2:3">
      <c r="B65" s="12">
        <v>46.380200000000002</v>
      </c>
      <c r="C65" s="2">
        <v>165995</v>
      </c>
    </row>
    <row r="66" spans="2:3">
      <c r="B66" s="12">
        <v>51.848700000000001</v>
      </c>
      <c r="C66" s="2">
        <v>96801.600000000006</v>
      </c>
    </row>
    <row r="67" spans="2:3">
      <c r="B67" s="12">
        <v>46.973799999999997</v>
      </c>
      <c r="C67" s="2">
        <v>62991.9</v>
      </c>
    </row>
    <row r="68" spans="2:3">
      <c r="B68" s="12">
        <v>72.291200000000003</v>
      </c>
      <c r="C68" s="2">
        <v>129546</v>
      </c>
    </row>
    <row r="69" spans="2:3">
      <c r="B69" s="12">
        <v>57.362900000000003</v>
      </c>
      <c r="C69" s="2">
        <v>30230.2</v>
      </c>
    </row>
    <row r="70" spans="2:3">
      <c r="B70" s="12">
        <v>48.133400000000002</v>
      </c>
      <c r="C70" s="2">
        <v>51165.8</v>
      </c>
    </row>
    <row r="71" spans="2:3">
      <c r="B71" s="12">
        <v>46.538400000000003</v>
      </c>
      <c r="C71" s="2">
        <v>38813</v>
      </c>
    </row>
    <row r="72" spans="2:3">
      <c r="B72" s="12">
        <v>65.251599999999996</v>
      </c>
      <c r="C72" s="2">
        <v>158822</v>
      </c>
    </row>
    <row r="73" spans="2:3">
      <c r="B73" s="12">
        <v>54.760899999999999</v>
      </c>
      <c r="C73" s="2">
        <v>108974</v>
      </c>
    </row>
    <row r="74" spans="2:3">
      <c r="B74" s="12">
        <v>63.331499999999998</v>
      </c>
      <c r="C74" s="2">
        <v>59024.9</v>
      </c>
    </row>
    <row r="75" spans="2:3">
      <c r="B75" s="12">
        <v>61.538600000000002</v>
      </c>
      <c r="C75" s="2">
        <v>77415.600000000006</v>
      </c>
    </row>
    <row r="76" spans="2:3">
      <c r="B76" s="12">
        <v>63.653300000000002</v>
      </c>
      <c r="C76" s="2">
        <v>72246.5</v>
      </c>
    </row>
    <row r="77" spans="2:3">
      <c r="B77" s="12">
        <v>57.207299999999996</v>
      </c>
      <c r="C77" s="2">
        <v>56234.8</v>
      </c>
    </row>
    <row r="78" spans="2:3">
      <c r="B78" s="12">
        <v>58.149700000000003</v>
      </c>
      <c r="C78" s="2">
        <v>80769.899999999994</v>
      </c>
    </row>
    <row r="79" spans="2:3">
      <c r="B79" s="12">
        <v>56.6252</v>
      </c>
      <c r="C79" s="2">
        <v>146546</v>
      </c>
    </row>
    <row r="80" spans="2:3">
      <c r="B80" s="12">
        <v>47.146700000000003</v>
      </c>
      <c r="C80" s="2">
        <v>58414.8</v>
      </c>
    </row>
    <row r="81" spans="2:3">
      <c r="B81" s="12">
        <v>58.130699999999997</v>
      </c>
      <c r="C81" s="2">
        <v>94636.7</v>
      </c>
    </row>
    <row r="82" spans="2:3">
      <c r="B82" s="12">
        <v>44.218600000000002</v>
      </c>
      <c r="C82" s="2">
        <v>48419.4</v>
      </c>
    </row>
    <row r="83" spans="2:3">
      <c r="B83" s="12">
        <v>42.167099999999998</v>
      </c>
      <c r="C83" s="2">
        <v>51528.1</v>
      </c>
    </row>
    <row r="84" spans="2:3">
      <c r="B84" s="12">
        <v>28.2301</v>
      </c>
      <c r="C84" s="2">
        <v>55556.9</v>
      </c>
    </row>
    <row r="85" spans="2:3">
      <c r="B85" s="12">
        <v>45.395800000000001</v>
      </c>
      <c r="C85" s="2">
        <v>82575</v>
      </c>
    </row>
    <row r="86" spans="2:3">
      <c r="B86" s="12">
        <v>46.5745</v>
      </c>
      <c r="C86" s="2">
        <v>53420.9</v>
      </c>
    </row>
    <row r="87" spans="2:3">
      <c r="B87" s="12">
        <v>50.234400000000001</v>
      </c>
      <c r="C87" s="2">
        <v>87156.800000000003</v>
      </c>
    </row>
    <row r="88" spans="2:3">
      <c r="B88" s="12">
        <v>38.912500000000001</v>
      </c>
      <c r="C88" s="2">
        <v>55450.2</v>
      </c>
    </row>
    <row r="89" spans="2:3">
      <c r="B89" s="12">
        <v>34.428800000000003</v>
      </c>
      <c r="C89" s="2">
        <v>70613.600000000006</v>
      </c>
    </row>
    <row r="90" spans="2:3">
      <c r="B90" s="12">
        <v>31.872800000000002</v>
      </c>
      <c r="C90" s="2">
        <v>16828.900000000001</v>
      </c>
    </row>
    <row r="91" spans="2:3">
      <c r="B91" s="12">
        <v>35.846400000000003</v>
      </c>
      <c r="C91" s="2">
        <v>25092.5</v>
      </c>
    </row>
    <row r="92" spans="2:3">
      <c r="B92" s="12">
        <v>37.235799999999998</v>
      </c>
      <c r="C92" s="2">
        <v>21261.7</v>
      </c>
    </row>
    <row r="93" spans="2:3">
      <c r="B93" s="12">
        <v>23.252700000000001</v>
      </c>
      <c r="C93" s="2">
        <v>31414.3</v>
      </c>
    </row>
    <row r="94" spans="2:3">
      <c r="B94" s="12">
        <v>43.132800000000003</v>
      </c>
      <c r="C94" s="2">
        <v>42572.1</v>
      </c>
    </row>
    <row r="95" spans="2:3">
      <c r="B95" s="12">
        <v>46.7194</v>
      </c>
      <c r="C95" s="2">
        <v>52372.4</v>
      </c>
    </row>
    <row r="96" spans="2:3">
      <c r="B96" s="12">
        <v>70.066100000000006</v>
      </c>
      <c r="C96" s="2">
        <v>339961</v>
      </c>
    </row>
    <row r="97" spans="2:3">
      <c r="B97" s="12">
        <v>74.513199999999998</v>
      </c>
      <c r="C97" s="2">
        <v>103275</v>
      </c>
    </row>
    <row r="98" spans="2:3">
      <c r="B98" s="12">
        <v>5.4038700000000004</v>
      </c>
      <c r="C98" s="2">
        <v>421.50200000000001</v>
      </c>
    </row>
    <row r="99" spans="2:3">
      <c r="B99" s="12">
        <v>9.0067000000000004</v>
      </c>
      <c r="C99" s="2">
        <v>15077.2</v>
      </c>
    </row>
    <row r="100" spans="2:3">
      <c r="B100" s="12">
        <v>13.3424</v>
      </c>
      <c r="C100" s="2">
        <v>33009.199999999997</v>
      </c>
    </row>
    <row r="101" spans="2:3">
      <c r="B101" s="12">
        <v>23.001300000000001</v>
      </c>
      <c r="C101" s="2">
        <v>66289.7</v>
      </c>
    </row>
    <row r="102" spans="2:3">
      <c r="B102" s="12">
        <v>21.833200000000001</v>
      </c>
      <c r="C102" s="2">
        <v>40456.9</v>
      </c>
    </row>
    <row r="103" spans="2:3">
      <c r="B103" s="12">
        <v>28.099299999999999</v>
      </c>
      <c r="C103" s="2">
        <v>37372</v>
      </c>
    </row>
    <row r="104" spans="2:3">
      <c r="B104" s="12">
        <v>19.808399999999999</v>
      </c>
      <c r="C104" s="2">
        <v>33951.699999999997</v>
      </c>
    </row>
    <row r="105" spans="2:3">
      <c r="B105" s="12">
        <v>21.580300000000001</v>
      </c>
      <c r="C105" s="2">
        <v>57403.5</v>
      </c>
    </row>
    <row r="106" spans="2:3">
      <c r="B106" s="12">
        <v>21.780799999999999</v>
      </c>
      <c r="C106" s="2">
        <v>48462.3</v>
      </c>
    </row>
    <row r="107" spans="2:3">
      <c r="B107" s="12">
        <v>29.261399999999998</v>
      </c>
      <c r="C107" s="2">
        <v>49393.3</v>
      </c>
    </row>
    <row r="108" spans="2:3">
      <c r="B108" s="12">
        <v>39.197099999999999</v>
      </c>
      <c r="C108" s="2">
        <v>82157</v>
      </c>
    </row>
    <row r="109" spans="2:3">
      <c r="B109" s="12">
        <v>29.540199999999999</v>
      </c>
      <c r="C109" s="2">
        <v>83273.7</v>
      </c>
    </row>
    <row r="110" spans="2:3">
      <c r="B110" s="12">
        <v>51.029299999999999</v>
      </c>
      <c r="C110" s="2">
        <v>227999</v>
      </c>
    </row>
    <row r="111" spans="2:3">
      <c r="B111" s="12">
        <v>58.0655</v>
      </c>
      <c r="C111" s="2">
        <v>136106</v>
      </c>
    </row>
    <row r="112" spans="2:3">
      <c r="B112" s="12">
        <v>51.5443</v>
      </c>
      <c r="C112" s="2">
        <v>82625.5</v>
      </c>
    </row>
    <row r="113" spans="2:3">
      <c r="B113" s="12">
        <v>68.820099999999996</v>
      </c>
      <c r="C113" s="2">
        <v>175560</v>
      </c>
    </row>
    <row r="114" spans="2:3">
      <c r="B114" s="12">
        <v>65.938000000000002</v>
      </c>
      <c r="C114" s="2">
        <v>108138</v>
      </c>
    </row>
    <row r="115" spans="2:3">
      <c r="B115" s="12">
        <v>25.394400000000001</v>
      </c>
      <c r="C115" s="2">
        <v>89210.4</v>
      </c>
    </row>
    <row r="116" spans="2:3">
      <c r="B116" s="12">
        <v>32.707500000000003</v>
      </c>
      <c r="C116" s="2">
        <v>86544</v>
      </c>
    </row>
    <row r="117" spans="2:3">
      <c r="B117" s="12">
        <v>95.713499999999996</v>
      </c>
      <c r="C117" s="2">
        <v>87290.7</v>
      </c>
    </row>
    <row r="118" spans="2:3">
      <c r="B118" s="12">
        <v>68.252799999999993</v>
      </c>
      <c r="C118" s="2">
        <v>115552</v>
      </c>
    </row>
    <row r="119" spans="2:3">
      <c r="B119" s="12">
        <v>88.506299999999996</v>
      </c>
      <c r="C119" s="2">
        <v>70097</v>
      </c>
    </row>
    <row r="120" spans="2:3">
      <c r="B120" s="12">
        <v>72.787099999999995</v>
      </c>
      <c r="C120" s="2">
        <v>77518.3</v>
      </c>
    </row>
    <row r="121" spans="2:3">
      <c r="B121" s="12">
        <v>136.86000000000001</v>
      </c>
      <c r="C121" s="2">
        <v>203785</v>
      </c>
    </row>
    <row r="122" spans="2:3">
      <c r="B122" s="12">
        <v>61.195999999999998</v>
      </c>
      <c r="C122" s="2">
        <v>166637</v>
      </c>
    </row>
    <row r="123" spans="2:3">
      <c r="B123" s="12">
        <v>78.1203</v>
      </c>
      <c r="C123" s="2">
        <v>168271</v>
      </c>
    </row>
    <row r="124" spans="2:3">
      <c r="B124" s="12">
        <v>117.002</v>
      </c>
      <c r="C124" s="2">
        <v>194457</v>
      </c>
    </row>
    <row r="125" spans="2:3">
      <c r="B125" s="12">
        <v>121.33199999999999</v>
      </c>
      <c r="C125" s="2">
        <v>145962</v>
      </c>
    </row>
    <row r="126" spans="2:3">
      <c r="B126" s="12">
        <v>88.902500000000003</v>
      </c>
      <c r="C126" s="2">
        <v>177005</v>
      </c>
    </row>
    <row r="127" spans="2:3">
      <c r="B127" s="12">
        <v>83.477599999999995</v>
      </c>
      <c r="C127" s="2">
        <v>92660.2</v>
      </c>
    </row>
    <row r="128" spans="2:3">
      <c r="B128" s="12">
        <v>66.201899999999995</v>
      </c>
      <c r="C128" s="2">
        <v>153853</v>
      </c>
    </row>
    <row r="129" spans="2:3">
      <c r="B129" s="12">
        <v>35.977899999999998</v>
      </c>
      <c r="C129" s="2">
        <v>95881.2</v>
      </c>
    </row>
    <row r="130" spans="2:3">
      <c r="B130" s="12">
        <v>70.139700000000005</v>
      </c>
      <c r="C130" s="2">
        <v>152624</v>
      </c>
    </row>
    <row r="131" spans="2:3">
      <c r="B131" s="12">
        <v>42.232999999999997</v>
      </c>
      <c r="C131" s="2">
        <v>53593.7</v>
      </c>
    </row>
    <row r="132" spans="2:3">
      <c r="B132" s="12">
        <v>74.674499999999995</v>
      </c>
      <c r="C132" s="2">
        <v>55557.8</v>
      </c>
    </row>
    <row r="133" spans="2:3">
      <c r="B133" s="12">
        <v>78.528499999999994</v>
      </c>
      <c r="C133" s="2">
        <v>80256.2</v>
      </c>
    </row>
    <row r="134" spans="2:3">
      <c r="B134" s="12">
        <v>97.284199999999998</v>
      </c>
      <c r="C134" s="2">
        <v>213150</v>
      </c>
    </row>
    <row r="135" spans="2:3">
      <c r="B135" s="12">
        <v>37.8521</v>
      </c>
      <c r="C135" s="2">
        <v>49434.8</v>
      </c>
    </row>
    <row r="136" spans="2:3">
      <c r="B136" s="12">
        <v>57.1402</v>
      </c>
      <c r="C136" s="2">
        <v>100338</v>
      </c>
    </row>
    <row r="137" spans="2:3">
      <c r="B137" s="12">
        <v>55.478400000000001</v>
      </c>
      <c r="C137" s="2">
        <v>101692</v>
      </c>
    </row>
    <row r="138" spans="2:3">
      <c r="B138" s="12">
        <v>80.268699999999995</v>
      </c>
      <c r="C138" s="2">
        <v>130758</v>
      </c>
    </row>
    <row r="139" spans="2:3">
      <c r="B139" s="12">
        <v>46.883099999999999</v>
      </c>
      <c r="C139" s="2">
        <v>70652.800000000003</v>
      </c>
    </row>
    <row r="140" spans="2:3">
      <c r="B140" s="12">
        <v>59.893999999999998</v>
      </c>
      <c r="C140" s="2">
        <v>150933</v>
      </c>
    </row>
    <row r="141" spans="2:3">
      <c r="B141" s="12">
        <v>47.070399999999999</v>
      </c>
      <c r="C141" s="2">
        <v>130856</v>
      </c>
    </row>
    <row r="142" spans="2:3">
      <c r="B142" s="12">
        <v>23.7547</v>
      </c>
      <c r="C142" s="2">
        <v>22994.6</v>
      </c>
    </row>
    <row r="143" spans="2:3">
      <c r="B143" s="12">
        <v>21.273</v>
      </c>
      <c r="C143" s="2">
        <v>20783.7</v>
      </c>
    </row>
    <row r="144" spans="2:3">
      <c r="B144" s="12">
        <v>38.9116</v>
      </c>
      <c r="C144" s="2">
        <v>69301.5</v>
      </c>
    </row>
    <row r="145" spans="2:3">
      <c r="B145" s="12">
        <v>24.490500000000001</v>
      </c>
      <c r="C145" s="2">
        <v>18759.7</v>
      </c>
    </row>
    <row r="146" spans="2:3">
      <c r="B146" s="12">
        <v>41.517499999999998</v>
      </c>
      <c r="C146" s="2">
        <v>61030.7</v>
      </c>
    </row>
    <row r="147" spans="2:3">
      <c r="B147" s="12">
        <v>44.986600000000003</v>
      </c>
      <c r="C147" s="2">
        <v>69459.3</v>
      </c>
    </row>
    <row r="148" spans="2:3">
      <c r="B148" s="12">
        <v>31.8811</v>
      </c>
      <c r="C148" s="2">
        <v>48427.3</v>
      </c>
    </row>
    <row r="149" spans="2:3">
      <c r="B149" s="12">
        <v>40.573</v>
      </c>
      <c r="C149" s="2">
        <v>64673.4</v>
      </c>
    </row>
    <row r="150" spans="2:3">
      <c r="B150" s="12">
        <v>32.104199999999999</v>
      </c>
      <c r="C150" s="2">
        <v>88414.9</v>
      </c>
    </row>
    <row r="151" spans="2:3">
      <c r="B151" s="12">
        <v>23.128499999999999</v>
      </c>
      <c r="C151" s="2">
        <v>39734.699999999997</v>
      </c>
    </row>
    <row r="152" spans="2:3">
      <c r="B152" s="12">
        <v>15.5848</v>
      </c>
      <c r="C152" s="2">
        <v>42063.4</v>
      </c>
    </row>
    <row r="153" spans="2:3">
      <c r="B153" s="12">
        <v>33.174399999999999</v>
      </c>
      <c r="C153" s="2">
        <v>26440</v>
      </c>
    </row>
    <row r="154" spans="2:3">
      <c r="B154" s="12">
        <v>34.388599999999997</v>
      </c>
      <c r="C154" s="2">
        <v>95359.7</v>
      </c>
    </row>
    <row r="155" spans="2:3">
      <c r="B155" s="12">
        <v>29.964300000000001</v>
      </c>
      <c r="C155" s="2">
        <v>33380.199999999997</v>
      </c>
    </row>
    <row r="156" spans="2:3">
      <c r="B156" s="12">
        <v>28.705400000000001</v>
      </c>
      <c r="C156" s="2">
        <v>51497.5</v>
      </c>
    </row>
    <row r="157" spans="2:3">
      <c r="B157" s="12">
        <v>31.3828</v>
      </c>
      <c r="C157" s="2">
        <v>55045.4</v>
      </c>
    </row>
    <row r="158" spans="2:3">
      <c r="B158" s="12">
        <v>40.491599999999998</v>
      </c>
      <c r="C158" s="2">
        <v>96694.1</v>
      </c>
    </row>
    <row r="159" spans="2:3">
      <c r="B159" s="12">
        <v>33.654800000000002</v>
      </c>
      <c r="C159" s="2">
        <v>68083.600000000006</v>
      </c>
    </row>
    <row r="160" spans="2:3">
      <c r="B160" s="12">
        <v>13.4419</v>
      </c>
      <c r="C160" s="2">
        <v>6492.43</v>
      </c>
    </row>
    <row r="161" spans="2:3">
      <c r="B161" s="12">
        <v>12.623699999999999</v>
      </c>
      <c r="C161" s="2">
        <v>1451.73</v>
      </c>
    </row>
    <row r="162" spans="2:3">
      <c r="B162" s="12">
        <v>29.6233</v>
      </c>
      <c r="C162" s="2">
        <v>31696.9</v>
      </c>
    </row>
    <row r="163" spans="2:3">
      <c r="B163" s="12">
        <v>33.307099999999998</v>
      </c>
      <c r="C163" s="2">
        <v>28744</v>
      </c>
    </row>
    <row r="164" spans="2:3">
      <c r="B164" s="12">
        <v>34.308999999999997</v>
      </c>
      <c r="C164" s="2">
        <v>30466.400000000001</v>
      </c>
    </row>
    <row r="165" spans="2:3">
      <c r="B165" s="12">
        <v>18.331700000000001</v>
      </c>
      <c r="C165" s="2">
        <v>42877.9</v>
      </c>
    </row>
    <row r="166" spans="2:3">
      <c r="B166" s="12">
        <v>25.026599999999998</v>
      </c>
      <c r="C166" s="2">
        <v>36463.699999999997</v>
      </c>
    </row>
    <row r="167" spans="2:3">
      <c r="B167" s="12">
        <v>18.798200000000001</v>
      </c>
      <c r="C167" s="2">
        <v>29719.9</v>
      </c>
    </row>
    <row r="168" spans="2:3">
      <c r="B168" s="12">
        <v>18.222300000000001</v>
      </c>
      <c r="C168" s="2">
        <v>26404.1</v>
      </c>
    </row>
    <row r="169" spans="2:3">
      <c r="B169" s="12">
        <v>34.744100000000003</v>
      </c>
      <c r="C169" s="2">
        <v>90856</v>
      </c>
    </row>
    <row r="170" spans="2:3">
      <c r="B170" s="12">
        <v>11.612</v>
      </c>
      <c r="C170" s="2">
        <v>36787</v>
      </c>
    </row>
    <row r="171" spans="2:3">
      <c r="B171" s="12">
        <v>26.486799999999999</v>
      </c>
      <c r="C171" s="2">
        <v>73474.3</v>
      </c>
    </row>
    <row r="172" spans="2:3">
      <c r="B172" s="12">
        <v>14.3278</v>
      </c>
      <c r="C172" s="2">
        <v>25016.400000000001</v>
      </c>
    </row>
    <row r="173" spans="2:3">
      <c r="B173" s="12">
        <v>28.550899999999999</v>
      </c>
      <c r="C173" s="2">
        <v>43226.1</v>
      </c>
    </row>
    <row r="174" spans="2:3">
      <c r="B174" s="12">
        <v>23.963999999999999</v>
      </c>
      <c r="C174" s="2">
        <v>40403.4</v>
      </c>
    </row>
    <row r="175" spans="2:3">
      <c r="B175" s="12">
        <v>21.786200000000001</v>
      </c>
      <c r="C175" s="2">
        <v>30217.4</v>
      </c>
    </row>
    <row r="176" spans="2:3">
      <c r="B176" s="12">
        <v>18.436900000000001</v>
      </c>
      <c r="C176" s="2">
        <v>27434.1</v>
      </c>
    </row>
    <row r="177" spans="2:3">
      <c r="B177" s="12">
        <v>23.075099999999999</v>
      </c>
      <c r="C177" s="2">
        <v>10983.7</v>
      </c>
    </row>
    <row r="178" spans="2:3">
      <c r="B178" s="12">
        <v>9.5256500000000006</v>
      </c>
      <c r="C178" s="2">
        <v>7982.49</v>
      </c>
    </row>
    <row r="179" spans="2:3">
      <c r="B179" s="12">
        <v>6.8504699999999996</v>
      </c>
      <c r="C179" s="2">
        <v>21811.9</v>
      </c>
    </row>
    <row r="180" spans="2:3">
      <c r="B180" s="12">
        <v>11.042199999999999</v>
      </c>
      <c r="C180" s="2">
        <v>19323.8</v>
      </c>
    </row>
    <row r="181" spans="2:3">
      <c r="B181" s="12">
        <v>1.3665400000000001</v>
      </c>
      <c r="C181" s="2">
        <v>4333.29</v>
      </c>
    </row>
    <row r="182" spans="2:3">
      <c r="B182" s="12">
        <v>2.26431</v>
      </c>
      <c r="C182" s="2">
        <v>3133.81</v>
      </c>
    </row>
    <row r="183" spans="2:3">
      <c r="B183" s="12">
        <v>4.8450100000000003</v>
      </c>
      <c r="C183" s="2">
        <v>24724.1</v>
      </c>
    </row>
    <row r="184" spans="2:3">
      <c r="B184" s="12">
        <v>2.8898299999999999</v>
      </c>
      <c r="C184" s="2">
        <v>12946.4</v>
      </c>
    </row>
    <row r="185" spans="2:3">
      <c r="B185" s="12">
        <v>1.8212900000000001</v>
      </c>
      <c r="C185" s="2">
        <v>5014</v>
      </c>
    </row>
    <row r="186" spans="2:3">
      <c r="B186" s="12">
        <v>2.70072</v>
      </c>
      <c r="C186" s="2">
        <v>2049.85</v>
      </c>
    </row>
    <row r="187" spans="2:3">
      <c r="B187" s="12">
        <v>7.1856900000000001</v>
      </c>
      <c r="C187" s="2">
        <v>29648.2</v>
      </c>
    </row>
    <row r="188" spans="2:3">
      <c r="B188" s="12">
        <v>1.9599899999999999</v>
      </c>
      <c r="C188" s="2">
        <v>8339.74</v>
      </c>
    </row>
    <row r="189" spans="2:3">
      <c r="B189" s="12">
        <v>2.83107</v>
      </c>
      <c r="C189" s="2">
        <v>11899</v>
      </c>
    </row>
    <row r="190" spans="2:3">
      <c r="B190" s="12">
        <v>2.13374</v>
      </c>
      <c r="C190" s="2">
        <v>7523.56</v>
      </c>
    </row>
    <row r="191" spans="2:3">
      <c r="B191" s="12">
        <v>5.4635199999999999</v>
      </c>
      <c r="C191" s="2">
        <v>4097.6400000000003</v>
      </c>
    </row>
    <row r="192" spans="2:3">
      <c r="B192" s="12">
        <v>3.4348100000000001</v>
      </c>
      <c r="C192" s="2">
        <v>4612.95</v>
      </c>
    </row>
    <row r="193" spans="2:3">
      <c r="B193" s="12">
        <v>5.7984299999999998</v>
      </c>
      <c r="C193" s="2">
        <v>15876.1</v>
      </c>
    </row>
    <row r="194" spans="2:3">
      <c r="B194" s="12">
        <v>6.9289399999999999</v>
      </c>
      <c r="C194" s="2">
        <v>14232</v>
      </c>
    </row>
    <row r="195" spans="2:3">
      <c r="B195" s="12">
        <v>1.0075799999999999</v>
      </c>
      <c r="C195" s="2">
        <v>2005.08</v>
      </c>
    </row>
    <row r="196" spans="2:3">
      <c r="B196" s="12">
        <v>1.17641</v>
      </c>
      <c r="C196" s="2">
        <v>3275.13</v>
      </c>
    </row>
    <row r="197" spans="2:3">
      <c r="B197" s="12">
        <v>1.48678</v>
      </c>
      <c r="C197" s="2">
        <v>4536.1499999999996</v>
      </c>
    </row>
    <row r="198" spans="2:3">
      <c r="B198" s="12">
        <v>13.149100000000001</v>
      </c>
      <c r="C198" s="2">
        <v>22287.7</v>
      </c>
    </row>
    <row r="199" spans="2:3">
      <c r="B199" s="12">
        <v>5.3670999999999998</v>
      </c>
      <c r="C199" s="2">
        <v>8946.9599999999991</v>
      </c>
    </row>
    <row r="200" spans="2:3">
      <c r="B200" s="12">
        <v>3.7297199999999999</v>
      </c>
      <c r="C200" s="2">
        <v>1786.54</v>
      </c>
    </row>
    <row r="201" spans="2:3">
      <c r="B201" s="12">
        <v>10.464399999999999</v>
      </c>
      <c r="C201" s="2">
        <v>12410.8</v>
      </c>
    </row>
    <row r="202" spans="2:3">
      <c r="B202" s="12">
        <v>16.643999999999998</v>
      </c>
      <c r="C202" s="2">
        <v>18574.7</v>
      </c>
    </row>
    <row r="203" spans="2:3">
      <c r="B203" s="12">
        <v>1.05077</v>
      </c>
      <c r="C203" s="2">
        <v>524.33600000000001</v>
      </c>
    </row>
    <row r="204" spans="2:3">
      <c r="B204" s="12">
        <v>14.7172</v>
      </c>
      <c r="C204" s="2">
        <v>43268.5</v>
      </c>
    </row>
    <row r="205" spans="2:3">
      <c r="B205" s="12">
        <v>14.5603</v>
      </c>
      <c r="C205" s="2">
        <v>23544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Tied_Ranks_Calculations</vt:lpstr>
      <vt:lpstr>Fixed_Ties_Ranks_Calc</vt:lpstr>
      <vt:lpstr>MEAN_Tied_Answers</vt:lpstr>
      <vt:lpstr>Ties_Fixed_Answers</vt:lpstr>
      <vt:lpstr>MEAN_SUM Data</vt:lpstr>
      <vt:lpstr>Fixed_Ties_Ranks_Calc!Database</vt:lpstr>
      <vt:lpstr>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Giner</dc:creator>
  <cp:lastModifiedBy>drunfola</cp:lastModifiedBy>
  <dcterms:created xsi:type="dcterms:W3CDTF">2012-03-16T18:38:48Z</dcterms:created>
  <dcterms:modified xsi:type="dcterms:W3CDTF">2012-04-05T21:05:35Z</dcterms:modified>
</cp:coreProperties>
</file>