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Drive\AidData\!Teaching\GeoCenter\Lab_Data\Data\"/>
    </mc:Choice>
  </mc:AlternateContent>
  <bookViews>
    <workbookView xWindow="0" yWindow="0" windowWidth="19275" windowHeight="8415"/>
  </bookViews>
  <sheets>
    <sheet name="AHP_data" sheetId="1" r:id="rId1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2" i="1"/>
  <c r="N2" i="1" l="1"/>
  <c r="N3" i="1"/>
  <c r="N4" i="1"/>
  <c r="N5" i="1"/>
  <c r="Q6" i="1" s="1"/>
  <c r="N6" i="1"/>
  <c r="N7" i="1"/>
  <c r="N8" i="1"/>
  <c r="N9" i="1"/>
  <c r="N10" i="1"/>
  <c r="N11" i="1"/>
  <c r="N12" i="1"/>
  <c r="N13" i="1"/>
  <c r="N14" i="1"/>
  <c r="N15" i="1"/>
  <c r="N16" i="1"/>
  <c r="N17" i="1"/>
  <c r="Q44" i="1" s="1"/>
  <c r="N18" i="1"/>
  <c r="N19" i="1"/>
  <c r="N20" i="1"/>
  <c r="N21" i="1"/>
  <c r="N22" i="1"/>
  <c r="N23" i="1"/>
  <c r="N24" i="1"/>
  <c r="N25" i="1"/>
  <c r="Q13" i="1" s="1"/>
  <c r="N26" i="1"/>
  <c r="N27" i="1"/>
  <c r="N28" i="1"/>
  <c r="N29" i="1"/>
  <c r="Q32" i="1" s="1"/>
  <c r="N30" i="1"/>
  <c r="N31" i="1"/>
  <c r="N32" i="1"/>
  <c r="N33" i="1"/>
  <c r="Q70" i="1" s="1"/>
  <c r="N34" i="1"/>
  <c r="N35" i="1"/>
  <c r="N36" i="1"/>
  <c r="N37" i="1"/>
  <c r="Q37" i="1" s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Q73" i="1" s="1"/>
  <c r="N74" i="1"/>
  <c r="N75" i="1"/>
  <c r="N76" i="1"/>
  <c r="M3" i="1"/>
  <c r="M4" i="1"/>
  <c r="M5" i="1"/>
  <c r="O5" i="1" s="1"/>
  <c r="M6" i="1"/>
  <c r="M7" i="1"/>
  <c r="M8" i="1"/>
  <c r="M9" i="1"/>
  <c r="M10" i="1"/>
  <c r="M11" i="1"/>
  <c r="M12" i="1"/>
  <c r="M13" i="1"/>
  <c r="M14" i="1"/>
  <c r="M15" i="1"/>
  <c r="O15" i="1" s="1"/>
  <c r="M16" i="1"/>
  <c r="M17" i="1"/>
  <c r="M18" i="1"/>
  <c r="M19" i="1"/>
  <c r="M20" i="1"/>
  <c r="M21" i="1"/>
  <c r="O21" i="1" s="1"/>
  <c r="M22" i="1"/>
  <c r="M23" i="1"/>
  <c r="M24" i="1"/>
  <c r="M25" i="1"/>
  <c r="M26" i="1"/>
  <c r="M27" i="1"/>
  <c r="M28" i="1"/>
  <c r="M29" i="1"/>
  <c r="M30" i="1"/>
  <c r="M31" i="1"/>
  <c r="O31" i="1" s="1"/>
  <c r="M32" i="1"/>
  <c r="M33" i="1"/>
  <c r="M34" i="1"/>
  <c r="M35" i="1"/>
  <c r="M36" i="1"/>
  <c r="M37" i="1"/>
  <c r="O37" i="1" s="1"/>
  <c r="M38" i="1"/>
  <c r="M39" i="1"/>
  <c r="M40" i="1"/>
  <c r="M41" i="1"/>
  <c r="M42" i="1"/>
  <c r="O42" i="1" s="1"/>
  <c r="M43" i="1"/>
  <c r="M44" i="1"/>
  <c r="M45" i="1"/>
  <c r="M46" i="1"/>
  <c r="M47" i="1"/>
  <c r="O47" i="1" s="1"/>
  <c r="M48" i="1"/>
  <c r="M49" i="1"/>
  <c r="M50" i="1"/>
  <c r="M51" i="1"/>
  <c r="M52" i="1"/>
  <c r="O52" i="1" s="1"/>
  <c r="M53" i="1"/>
  <c r="M54" i="1"/>
  <c r="M55" i="1"/>
  <c r="M56" i="1"/>
  <c r="O56" i="1" s="1"/>
  <c r="M57" i="1"/>
  <c r="M58" i="1"/>
  <c r="M59" i="1"/>
  <c r="M60" i="1"/>
  <c r="O60" i="1" s="1"/>
  <c r="M61" i="1"/>
  <c r="M62" i="1"/>
  <c r="M63" i="1"/>
  <c r="M64" i="1"/>
  <c r="O64" i="1" s="1"/>
  <c r="M65" i="1"/>
  <c r="M66" i="1"/>
  <c r="M67" i="1"/>
  <c r="M68" i="1"/>
  <c r="O68" i="1" s="1"/>
  <c r="M69" i="1"/>
  <c r="M70" i="1"/>
  <c r="M71" i="1"/>
  <c r="M72" i="1"/>
  <c r="O72" i="1" s="1"/>
  <c r="M73" i="1"/>
  <c r="M74" i="1"/>
  <c r="M75" i="1"/>
  <c r="O75" i="1" s="1"/>
  <c r="M76" i="1"/>
  <c r="O76" i="1" s="1"/>
  <c r="M2" i="1"/>
  <c r="L3" i="1"/>
  <c r="L4" i="1"/>
  <c r="L5" i="1"/>
  <c r="L6" i="1"/>
  <c r="L7" i="1"/>
  <c r="L8" i="1"/>
  <c r="P8" i="1" s="1"/>
  <c r="L9" i="1"/>
  <c r="L10" i="1"/>
  <c r="L11" i="1"/>
  <c r="L12" i="1"/>
  <c r="L13" i="1"/>
  <c r="L14" i="1"/>
  <c r="L15" i="1"/>
  <c r="P15" i="1" s="1"/>
  <c r="L16" i="1"/>
  <c r="L17" i="1"/>
  <c r="L18" i="1"/>
  <c r="L19" i="1"/>
  <c r="L20" i="1"/>
  <c r="L21" i="1"/>
  <c r="P21" i="1" s="1"/>
  <c r="L22" i="1"/>
  <c r="L23" i="1"/>
  <c r="L24" i="1"/>
  <c r="L25" i="1"/>
  <c r="L26" i="1"/>
  <c r="L27" i="1"/>
  <c r="L28" i="1"/>
  <c r="L29" i="1"/>
  <c r="P29" i="1" s="1"/>
  <c r="L30" i="1"/>
  <c r="L31" i="1"/>
  <c r="L32" i="1"/>
  <c r="L33" i="1"/>
  <c r="L34" i="1"/>
  <c r="L35" i="1"/>
  <c r="L36" i="1"/>
  <c r="P36" i="1" s="1"/>
  <c r="L37" i="1"/>
  <c r="L38" i="1"/>
  <c r="L39" i="1"/>
  <c r="L40" i="1"/>
  <c r="L41" i="1"/>
  <c r="L42" i="1"/>
  <c r="L43" i="1"/>
  <c r="P43" i="1" s="1"/>
  <c r="L44" i="1"/>
  <c r="L45" i="1"/>
  <c r="L46" i="1"/>
  <c r="L47" i="1"/>
  <c r="L48" i="1"/>
  <c r="L49" i="1"/>
  <c r="P49" i="1" s="1"/>
  <c r="L50" i="1"/>
  <c r="L51" i="1"/>
  <c r="L52" i="1"/>
  <c r="L53" i="1"/>
  <c r="L54" i="1"/>
  <c r="P54" i="1" s="1"/>
  <c r="L55" i="1"/>
  <c r="L56" i="1"/>
  <c r="L57" i="1"/>
  <c r="L58" i="1"/>
  <c r="L59" i="1"/>
  <c r="P59" i="1" s="1"/>
  <c r="L60" i="1"/>
  <c r="L61" i="1"/>
  <c r="L62" i="1"/>
  <c r="L63" i="1"/>
  <c r="L64" i="1"/>
  <c r="L65" i="1"/>
  <c r="P65" i="1" s="1"/>
  <c r="L66" i="1"/>
  <c r="P66" i="1" s="1"/>
  <c r="L67" i="1"/>
  <c r="L68" i="1"/>
  <c r="L69" i="1"/>
  <c r="L70" i="1"/>
  <c r="P70" i="1" s="1"/>
  <c r="L71" i="1"/>
  <c r="L72" i="1"/>
  <c r="L73" i="1"/>
  <c r="L74" i="1"/>
  <c r="P74" i="1" s="1"/>
  <c r="L75" i="1"/>
  <c r="P75" i="1" s="1"/>
  <c r="L76" i="1"/>
  <c r="P76" i="1" s="1"/>
  <c r="L2" i="1"/>
  <c r="P62" i="1" l="1"/>
  <c r="P58" i="1"/>
  <c r="P50" i="1"/>
  <c r="P46" i="1"/>
  <c r="P42" i="1"/>
  <c r="P38" i="1"/>
  <c r="P34" i="1"/>
  <c r="P30" i="1"/>
  <c r="P26" i="1"/>
  <c r="P22" i="1"/>
  <c r="P18" i="1"/>
  <c r="P14" i="1"/>
  <c r="P10" i="1"/>
  <c r="P6" i="1"/>
  <c r="O2" i="1"/>
  <c r="R37" i="1" s="1"/>
  <c r="O73" i="1"/>
  <c r="O69" i="1"/>
  <c r="O65" i="1"/>
  <c r="O61" i="1"/>
  <c r="O57" i="1"/>
  <c r="O53" i="1"/>
  <c r="O49" i="1"/>
  <c r="O45" i="1"/>
  <c r="O41" i="1"/>
  <c r="O33" i="1"/>
  <c r="O29" i="1"/>
  <c r="O25" i="1"/>
  <c r="O17" i="1"/>
  <c r="O13" i="1"/>
  <c r="O9" i="1"/>
  <c r="Q75" i="1"/>
  <c r="Q71" i="1"/>
  <c r="Q67" i="1"/>
  <c r="Q63" i="1"/>
  <c r="O10" i="1"/>
  <c r="Q25" i="1"/>
  <c r="P2" i="1"/>
  <c r="P73" i="1"/>
  <c r="P69" i="1"/>
  <c r="P61" i="1"/>
  <c r="P57" i="1"/>
  <c r="P53" i="1"/>
  <c r="P45" i="1"/>
  <c r="P41" i="1"/>
  <c r="P37" i="1"/>
  <c r="P33" i="1"/>
  <c r="P25" i="1"/>
  <c r="P17" i="1"/>
  <c r="P13" i="1"/>
  <c r="P9" i="1"/>
  <c r="P5" i="1"/>
  <c r="O48" i="1"/>
  <c r="O44" i="1"/>
  <c r="O40" i="1"/>
  <c r="O36" i="1"/>
  <c r="O32" i="1"/>
  <c r="O28" i="1"/>
  <c r="O24" i="1"/>
  <c r="O20" i="1"/>
  <c r="O16" i="1"/>
  <c r="O12" i="1"/>
  <c r="O8" i="1"/>
  <c r="Q66" i="1"/>
  <c r="Q62" i="1"/>
  <c r="Q54" i="1"/>
  <c r="Q50" i="1"/>
  <c r="Q46" i="1"/>
  <c r="Q38" i="1"/>
  <c r="Q34" i="1"/>
  <c r="Q22" i="1"/>
  <c r="Q14" i="1"/>
  <c r="O26" i="1"/>
  <c r="P72" i="1"/>
  <c r="P64" i="1"/>
  <c r="P56" i="1"/>
  <c r="P48" i="1"/>
  <c r="P40" i="1"/>
  <c r="P28" i="1"/>
  <c r="P20" i="1"/>
  <c r="P16" i="1"/>
  <c r="P4" i="1"/>
  <c r="O71" i="1"/>
  <c r="O63" i="1"/>
  <c r="O51" i="1"/>
  <c r="O39" i="1"/>
  <c r="O23" i="1"/>
  <c r="O11" i="1"/>
  <c r="Q65" i="1"/>
  <c r="Q61" i="1"/>
  <c r="Q53" i="1"/>
  <c r="Q49" i="1"/>
  <c r="Q45" i="1"/>
  <c r="Q41" i="1"/>
  <c r="Q33" i="1"/>
  <c r="Q29" i="1"/>
  <c r="Q21" i="1"/>
  <c r="Q17" i="1"/>
  <c r="Q9" i="1"/>
  <c r="Q5" i="1"/>
  <c r="Q30" i="1"/>
  <c r="Q20" i="1"/>
  <c r="P68" i="1"/>
  <c r="P60" i="1"/>
  <c r="P52" i="1"/>
  <c r="P44" i="1"/>
  <c r="P32" i="1"/>
  <c r="P24" i="1"/>
  <c r="P12" i="1"/>
  <c r="O67" i="1"/>
  <c r="O59" i="1"/>
  <c r="O55" i="1"/>
  <c r="O43" i="1"/>
  <c r="O35" i="1"/>
  <c r="O27" i="1"/>
  <c r="O19" i="1"/>
  <c r="O7" i="1"/>
  <c r="O3" i="1"/>
  <c r="R5" i="1" s="1"/>
  <c r="Q69" i="1"/>
  <c r="Q57" i="1"/>
  <c r="P71" i="1"/>
  <c r="P67" i="1"/>
  <c r="P63" i="1"/>
  <c r="P55" i="1"/>
  <c r="P51" i="1"/>
  <c r="P47" i="1"/>
  <c r="P39" i="1"/>
  <c r="P35" i="1"/>
  <c r="P31" i="1"/>
  <c r="P27" i="1"/>
  <c r="P23" i="1"/>
  <c r="P19" i="1"/>
  <c r="S19" i="1" s="1"/>
  <c r="P11" i="1"/>
  <c r="P7" i="1"/>
  <c r="P3" i="1"/>
  <c r="O74" i="1"/>
  <c r="O70" i="1"/>
  <c r="O66" i="1"/>
  <c r="O62" i="1"/>
  <c r="O58" i="1"/>
  <c r="O54" i="1"/>
  <c r="O50" i="1"/>
  <c r="O46" i="1"/>
  <c r="O38" i="1"/>
  <c r="O34" i="1"/>
  <c r="O30" i="1"/>
  <c r="O22" i="1"/>
  <c r="O18" i="1"/>
  <c r="R18" i="1" s="1"/>
  <c r="O14" i="1"/>
  <c r="O6" i="1"/>
  <c r="Q76" i="1"/>
  <c r="Q68" i="1"/>
  <c r="Q64" i="1"/>
  <c r="Q60" i="1"/>
  <c r="Q52" i="1"/>
  <c r="Q48" i="1"/>
  <c r="Q36" i="1"/>
  <c r="Q28" i="1"/>
  <c r="Q16" i="1"/>
  <c r="Q12" i="1"/>
  <c r="Q4" i="1"/>
  <c r="Q18" i="1"/>
  <c r="Q72" i="1"/>
  <c r="Q56" i="1"/>
  <c r="Q40" i="1"/>
  <c r="Q24" i="1"/>
  <c r="Q8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O4" i="1"/>
  <c r="Q74" i="1"/>
  <c r="Q58" i="1"/>
  <c r="Q42" i="1"/>
  <c r="Q26" i="1"/>
  <c r="Q10" i="1"/>
  <c r="Q2" i="1"/>
  <c r="T74" i="1" l="1"/>
  <c r="R58" i="1"/>
  <c r="R74" i="1"/>
  <c r="S35" i="1"/>
  <c r="S55" i="1"/>
  <c r="R19" i="1"/>
  <c r="R55" i="1"/>
  <c r="S12" i="1"/>
  <c r="S52" i="1"/>
  <c r="T41" i="1"/>
  <c r="R39" i="1"/>
  <c r="S4" i="1"/>
  <c r="S40" i="1"/>
  <c r="S72" i="1"/>
  <c r="R12" i="1"/>
  <c r="T12" i="1" s="1"/>
  <c r="R28" i="1"/>
  <c r="R44" i="1"/>
  <c r="S13" i="1"/>
  <c r="S37" i="1"/>
  <c r="T37" i="1" s="1"/>
  <c r="S57" i="1"/>
  <c r="S2" i="1"/>
  <c r="R9" i="1"/>
  <c r="R29" i="1"/>
  <c r="R49" i="1"/>
  <c r="R65" i="1"/>
  <c r="S6" i="1"/>
  <c r="S22" i="1"/>
  <c r="S38" i="1"/>
  <c r="S58" i="1"/>
  <c r="R60" i="1"/>
  <c r="T60" i="1" s="1"/>
  <c r="R76" i="1"/>
  <c r="S65" i="1"/>
  <c r="S74" i="1"/>
  <c r="S8" i="1"/>
  <c r="S43" i="1"/>
  <c r="R31" i="1"/>
  <c r="R4" i="1"/>
  <c r="T16" i="1"/>
  <c r="R22" i="1"/>
  <c r="R46" i="1"/>
  <c r="R62" i="1"/>
  <c r="S3" i="1"/>
  <c r="S23" i="1"/>
  <c r="S39" i="1"/>
  <c r="S63" i="1"/>
  <c r="T69" i="1"/>
  <c r="R27" i="1"/>
  <c r="T27" i="1" s="1"/>
  <c r="R59" i="1"/>
  <c r="S24" i="1"/>
  <c r="S60" i="1"/>
  <c r="T65" i="1"/>
  <c r="R51" i="1"/>
  <c r="S16" i="1"/>
  <c r="S48" i="1"/>
  <c r="R26" i="1"/>
  <c r="T26" i="1" s="1"/>
  <c r="R16" i="1"/>
  <c r="R32" i="1"/>
  <c r="T32" i="1" s="1"/>
  <c r="R48" i="1"/>
  <c r="S17" i="1"/>
  <c r="S41" i="1"/>
  <c r="S61" i="1"/>
  <c r="S66" i="1"/>
  <c r="R13" i="1"/>
  <c r="T13" i="1" s="1"/>
  <c r="R33" i="1"/>
  <c r="T33" i="1" s="1"/>
  <c r="R53" i="1"/>
  <c r="R69" i="1"/>
  <c r="S10" i="1"/>
  <c r="S26" i="1"/>
  <c r="S42" i="1"/>
  <c r="S62" i="1"/>
  <c r="T62" i="1" s="1"/>
  <c r="R64" i="1"/>
  <c r="S21" i="1"/>
  <c r="R21" i="1"/>
  <c r="T21" i="1" s="1"/>
  <c r="S15" i="1"/>
  <c r="S75" i="1"/>
  <c r="S36" i="1"/>
  <c r="T36" i="1" s="1"/>
  <c r="R38" i="1"/>
  <c r="T38" i="1" s="1"/>
  <c r="T15" i="1"/>
  <c r="T35" i="1"/>
  <c r="R6" i="1"/>
  <c r="R50" i="1"/>
  <c r="T50" i="1" s="1"/>
  <c r="R66" i="1"/>
  <c r="S7" i="1"/>
  <c r="S27" i="1"/>
  <c r="S47" i="1"/>
  <c r="S67" i="1"/>
  <c r="R3" i="1"/>
  <c r="T3" i="1" s="1"/>
  <c r="R35" i="1"/>
  <c r="R67" i="1"/>
  <c r="T67" i="1" s="1"/>
  <c r="S32" i="1"/>
  <c r="S68" i="1"/>
  <c r="T29" i="1"/>
  <c r="R11" i="1"/>
  <c r="T11" i="1" s="1"/>
  <c r="R63" i="1"/>
  <c r="T63" i="1" s="1"/>
  <c r="S20" i="1"/>
  <c r="S56" i="1"/>
  <c r="T66" i="1"/>
  <c r="R20" i="1"/>
  <c r="T20" i="1" s="1"/>
  <c r="R36" i="1"/>
  <c r="S5" i="1"/>
  <c r="T5" i="1" s="1"/>
  <c r="S25" i="1"/>
  <c r="S45" i="1"/>
  <c r="S69" i="1"/>
  <c r="R17" i="1"/>
  <c r="T17" i="1" s="1"/>
  <c r="R41" i="1"/>
  <c r="R57" i="1"/>
  <c r="T57" i="1" s="1"/>
  <c r="R73" i="1"/>
  <c r="T73" i="1" s="1"/>
  <c r="S14" i="1"/>
  <c r="S30" i="1"/>
  <c r="S46" i="1"/>
  <c r="T46" i="1" s="1"/>
  <c r="R52" i="1"/>
  <c r="T52" i="1" s="1"/>
  <c r="R68" i="1"/>
  <c r="T68" i="1" s="1"/>
  <c r="S29" i="1"/>
  <c r="S59" i="1"/>
  <c r="T59" i="1" s="1"/>
  <c r="S70" i="1"/>
  <c r="T48" i="1"/>
  <c r="T76" i="1"/>
  <c r="T19" i="1"/>
  <c r="R30" i="1"/>
  <c r="T30" i="1" s="1"/>
  <c r="T58" i="1"/>
  <c r="T39" i="1"/>
  <c r="T55" i="1"/>
  <c r="T4" i="1"/>
  <c r="R14" i="1"/>
  <c r="T14" i="1" s="1"/>
  <c r="R34" i="1"/>
  <c r="T34" i="1" s="1"/>
  <c r="R54" i="1"/>
  <c r="T54" i="1" s="1"/>
  <c r="R70" i="1"/>
  <c r="T70" i="1" s="1"/>
  <c r="S11" i="1"/>
  <c r="S31" i="1"/>
  <c r="T31" i="1" s="1"/>
  <c r="S51" i="1"/>
  <c r="T51" i="1" s="1"/>
  <c r="S71" i="1"/>
  <c r="T71" i="1" s="1"/>
  <c r="R7" i="1"/>
  <c r="T7" i="1" s="1"/>
  <c r="R43" i="1"/>
  <c r="T43" i="1" s="1"/>
  <c r="R75" i="1"/>
  <c r="S44" i="1"/>
  <c r="S76" i="1"/>
  <c r="R23" i="1"/>
  <c r="T23" i="1" s="1"/>
  <c r="R71" i="1"/>
  <c r="S28" i="1"/>
  <c r="T28" i="1" s="1"/>
  <c r="S64" i="1"/>
  <c r="T64" i="1" s="1"/>
  <c r="T22" i="1"/>
  <c r="R8" i="1"/>
  <c r="T8" i="1" s="1"/>
  <c r="R24" i="1"/>
  <c r="T24" i="1" s="1"/>
  <c r="R40" i="1"/>
  <c r="T40" i="1" s="1"/>
  <c r="S9" i="1"/>
  <c r="T9" i="1" s="1"/>
  <c r="S33" i="1"/>
  <c r="S53" i="1"/>
  <c r="T53" i="1" s="1"/>
  <c r="S73" i="1"/>
  <c r="R10" i="1"/>
  <c r="T10" i="1" s="1"/>
  <c r="T75" i="1"/>
  <c r="R25" i="1"/>
  <c r="T25" i="1" s="1"/>
  <c r="R45" i="1"/>
  <c r="T45" i="1" s="1"/>
  <c r="R61" i="1"/>
  <c r="T61" i="1" s="1"/>
  <c r="R2" i="1"/>
  <c r="T2" i="1" s="1"/>
  <c r="S18" i="1"/>
  <c r="T18" i="1" s="1"/>
  <c r="S34" i="1"/>
  <c r="S50" i="1"/>
  <c r="R56" i="1"/>
  <c r="T56" i="1" s="1"/>
  <c r="R72" i="1"/>
  <c r="T72" i="1" s="1"/>
  <c r="S49" i="1"/>
  <c r="T49" i="1" s="1"/>
  <c r="S54" i="1"/>
  <c r="R15" i="1"/>
  <c r="R42" i="1"/>
  <c r="T42" i="1" s="1"/>
  <c r="R47" i="1"/>
  <c r="T47" i="1" s="1"/>
  <c r="T44" i="1" l="1"/>
  <c r="T6" i="1"/>
</calcChain>
</file>

<file path=xl/sharedStrings.xml><?xml version="1.0" encoding="utf-8"?>
<sst xmlns="http://schemas.openxmlformats.org/spreadsheetml/2006/main" count="471" uniqueCount="209">
  <si>
    <t>FID</t>
  </si>
  <si>
    <t>FID_1</t>
  </si>
  <si>
    <t>R_ID</t>
  </si>
  <si>
    <t>R_NAME</t>
  </si>
  <si>
    <t>Z_ID</t>
  </si>
  <si>
    <t>Z_NAME</t>
  </si>
  <si>
    <t>D_ID</t>
  </si>
  <si>
    <t>D_NAME</t>
  </si>
  <si>
    <t>Count_</t>
  </si>
  <si>
    <t>GAEZ_Mean</t>
  </si>
  <si>
    <t>WATSTR_Mea</t>
  </si>
  <si>
    <t>NP-0000</t>
  </si>
  <si>
    <t>Central</t>
  </si>
  <si>
    <t>NP-0000-0000</t>
  </si>
  <si>
    <t>Bagmati</t>
  </si>
  <si>
    <t>NP-0000-0000-0009</t>
  </si>
  <si>
    <t>Bhaktapur</t>
  </si>
  <si>
    <t>NP-0000-0000-0016</t>
  </si>
  <si>
    <t>Dhading</t>
  </si>
  <si>
    <t>NP-0000-0000-0034</t>
  </si>
  <si>
    <t>Kathmandu</t>
  </si>
  <si>
    <t>NP-0000-0000-0035</t>
  </si>
  <si>
    <t>Kavrepalanchok</t>
  </si>
  <si>
    <t>NP-0000-0000-0037</t>
  </si>
  <si>
    <t>Lalitpur</t>
  </si>
  <si>
    <t>NP-0000-0000-0047</t>
  </si>
  <si>
    <t>Nuwakot</t>
  </si>
  <si>
    <t>NP-0000-0000-0055</t>
  </si>
  <si>
    <t>Rasuwa</t>
  </si>
  <si>
    <t>NP-0000-0000-0065</t>
  </si>
  <si>
    <t>Sindhupalchok</t>
  </si>
  <si>
    <t>NP-0000-0001</t>
  </si>
  <si>
    <t>Narayani</t>
  </si>
  <si>
    <t>NP-0000-0001-0007</t>
  </si>
  <si>
    <t>Bara</t>
  </si>
  <si>
    <t>NP-0000-0001-0011</t>
  </si>
  <si>
    <t>Chitawan</t>
  </si>
  <si>
    <t>NP-0000-0001-0040</t>
  </si>
  <si>
    <t>Makwanpur</t>
  </si>
  <si>
    <t>NP-0000-0001-0052</t>
  </si>
  <si>
    <t>Parsa</t>
  </si>
  <si>
    <t>NP-0000-0001-0056</t>
  </si>
  <si>
    <t>Rautahat</t>
  </si>
  <si>
    <t>NP-0000-0002</t>
  </si>
  <si>
    <t>Janakpur</t>
  </si>
  <si>
    <t>NP-0000-0002-0018</t>
  </si>
  <si>
    <t>Dhanusa</t>
  </si>
  <si>
    <t>NP-0000-0002-0019</t>
  </si>
  <si>
    <t>Dolakha</t>
  </si>
  <si>
    <t>NP-0000-0002-0039</t>
  </si>
  <si>
    <t>Mahottari</t>
  </si>
  <si>
    <t>NP-0000-0002-0054</t>
  </si>
  <si>
    <t>Ramechhap</t>
  </si>
  <si>
    <t>NP-0000-0002-0063</t>
  </si>
  <si>
    <t>Sarlahi</t>
  </si>
  <si>
    <t>NP-0000-0002-0064</t>
  </si>
  <si>
    <t>Sindhuli</t>
  </si>
  <si>
    <t>NP-0001</t>
  </si>
  <si>
    <t>East</t>
  </si>
  <si>
    <t>NP-0001-0003</t>
  </si>
  <si>
    <t>Koshi</t>
  </si>
  <si>
    <t>NP-0001-0003-0010</t>
  </si>
  <si>
    <t>Bhojpur</t>
  </si>
  <si>
    <t>NP-0001-0003-0017</t>
  </si>
  <si>
    <t>Dhankuta</t>
  </si>
  <si>
    <t>NP-0001-0003-0042</t>
  </si>
  <si>
    <t>Morang</t>
  </si>
  <si>
    <t>NP-0001-0003-0061</t>
  </si>
  <si>
    <t>Sankhuwasabha</t>
  </si>
  <si>
    <t>NP-0001-0003-0068</t>
  </si>
  <si>
    <t>Sunsari</t>
  </si>
  <si>
    <t>NP-0001-0003-0073</t>
  </si>
  <si>
    <t>Terhathum</t>
  </si>
  <si>
    <t>NP-0001-0004</t>
  </si>
  <si>
    <t>Sagarmatha</t>
  </si>
  <si>
    <t>NP-0001-0004-0036</t>
  </si>
  <si>
    <t>Khotang</t>
  </si>
  <si>
    <t>NP-0001-0004-0048</t>
  </si>
  <si>
    <t>Okhaldhunga</t>
  </si>
  <si>
    <t>NP-0001-0004-0062</t>
  </si>
  <si>
    <t>Saptari</t>
  </si>
  <si>
    <t>NP-0001-0004-0066</t>
  </si>
  <si>
    <t>Siraha</t>
  </si>
  <si>
    <t>NP-0001-0004-0067</t>
  </si>
  <si>
    <t>Solukhumbu</t>
  </si>
  <si>
    <t>NP-0001-0004-0074</t>
  </si>
  <si>
    <t>Udayapur</t>
  </si>
  <si>
    <t>NP-0001-0005</t>
  </si>
  <si>
    <t>Mechi</t>
  </si>
  <si>
    <t>NP-0001-0005-0025</t>
  </si>
  <si>
    <t>Ilam</t>
  </si>
  <si>
    <t>NP-0001-0005-0027</t>
  </si>
  <si>
    <t>Jhapa</t>
  </si>
  <si>
    <t>NP-0001-0005-0050</t>
  </si>
  <si>
    <t>Panchthar</t>
  </si>
  <si>
    <t>NP-0001-0005-0072</t>
  </si>
  <si>
    <t>Taplejung</t>
  </si>
  <si>
    <t>NP-0002</t>
  </si>
  <si>
    <t>Far West</t>
  </si>
  <si>
    <t>NP-0002-0006</t>
  </si>
  <si>
    <t>Mahakali</t>
  </si>
  <si>
    <t>NP-0002-0006-0003</t>
  </si>
  <si>
    <t>Baitadi</t>
  </si>
  <si>
    <t>NP-0002-0006-0012</t>
  </si>
  <si>
    <t>Dadeldhura</t>
  </si>
  <si>
    <t>NP-0002-0006-0015</t>
  </si>
  <si>
    <t>Darchula</t>
  </si>
  <si>
    <t>NP-0002-0006-0031</t>
  </si>
  <si>
    <t>Kanchanpur</t>
  </si>
  <si>
    <t>NP-0002-0007</t>
  </si>
  <si>
    <t>Seti</t>
  </si>
  <si>
    <t>NP-0002-0007-0000</t>
  </si>
  <si>
    <t>Achham</t>
  </si>
  <si>
    <t>NP-0002-0007-0004</t>
  </si>
  <si>
    <t>Bajhang</t>
  </si>
  <si>
    <t>NP-0002-0007-0005</t>
  </si>
  <si>
    <t>Bajura</t>
  </si>
  <si>
    <t>NP-0002-0007-0021</t>
  </si>
  <si>
    <t>Doti</t>
  </si>
  <si>
    <t>NP-0002-0007-0029</t>
  </si>
  <si>
    <t>Kailali</t>
  </si>
  <si>
    <t>NP-0003</t>
  </si>
  <si>
    <t>Midwest</t>
  </si>
  <si>
    <t>NP-0003-0008</t>
  </si>
  <si>
    <t>Bheri</t>
  </si>
  <si>
    <t>NP-0003-0008-0006</t>
  </si>
  <si>
    <t>Banke</t>
  </si>
  <si>
    <t>NP-0003-0008-0008</t>
  </si>
  <si>
    <t>Bardiya</t>
  </si>
  <si>
    <t>NP-0003-0008-0013</t>
  </si>
  <si>
    <t>Dailekh</t>
  </si>
  <si>
    <t>NP-0003-0008-0026</t>
  </si>
  <si>
    <t>Jajarkot</t>
  </si>
  <si>
    <t>NP-0003-0008-0069</t>
  </si>
  <si>
    <t>Surkhet</t>
  </si>
  <si>
    <t>NP-0003-0009</t>
  </si>
  <si>
    <t>Karnali</t>
  </si>
  <si>
    <t>NP-0003-0009-0020</t>
  </si>
  <si>
    <t>Dolpa</t>
  </si>
  <si>
    <t>NP-0003-0009-0024</t>
  </si>
  <si>
    <t>Humla</t>
  </si>
  <si>
    <t>NP-0003-0009-0028</t>
  </si>
  <si>
    <t>Jumla</t>
  </si>
  <si>
    <t>NP-0003-0009-0030</t>
  </si>
  <si>
    <t>Kalikot</t>
  </si>
  <si>
    <t>NP-0003-0009-0043</t>
  </si>
  <si>
    <t>Mugu</t>
  </si>
  <si>
    <t>NP-0003-0010</t>
  </si>
  <si>
    <t>Rapti</t>
  </si>
  <si>
    <t>NP-0003-0010-0014</t>
  </si>
  <si>
    <t>Dang</t>
  </si>
  <si>
    <t>NP-0003-0010-0053</t>
  </si>
  <si>
    <t>Pyuthan</t>
  </si>
  <si>
    <t>NP-0003-0010-0057</t>
  </si>
  <si>
    <t>Rolpa</t>
  </si>
  <si>
    <t>NP-0003-0010-0058</t>
  </si>
  <si>
    <t>Rukum</t>
  </si>
  <si>
    <t>NP-0003-0010-0060</t>
  </si>
  <si>
    <t>Salyan</t>
  </si>
  <si>
    <t>NP-0004</t>
  </si>
  <si>
    <t>West</t>
  </si>
  <si>
    <t>NP-0004-0011</t>
  </si>
  <si>
    <t>Gandaki</t>
  </si>
  <si>
    <t>NP-0004-0011-0022</t>
  </si>
  <si>
    <t>Gorkha</t>
  </si>
  <si>
    <t>NP-0004-0011-0033</t>
  </si>
  <si>
    <t>Kaski</t>
  </si>
  <si>
    <t>NP-0004-0011-0038</t>
  </si>
  <si>
    <t>Lamjung</t>
  </si>
  <si>
    <t>NP-0004-0011-0041</t>
  </si>
  <si>
    <t>Manang</t>
  </si>
  <si>
    <t>NP-0004-0011-0070</t>
  </si>
  <si>
    <t>Syangja</t>
  </si>
  <si>
    <t>NP-0004-0011-0071</t>
  </si>
  <si>
    <t>Tanahu</t>
  </si>
  <si>
    <t>NP-0004-0012</t>
  </si>
  <si>
    <t>Lumbini</t>
  </si>
  <si>
    <t>NP-0004-0012-0001</t>
  </si>
  <si>
    <t>Arghakhanchi</t>
  </si>
  <si>
    <t>NP-0004-0012-0023</t>
  </si>
  <si>
    <t>Gulmi</t>
  </si>
  <si>
    <t>NP-0004-0012-0032</t>
  </si>
  <si>
    <t>Kapilbastu</t>
  </si>
  <si>
    <t>NP-0004-0012-0046</t>
  </si>
  <si>
    <t>Nawalparasi</t>
  </si>
  <si>
    <t>NP-0004-0012-0049</t>
  </si>
  <si>
    <t>Palpa</t>
  </si>
  <si>
    <t>NP-0004-0012-0059</t>
  </si>
  <si>
    <t>Rupandehi</t>
  </si>
  <si>
    <t>NP-0004-0013</t>
  </si>
  <si>
    <t>Dhaualagiri</t>
  </si>
  <si>
    <t>NP-0004-0013-0002</t>
  </si>
  <si>
    <t>Baglung</t>
  </si>
  <si>
    <t>NP-0004-0013-0044</t>
  </si>
  <si>
    <t>Mustang</t>
  </si>
  <si>
    <t>NP-0004-0013-0045</t>
  </si>
  <si>
    <t>Myagdi</t>
  </si>
  <si>
    <t>NP-0004-0013-0051</t>
  </si>
  <si>
    <t>Parbat</t>
  </si>
  <si>
    <t>INV_PRJCNT</t>
  </si>
  <si>
    <t>INV_WATSTR</t>
  </si>
  <si>
    <t>RNK_GAEZ</t>
  </si>
  <si>
    <t>RNK_WAT</t>
  </si>
  <si>
    <t>RNK_PRJ</t>
  </si>
  <si>
    <t>STD_GAEZ</t>
  </si>
  <si>
    <t>STD_WAT</t>
  </si>
  <si>
    <t>STD_PRJ</t>
  </si>
  <si>
    <t>EWLC</t>
  </si>
  <si>
    <t>AHP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</si>
</sst>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5" borderId="0" xfId="0" applyFont="1" applyFill="1"/>
    <xf numFmtId="0" fontId="16" fillId="36" borderId="0" xfId="0" applyFont="1" applyFill="1"/>
    <xf numFmtId="0" fontId="0" fillId="36" borderId="0" xfId="0" applyFill="1"/>
    <xf numFmtId="0" fontId="16" fillId="37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topLeftCell="H1" workbookViewId="0">
      <selection activeCell="V3" sqref="V3"/>
    </sheetView>
  </sheetViews>
  <sheetFormatPr defaultRowHeight="15" x14ac:dyDescent="0.25"/>
  <cols>
    <col min="9" max="9" width="7.28515625" bestFit="1" customWidth="1"/>
    <col min="10" max="10" width="11.5703125" bestFit="1" customWidth="1"/>
    <col min="11" max="11" width="13.28515625" bestFit="1" customWidth="1"/>
    <col min="12" max="12" width="11.85546875" style="1" bestFit="1" customWidth="1"/>
    <col min="13" max="13" width="12.5703125" style="1" bestFit="1" customWidth="1"/>
    <col min="14" max="14" width="10.28515625" style="2" bestFit="1" customWidth="1"/>
    <col min="15" max="16" width="9.140625" style="2"/>
    <col min="17" max="17" width="9.140625" style="3"/>
    <col min="18" max="18" width="9.42578125" style="3" bestFit="1" customWidth="1"/>
    <col min="19" max="19" width="8.28515625" style="3" bestFit="1" customWidth="1"/>
    <col min="20" max="20" width="9.140625" style="6"/>
    <col min="21" max="21" width="9.140625" style="8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199</v>
      </c>
      <c r="M1" s="1" t="s">
        <v>200</v>
      </c>
      <c r="N1" s="2" t="s">
        <v>201</v>
      </c>
      <c r="O1" s="2" t="s">
        <v>202</v>
      </c>
      <c r="P1" s="2" t="s">
        <v>203</v>
      </c>
      <c r="Q1" s="4" t="s">
        <v>204</v>
      </c>
      <c r="R1" s="4" t="s">
        <v>205</v>
      </c>
      <c r="S1" s="4" t="s">
        <v>206</v>
      </c>
      <c r="T1" s="5" t="s">
        <v>207</v>
      </c>
      <c r="U1" s="7" t="s">
        <v>208</v>
      </c>
    </row>
    <row r="2" spans="1:21" x14ac:dyDescent="0.25">
      <c r="A2">
        <v>0</v>
      </c>
      <c r="B2">
        <v>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3</v>
      </c>
      <c r="J2">
        <v>60</v>
      </c>
      <c r="K2">
        <v>0.89505000000000001</v>
      </c>
      <c r="L2" s="1">
        <f>MAX($I$2:$I$76)-I2</f>
        <v>111</v>
      </c>
      <c r="M2" s="1">
        <f>MAX($K$2:$K$76)-K2</f>
        <v>9.6509999999999985E-2</v>
      </c>
      <c r="N2" s="2">
        <f>_xlfn.RANK.AVG(J2,$J$2:$J$76,1)</f>
        <v>40</v>
      </c>
      <c r="O2" s="2">
        <f>_xlfn.RANK.AVG(M2,$M$2:$M$76,1)</f>
        <v>27</v>
      </c>
      <c r="P2" s="2">
        <f>_xlfn.RANK.AVG(L2,$L$2:$L$76,1)</f>
        <v>68</v>
      </c>
      <c r="Q2" s="3">
        <f>N2/MAX($N$2:$N$76)</f>
        <v>0.53333333333333333</v>
      </c>
      <c r="R2" s="3">
        <f>O2/MAX($O$2:$O$76)</f>
        <v>0.36</v>
      </c>
      <c r="S2" s="3">
        <f>P2/MAX($P$2:$P$76)</f>
        <v>0.91275167785234901</v>
      </c>
      <c r="T2" s="6">
        <f>SUM(Q2:S2)/3</f>
        <v>0.60202833706189407</v>
      </c>
      <c r="U2" s="8">
        <f>(0.117*Q2)+(0.2*R2)+(0.683*S2)</f>
        <v>0.75780939597315433</v>
      </c>
    </row>
    <row r="3" spans="1:21" x14ac:dyDescent="0.25">
      <c r="A3">
        <v>1</v>
      </c>
      <c r="B3">
        <v>1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>
        <v>31</v>
      </c>
      <c r="J3">
        <v>60</v>
      </c>
      <c r="K3">
        <v>0.80610599999999999</v>
      </c>
      <c r="L3" s="1">
        <f t="shared" ref="L3:L66" si="0">MAX($I$2:$I$76)-I3</f>
        <v>83</v>
      </c>
      <c r="M3" s="1">
        <f t="shared" ref="M3:M66" si="1">MAX($K$2:$K$76)-K3</f>
        <v>0.18545400000000001</v>
      </c>
      <c r="N3" s="2">
        <f t="shared" ref="N3:N66" si="2">_xlfn.RANK.AVG(J3,$J$2:$J$76,1)</f>
        <v>40</v>
      </c>
      <c r="O3" s="2">
        <f t="shared" ref="O3:O66" si="3">_xlfn.RANK.AVG(M3,$M$2:$M$76,1)</f>
        <v>66</v>
      </c>
      <c r="P3" s="2">
        <f t="shared" ref="P3:P66" si="4">_xlfn.RANK.AVG(L3,$L$2:$L$76,1)</f>
        <v>10</v>
      </c>
      <c r="Q3" s="3">
        <f t="shared" ref="Q3:Q66" si="5">N3/MAX($N$2:$N$76)</f>
        <v>0.53333333333333333</v>
      </c>
      <c r="R3" s="3">
        <f t="shared" ref="R3:R66" si="6">O3/MAX($O$2:$O$76)</f>
        <v>0.88</v>
      </c>
      <c r="S3" s="3">
        <f t="shared" ref="S3:S66" si="7">P3/MAX($P$2:$P$76)</f>
        <v>0.13422818791946309</v>
      </c>
      <c r="T3" s="6">
        <f t="shared" ref="T3:T66" si="8">SUM(Q3:S3)/3</f>
        <v>0.51585384041759885</v>
      </c>
      <c r="U3" s="8">
        <f t="shared" ref="U3:U66" si="9">(0.117*Q3)+(0.2*R3)+(0.683*S3)</f>
        <v>0.33007785234899334</v>
      </c>
    </row>
    <row r="4" spans="1:21" x14ac:dyDescent="0.25">
      <c r="A4">
        <v>2</v>
      </c>
      <c r="B4">
        <v>2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>
        <v>6</v>
      </c>
      <c r="J4">
        <v>60</v>
      </c>
      <c r="K4">
        <v>0.92749999999999999</v>
      </c>
      <c r="L4" s="1">
        <f t="shared" si="0"/>
        <v>108</v>
      </c>
      <c r="M4" s="1">
        <f t="shared" si="1"/>
        <v>6.4060000000000006E-2</v>
      </c>
      <c r="N4" s="2">
        <f t="shared" si="2"/>
        <v>40</v>
      </c>
      <c r="O4" s="2">
        <f t="shared" si="3"/>
        <v>9.5</v>
      </c>
      <c r="P4" s="2">
        <f t="shared" si="4"/>
        <v>43</v>
      </c>
      <c r="Q4" s="3">
        <f t="shared" si="5"/>
        <v>0.53333333333333333</v>
      </c>
      <c r="R4" s="3">
        <f t="shared" si="6"/>
        <v>0.12666666666666668</v>
      </c>
      <c r="S4" s="3">
        <f t="shared" si="7"/>
        <v>0.57718120805369133</v>
      </c>
      <c r="T4" s="6">
        <f t="shared" si="8"/>
        <v>0.41239373601789708</v>
      </c>
      <c r="U4" s="8">
        <f t="shared" si="9"/>
        <v>0.48194809843400455</v>
      </c>
    </row>
    <row r="5" spans="1:21" x14ac:dyDescent="0.25">
      <c r="A5">
        <v>3</v>
      </c>
      <c r="B5">
        <v>3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>
        <v>27</v>
      </c>
      <c r="J5">
        <v>60.882400500000003</v>
      </c>
      <c r="K5">
        <v>0.88035799999999997</v>
      </c>
      <c r="L5" s="1">
        <f t="shared" si="0"/>
        <v>87</v>
      </c>
      <c r="M5" s="1">
        <f t="shared" si="1"/>
        <v>0.11120200000000002</v>
      </c>
      <c r="N5" s="2">
        <f t="shared" si="2"/>
        <v>67</v>
      </c>
      <c r="O5" s="2">
        <f t="shared" si="3"/>
        <v>39</v>
      </c>
      <c r="P5" s="2">
        <f t="shared" si="4"/>
        <v>13</v>
      </c>
      <c r="Q5" s="3">
        <f t="shared" si="5"/>
        <v>0.89333333333333331</v>
      </c>
      <c r="R5" s="3">
        <f t="shared" si="6"/>
        <v>0.52</v>
      </c>
      <c r="S5" s="3">
        <f t="shared" si="7"/>
        <v>0.17449664429530201</v>
      </c>
      <c r="T5" s="6">
        <f t="shared" si="8"/>
        <v>0.52927665920954514</v>
      </c>
      <c r="U5" s="8">
        <f t="shared" si="9"/>
        <v>0.3277012080536913</v>
      </c>
    </row>
    <row r="6" spans="1:21" x14ac:dyDescent="0.25">
      <c r="A6">
        <v>4</v>
      </c>
      <c r="B6">
        <v>4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>
        <v>9</v>
      </c>
      <c r="J6">
        <v>60</v>
      </c>
      <c r="K6">
        <v>0.89449999999999996</v>
      </c>
      <c r="L6" s="1">
        <f t="shared" si="0"/>
        <v>105</v>
      </c>
      <c r="M6" s="1">
        <f t="shared" si="1"/>
        <v>9.7060000000000035E-2</v>
      </c>
      <c r="N6" s="2">
        <f t="shared" si="2"/>
        <v>40</v>
      </c>
      <c r="O6" s="2">
        <f t="shared" si="3"/>
        <v>28</v>
      </c>
      <c r="P6" s="2">
        <f t="shared" si="4"/>
        <v>32.5</v>
      </c>
      <c r="Q6" s="3">
        <f t="shared" si="5"/>
        <v>0.53333333333333333</v>
      </c>
      <c r="R6" s="3">
        <f t="shared" si="6"/>
        <v>0.37333333333333335</v>
      </c>
      <c r="S6" s="3">
        <f t="shared" si="7"/>
        <v>0.43624161073825501</v>
      </c>
      <c r="T6" s="6">
        <f t="shared" si="8"/>
        <v>0.44763609246830721</v>
      </c>
      <c r="U6" s="8">
        <f t="shared" si="9"/>
        <v>0.43501968680089487</v>
      </c>
    </row>
    <row r="7" spans="1:21" x14ac:dyDescent="0.25">
      <c r="A7">
        <v>5</v>
      </c>
      <c r="B7">
        <v>5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>
        <v>3</v>
      </c>
      <c r="J7">
        <v>60</v>
      </c>
      <c r="K7">
        <v>0.92749999999999999</v>
      </c>
      <c r="L7" s="1">
        <f t="shared" si="0"/>
        <v>111</v>
      </c>
      <c r="M7" s="1">
        <f t="shared" si="1"/>
        <v>6.4060000000000006E-2</v>
      </c>
      <c r="N7" s="2">
        <f t="shared" si="2"/>
        <v>40</v>
      </c>
      <c r="O7" s="2">
        <f t="shared" si="3"/>
        <v>9.5</v>
      </c>
      <c r="P7" s="2">
        <f t="shared" si="4"/>
        <v>68</v>
      </c>
      <c r="Q7" s="3">
        <f t="shared" si="5"/>
        <v>0.53333333333333333</v>
      </c>
      <c r="R7" s="3">
        <f t="shared" si="6"/>
        <v>0.12666666666666668</v>
      </c>
      <c r="S7" s="3">
        <f t="shared" si="7"/>
        <v>0.91275167785234901</v>
      </c>
      <c r="T7" s="6">
        <f t="shared" si="8"/>
        <v>0.52425055928411635</v>
      </c>
      <c r="U7" s="8">
        <f t="shared" si="9"/>
        <v>0.7111427293064877</v>
      </c>
    </row>
    <row r="8" spans="1:21" x14ac:dyDescent="0.25">
      <c r="A8">
        <v>6</v>
      </c>
      <c r="B8">
        <v>6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>
        <v>3</v>
      </c>
      <c r="J8">
        <v>60</v>
      </c>
      <c r="K8">
        <v>0.76992000000000005</v>
      </c>
      <c r="L8" s="1">
        <f t="shared" si="0"/>
        <v>111</v>
      </c>
      <c r="M8" s="1">
        <f t="shared" si="1"/>
        <v>0.22163999999999995</v>
      </c>
      <c r="N8" s="2">
        <f t="shared" si="2"/>
        <v>40</v>
      </c>
      <c r="O8" s="2">
        <f t="shared" si="3"/>
        <v>70</v>
      </c>
      <c r="P8" s="2">
        <f t="shared" si="4"/>
        <v>68</v>
      </c>
      <c r="Q8" s="3">
        <f t="shared" si="5"/>
        <v>0.53333333333333333</v>
      </c>
      <c r="R8" s="3">
        <f t="shared" si="6"/>
        <v>0.93333333333333335</v>
      </c>
      <c r="S8" s="3">
        <f t="shared" si="7"/>
        <v>0.91275167785234901</v>
      </c>
      <c r="T8" s="6">
        <f t="shared" si="8"/>
        <v>0.7931394481730053</v>
      </c>
      <c r="U8" s="8">
        <f t="shared" si="9"/>
        <v>0.87247606263982103</v>
      </c>
    </row>
    <row r="9" spans="1:21" x14ac:dyDescent="0.25">
      <c r="A9">
        <v>7</v>
      </c>
      <c r="B9">
        <v>7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>
        <v>27</v>
      </c>
      <c r="J9">
        <v>60.576900500000001</v>
      </c>
      <c r="K9">
        <v>0.82928800000000003</v>
      </c>
      <c r="L9" s="1">
        <f t="shared" si="0"/>
        <v>87</v>
      </c>
      <c r="M9" s="1">
        <f t="shared" si="1"/>
        <v>0.16227199999999997</v>
      </c>
      <c r="N9" s="2">
        <f t="shared" si="2"/>
        <v>66</v>
      </c>
      <c r="O9" s="2">
        <f t="shared" si="3"/>
        <v>60</v>
      </c>
      <c r="P9" s="2">
        <f t="shared" si="4"/>
        <v>13</v>
      </c>
      <c r="Q9" s="3">
        <f t="shared" si="5"/>
        <v>0.88</v>
      </c>
      <c r="R9" s="3">
        <f t="shared" si="6"/>
        <v>0.8</v>
      </c>
      <c r="S9" s="3">
        <f t="shared" si="7"/>
        <v>0.17449664429530201</v>
      </c>
      <c r="T9" s="6">
        <f t="shared" si="8"/>
        <v>0.61816554809843405</v>
      </c>
      <c r="U9" s="8">
        <f t="shared" si="9"/>
        <v>0.38214120805369134</v>
      </c>
    </row>
    <row r="10" spans="1:21" x14ac:dyDescent="0.25">
      <c r="A10">
        <v>8</v>
      </c>
      <c r="B10">
        <v>8</v>
      </c>
      <c r="C10" t="s">
        <v>11</v>
      </c>
      <c r="D10" t="s">
        <v>12</v>
      </c>
      <c r="E10" t="s">
        <v>31</v>
      </c>
      <c r="F10" t="s">
        <v>32</v>
      </c>
      <c r="G10" t="s">
        <v>33</v>
      </c>
      <c r="H10" t="s">
        <v>34</v>
      </c>
      <c r="I10">
        <v>5</v>
      </c>
      <c r="J10">
        <v>58.125</v>
      </c>
      <c r="K10">
        <v>0.90503299999999998</v>
      </c>
      <c r="L10" s="1">
        <f t="shared" si="0"/>
        <v>109</v>
      </c>
      <c r="M10" s="1">
        <f t="shared" si="1"/>
        <v>8.6527000000000021E-2</v>
      </c>
      <c r="N10" s="2">
        <f t="shared" si="2"/>
        <v>5</v>
      </c>
      <c r="O10" s="2">
        <f t="shared" si="3"/>
        <v>21</v>
      </c>
      <c r="P10" s="2">
        <f t="shared" si="4"/>
        <v>50.5</v>
      </c>
      <c r="Q10" s="3">
        <f t="shared" si="5"/>
        <v>6.6666666666666666E-2</v>
      </c>
      <c r="R10" s="3">
        <f t="shared" si="6"/>
        <v>0.28000000000000003</v>
      </c>
      <c r="S10" s="3">
        <f t="shared" si="7"/>
        <v>0.67785234899328861</v>
      </c>
      <c r="T10" s="6">
        <f t="shared" si="8"/>
        <v>0.34150633855331841</v>
      </c>
      <c r="U10" s="8">
        <f t="shared" si="9"/>
        <v>0.52677315436241612</v>
      </c>
    </row>
    <row r="11" spans="1:21" x14ac:dyDescent="0.25">
      <c r="A11">
        <v>9</v>
      </c>
      <c r="B11">
        <v>9</v>
      </c>
      <c r="C11" t="s">
        <v>11</v>
      </c>
      <c r="D11" t="s">
        <v>12</v>
      </c>
      <c r="E11" t="s">
        <v>31</v>
      </c>
      <c r="F11" t="s">
        <v>32</v>
      </c>
      <c r="G11" t="s">
        <v>35</v>
      </c>
      <c r="H11" t="s">
        <v>36</v>
      </c>
      <c r="I11">
        <v>16</v>
      </c>
      <c r="J11">
        <v>59.423099499999999</v>
      </c>
      <c r="K11">
        <v>0.82535999999999998</v>
      </c>
      <c r="L11" s="1">
        <f t="shared" si="0"/>
        <v>98</v>
      </c>
      <c r="M11" s="1">
        <f t="shared" si="1"/>
        <v>0.16620000000000001</v>
      </c>
      <c r="N11" s="2">
        <f t="shared" si="2"/>
        <v>15</v>
      </c>
      <c r="O11" s="2">
        <f t="shared" si="3"/>
        <v>62</v>
      </c>
      <c r="P11" s="2">
        <f t="shared" si="4"/>
        <v>22</v>
      </c>
      <c r="Q11" s="3">
        <f t="shared" si="5"/>
        <v>0.2</v>
      </c>
      <c r="R11" s="3">
        <f t="shared" si="6"/>
        <v>0.82666666666666666</v>
      </c>
      <c r="S11" s="3">
        <f t="shared" si="7"/>
        <v>0.29530201342281881</v>
      </c>
      <c r="T11" s="6">
        <f t="shared" si="8"/>
        <v>0.44065622669649512</v>
      </c>
      <c r="U11" s="8">
        <f t="shared" si="9"/>
        <v>0.3904246085011186</v>
      </c>
    </row>
    <row r="12" spans="1:21" x14ac:dyDescent="0.25">
      <c r="A12">
        <v>10</v>
      </c>
      <c r="B12">
        <v>10</v>
      </c>
      <c r="C12" t="s">
        <v>11</v>
      </c>
      <c r="D12" t="s">
        <v>12</v>
      </c>
      <c r="E12" t="s">
        <v>31</v>
      </c>
      <c r="F12" t="s">
        <v>32</v>
      </c>
      <c r="G12" t="s">
        <v>37</v>
      </c>
      <c r="H12" t="s">
        <v>38</v>
      </c>
      <c r="I12">
        <v>4</v>
      </c>
      <c r="J12">
        <v>60</v>
      </c>
      <c r="K12">
        <v>0.88051599999999997</v>
      </c>
      <c r="L12" s="1">
        <f t="shared" si="0"/>
        <v>110</v>
      </c>
      <c r="M12" s="1">
        <f t="shared" si="1"/>
        <v>0.11104400000000003</v>
      </c>
      <c r="N12" s="2">
        <f t="shared" si="2"/>
        <v>40</v>
      </c>
      <c r="O12" s="2">
        <f t="shared" si="3"/>
        <v>38</v>
      </c>
      <c r="P12" s="2">
        <f t="shared" si="4"/>
        <v>59</v>
      </c>
      <c r="Q12" s="3">
        <f t="shared" si="5"/>
        <v>0.53333333333333333</v>
      </c>
      <c r="R12" s="3">
        <f t="shared" si="6"/>
        <v>0.50666666666666671</v>
      </c>
      <c r="S12" s="3">
        <f t="shared" si="7"/>
        <v>0.79194630872483218</v>
      </c>
      <c r="T12" s="6">
        <f t="shared" si="8"/>
        <v>0.61064876957494407</v>
      </c>
      <c r="U12" s="8">
        <f t="shared" si="9"/>
        <v>0.70463266219239373</v>
      </c>
    </row>
    <row r="13" spans="1:21" x14ac:dyDescent="0.25">
      <c r="A13">
        <v>11</v>
      </c>
      <c r="B13">
        <v>11</v>
      </c>
      <c r="C13" t="s">
        <v>11</v>
      </c>
      <c r="D13" t="s">
        <v>12</v>
      </c>
      <c r="E13" t="s">
        <v>31</v>
      </c>
      <c r="F13" t="s">
        <v>32</v>
      </c>
      <c r="G13" t="s">
        <v>39</v>
      </c>
      <c r="H13" t="s">
        <v>40</v>
      </c>
      <c r="I13">
        <v>5</v>
      </c>
      <c r="J13">
        <v>60.9375</v>
      </c>
      <c r="K13">
        <v>0.89290000000000003</v>
      </c>
      <c r="L13" s="1">
        <f t="shared" si="0"/>
        <v>109</v>
      </c>
      <c r="M13" s="1">
        <f t="shared" si="1"/>
        <v>9.865999999999997E-2</v>
      </c>
      <c r="N13" s="2">
        <f t="shared" si="2"/>
        <v>68.5</v>
      </c>
      <c r="O13" s="2">
        <f t="shared" si="3"/>
        <v>29</v>
      </c>
      <c r="P13" s="2">
        <f t="shared" si="4"/>
        <v>50.5</v>
      </c>
      <c r="Q13" s="3">
        <f t="shared" si="5"/>
        <v>0.91333333333333333</v>
      </c>
      <c r="R13" s="3">
        <f t="shared" si="6"/>
        <v>0.38666666666666666</v>
      </c>
      <c r="S13" s="3">
        <f t="shared" si="7"/>
        <v>0.67785234899328861</v>
      </c>
      <c r="T13" s="6">
        <f t="shared" si="8"/>
        <v>0.65928411633109618</v>
      </c>
      <c r="U13" s="8">
        <f t="shared" si="9"/>
        <v>0.64716648769574947</v>
      </c>
    </row>
    <row r="14" spans="1:21" x14ac:dyDescent="0.25">
      <c r="A14">
        <v>12</v>
      </c>
      <c r="B14">
        <v>12</v>
      </c>
      <c r="C14" t="s">
        <v>11</v>
      </c>
      <c r="D14" t="s">
        <v>12</v>
      </c>
      <c r="E14" t="s">
        <v>31</v>
      </c>
      <c r="F14" t="s">
        <v>32</v>
      </c>
      <c r="G14" t="s">
        <v>41</v>
      </c>
      <c r="H14" t="s">
        <v>42</v>
      </c>
      <c r="I14">
        <v>6</v>
      </c>
      <c r="J14">
        <v>60</v>
      </c>
      <c r="K14">
        <v>0.93398000000000003</v>
      </c>
      <c r="L14" s="1">
        <f t="shared" si="0"/>
        <v>108</v>
      </c>
      <c r="M14" s="1">
        <f t="shared" si="1"/>
        <v>5.7579999999999965E-2</v>
      </c>
      <c r="N14" s="2">
        <f t="shared" si="2"/>
        <v>40</v>
      </c>
      <c r="O14" s="2">
        <f t="shared" si="3"/>
        <v>7</v>
      </c>
      <c r="P14" s="2">
        <f t="shared" si="4"/>
        <v>43</v>
      </c>
      <c r="Q14" s="3">
        <f t="shared" si="5"/>
        <v>0.53333333333333333</v>
      </c>
      <c r="R14" s="3">
        <f t="shared" si="6"/>
        <v>9.3333333333333338E-2</v>
      </c>
      <c r="S14" s="3">
        <f t="shared" si="7"/>
        <v>0.57718120805369133</v>
      </c>
      <c r="T14" s="6">
        <f t="shared" si="8"/>
        <v>0.40128262490678601</v>
      </c>
      <c r="U14" s="8">
        <f t="shared" si="9"/>
        <v>0.47528143176733789</v>
      </c>
    </row>
    <row r="15" spans="1:21" x14ac:dyDescent="0.25">
      <c r="A15">
        <v>13</v>
      </c>
      <c r="B15">
        <v>13</v>
      </c>
      <c r="C15" t="s">
        <v>11</v>
      </c>
      <c r="D15" t="s">
        <v>12</v>
      </c>
      <c r="E15" t="s">
        <v>43</v>
      </c>
      <c r="F15" t="s">
        <v>44</v>
      </c>
      <c r="G15" t="s">
        <v>45</v>
      </c>
      <c r="H15" t="s">
        <v>46</v>
      </c>
      <c r="I15">
        <v>3</v>
      </c>
      <c r="J15">
        <v>58.125</v>
      </c>
      <c r="K15">
        <v>0.99156</v>
      </c>
      <c r="L15" s="1">
        <f t="shared" si="0"/>
        <v>111</v>
      </c>
      <c r="M15" s="1">
        <f t="shared" si="1"/>
        <v>0</v>
      </c>
      <c r="N15" s="2">
        <f t="shared" si="2"/>
        <v>5</v>
      </c>
      <c r="O15" s="2">
        <f t="shared" si="3"/>
        <v>1</v>
      </c>
      <c r="P15" s="2">
        <f t="shared" si="4"/>
        <v>68</v>
      </c>
      <c r="Q15" s="3">
        <f t="shared" si="5"/>
        <v>6.6666666666666666E-2</v>
      </c>
      <c r="R15" s="3">
        <f t="shared" si="6"/>
        <v>1.3333333333333334E-2</v>
      </c>
      <c r="S15" s="3">
        <f t="shared" si="7"/>
        <v>0.91275167785234901</v>
      </c>
      <c r="T15" s="6">
        <f t="shared" si="8"/>
        <v>0.33091722595078299</v>
      </c>
      <c r="U15" s="8">
        <f t="shared" si="9"/>
        <v>0.63387606263982099</v>
      </c>
    </row>
    <row r="16" spans="1:21" x14ac:dyDescent="0.25">
      <c r="A16">
        <v>14</v>
      </c>
      <c r="B16">
        <v>14</v>
      </c>
      <c r="C16" t="s">
        <v>11</v>
      </c>
      <c r="D16" t="s">
        <v>12</v>
      </c>
      <c r="E16" t="s">
        <v>43</v>
      </c>
      <c r="F16" t="s">
        <v>44</v>
      </c>
      <c r="G16" t="s">
        <v>47</v>
      </c>
      <c r="H16" t="s">
        <v>48</v>
      </c>
      <c r="I16">
        <v>17</v>
      </c>
      <c r="J16">
        <v>60</v>
      </c>
      <c r="K16">
        <v>0.85577000000000003</v>
      </c>
      <c r="L16" s="1">
        <f t="shared" si="0"/>
        <v>97</v>
      </c>
      <c r="M16" s="1">
        <f t="shared" si="1"/>
        <v>0.13578999999999997</v>
      </c>
      <c r="N16" s="2">
        <f t="shared" si="2"/>
        <v>40</v>
      </c>
      <c r="O16" s="2">
        <f t="shared" si="3"/>
        <v>47</v>
      </c>
      <c r="P16" s="2">
        <f t="shared" si="4"/>
        <v>20.5</v>
      </c>
      <c r="Q16" s="3">
        <f t="shared" si="5"/>
        <v>0.53333333333333333</v>
      </c>
      <c r="R16" s="3">
        <f t="shared" si="6"/>
        <v>0.62666666666666671</v>
      </c>
      <c r="S16" s="3">
        <f t="shared" si="7"/>
        <v>0.27516778523489932</v>
      </c>
      <c r="T16" s="6">
        <f t="shared" si="8"/>
        <v>0.47838926174496649</v>
      </c>
      <c r="U16" s="8">
        <f t="shared" si="9"/>
        <v>0.37567293064876961</v>
      </c>
    </row>
    <row r="17" spans="1:21" x14ac:dyDescent="0.25">
      <c r="A17">
        <v>15</v>
      </c>
      <c r="B17">
        <v>15</v>
      </c>
      <c r="C17" t="s">
        <v>11</v>
      </c>
      <c r="D17" t="s">
        <v>12</v>
      </c>
      <c r="E17" t="s">
        <v>43</v>
      </c>
      <c r="F17" t="s">
        <v>44</v>
      </c>
      <c r="G17" t="s">
        <v>49</v>
      </c>
      <c r="H17" t="s">
        <v>50</v>
      </c>
      <c r="I17">
        <v>4</v>
      </c>
      <c r="J17">
        <v>58.846198999999999</v>
      </c>
      <c r="K17">
        <v>0.96795600000000004</v>
      </c>
      <c r="L17" s="1">
        <f t="shared" si="0"/>
        <v>110</v>
      </c>
      <c r="M17" s="1">
        <f t="shared" si="1"/>
        <v>2.3603999999999958E-2</v>
      </c>
      <c r="N17" s="2">
        <f t="shared" si="2"/>
        <v>11</v>
      </c>
      <c r="O17" s="2">
        <f t="shared" si="3"/>
        <v>3</v>
      </c>
      <c r="P17" s="2">
        <f t="shared" si="4"/>
        <v>59</v>
      </c>
      <c r="Q17" s="3">
        <f t="shared" si="5"/>
        <v>0.14666666666666667</v>
      </c>
      <c r="R17" s="3">
        <f t="shared" si="6"/>
        <v>0.04</v>
      </c>
      <c r="S17" s="3">
        <f t="shared" si="7"/>
        <v>0.79194630872483218</v>
      </c>
      <c r="T17" s="6">
        <f t="shared" si="8"/>
        <v>0.32620432513049963</v>
      </c>
      <c r="U17" s="8">
        <f t="shared" si="9"/>
        <v>0.56605932885906041</v>
      </c>
    </row>
    <row r="18" spans="1:21" x14ac:dyDescent="0.25">
      <c r="A18">
        <v>16</v>
      </c>
      <c r="B18">
        <v>16</v>
      </c>
      <c r="C18" t="s">
        <v>11</v>
      </c>
      <c r="D18" t="s">
        <v>12</v>
      </c>
      <c r="E18" t="s">
        <v>43</v>
      </c>
      <c r="F18" t="s">
        <v>44</v>
      </c>
      <c r="G18" t="s">
        <v>51</v>
      </c>
      <c r="H18" t="s">
        <v>52</v>
      </c>
      <c r="I18">
        <v>78</v>
      </c>
      <c r="J18">
        <v>60</v>
      </c>
      <c r="K18">
        <v>0.887625</v>
      </c>
      <c r="L18" s="1">
        <f t="shared" si="0"/>
        <v>36</v>
      </c>
      <c r="M18" s="1">
        <f t="shared" si="1"/>
        <v>0.103935</v>
      </c>
      <c r="N18" s="2">
        <f t="shared" si="2"/>
        <v>40</v>
      </c>
      <c r="O18" s="2">
        <f t="shared" si="3"/>
        <v>32</v>
      </c>
      <c r="P18" s="2">
        <f t="shared" si="4"/>
        <v>4</v>
      </c>
      <c r="Q18" s="3">
        <f t="shared" si="5"/>
        <v>0.53333333333333333</v>
      </c>
      <c r="R18" s="3">
        <f t="shared" si="6"/>
        <v>0.42666666666666669</v>
      </c>
      <c r="S18" s="3">
        <f t="shared" si="7"/>
        <v>5.3691275167785234E-2</v>
      </c>
      <c r="T18" s="6">
        <f t="shared" si="8"/>
        <v>0.33789709172259502</v>
      </c>
      <c r="U18" s="8">
        <f t="shared" si="9"/>
        <v>0.18440447427293066</v>
      </c>
    </row>
    <row r="19" spans="1:21" x14ac:dyDescent="0.25">
      <c r="A19">
        <v>17</v>
      </c>
      <c r="B19">
        <v>17</v>
      </c>
      <c r="C19" t="s">
        <v>11</v>
      </c>
      <c r="D19" t="s">
        <v>12</v>
      </c>
      <c r="E19" t="s">
        <v>43</v>
      </c>
      <c r="F19" t="s">
        <v>44</v>
      </c>
      <c r="G19" t="s">
        <v>53</v>
      </c>
      <c r="H19" t="s">
        <v>54</v>
      </c>
      <c r="I19">
        <v>4</v>
      </c>
      <c r="J19">
        <v>58.421100600000003</v>
      </c>
      <c r="K19">
        <v>0.957345</v>
      </c>
      <c r="L19" s="1">
        <f t="shared" si="0"/>
        <v>110</v>
      </c>
      <c r="M19" s="1">
        <f t="shared" si="1"/>
        <v>3.4214999999999995E-2</v>
      </c>
      <c r="N19" s="2">
        <f t="shared" si="2"/>
        <v>7</v>
      </c>
      <c r="O19" s="2">
        <f t="shared" si="3"/>
        <v>4</v>
      </c>
      <c r="P19" s="2">
        <f t="shared" si="4"/>
        <v>59</v>
      </c>
      <c r="Q19" s="3">
        <f t="shared" si="5"/>
        <v>9.3333333333333338E-2</v>
      </c>
      <c r="R19" s="3">
        <f t="shared" si="6"/>
        <v>5.3333333333333337E-2</v>
      </c>
      <c r="S19" s="3">
        <f t="shared" si="7"/>
        <v>0.79194630872483218</v>
      </c>
      <c r="T19" s="6">
        <f t="shared" si="8"/>
        <v>0.31287099179716632</v>
      </c>
      <c r="U19" s="8">
        <f t="shared" si="9"/>
        <v>0.56248599552572709</v>
      </c>
    </row>
    <row r="20" spans="1:21" x14ac:dyDescent="0.25">
      <c r="A20">
        <v>18</v>
      </c>
      <c r="B20">
        <v>18</v>
      </c>
      <c r="C20" t="s">
        <v>11</v>
      </c>
      <c r="D20" t="s">
        <v>12</v>
      </c>
      <c r="E20" t="s">
        <v>43</v>
      </c>
      <c r="F20" t="s">
        <v>44</v>
      </c>
      <c r="G20" t="s">
        <v>55</v>
      </c>
      <c r="H20" t="s">
        <v>56</v>
      </c>
      <c r="I20">
        <v>6</v>
      </c>
      <c r="J20">
        <v>60</v>
      </c>
      <c r="K20">
        <v>0.90673199999999998</v>
      </c>
      <c r="L20" s="1">
        <f t="shared" si="0"/>
        <v>108</v>
      </c>
      <c r="M20" s="1">
        <f t="shared" si="1"/>
        <v>8.4828000000000015E-2</v>
      </c>
      <c r="N20" s="2">
        <f t="shared" si="2"/>
        <v>40</v>
      </c>
      <c r="O20" s="2">
        <f t="shared" si="3"/>
        <v>20</v>
      </c>
      <c r="P20" s="2">
        <f t="shared" si="4"/>
        <v>43</v>
      </c>
      <c r="Q20" s="3">
        <f t="shared" si="5"/>
        <v>0.53333333333333333</v>
      </c>
      <c r="R20" s="3">
        <f t="shared" si="6"/>
        <v>0.26666666666666666</v>
      </c>
      <c r="S20" s="3">
        <f t="shared" si="7"/>
        <v>0.57718120805369133</v>
      </c>
      <c r="T20" s="6">
        <f t="shared" si="8"/>
        <v>0.45906040268456377</v>
      </c>
      <c r="U20" s="8">
        <f t="shared" si="9"/>
        <v>0.50994809843400457</v>
      </c>
    </row>
    <row r="21" spans="1:21" x14ac:dyDescent="0.25">
      <c r="A21">
        <v>19</v>
      </c>
      <c r="B21">
        <v>19</v>
      </c>
      <c r="C21" t="s">
        <v>57</v>
      </c>
      <c r="D21" t="s">
        <v>58</v>
      </c>
      <c r="E21" t="s">
        <v>59</v>
      </c>
      <c r="F21" t="s">
        <v>60</v>
      </c>
      <c r="G21" t="s">
        <v>61</v>
      </c>
      <c r="H21" t="s">
        <v>62</v>
      </c>
      <c r="I21">
        <v>3</v>
      </c>
      <c r="J21">
        <v>60</v>
      </c>
      <c r="K21">
        <v>0.88024599999999997</v>
      </c>
      <c r="L21" s="1">
        <f t="shared" si="0"/>
        <v>111</v>
      </c>
      <c r="M21" s="1">
        <f t="shared" si="1"/>
        <v>0.11131400000000002</v>
      </c>
      <c r="N21" s="2">
        <f t="shared" si="2"/>
        <v>40</v>
      </c>
      <c r="O21" s="2">
        <f t="shared" si="3"/>
        <v>40</v>
      </c>
      <c r="P21" s="2">
        <f t="shared" si="4"/>
        <v>68</v>
      </c>
      <c r="Q21" s="3">
        <f t="shared" si="5"/>
        <v>0.53333333333333333</v>
      </c>
      <c r="R21" s="3">
        <f t="shared" si="6"/>
        <v>0.53333333333333333</v>
      </c>
      <c r="S21" s="3">
        <f t="shared" si="7"/>
        <v>0.91275167785234901</v>
      </c>
      <c r="T21" s="6">
        <f t="shared" si="8"/>
        <v>0.65980611483967189</v>
      </c>
      <c r="U21" s="8">
        <f t="shared" si="9"/>
        <v>0.79247606263982107</v>
      </c>
    </row>
    <row r="22" spans="1:21" x14ac:dyDescent="0.25">
      <c r="A22">
        <v>20</v>
      </c>
      <c r="B22">
        <v>20</v>
      </c>
      <c r="C22" t="s">
        <v>57</v>
      </c>
      <c r="D22" t="s">
        <v>58</v>
      </c>
      <c r="E22" t="s">
        <v>59</v>
      </c>
      <c r="F22" t="s">
        <v>60</v>
      </c>
      <c r="G22" t="s">
        <v>63</v>
      </c>
      <c r="H22" t="s">
        <v>64</v>
      </c>
      <c r="I22">
        <v>7</v>
      </c>
      <c r="J22">
        <v>60</v>
      </c>
      <c r="K22">
        <v>0.9113</v>
      </c>
      <c r="L22" s="1">
        <f t="shared" si="0"/>
        <v>107</v>
      </c>
      <c r="M22" s="1">
        <f t="shared" si="1"/>
        <v>8.0259999999999998E-2</v>
      </c>
      <c r="N22" s="2">
        <f t="shared" si="2"/>
        <v>40</v>
      </c>
      <c r="O22" s="2">
        <f t="shared" si="3"/>
        <v>16</v>
      </c>
      <c r="P22" s="2">
        <f t="shared" si="4"/>
        <v>38</v>
      </c>
      <c r="Q22" s="3">
        <f t="shared" si="5"/>
        <v>0.53333333333333333</v>
      </c>
      <c r="R22" s="3">
        <f t="shared" si="6"/>
        <v>0.21333333333333335</v>
      </c>
      <c r="S22" s="3">
        <f t="shared" si="7"/>
        <v>0.51006711409395977</v>
      </c>
      <c r="T22" s="6">
        <f t="shared" si="8"/>
        <v>0.41891126025354214</v>
      </c>
      <c r="U22" s="8">
        <f t="shared" si="9"/>
        <v>0.45344250559284127</v>
      </c>
    </row>
    <row r="23" spans="1:21" x14ac:dyDescent="0.25">
      <c r="A23">
        <v>21</v>
      </c>
      <c r="B23">
        <v>21</v>
      </c>
      <c r="C23" t="s">
        <v>57</v>
      </c>
      <c r="D23" t="s">
        <v>58</v>
      </c>
      <c r="E23" t="s">
        <v>59</v>
      </c>
      <c r="F23" t="s">
        <v>60</v>
      </c>
      <c r="G23" t="s">
        <v>65</v>
      </c>
      <c r="H23" t="s">
        <v>66</v>
      </c>
      <c r="I23">
        <v>5</v>
      </c>
      <c r="J23">
        <v>58.125</v>
      </c>
      <c r="K23">
        <v>0.88719400000000004</v>
      </c>
      <c r="L23" s="1">
        <f t="shared" si="0"/>
        <v>109</v>
      </c>
      <c r="M23" s="1">
        <f t="shared" si="1"/>
        <v>0.10436599999999996</v>
      </c>
      <c r="N23" s="2">
        <f t="shared" si="2"/>
        <v>5</v>
      </c>
      <c r="O23" s="2">
        <f t="shared" si="3"/>
        <v>33</v>
      </c>
      <c r="P23" s="2">
        <f t="shared" si="4"/>
        <v>50.5</v>
      </c>
      <c r="Q23" s="3">
        <f t="shared" si="5"/>
        <v>6.6666666666666666E-2</v>
      </c>
      <c r="R23" s="3">
        <f t="shared" si="6"/>
        <v>0.44</v>
      </c>
      <c r="S23" s="3">
        <f t="shared" si="7"/>
        <v>0.67785234899328861</v>
      </c>
      <c r="T23" s="6">
        <f t="shared" si="8"/>
        <v>0.39483967188665181</v>
      </c>
      <c r="U23" s="8">
        <f t="shared" si="9"/>
        <v>0.55877315436241615</v>
      </c>
    </row>
    <row r="24" spans="1:21" x14ac:dyDescent="0.25">
      <c r="A24">
        <v>22</v>
      </c>
      <c r="B24">
        <v>22</v>
      </c>
      <c r="C24" t="s">
        <v>57</v>
      </c>
      <c r="D24" t="s">
        <v>58</v>
      </c>
      <c r="E24" t="s">
        <v>59</v>
      </c>
      <c r="F24" t="s">
        <v>60</v>
      </c>
      <c r="G24" t="s">
        <v>67</v>
      </c>
      <c r="H24" t="s">
        <v>68</v>
      </c>
      <c r="I24">
        <v>3</v>
      </c>
      <c r="J24">
        <v>60.535701799999998</v>
      </c>
      <c r="K24">
        <v>0.81626900000000002</v>
      </c>
      <c r="L24" s="1">
        <f t="shared" si="0"/>
        <v>111</v>
      </c>
      <c r="M24" s="1">
        <f t="shared" si="1"/>
        <v>0.17529099999999997</v>
      </c>
      <c r="N24" s="2">
        <f t="shared" si="2"/>
        <v>65</v>
      </c>
      <c r="O24" s="2">
        <f t="shared" si="3"/>
        <v>64</v>
      </c>
      <c r="P24" s="2">
        <f t="shared" si="4"/>
        <v>68</v>
      </c>
      <c r="Q24" s="3">
        <f t="shared" si="5"/>
        <v>0.8666666666666667</v>
      </c>
      <c r="R24" s="3">
        <f t="shared" si="6"/>
        <v>0.85333333333333339</v>
      </c>
      <c r="S24" s="3">
        <f t="shared" si="7"/>
        <v>0.91275167785234901</v>
      </c>
      <c r="T24" s="6">
        <f t="shared" si="8"/>
        <v>0.87758389261744973</v>
      </c>
      <c r="U24" s="8">
        <f t="shared" si="9"/>
        <v>0.89547606263982105</v>
      </c>
    </row>
    <row r="25" spans="1:21" x14ac:dyDescent="0.25">
      <c r="A25">
        <v>23</v>
      </c>
      <c r="B25">
        <v>23</v>
      </c>
      <c r="C25" t="s">
        <v>57</v>
      </c>
      <c r="D25" t="s">
        <v>58</v>
      </c>
      <c r="E25" t="s">
        <v>59</v>
      </c>
      <c r="F25" t="s">
        <v>60</v>
      </c>
      <c r="G25" t="s">
        <v>69</v>
      </c>
      <c r="H25" t="s">
        <v>70</v>
      </c>
      <c r="I25">
        <v>4</v>
      </c>
      <c r="J25">
        <v>58</v>
      </c>
      <c r="K25">
        <v>0.89970000000000006</v>
      </c>
      <c r="L25" s="1">
        <f t="shared" si="0"/>
        <v>110</v>
      </c>
      <c r="M25" s="1">
        <f t="shared" si="1"/>
        <v>9.1859999999999942E-2</v>
      </c>
      <c r="N25" s="2">
        <f t="shared" si="2"/>
        <v>2</v>
      </c>
      <c r="O25" s="2">
        <f t="shared" si="3"/>
        <v>23</v>
      </c>
      <c r="P25" s="2">
        <f t="shared" si="4"/>
        <v>59</v>
      </c>
      <c r="Q25" s="3">
        <f t="shared" si="5"/>
        <v>2.6666666666666668E-2</v>
      </c>
      <c r="R25" s="3">
        <f t="shared" si="6"/>
        <v>0.30666666666666664</v>
      </c>
      <c r="S25" s="3">
        <f t="shared" si="7"/>
        <v>0.79194630872483218</v>
      </c>
      <c r="T25" s="6">
        <f t="shared" si="8"/>
        <v>0.3750932140193885</v>
      </c>
      <c r="U25" s="8">
        <f t="shared" si="9"/>
        <v>0.60535266219239381</v>
      </c>
    </row>
    <row r="26" spans="1:21" x14ac:dyDescent="0.25">
      <c r="A26">
        <v>24</v>
      </c>
      <c r="B26">
        <v>24</v>
      </c>
      <c r="C26" t="s">
        <v>57</v>
      </c>
      <c r="D26" t="s">
        <v>58</v>
      </c>
      <c r="E26" t="s">
        <v>59</v>
      </c>
      <c r="F26" t="s">
        <v>60</v>
      </c>
      <c r="G26" t="s">
        <v>71</v>
      </c>
      <c r="H26" t="s">
        <v>72</v>
      </c>
      <c r="I26">
        <v>3</v>
      </c>
      <c r="J26">
        <v>61.875</v>
      </c>
      <c r="K26">
        <v>0.85360000000000003</v>
      </c>
      <c r="L26" s="1">
        <f t="shared" si="0"/>
        <v>111</v>
      </c>
      <c r="M26" s="1">
        <f t="shared" si="1"/>
        <v>0.13795999999999997</v>
      </c>
      <c r="N26" s="2">
        <f t="shared" si="2"/>
        <v>72.5</v>
      </c>
      <c r="O26" s="2">
        <f t="shared" si="3"/>
        <v>50</v>
      </c>
      <c r="P26" s="2">
        <f t="shared" si="4"/>
        <v>68</v>
      </c>
      <c r="Q26" s="3">
        <f t="shared" si="5"/>
        <v>0.96666666666666667</v>
      </c>
      <c r="R26" s="3">
        <f t="shared" si="6"/>
        <v>0.66666666666666663</v>
      </c>
      <c r="S26" s="3">
        <f t="shared" si="7"/>
        <v>0.91275167785234901</v>
      </c>
      <c r="T26" s="6">
        <f t="shared" si="8"/>
        <v>0.84869500372856077</v>
      </c>
      <c r="U26" s="8">
        <f t="shared" si="9"/>
        <v>0.86984272930648765</v>
      </c>
    </row>
    <row r="27" spans="1:21" x14ac:dyDescent="0.25">
      <c r="A27">
        <v>25</v>
      </c>
      <c r="B27">
        <v>25</v>
      </c>
      <c r="C27" t="s">
        <v>57</v>
      </c>
      <c r="D27" t="s">
        <v>58</v>
      </c>
      <c r="E27" t="s">
        <v>73</v>
      </c>
      <c r="F27" t="s">
        <v>74</v>
      </c>
      <c r="G27" t="s">
        <v>75</v>
      </c>
      <c r="H27" t="s">
        <v>76</v>
      </c>
      <c r="I27">
        <v>114</v>
      </c>
      <c r="J27">
        <v>60</v>
      </c>
      <c r="K27">
        <v>0.91266000000000003</v>
      </c>
      <c r="L27" s="1">
        <f t="shared" si="0"/>
        <v>0</v>
      </c>
      <c r="M27" s="1">
        <f t="shared" si="1"/>
        <v>7.889999999999997E-2</v>
      </c>
      <c r="N27" s="2">
        <f t="shared" si="2"/>
        <v>40</v>
      </c>
      <c r="O27" s="2">
        <f t="shared" si="3"/>
        <v>14</v>
      </c>
      <c r="P27" s="2">
        <f t="shared" si="4"/>
        <v>1</v>
      </c>
      <c r="Q27" s="3">
        <f t="shared" si="5"/>
        <v>0.53333333333333333</v>
      </c>
      <c r="R27" s="3">
        <f t="shared" si="6"/>
        <v>0.18666666666666668</v>
      </c>
      <c r="S27" s="3">
        <f t="shared" si="7"/>
        <v>1.3422818791946308E-2</v>
      </c>
      <c r="T27" s="6">
        <f t="shared" si="8"/>
        <v>0.24447427293064874</v>
      </c>
      <c r="U27" s="8">
        <f t="shared" si="9"/>
        <v>0.10890111856823267</v>
      </c>
    </row>
    <row r="28" spans="1:21" x14ac:dyDescent="0.25">
      <c r="A28">
        <v>26</v>
      </c>
      <c r="B28">
        <v>26</v>
      </c>
      <c r="C28" t="s">
        <v>57</v>
      </c>
      <c r="D28" t="s">
        <v>58</v>
      </c>
      <c r="E28" t="s">
        <v>73</v>
      </c>
      <c r="F28" t="s">
        <v>74</v>
      </c>
      <c r="G28" t="s">
        <v>77</v>
      </c>
      <c r="H28" t="s">
        <v>78</v>
      </c>
      <c r="I28">
        <v>81</v>
      </c>
      <c r="J28">
        <v>60</v>
      </c>
      <c r="K28">
        <v>0.90980000000000005</v>
      </c>
      <c r="L28" s="1">
        <f t="shared" si="0"/>
        <v>33</v>
      </c>
      <c r="M28" s="1">
        <f t="shared" si="1"/>
        <v>8.1759999999999944E-2</v>
      </c>
      <c r="N28" s="2">
        <f t="shared" si="2"/>
        <v>40</v>
      </c>
      <c r="O28" s="2">
        <f t="shared" si="3"/>
        <v>17</v>
      </c>
      <c r="P28" s="2">
        <f t="shared" si="4"/>
        <v>3</v>
      </c>
      <c r="Q28" s="3">
        <f t="shared" si="5"/>
        <v>0.53333333333333333</v>
      </c>
      <c r="R28" s="3">
        <f t="shared" si="6"/>
        <v>0.22666666666666666</v>
      </c>
      <c r="S28" s="3">
        <f t="shared" si="7"/>
        <v>4.0268456375838924E-2</v>
      </c>
      <c r="T28" s="6">
        <f t="shared" si="8"/>
        <v>0.26675615212527964</v>
      </c>
      <c r="U28" s="8">
        <f t="shared" si="9"/>
        <v>0.13523668903803132</v>
      </c>
    </row>
    <row r="29" spans="1:21" x14ac:dyDescent="0.25">
      <c r="A29">
        <v>27</v>
      </c>
      <c r="B29">
        <v>27</v>
      </c>
      <c r="C29" t="s">
        <v>57</v>
      </c>
      <c r="D29" t="s">
        <v>58</v>
      </c>
      <c r="E29" t="s">
        <v>73</v>
      </c>
      <c r="F29" t="s">
        <v>74</v>
      </c>
      <c r="G29" t="s">
        <v>79</v>
      </c>
      <c r="H29" t="s">
        <v>80</v>
      </c>
      <c r="I29">
        <v>5</v>
      </c>
      <c r="J29">
        <v>59.117599499999997</v>
      </c>
      <c r="K29">
        <v>0.90860799999999997</v>
      </c>
      <c r="L29" s="1">
        <f t="shared" si="0"/>
        <v>109</v>
      </c>
      <c r="M29" s="1">
        <f t="shared" si="1"/>
        <v>8.2952000000000026E-2</v>
      </c>
      <c r="N29" s="2">
        <f t="shared" si="2"/>
        <v>12.5</v>
      </c>
      <c r="O29" s="2">
        <f t="shared" si="3"/>
        <v>18</v>
      </c>
      <c r="P29" s="2">
        <f t="shared" si="4"/>
        <v>50.5</v>
      </c>
      <c r="Q29" s="3">
        <f t="shared" si="5"/>
        <v>0.16666666666666666</v>
      </c>
      <c r="R29" s="3">
        <f t="shared" si="6"/>
        <v>0.24</v>
      </c>
      <c r="S29" s="3">
        <f t="shared" si="7"/>
        <v>0.67785234899328861</v>
      </c>
      <c r="T29" s="6">
        <f t="shared" si="8"/>
        <v>0.36150633855331843</v>
      </c>
      <c r="U29" s="8">
        <f t="shared" si="9"/>
        <v>0.53047315436241615</v>
      </c>
    </row>
    <row r="30" spans="1:21" x14ac:dyDescent="0.25">
      <c r="A30">
        <v>28</v>
      </c>
      <c r="B30">
        <v>28</v>
      </c>
      <c r="C30" t="s">
        <v>57</v>
      </c>
      <c r="D30" t="s">
        <v>58</v>
      </c>
      <c r="E30" t="s">
        <v>73</v>
      </c>
      <c r="F30" t="s">
        <v>74</v>
      </c>
      <c r="G30" t="s">
        <v>81</v>
      </c>
      <c r="H30" t="s">
        <v>82</v>
      </c>
      <c r="I30">
        <v>5</v>
      </c>
      <c r="J30">
        <v>60</v>
      </c>
      <c r="K30">
        <v>0.97750000000000004</v>
      </c>
      <c r="L30" s="1">
        <f t="shared" si="0"/>
        <v>109</v>
      </c>
      <c r="M30" s="1">
        <f t="shared" si="1"/>
        <v>1.4059999999999961E-2</v>
      </c>
      <c r="N30" s="2">
        <f t="shared" si="2"/>
        <v>40</v>
      </c>
      <c r="O30" s="2">
        <f t="shared" si="3"/>
        <v>2</v>
      </c>
      <c r="P30" s="2">
        <f t="shared" si="4"/>
        <v>50.5</v>
      </c>
      <c r="Q30" s="3">
        <f t="shared" si="5"/>
        <v>0.53333333333333333</v>
      </c>
      <c r="R30" s="3">
        <f t="shared" si="6"/>
        <v>2.6666666666666668E-2</v>
      </c>
      <c r="S30" s="3">
        <f t="shared" si="7"/>
        <v>0.67785234899328861</v>
      </c>
      <c r="T30" s="6">
        <f t="shared" si="8"/>
        <v>0.41261744966442954</v>
      </c>
      <c r="U30" s="8">
        <f t="shared" si="9"/>
        <v>0.53070648769574946</v>
      </c>
    </row>
    <row r="31" spans="1:21" x14ac:dyDescent="0.25">
      <c r="A31">
        <v>29</v>
      </c>
      <c r="B31">
        <v>29</v>
      </c>
      <c r="C31" t="s">
        <v>57</v>
      </c>
      <c r="D31" t="s">
        <v>58</v>
      </c>
      <c r="E31" t="s">
        <v>73</v>
      </c>
      <c r="F31" t="s">
        <v>74</v>
      </c>
      <c r="G31" t="s">
        <v>83</v>
      </c>
      <c r="H31" t="s">
        <v>84</v>
      </c>
      <c r="I31">
        <v>7</v>
      </c>
      <c r="J31">
        <v>60</v>
      </c>
      <c r="K31">
        <v>0.85154300000000005</v>
      </c>
      <c r="L31" s="1">
        <f t="shared" si="0"/>
        <v>107</v>
      </c>
      <c r="M31" s="1">
        <f t="shared" si="1"/>
        <v>0.14001699999999995</v>
      </c>
      <c r="N31" s="2">
        <f t="shared" si="2"/>
        <v>40</v>
      </c>
      <c r="O31" s="2">
        <f t="shared" si="3"/>
        <v>52</v>
      </c>
      <c r="P31" s="2">
        <f t="shared" si="4"/>
        <v>38</v>
      </c>
      <c r="Q31" s="3">
        <f t="shared" si="5"/>
        <v>0.53333333333333333</v>
      </c>
      <c r="R31" s="3">
        <f t="shared" si="6"/>
        <v>0.69333333333333336</v>
      </c>
      <c r="S31" s="3">
        <f t="shared" si="7"/>
        <v>0.51006711409395977</v>
      </c>
      <c r="T31" s="6">
        <f t="shared" si="8"/>
        <v>0.57891126025354211</v>
      </c>
      <c r="U31" s="8">
        <f t="shared" si="9"/>
        <v>0.54944250559284125</v>
      </c>
    </row>
    <row r="32" spans="1:21" x14ac:dyDescent="0.25">
      <c r="A32">
        <v>30</v>
      </c>
      <c r="B32">
        <v>30</v>
      </c>
      <c r="C32" t="s">
        <v>57</v>
      </c>
      <c r="D32" t="s">
        <v>58</v>
      </c>
      <c r="E32" t="s">
        <v>73</v>
      </c>
      <c r="F32" t="s">
        <v>74</v>
      </c>
      <c r="G32" t="s">
        <v>85</v>
      </c>
      <c r="H32" t="s">
        <v>86</v>
      </c>
      <c r="I32">
        <v>3</v>
      </c>
      <c r="J32">
        <v>60</v>
      </c>
      <c r="K32">
        <v>0.93675699999999995</v>
      </c>
      <c r="L32" s="1">
        <f t="shared" si="0"/>
        <v>111</v>
      </c>
      <c r="M32" s="1">
        <f t="shared" si="1"/>
        <v>5.4803000000000046E-2</v>
      </c>
      <c r="N32" s="2">
        <f t="shared" si="2"/>
        <v>40</v>
      </c>
      <c r="O32" s="2">
        <f t="shared" si="3"/>
        <v>6</v>
      </c>
      <c r="P32" s="2">
        <f t="shared" si="4"/>
        <v>68</v>
      </c>
      <c r="Q32" s="3">
        <f t="shared" si="5"/>
        <v>0.53333333333333333</v>
      </c>
      <c r="R32" s="3">
        <f t="shared" si="6"/>
        <v>0.08</v>
      </c>
      <c r="S32" s="3">
        <f t="shared" si="7"/>
        <v>0.91275167785234901</v>
      </c>
      <c r="T32" s="6">
        <f t="shared" si="8"/>
        <v>0.5086950037285608</v>
      </c>
      <c r="U32" s="8">
        <f t="shared" si="9"/>
        <v>0.70180939597315439</v>
      </c>
    </row>
    <row r="33" spans="1:21" x14ac:dyDescent="0.25">
      <c r="A33">
        <v>31</v>
      </c>
      <c r="B33">
        <v>31</v>
      </c>
      <c r="C33" t="s">
        <v>57</v>
      </c>
      <c r="D33" t="s">
        <v>58</v>
      </c>
      <c r="E33" t="s">
        <v>87</v>
      </c>
      <c r="F33" t="s">
        <v>88</v>
      </c>
      <c r="G33" t="s">
        <v>89</v>
      </c>
      <c r="H33" t="s">
        <v>90</v>
      </c>
      <c r="I33">
        <v>12</v>
      </c>
      <c r="J33">
        <v>62.142898600000002</v>
      </c>
      <c r="K33">
        <v>0.87742900000000001</v>
      </c>
      <c r="L33" s="1">
        <f t="shared" si="0"/>
        <v>102</v>
      </c>
      <c r="M33" s="1">
        <f t="shared" si="1"/>
        <v>0.11413099999999998</v>
      </c>
      <c r="N33" s="2">
        <f t="shared" si="2"/>
        <v>74</v>
      </c>
      <c r="O33" s="2">
        <f t="shared" si="3"/>
        <v>42</v>
      </c>
      <c r="P33" s="2">
        <f t="shared" si="4"/>
        <v>27.5</v>
      </c>
      <c r="Q33" s="3">
        <f t="shared" si="5"/>
        <v>0.98666666666666669</v>
      </c>
      <c r="R33" s="3">
        <f t="shared" si="6"/>
        <v>0.56000000000000005</v>
      </c>
      <c r="S33" s="3">
        <f t="shared" si="7"/>
        <v>0.36912751677852351</v>
      </c>
      <c r="T33" s="6">
        <f t="shared" si="8"/>
        <v>0.63859806114839679</v>
      </c>
      <c r="U33" s="8">
        <f t="shared" si="9"/>
        <v>0.47955409395973159</v>
      </c>
    </row>
    <row r="34" spans="1:21" x14ac:dyDescent="0.25">
      <c r="A34">
        <v>32</v>
      </c>
      <c r="B34">
        <v>32</v>
      </c>
      <c r="C34" t="s">
        <v>57</v>
      </c>
      <c r="D34" t="s">
        <v>58</v>
      </c>
      <c r="E34" t="s">
        <v>87</v>
      </c>
      <c r="F34" t="s">
        <v>88</v>
      </c>
      <c r="G34" t="s">
        <v>91</v>
      </c>
      <c r="H34" t="s">
        <v>92</v>
      </c>
      <c r="I34">
        <v>10</v>
      </c>
      <c r="J34">
        <v>58.043498999999997</v>
      </c>
      <c r="K34">
        <v>0.84835799999999995</v>
      </c>
      <c r="L34" s="1">
        <f t="shared" si="0"/>
        <v>104</v>
      </c>
      <c r="M34" s="1">
        <f t="shared" si="1"/>
        <v>0.14320200000000005</v>
      </c>
      <c r="N34" s="2">
        <f t="shared" si="2"/>
        <v>3</v>
      </c>
      <c r="O34" s="2">
        <f t="shared" si="3"/>
        <v>53</v>
      </c>
      <c r="P34" s="2">
        <f t="shared" si="4"/>
        <v>30</v>
      </c>
      <c r="Q34" s="3">
        <f t="shared" si="5"/>
        <v>0.04</v>
      </c>
      <c r="R34" s="3">
        <f t="shared" si="6"/>
        <v>0.70666666666666667</v>
      </c>
      <c r="S34" s="3">
        <f t="shared" si="7"/>
        <v>0.40268456375838924</v>
      </c>
      <c r="T34" s="6">
        <f t="shared" si="8"/>
        <v>0.383117076808352</v>
      </c>
      <c r="U34" s="8">
        <f t="shared" si="9"/>
        <v>0.42104689038031318</v>
      </c>
    </row>
    <row r="35" spans="1:21" x14ac:dyDescent="0.25">
      <c r="A35">
        <v>33</v>
      </c>
      <c r="B35">
        <v>33</v>
      </c>
      <c r="C35" t="s">
        <v>57</v>
      </c>
      <c r="D35" t="s">
        <v>58</v>
      </c>
      <c r="E35" t="s">
        <v>87</v>
      </c>
      <c r="F35" t="s">
        <v>88</v>
      </c>
      <c r="G35" t="s">
        <v>93</v>
      </c>
      <c r="H35" t="s">
        <v>94</v>
      </c>
      <c r="I35">
        <v>4</v>
      </c>
      <c r="J35">
        <v>60.9375</v>
      </c>
      <c r="K35">
        <v>0.85453599999999996</v>
      </c>
      <c r="L35" s="1">
        <f t="shared" si="0"/>
        <v>110</v>
      </c>
      <c r="M35" s="1">
        <f t="shared" si="1"/>
        <v>0.13702400000000003</v>
      </c>
      <c r="N35" s="2">
        <f t="shared" si="2"/>
        <v>68.5</v>
      </c>
      <c r="O35" s="2">
        <f t="shared" si="3"/>
        <v>49</v>
      </c>
      <c r="P35" s="2">
        <f t="shared" si="4"/>
        <v>59</v>
      </c>
      <c r="Q35" s="3">
        <f t="shared" si="5"/>
        <v>0.91333333333333333</v>
      </c>
      <c r="R35" s="3">
        <f t="shared" si="6"/>
        <v>0.65333333333333332</v>
      </c>
      <c r="S35" s="3">
        <f t="shared" si="7"/>
        <v>0.79194630872483218</v>
      </c>
      <c r="T35" s="6">
        <f t="shared" si="8"/>
        <v>0.78620432513049965</v>
      </c>
      <c r="U35" s="8">
        <f t="shared" si="9"/>
        <v>0.77842599552572711</v>
      </c>
    </row>
    <row r="36" spans="1:21" x14ac:dyDescent="0.25">
      <c r="A36">
        <v>34</v>
      </c>
      <c r="B36">
        <v>34</v>
      </c>
      <c r="C36" t="s">
        <v>57</v>
      </c>
      <c r="D36" t="s">
        <v>58</v>
      </c>
      <c r="E36" t="s">
        <v>87</v>
      </c>
      <c r="F36" t="s">
        <v>88</v>
      </c>
      <c r="G36" t="s">
        <v>95</v>
      </c>
      <c r="H36" t="s">
        <v>96</v>
      </c>
      <c r="I36">
        <v>2</v>
      </c>
      <c r="J36">
        <v>61.875</v>
      </c>
      <c r="K36">
        <v>0.77660600000000002</v>
      </c>
      <c r="L36" s="1">
        <f t="shared" si="0"/>
        <v>112</v>
      </c>
      <c r="M36" s="1">
        <f t="shared" si="1"/>
        <v>0.21495399999999998</v>
      </c>
      <c r="N36" s="2">
        <f t="shared" si="2"/>
        <v>72.5</v>
      </c>
      <c r="O36" s="2">
        <f t="shared" si="3"/>
        <v>69</v>
      </c>
      <c r="P36" s="2">
        <f t="shared" si="4"/>
        <v>74.5</v>
      </c>
      <c r="Q36" s="3">
        <f t="shared" si="5"/>
        <v>0.96666666666666667</v>
      </c>
      <c r="R36" s="3">
        <f t="shared" si="6"/>
        <v>0.92</v>
      </c>
      <c r="S36" s="3">
        <f t="shared" si="7"/>
        <v>1</v>
      </c>
      <c r="T36" s="6">
        <f t="shared" si="8"/>
        <v>0.9622222222222222</v>
      </c>
      <c r="U36" s="8">
        <f t="shared" si="9"/>
        <v>0.98010000000000008</v>
      </c>
    </row>
    <row r="37" spans="1:21" x14ac:dyDescent="0.25">
      <c r="A37">
        <v>35</v>
      </c>
      <c r="B37">
        <v>35</v>
      </c>
      <c r="C37" t="s">
        <v>97</v>
      </c>
      <c r="D37" t="s">
        <v>98</v>
      </c>
      <c r="E37" t="s">
        <v>99</v>
      </c>
      <c r="F37" t="s">
        <v>100</v>
      </c>
      <c r="G37" t="s">
        <v>101</v>
      </c>
      <c r="H37" t="s">
        <v>102</v>
      </c>
      <c r="I37">
        <v>27</v>
      </c>
      <c r="J37">
        <v>60</v>
      </c>
      <c r="K37">
        <v>0.86407999999999996</v>
      </c>
      <c r="L37" s="1">
        <f t="shared" si="0"/>
        <v>87</v>
      </c>
      <c r="M37" s="1">
        <f t="shared" si="1"/>
        <v>0.12748000000000004</v>
      </c>
      <c r="N37" s="2">
        <f t="shared" si="2"/>
        <v>40</v>
      </c>
      <c r="O37" s="2">
        <f t="shared" si="3"/>
        <v>44</v>
      </c>
      <c r="P37" s="2">
        <f t="shared" si="4"/>
        <v>13</v>
      </c>
      <c r="Q37" s="3">
        <f t="shared" si="5"/>
        <v>0.53333333333333333</v>
      </c>
      <c r="R37" s="3">
        <f t="shared" si="6"/>
        <v>0.58666666666666667</v>
      </c>
      <c r="S37" s="3">
        <f t="shared" si="7"/>
        <v>0.17449664429530201</v>
      </c>
      <c r="T37" s="6">
        <f t="shared" si="8"/>
        <v>0.43149888143176734</v>
      </c>
      <c r="U37" s="8">
        <f t="shared" si="9"/>
        <v>0.29891454138702467</v>
      </c>
    </row>
    <row r="38" spans="1:21" x14ac:dyDescent="0.25">
      <c r="A38">
        <v>36</v>
      </c>
      <c r="B38">
        <v>36</v>
      </c>
      <c r="C38" t="s">
        <v>97</v>
      </c>
      <c r="D38" t="s">
        <v>98</v>
      </c>
      <c r="E38" t="s">
        <v>99</v>
      </c>
      <c r="F38" t="s">
        <v>100</v>
      </c>
      <c r="G38" t="s">
        <v>103</v>
      </c>
      <c r="H38" t="s">
        <v>104</v>
      </c>
      <c r="I38">
        <v>22</v>
      </c>
      <c r="J38">
        <v>60</v>
      </c>
      <c r="K38">
        <v>0.85520700000000005</v>
      </c>
      <c r="L38" s="1">
        <f t="shared" si="0"/>
        <v>92</v>
      </c>
      <c r="M38" s="1">
        <f t="shared" si="1"/>
        <v>0.13635299999999995</v>
      </c>
      <c r="N38" s="2">
        <f t="shared" si="2"/>
        <v>40</v>
      </c>
      <c r="O38" s="2">
        <f t="shared" si="3"/>
        <v>48</v>
      </c>
      <c r="P38" s="2">
        <f t="shared" si="4"/>
        <v>16</v>
      </c>
      <c r="Q38" s="3">
        <f t="shared" si="5"/>
        <v>0.53333333333333333</v>
      </c>
      <c r="R38" s="3">
        <f t="shared" si="6"/>
        <v>0.64</v>
      </c>
      <c r="S38" s="3">
        <f t="shared" si="7"/>
        <v>0.21476510067114093</v>
      </c>
      <c r="T38" s="6">
        <f t="shared" si="8"/>
        <v>0.46269947800149142</v>
      </c>
      <c r="U38" s="8">
        <f t="shared" si="9"/>
        <v>0.33708456375838924</v>
      </c>
    </row>
    <row r="39" spans="1:21" x14ac:dyDescent="0.25">
      <c r="A39">
        <v>37</v>
      </c>
      <c r="B39">
        <v>37</v>
      </c>
      <c r="C39" t="s">
        <v>97</v>
      </c>
      <c r="D39" t="s">
        <v>98</v>
      </c>
      <c r="E39" t="s">
        <v>99</v>
      </c>
      <c r="F39" t="s">
        <v>100</v>
      </c>
      <c r="G39" t="s">
        <v>105</v>
      </c>
      <c r="H39" t="s">
        <v>106</v>
      </c>
      <c r="I39">
        <v>5</v>
      </c>
      <c r="J39">
        <v>60</v>
      </c>
      <c r="K39">
        <v>0.83506400000000003</v>
      </c>
      <c r="L39" s="1">
        <f t="shared" si="0"/>
        <v>109</v>
      </c>
      <c r="M39" s="1">
        <f t="shared" si="1"/>
        <v>0.15649599999999997</v>
      </c>
      <c r="N39" s="2">
        <f t="shared" si="2"/>
        <v>40</v>
      </c>
      <c r="O39" s="2">
        <f t="shared" si="3"/>
        <v>58</v>
      </c>
      <c r="P39" s="2">
        <f t="shared" si="4"/>
        <v>50.5</v>
      </c>
      <c r="Q39" s="3">
        <f t="shared" si="5"/>
        <v>0.53333333333333333</v>
      </c>
      <c r="R39" s="3">
        <f t="shared" si="6"/>
        <v>0.77333333333333332</v>
      </c>
      <c r="S39" s="3">
        <f t="shared" si="7"/>
        <v>0.67785234899328861</v>
      </c>
      <c r="T39" s="6">
        <f t="shared" si="8"/>
        <v>0.66150633855331842</v>
      </c>
      <c r="U39" s="8">
        <f t="shared" si="9"/>
        <v>0.68003982102908278</v>
      </c>
    </row>
    <row r="40" spans="1:21" x14ac:dyDescent="0.25">
      <c r="A40">
        <v>38</v>
      </c>
      <c r="B40">
        <v>38</v>
      </c>
      <c r="C40" t="s">
        <v>97</v>
      </c>
      <c r="D40" t="s">
        <v>98</v>
      </c>
      <c r="E40" t="s">
        <v>99</v>
      </c>
      <c r="F40" t="s">
        <v>100</v>
      </c>
      <c r="G40" t="s">
        <v>107</v>
      </c>
      <c r="H40" t="s">
        <v>108</v>
      </c>
      <c r="I40">
        <v>5</v>
      </c>
      <c r="J40">
        <v>57.272701300000001</v>
      </c>
      <c r="K40">
        <v>0.84466399999999997</v>
      </c>
      <c r="L40" s="1">
        <f t="shared" si="0"/>
        <v>109</v>
      </c>
      <c r="M40" s="1">
        <f t="shared" si="1"/>
        <v>0.14689600000000003</v>
      </c>
      <c r="N40" s="2">
        <f t="shared" si="2"/>
        <v>1</v>
      </c>
      <c r="O40" s="2">
        <f t="shared" si="3"/>
        <v>55</v>
      </c>
      <c r="P40" s="2">
        <f t="shared" si="4"/>
        <v>50.5</v>
      </c>
      <c r="Q40" s="3">
        <f t="shared" si="5"/>
        <v>1.3333333333333334E-2</v>
      </c>
      <c r="R40" s="3">
        <f t="shared" si="6"/>
        <v>0.73333333333333328</v>
      </c>
      <c r="S40" s="3">
        <f t="shared" si="7"/>
        <v>0.67785234899328861</v>
      </c>
      <c r="T40" s="6">
        <f t="shared" si="8"/>
        <v>0.47483967188665172</v>
      </c>
      <c r="U40" s="8">
        <f t="shared" si="9"/>
        <v>0.61119982102908277</v>
      </c>
    </row>
    <row r="41" spans="1:21" x14ac:dyDescent="0.25">
      <c r="A41">
        <v>39</v>
      </c>
      <c r="B41">
        <v>39</v>
      </c>
      <c r="C41" t="s">
        <v>97</v>
      </c>
      <c r="D41" t="s">
        <v>98</v>
      </c>
      <c r="E41" t="s">
        <v>109</v>
      </c>
      <c r="F41" t="s">
        <v>110</v>
      </c>
      <c r="G41" t="s">
        <v>111</v>
      </c>
      <c r="H41" t="s">
        <v>112</v>
      </c>
      <c r="I41">
        <v>102</v>
      </c>
      <c r="J41">
        <v>60</v>
      </c>
      <c r="K41">
        <v>0.88151500000000005</v>
      </c>
      <c r="L41" s="1">
        <f t="shared" si="0"/>
        <v>12</v>
      </c>
      <c r="M41" s="1">
        <f t="shared" si="1"/>
        <v>0.11004499999999995</v>
      </c>
      <c r="N41" s="2">
        <f t="shared" si="2"/>
        <v>40</v>
      </c>
      <c r="O41" s="2">
        <f t="shared" si="3"/>
        <v>37</v>
      </c>
      <c r="P41" s="2">
        <f t="shared" si="4"/>
        <v>2</v>
      </c>
      <c r="Q41" s="3">
        <f t="shared" si="5"/>
        <v>0.53333333333333333</v>
      </c>
      <c r="R41" s="3">
        <f t="shared" si="6"/>
        <v>0.49333333333333335</v>
      </c>
      <c r="S41" s="3">
        <f t="shared" si="7"/>
        <v>2.6845637583892617E-2</v>
      </c>
      <c r="T41" s="6">
        <f t="shared" si="8"/>
        <v>0.35117076808351971</v>
      </c>
      <c r="U41" s="8">
        <f t="shared" si="9"/>
        <v>0.17940223713646536</v>
      </c>
    </row>
    <row r="42" spans="1:21" x14ac:dyDescent="0.25">
      <c r="A42">
        <v>40</v>
      </c>
      <c r="B42">
        <v>40</v>
      </c>
      <c r="C42" t="s">
        <v>97</v>
      </c>
      <c r="D42" t="s">
        <v>98</v>
      </c>
      <c r="E42" t="s">
        <v>109</v>
      </c>
      <c r="F42" t="s">
        <v>110</v>
      </c>
      <c r="G42" t="s">
        <v>113</v>
      </c>
      <c r="H42" t="s">
        <v>114</v>
      </c>
      <c r="I42">
        <v>31</v>
      </c>
      <c r="J42">
        <v>60</v>
      </c>
      <c r="K42">
        <v>0.84048400000000001</v>
      </c>
      <c r="L42" s="1">
        <f t="shared" si="0"/>
        <v>83</v>
      </c>
      <c r="M42" s="1">
        <f t="shared" si="1"/>
        <v>0.15107599999999999</v>
      </c>
      <c r="N42" s="2">
        <f t="shared" si="2"/>
        <v>40</v>
      </c>
      <c r="O42" s="2">
        <f t="shared" si="3"/>
        <v>57</v>
      </c>
      <c r="P42" s="2">
        <f t="shared" si="4"/>
        <v>10</v>
      </c>
      <c r="Q42" s="3">
        <f t="shared" si="5"/>
        <v>0.53333333333333333</v>
      </c>
      <c r="R42" s="3">
        <f t="shared" si="6"/>
        <v>0.76</v>
      </c>
      <c r="S42" s="3">
        <f t="shared" si="7"/>
        <v>0.13422818791946309</v>
      </c>
      <c r="T42" s="6">
        <f t="shared" si="8"/>
        <v>0.47585384041759887</v>
      </c>
      <c r="U42" s="8">
        <f t="shared" si="9"/>
        <v>0.30607785234899332</v>
      </c>
    </row>
    <row r="43" spans="1:21" x14ac:dyDescent="0.25">
      <c r="A43">
        <v>41</v>
      </c>
      <c r="B43">
        <v>41</v>
      </c>
      <c r="C43" t="s">
        <v>97</v>
      </c>
      <c r="D43" t="s">
        <v>98</v>
      </c>
      <c r="E43" t="s">
        <v>109</v>
      </c>
      <c r="F43" t="s">
        <v>110</v>
      </c>
      <c r="G43" t="s">
        <v>115</v>
      </c>
      <c r="H43" t="s">
        <v>116</v>
      </c>
      <c r="I43">
        <v>4</v>
      </c>
      <c r="J43">
        <v>60</v>
      </c>
      <c r="K43">
        <v>0.82695300000000005</v>
      </c>
      <c r="L43" s="1">
        <f t="shared" si="0"/>
        <v>110</v>
      </c>
      <c r="M43" s="1">
        <f t="shared" si="1"/>
        <v>0.16460699999999995</v>
      </c>
      <c r="N43" s="2">
        <f t="shared" si="2"/>
        <v>40</v>
      </c>
      <c r="O43" s="2">
        <f t="shared" si="3"/>
        <v>61</v>
      </c>
      <c r="P43" s="2">
        <f t="shared" si="4"/>
        <v>59</v>
      </c>
      <c r="Q43" s="3">
        <f t="shared" si="5"/>
        <v>0.53333333333333333</v>
      </c>
      <c r="R43" s="3">
        <f t="shared" si="6"/>
        <v>0.81333333333333335</v>
      </c>
      <c r="S43" s="3">
        <f t="shared" si="7"/>
        <v>0.79194630872483218</v>
      </c>
      <c r="T43" s="6">
        <f t="shared" si="8"/>
        <v>0.71287099179716629</v>
      </c>
      <c r="U43" s="8">
        <f t="shared" si="9"/>
        <v>0.76596599552572719</v>
      </c>
    </row>
    <row r="44" spans="1:21" x14ac:dyDescent="0.25">
      <c r="A44">
        <v>42</v>
      </c>
      <c r="B44">
        <v>42</v>
      </c>
      <c r="C44" t="s">
        <v>97</v>
      </c>
      <c r="D44" t="s">
        <v>98</v>
      </c>
      <c r="E44" t="s">
        <v>109</v>
      </c>
      <c r="F44" t="s">
        <v>110</v>
      </c>
      <c r="G44" t="s">
        <v>117</v>
      </c>
      <c r="H44" t="s">
        <v>118</v>
      </c>
      <c r="I44">
        <v>20</v>
      </c>
      <c r="J44">
        <v>60</v>
      </c>
      <c r="K44">
        <v>0.88777600000000001</v>
      </c>
      <c r="L44" s="1">
        <f t="shared" si="0"/>
        <v>94</v>
      </c>
      <c r="M44" s="1">
        <f t="shared" si="1"/>
        <v>0.10378399999999999</v>
      </c>
      <c r="N44" s="2">
        <f t="shared" si="2"/>
        <v>40</v>
      </c>
      <c r="O44" s="2">
        <f t="shared" si="3"/>
        <v>31</v>
      </c>
      <c r="P44" s="2">
        <f t="shared" si="4"/>
        <v>18</v>
      </c>
      <c r="Q44" s="3">
        <f t="shared" si="5"/>
        <v>0.53333333333333333</v>
      </c>
      <c r="R44" s="3">
        <f t="shared" si="6"/>
        <v>0.41333333333333333</v>
      </c>
      <c r="S44" s="3">
        <f t="shared" si="7"/>
        <v>0.24161073825503357</v>
      </c>
      <c r="T44" s="6">
        <f t="shared" si="8"/>
        <v>0.39609246830723338</v>
      </c>
      <c r="U44" s="8">
        <f t="shared" si="9"/>
        <v>0.31008680089485463</v>
      </c>
    </row>
    <row r="45" spans="1:21" x14ac:dyDescent="0.25">
      <c r="A45">
        <v>43</v>
      </c>
      <c r="B45">
        <v>43</v>
      </c>
      <c r="C45" t="s">
        <v>97</v>
      </c>
      <c r="D45" t="s">
        <v>98</v>
      </c>
      <c r="E45" t="s">
        <v>109</v>
      </c>
      <c r="F45" t="s">
        <v>110</v>
      </c>
      <c r="G45" t="s">
        <v>119</v>
      </c>
      <c r="H45" t="s">
        <v>120</v>
      </c>
      <c r="I45">
        <v>17</v>
      </c>
      <c r="J45">
        <v>60</v>
      </c>
      <c r="K45">
        <v>0.89543300000000003</v>
      </c>
      <c r="L45" s="1">
        <f t="shared" si="0"/>
        <v>97</v>
      </c>
      <c r="M45" s="1">
        <f t="shared" si="1"/>
        <v>9.6126999999999962E-2</v>
      </c>
      <c r="N45" s="2">
        <f t="shared" si="2"/>
        <v>40</v>
      </c>
      <c r="O45" s="2">
        <f t="shared" si="3"/>
        <v>26</v>
      </c>
      <c r="P45" s="2">
        <f t="shared" si="4"/>
        <v>20.5</v>
      </c>
      <c r="Q45" s="3">
        <f t="shared" si="5"/>
        <v>0.53333333333333333</v>
      </c>
      <c r="R45" s="3">
        <f t="shared" si="6"/>
        <v>0.34666666666666668</v>
      </c>
      <c r="S45" s="3">
        <f t="shared" si="7"/>
        <v>0.27516778523489932</v>
      </c>
      <c r="T45" s="6">
        <f t="shared" si="8"/>
        <v>0.38505592841163311</v>
      </c>
      <c r="U45" s="8">
        <f t="shared" si="9"/>
        <v>0.31967293064876956</v>
      </c>
    </row>
    <row r="46" spans="1:21" x14ac:dyDescent="0.25">
      <c r="A46">
        <v>44</v>
      </c>
      <c r="B46">
        <v>44</v>
      </c>
      <c r="C46" t="s">
        <v>121</v>
      </c>
      <c r="D46" t="s">
        <v>122</v>
      </c>
      <c r="E46" t="s">
        <v>123</v>
      </c>
      <c r="F46" t="s">
        <v>124</v>
      </c>
      <c r="G46" t="s">
        <v>125</v>
      </c>
      <c r="H46" t="s">
        <v>126</v>
      </c>
      <c r="I46">
        <v>6</v>
      </c>
      <c r="J46">
        <v>58.75</v>
      </c>
      <c r="K46">
        <v>0.89784399999999998</v>
      </c>
      <c r="L46" s="1">
        <f t="shared" si="0"/>
        <v>108</v>
      </c>
      <c r="M46" s="1">
        <f t="shared" si="1"/>
        <v>9.3716000000000022E-2</v>
      </c>
      <c r="N46" s="2">
        <f t="shared" si="2"/>
        <v>10</v>
      </c>
      <c r="O46" s="2">
        <f t="shared" si="3"/>
        <v>25</v>
      </c>
      <c r="P46" s="2">
        <f t="shared" si="4"/>
        <v>43</v>
      </c>
      <c r="Q46" s="3">
        <f t="shared" si="5"/>
        <v>0.13333333333333333</v>
      </c>
      <c r="R46" s="3">
        <f t="shared" si="6"/>
        <v>0.33333333333333331</v>
      </c>
      <c r="S46" s="3">
        <f t="shared" si="7"/>
        <v>0.57718120805369133</v>
      </c>
      <c r="T46" s="6">
        <f t="shared" si="8"/>
        <v>0.34794929157345261</v>
      </c>
      <c r="U46" s="8">
        <f t="shared" si="9"/>
        <v>0.47648143176733787</v>
      </c>
    </row>
    <row r="47" spans="1:21" x14ac:dyDescent="0.25">
      <c r="A47">
        <v>45</v>
      </c>
      <c r="B47">
        <v>45</v>
      </c>
      <c r="C47" t="s">
        <v>121</v>
      </c>
      <c r="D47" t="s">
        <v>122</v>
      </c>
      <c r="E47" t="s">
        <v>123</v>
      </c>
      <c r="F47" t="s">
        <v>124</v>
      </c>
      <c r="G47" t="s">
        <v>127</v>
      </c>
      <c r="H47" t="s">
        <v>128</v>
      </c>
      <c r="I47">
        <v>7</v>
      </c>
      <c r="J47">
        <v>59.285701799999998</v>
      </c>
      <c r="K47">
        <v>0.89797800000000005</v>
      </c>
      <c r="L47" s="1">
        <f t="shared" si="0"/>
        <v>107</v>
      </c>
      <c r="M47" s="1">
        <f t="shared" si="1"/>
        <v>9.3581999999999943E-2</v>
      </c>
      <c r="N47" s="2">
        <f t="shared" si="2"/>
        <v>14</v>
      </c>
      <c r="O47" s="2">
        <f t="shared" si="3"/>
        <v>24</v>
      </c>
      <c r="P47" s="2">
        <f t="shared" si="4"/>
        <v>38</v>
      </c>
      <c r="Q47" s="3">
        <f t="shared" si="5"/>
        <v>0.18666666666666668</v>
      </c>
      <c r="R47" s="3">
        <f t="shared" si="6"/>
        <v>0.32</v>
      </c>
      <c r="S47" s="3">
        <f t="shared" si="7"/>
        <v>0.51006711409395977</v>
      </c>
      <c r="T47" s="6">
        <f t="shared" si="8"/>
        <v>0.33891126025354218</v>
      </c>
      <c r="U47" s="8">
        <f t="shared" si="9"/>
        <v>0.43421583892617455</v>
      </c>
    </row>
    <row r="48" spans="1:21" x14ac:dyDescent="0.25">
      <c r="A48">
        <v>46</v>
      </c>
      <c r="B48">
        <v>46</v>
      </c>
      <c r="C48" t="s">
        <v>121</v>
      </c>
      <c r="D48" t="s">
        <v>122</v>
      </c>
      <c r="E48" t="s">
        <v>123</v>
      </c>
      <c r="F48" t="s">
        <v>124</v>
      </c>
      <c r="G48" t="s">
        <v>129</v>
      </c>
      <c r="H48" t="s">
        <v>130</v>
      </c>
      <c r="I48">
        <v>71</v>
      </c>
      <c r="J48">
        <v>60</v>
      </c>
      <c r="K48">
        <v>0.91290000000000004</v>
      </c>
      <c r="L48" s="1">
        <f t="shared" si="0"/>
        <v>43</v>
      </c>
      <c r="M48" s="1">
        <f t="shared" si="1"/>
        <v>7.8659999999999952E-2</v>
      </c>
      <c r="N48" s="2">
        <f t="shared" si="2"/>
        <v>40</v>
      </c>
      <c r="O48" s="2">
        <f t="shared" si="3"/>
        <v>13</v>
      </c>
      <c r="P48" s="2">
        <f t="shared" si="4"/>
        <v>5</v>
      </c>
      <c r="Q48" s="3">
        <f t="shared" si="5"/>
        <v>0.53333333333333333</v>
      </c>
      <c r="R48" s="3">
        <f t="shared" si="6"/>
        <v>0.17333333333333334</v>
      </c>
      <c r="S48" s="3">
        <f t="shared" si="7"/>
        <v>6.7114093959731544E-2</v>
      </c>
      <c r="T48" s="6">
        <f t="shared" si="8"/>
        <v>0.25792692020879943</v>
      </c>
      <c r="U48" s="8">
        <f t="shared" si="9"/>
        <v>0.14290559284116333</v>
      </c>
    </row>
    <row r="49" spans="1:21" x14ac:dyDescent="0.25">
      <c r="A49">
        <v>47</v>
      </c>
      <c r="B49">
        <v>47</v>
      </c>
      <c r="C49" t="s">
        <v>121</v>
      </c>
      <c r="D49" t="s">
        <v>122</v>
      </c>
      <c r="E49" t="s">
        <v>123</v>
      </c>
      <c r="F49" t="s">
        <v>124</v>
      </c>
      <c r="G49" t="s">
        <v>131</v>
      </c>
      <c r="H49" t="s">
        <v>132</v>
      </c>
      <c r="I49">
        <v>45</v>
      </c>
      <c r="J49">
        <v>60</v>
      </c>
      <c r="K49">
        <v>0.88378100000000004</v>
      </c>
      <c r="L49" s="1">
        <f t="shared" si="0"/>
        <v>69</v>
      </c>
      <c r="M49" s="1">
        <f t="shared" si="1"/>
        <v>0.10777899999999996</v>
      </c>
      <c r="N49" s="2">
        <f t="shared" si="2"/>
        <v>40</v>
      </c>
      <c r="O49" s="2">
        <f t="shared" si="3"/>
        <v>36</v>
      </c>
      <c r="P49" s="2">
        <f t="shared" si="4"/>
        <v>7</v>
      </c>
      <c r="Q49" s="3">
        <f t="shared" si="5"/>
        <v>0.53333333333333333</v>
      </c>
      <c r="R49" s="3">
        <f t="shared" si="6"/>
        <v>0.48</v>
      </c>
      <c r="S49" s="3">
        <f t="shared" si="7"/>
        <v>9.3959731543624164E-2</v>
      </c>
      <c r="T49" s="6">
        <f t="shared" si="8"/>
        <v>0.36909768829231915</v>
      </c>
      <c r="U49" s="8">
        <f t="shared" si="9"/>
        <v>0.22257449664429532</v>
      </c>
    </row>
    <row r="50" spans="1:21" x14ac:dyDescent="0.25">
      <c r="A50">
        <v>48</v>
      </c>
      <c r="B50">
        <v>48</v>
      </c>
      <c r="C50" t="s">
        <v>121</v>
      </c>
      <c r="D50" t="s">
        <v>122</v>
      </c>
      <c r="E50" t="s">
        <v>123</v>
      </c>
      <c r="F50" t="s">
        <v>124</v>
      </c>
      <c r="G50" t="s">
        <v>133</v>
      </c>
      <c r="H50" t="s">
        <v>134</v>
      </c>
      <c r="I50">
        <v>58</v>
      </c>
      <c r="J50">
        <v>60</v>
      </c>
      <c r="K50">
        <v>0.91168400000000005</v>
      </c>
      <c r="L50" s="1">
        <f t="shared" si="0"/>
        <v>56</v>
      </c>
      <c r="M50" s="1">
        <f t="shared" si="1"/>
        <v>7.9875999999999947E-2</v>
      </c>
      <c r="N50" s="2">
        <f t="shared" si="2"/>
        <v>40</v>
      </c>
      <c r="O50" s="2">
        <f t="shared" si="3"/>
        <v>15</v>
      </c>
      <c r="P50" s="2">
        <f t="shared" si="4"/>
        <v>6</v>
      </c>
      <c r="Q50" s="3">
        <f t="shared" si="5"/>
        <v>0.53333333333333333</v>
      </c>
      <c r="R50" s="3">
        <f t="shared" si="6"/>
        <v>0.2</v>
      </c>
      <c r="S50" s="3">
        <f t="shared" si="7"/>
        <v>8.0536912751677847E-2</v>
      </c>
      <c r="T50" s="6">
        <f t="shared" si="8"/>
        <v>0.2712900820283371</v>
      </c>
      <c r="U50" s="8">
        <f t="shared" si="9"/>
        <v>0.15740671140939599</v>
      </c>
    </row>
    <row r="51" spans="1:21" x14ac:dyDescent="0.25">
      <c r="A51">
        <v>49</v>
      </c>
      <c r="B51">
        <v>49</v>
      </c>
      <c r="C51" t="s">
        <v>121</v>
      </c>
      <c r="D51" t="s">
        <v>122</v>
      </c>
      <c r="E51" t="s">
        <v>135</v>
      </c>
      <c r="F51" t="s">
        <v>136</v>
      </c>
      <c r="G51" t="s">
        <v>137</v>
      </c>
      <c r="H51" t="s">
        <v>138</v>
      </c>
      <c r="I51">
        <v>8</v>
      </c>
      <c r="J51">
        <v>60</v>
      </c>
      <c r="K51">
        <v>0.72319500000000003</v>
      </c>
      <c r="L51" s="1">
        <f t="shared" si="0"/>
        <v>106</v>
      </c>
      <c r="M51" s="1">
        <f t="shared" si="1"/>
        <v>0.26836499999999996</v>
      </c>
      <c r="N51" s="2">
        <f t="shared" si="2"/>
        <v>40</v>
      </c>
      <c r="O51" s="2">
        <f t="shared" si="3"/>
        <v>72</v>
      </c>
      <c r="P51" s="2">
        <f t="shared" si="4"/>
        <v>34.5</v>
      </c>
      <c r="Q51" s="3">
        <f t="shared" si="5"/>
        <v>0.53333333333333333</v>
      </c>
      <c r="R51" s="3">
        <f t="shared" si="6"/>
        <v>0.96</v>
      </c>
      <c r="S51" s="3">
        <f t="shared" si="7"/>
        <v>0.46308724832214765</v>
      </c>
      <c r="T51" s="6">
        <f t="shared" si="8"/>
        <v>0.6521401938851602</v>
      </c>
      <c r="U51" s="8">
        <f t="shared" si="9"/>
        <v>0.57068859060402688</v>
      </c>
    </row>
    <row r="52" spans="1:21" x14ac:dyDescent="0.25">
      <c r="A52">
        <v>50</v>
      </c>
      <c r="B52">
        <v>50</v>
      </c>
      <c r="C52" t="s">
        <v>121</v>
      </c>
      <c r="D52" t="s">
        <v>122</v>
      </c>
      <c r="E52" t="s">
        <v>135</v>
      </c>
      <c r="F52" t="s">
        <v>136</v>
      </c>
      <c r="G52" t="s">
        <v>139</v>
      </c>
      <c r="H52" t="s">
        <v>140</v>
      </c>
      <c r="I52">
        <v>6</v>
      </c>
      <c r="J52">
        <v>60</v>
      </c>
      <c r="K52">
        <v>0.7288</v>
      </c>
      <c r="L52" s="1">
        <f t="shared" si="0"/>
        <v>108</v>
      </c>
      <c r="M52" s="1">
        <f t="shared" si="1"/>
        <v>0.26275999999999999</v>
      </c>
      <c r="N52" s="2">
        <f t="shared" si="2"/>
        <v>40</v>
      </c>
      <c r="O52" s="2">
        <f t="shared" si="3"/>
        <v>71</v>
      </c>
      <c r="P52" s="2">
        <f t="shared" si="4"/>
        <v>43</v>
      </c>
      <c r="Q52" s="3">
        <f t="shared" si="5"/>
        <v>0.53333333333333333</v>
      </c>
      <c r="R52" s="3">
        <f t="shared" si="6"/>
        <v>0.94666666666666666</v>
      </c>
      <c r="S52" s="3">
        <f t="shared" si="7"/>
        <v>0.57718120805369133</v>
      </c>
      <c r="T52" s="6">
        <f t="shared" si="8"/>
        <v>0.68572706935123051</v>
      </c>
      <c r="U52" s="8">
        <f t="shared" si="9"/>
        <v>0.64594809843400458</v>
      </c>
    </row>
    <row r="53" spans="1:21" x14ac:dyDescent="0.25">
      <c r="A53">
        <v>51</v>
      </c>
      <c r="B53">
        <v>51</v>
      </c>
      <c r="C53" t="s">
        <v>121</v>
      </c>
      <c r="D53" t="s">
        <v>122</v>
      </c>
      <c r="E53" t="s">
        <v>135</v>
      </c>
      <c r="F53" t="s">
        <v>136</v>
      </c>
      <c r="G53" t="s">
        <v>141</v>
      </c>
      <c r="H53" t="s">
        <v>142</v>
      </c>
      <c r="I53">
        <v>18</v>
      </c>
      <c r="J53">
        <v>60</v>
      </c>
      <c r="K53">
        <v>0.79297099999999998</v>
      </c>
      <c r="L53" s="1">
        <f t="shared" si="0"/>
        <v>96</v>
      </c>
      <c r="M53" s="1">
        <f t="shared" si="1"/>
        <v>0.19858900000000002</v>
      </c>
      <c r="N53" s="2">
        <f t="shared" si="2"/>
        <v>40</v>
      </c>
      <c r="O53" s="2">
        <f t="shared" si="3"/>
        <v>68</v>
      </c>
      <c r="P53" s="2">
        <f t="shared" si="4"/>
        <v>19</v>
      </c>
      <c r="Q53" s="3">
        <f t="shared" si="5"/>
        <v>0.53333333333333333</v>
      </c>
      <c r="R53" s="3">
        <f t="shared" si="6"/>
        <v>0.90666666666666662</v>
      </c>
      <c r="S53" s="3">
        <f t="shared" si="7"/>
        <v>0.25503355704697989</v>
      </c>
      <c r="T53" s="6">
        <f t="shared" si="8"/>
        <v>0.56501118568232667</v>
      </c>
      <c r="U53" s="8">
        <f t="shared" si="9"/>
        <v>0.41792125279642067</v>
      </c>
    </row>
    <row r="54" spans="1:21" x14ac:dyDescent="0.25">
      <c r="A54">
        <v>52</v>
      </c>
      <c r="B54">
        <v>52</v>
      </c>
      <c r="C54" t="s">
        <v>121</v>
      </c>
      <c r="D54" t="s">
        <v>122</v>
      </c>
      <c r="E54" t="s">
        <v>135</v>
      </c>
      <c r="F54" t="s">
        <v>136</v>
      </c>
      <c r="G54" t="s">
        <v>143</v>
      </c>
      <c r="H54" t="s">
        <v>144</v>
      </c>
      <c r="I54">
        <v>40</v>
      </c>
      <c r="J54">
        <v>60</v>
      </c>
      <c r="K54">
        <v>0.82206699999999999</v>
      </c>
      <c r="L54" s="1">
        <f t="shared" si="0"/>
        <v>74</v>
      </c>
      <c r="M54" s="1">
        <f t="shared" si="1"/>
        <v>0.169493</v>
      </c>
      <c r="N54" s="2">
        <f t="shared" si="2"/>
        <v>40</v>
      </c>
      <c r="O54" s="2">
        <f t="shared" si="3"/>
        <v>63</v>
      </c>
      <c r="P54" s="2">
        <f t="shared" si="4"/>
        <v>8</v>
      </c>
      <c r="Q54" s="3">
        <f t="shared" si="5"/>
        <v>0.53333333333333333</v>
      </c>
      <c r="R54" s="3">
        <f t="shared" si="6"/>
        <v>0.84</v>
      </c>
      <c r="S54" s="3">
        <f t="shared" si="7"/>
        <v>0.10738255033557047</v>
      </c>
      <c r="T54" s="6">
        <f t="shared" si="8"/>
        <v>0.49357196122296793</v>
      </c>
      <c r="U54" s="8">
        <f t="shared" si="9"/>
        <v>0.30374228187919466</v>
      </c>
    </row>
    <row r="55" spans="1:21" x14ac:dyDescent="0.25">
      <c r="A55">
        <v>53</v>
      </c>
      <c r="B55">
        <v>53</v>
      </c>
      <c r="C55" t="s">
        <v>121</v>
      </c>
      <c r="D55" t="s">
        <v>122</v>
      </c>
      <c r="E55" t="s">
        <v>135</v>
      </c>
      <c r="F55" t="s">
        <v>136</v>
      </c>
      <c r="G55" t="s">
        <v>145</v>
      </c>
      <c r="H55" t="s">
        <v>146</v>
      </c>
      <c r="I55">
        <v>7</v>
      </c>
      <c r="J55">
        <v>60</v>
      </c>
      <c r="K55">
        <v>0.72150000000000003</v>
      </c>
      <c r="L55" s="1">
        <f t="shared" si="0"/>
        <v>107</v>
      </c>
      <c r="M55" s="1">
        <f t="shared" si="1"/>
        <v>0.27005999999999997</v>
      </c>
      <c r="N55" s="2">
        <f t="shared" si="2"/>
        <v>40</v>
      </c>
      <c r="O55" s="2">
        <f t="shared" si="3"/>
        <v>74</v>
      </c>
      <c r="P55" s="2">
        <f t="shared" si="4"/>
        <v>38</v>
      </c>
      <c r="Q55" s="3">
        <f t="shared" si="5"/>
        <v>0.53333333333333333</v>
      </c>
      <c r="R55" s="3">
        <f t="shared" si="6"/>
        <v>0.98666666666666669</v>
      </c>
      <c r="S55" s="3">
        <f t="shared" si="7"/>
        <v>0.51006711409395977</v>
      </c>
      <c r="T55" s="6">
        <f t="shared" si="8"/>
        <v>0.67668903803131997</v>
      </c>
      <c r="U55" s="8">
        <f t="shared" si="9"/>
        <v>0.608109172259508</v>
      </c>
    </row>
    <row r="56" spans="1:21" x14ac:dyDescent="0.25">
      <c r="A56">
        <v>54</v>
      </c>
      <c r="B56">
        <v>54</v>
      </c>
      <c r="C56" t="s">
        <v>121</v>
      </c>
      <c r="D56" t="s">
        <v>122</v>
      </c>
      <c r="E56" t="s">
        <v>147</v>
      </c>
      <c r="F56" t="s">
        <v>148</v>
      </c>
      <c r="G56" t="s">
        <v>149</v>
      </c>
      <c r="H56" t="s">
        <v>150</v>
      </c>
      <c r="I56">
        <v>5</v>
      </c>
      <c r="J56">
        <v>58.714298200000002</v>
      </c>
      <c r="K56">
        <v>0.90785199999999999</v>
      </c>
      <c r="L56" s="1">
        <f t="shared" si="0"/>
        <v>109</v>
      </c>
      <c r="M56" s="1">
        <f t="shared" si="1"/>
        <v>8.3708000000000005E-2</v>
      </c>
      <c r="N56" s="2">
        <f t="shared" si="2"/>
        <v>9</v>
      </c>
      <c r="O56" s="2">
        <f t="shared" si="3"/>
        <v>19</v>
      </c>
      <c r="P56" s="2">
        <f t="shared" si="4"/>
        <v>50.5</v>
      </c>
      <c r="Q56" s="3">
        <f t="shared" si="5"/>
        <v>0.12</v>
      </c>
      <c r="R56" s="3">
        <f t="shared" si="6"/>
        <v>0.25333333333333335</v>
      </c>
      <c r="S56" s="3">
        <f t="shared" si="7"/>
        <v>0.67785234899328861</v>
      </c>
      <c r="T56" s="6">
        <f t="shared" si="8"/>
        <v>0.3503952274422073</v>
      </c>
      <c r="U56" s="8">
        <f t="shared" si="9"/>
        <v>0.52767982102908284</v>
      </c>
    </row>
    <row r="57" spans="1:21" x14ac:dyDescent="0.25">
      <c r="A57">
        <v>55</v>
      </c>
      <c r="B57">
        <v>55</v>
      </c>
      <c r="C57" t="s">
        <v>121</v>
      </c>
      <c r="D57" t="s">
        <v>122</v>
      </c>
      <c r="E57" t="s">
        <v>147</v>
      </c>
      <c r="F57" t="s">
        <v>148</v>
      </c>
      <c r="G57" t="s">
        <v>151</v>
      </c>
      <c r="H57" t="s">
        <v>152</v>
      </c>
      <c r="I57">
        <v>3</v>
      </c>
      <c r="J57">
        <v>60</v>
      </c>
      <c r="K57">
        <v>0.88492499999999996</v>
      </c>
      <c r="L57" s="1">
        <f t="shared" si="0"/>
        <v>111</v>
      </c>
      <c r="M57" s="1">
        <f t="shared" si="1"/>
        <v>0.10663500000000004</v>
      </c>
      <c r="N57" s="2">
        <f t="shared" si="2"/>
        <v>40</v>
      </c>
      <c r="O57" s="2">
        <f t="shared" si="3"/>
        <v>35</v>
      </c>
      <c r="P57" s="2">
        <f t="shared" si="4"/>
        <v>68</v>
      </c>
      <c r="Q57" s="3">
        <f t="shared" si="5"/>
        <v>0.53333333333333333</v>
      </c>
      <c r="R57" s="3">
        <f t="shared" si="6"/>
        <v>0.46666666666666667</v>
      </c>
      <c r="S57" s="3">
        <f t="shared" si="7"/>
        <v>0.91275167785234901</v>
      </c>
      <c r="T57" s="6">
        <f t="shared" si="8"/>
        <v>0.63758389261744963</v>
      </c>
      <c r="U57" s="8">
        <f t="shared" si="9"/>
        <v>0.77914272930648765</v>
      </c>
    </row>
    <row r="58" spans="1:21" x14ac:dyDescent="0.25">
      <c r="A58">
        <v>56</v>
      </c>
      <c r="B58">
        <v>56</v>
      </c>
      <c r="C58" t="s">
        <v>121</v>
      </c>
      <c r="D58" t="s">
        <v>122</v>
      </c>
      <c r="E58" t="s">
        <v>147</v>
      </c>
      <c r="F58" t="s">
        <v>148</v>
      </c>
      <c r="G58" t="s">
        <v>153</v>
      </c>
      <c r="H58" t="s">
        <v>154</v>
      </c>
      <c r="I58">
        <v>5</v>
      </c>
      <c r="J58">
        <v>60</v>
      </c>
      <c r="K58">
        <v>0.88513299999999995</v>
      </c>
      <c r="L58" s="1">
        <f t="shared" si="0"/>
        <v>109</v>
      </c>
      <c r="M58" s="1">
        <f t="shared" si="1"/>
        <v>0.10642700000000005</v>
      </c>
      <c r="N58" s="2">
        <f t="shared" si="2"/>
        <v>40</v>
      </c>
      <c r="O58" s="2">
        <f t="shared" si="3"/>
        <v>34</v>
      </c>
      <c r="P58" s="2">
        <f t="shared" si="4"/>
        <v>50.5</v>
      </c>
      <c r="Q58" s="3">
        <f t="shared" si="5"/>
        <v>0.53333333333333333</v>
      </c>
      <c r="R58" s="3">
        <f t="shared" si="6"/>
        <v>0.45333333333333331</v>
      </c>
      <c r="S58" s="3">
        <f t="shared" si="7"/>
        <v>0.67785234899328861</v>
      </c>
      <c r="T58" s="6">
        <f t="shared" si="8"/>
        <v>0.55483967188665173</v>
      </c>
      <c r="U58" s="8">
        <f t="shared" si="9"/>
        <v>0.61603982102908283</v>
      </c>
    </row>
    <row r="59" spans="1:21" x14ac:dyDescent="0.25">
      <c r="A59">
        <v>57</v>
      </c>
      <c r="B59">
        <v>57</v>
      </c>
      <c r="C59" t="s">
        <v>121</v>
      </c>
      <c r="D59" t="s">
        <v>122</v>
      </c>
      <c r="E59" t="s">
        <v>147</v>
      </c>
      <c r="F59" t="s">
        <v>148</v>
      </c>
      <c r="G59" t="s">
        <v>155</v>
      </c>
      <c r="H59" t="s">
        <v>156</v>
      </c>
      <c r="I59">
        <v>13</v>
      </c>
      <c r="J59">
        <v>60</v>
      </c>
      <c r="K59">
        <v>0.85601899999999997</v>
      </c>
      <c r="L59" s="1">
        <f t="shared" si="0"/>
        <v>101</v>
      </c>
      <c r="M59" s="1">
        <f t="shared" si="1"/>
        <v>0.13554100000000002</v>
      </c>
      <c r="N59" s="2">
        <f t="shared" si="2"/>
        <v>40</v>
      </c>
      <c r="O59" s="2">
        <f t="shared" si="3"/>
        <v>46</v>
      </c>
      <c r="P59" s="2">
        <f t="shared" si="4"/>
        <v>25.5</v>
      </c>
      <c r="Q59" s="3">
        <f t="shared" si="5"/>
        <v>0.53333333333333333</v>
      </c>
      <c r="R59" s="3">
        <f t="shared" si="6"/>
        <v>0.61333333333333329</v>
      </c>
      <c r="S59" s="3">
        <f t="shared" si="7"/>
        <v>0.34228187919463088</v>
      </c>
      <c r="T59" s="6">
        <f t="shared" si="8"/>
        <v>0.49631618195376581</v>
      </c>
      <c r="U59" s="8">
        <f t="shared" si="9"/>
        <v>0.4188451901565996</v>
      </c>
    </row>
    <row r="60" spans="1:21" x14ac:dyDescent="0.25">
      <c r="A60">
        <v>58</v>
      </c>
      <c r="B60">
        <v>58</v>
      </c>
      <c r="C60" t="s">
        <v>121</v>
      </c>
      <c r="D60" t="s">
        <v>122</v>
      </c>
      <c r="E60" t="s">
        <v>147</v>
      </c>
      <c r="F60" t="s">
        <v>148</v>
      </c>
      <c r="G60" t="s">
        <v>157</v>
      </c>
      <c r="H60" t="s">
        <v>158</v>
      </c>
      <c r="I60">
        <v>15</v>
      </c>
      <c r="J60">
        <v>60</v>
      </c>
      <c r="K60">
        <v>0.92958799999999997</v>
      </c>
      <c r="L60" s="1">
        <f t="shared" si="0"/>
        <v>99</v>
      </c>
      <c r="M60" s="1">
        <f t="shared" si="1"/>
        <v>6.1972000000000027E-2</v>
      </c>
      <c r="N60" s="2">
        <f t="shared" si="2"/>
        <v>40</v>
      </c>
      <c r="O60" s="2">
        <f t="shared" si="3"/>
        <v>8</v>
      </c>
      <c r="P60" s="2">
        <f t="shared" si="4"/>
        <v>23</v>
      </c>
      <c r="Q60" s="3">
        <f t="shared" si="5"/>
        <v>0.53333333333333333</v>
      </c>
      <c r="R60" s="3">
        <f t="shared" si="6"/>
        <v>0.10666666666666667</v>
      </c>
      <c r="S60" s="3">
        <f t="shared" si="7"/>
        <v>0.3087248322147651</v>
      </c>
      <c r="T60" s="6">
        <f t="shared" si="8"/>
        <v>0.31624161073825502</v>
      </c>
      <c r="U60" s="8">
        <f t="shared" si="9"/>
        <v>0.29459239373601792</v>
      </c>
    </row>
    <row r="61" spans="1:21" x14ac:dyDescent="0.25">
      <c r="A61">
        <v>59</v>
      </c>
      <c r="B61">
        <v>59</v>
      </c>
      <c r="C61" t="s">
        <v>159</v>
      </c>
      <c r="D61" t="s">
        <v>160</v>
      </c>
      <c r="E61" t="s">
        <v>161</v>
      </c>
      <c r="F61" t="s">
        <v>162</v>
      </c>
      <c r="G61" t="s">
        <v>163</v>
      </c>
      <c r="H61" t="s">
        <v>164</v>
      </c>
      <c r="I61">
        <v>2</v>
      </c>
      <c r="J61">
        <v>60</v>
      </c>
      <c r="K61">
        <v>0.79721900000000001</v>
      </c>
      <c r="L61" s="1">
        <f t="shared" si="0"/>
        <v>112</v>
      </c>
      <c r="M61" s="1">
        <f t="shared" si="1"/>
        <v>0.19434099999999999</v>
      </c>
      <c r="N61" s="2">
        <f t="shared" si="2"/>
        <v>40</v>
      </c>
      <c r="O61" s="2">
        <f t="shared" si="3"/>
        <v>67</v>
      </c>
      <c r="P61" s="2">
        <f t="shared" si="4"/>
        <v>74.5</v>
      </c>
      <c r="Q61" s="3">
        <f t="shared" si="5"/>
        <v>0.53333333333333333</v>
      </c>
      <c r="R61" s="3">
        <f t="shared" si="6"/>
        <v>0.89333333333333331</v>
      </c>
      <c r="S61" s="3">
        <f t="shared" si="7"/>
        <v>1</v>
      </c>
      <c r="T61" s="6">
        <f t="shared" si="8"/>
        <v>0.80888888888888888</v>
      </c>
      <c r="U61" s="8">
        <f t="shared" si="9"/>
        <v>0.9240666666666667</v>
      </c>
    </row>
    <row r="62" spans="1:21" x14ac:dyDescent="0.25">
      <c r="A62">
        <v>60</v>
      </c>
      <c r="B62">
        <v>60</v>
      </c>
      <c r="C62" t="s">
        <v>159</v>
      </c>
      <c r="D62" t="s">
        <v>160</v>
      </c>
      <c r="E62" t="s">
        <v>161</v>
      </c>
      <c r="F62" t="s">
        <v>162</v>
      </c>
      <c r="G62" t="s">
        <v>165</v>
      </c>
      <c r="H62" t="s">
        <v>166</v>
      </c>
      <c r="I62">
        <v>13</v>
      </c>
      <c r="J62">
        <v>61.666698500000003</v>
      </c>
      <c r="K62">
        <v>0.84480599999999995</v>
      </c>
      <c r="L62" s="1">
        <f t="shared" si="0"/>
        <v>101</v>
      </c>
      <c r="M62" s="1">
        <f t="shared" si="1"/>
        <v>0.14675400000000005</v>
      </c>
      <c r="N62" s="2">
        <f t="shared" si="2"/>
        <v>70.5</v>
      </c>
      <c r="O62" s="2">
        <f t="shared" si="3"/>
        <v>54</v>
      </c>
      <c r="P62" s="2">
        <f t="shared" si="4"/>
        <v>25.5</v>
      </c>
      <c r="Q62" s="3">
        <f t="shared" si="5"/>
        <v>0.94</v>
      </c>
      <c r="R62" s="3">
        <f t="shared" si="6"/>
        <v>0.72</v>
      </c>
      <c r="S62" s="3">
        <f t="shared" si="7"/>
        <v>0.34228187919463088</v>
      </c>
      <c r="T62" s="6">
        <f t="shared" si="8"/>
        <v>0.66742729306487691</v>
      </c>
      <c r="U62" s="8">
        <f t="shared" si="9"/>
        <v>0.48775852348993287</v>
      </c>
    </row>
    <row r="63" spans="1:21" x14ac:dyDescent="0.25">
      <c r="A63">
        <v>61</v>
      </c>
      <c r="B63">
        <v>61</v>
      </c>
      <c r="C63" t="s">
        <v>159</v>
      </c>
      <c r="D63" t="s">
        <v>160</v>
      </c>
      <c r="E63" t="s">
        <v>161</v>
      </c>
      <c r="F63" t="s">
        <v>162</v>
      </c>
      <c r="G63" t="s">
        <v>167</v>
      </c>
      <c r="H63" t="s">
        <v>168</v>
      </c>
      <c r="I63">
        <v>5</v>
      </c>
      <c r="J63">
        <v>63.75</v>
      </c>
      <c r="K63">
        <v>0.83</v>
      </c>
      <c r="L63" s="1">
        <f t="shared" si="0"/>
        <v>109</v>
      </c>
      <c r="M63" s="1">
        <f t="shared" si="1"/>
        <v>0.16156000000000004</v>
      </c>
      <c r="N63" s="2">
        <f t="shared" si="2"/>
        <v>75</v>
      </c>
      <c r="O63" s="2">
        <f t="shared" si="3"/>
        <v>59</v>
      </c>
      <c r="P63" s="2">
        <f t="shared" si="4"/>
        <v>50.5</v>
      </c>
      <c r="Q63" s="3">
        <f t="shared" si="5"/>
        <v>1</v>
      </c>
      <c r="R63" s="3">
        <f t="shared" si="6"/>
        <v>0.78666666666666663</v>
      </c>
      <c r="S63" s="3">
        <f t="shared" si="7"/>
        <v>0.67785234899328861</v>
      </c>
      <c r="T63" s="6">
        <f t="shared" si="8"/>
        <v>0.82150633855331845</v>
      </c>
      <c r="U63" s="8">
        <f t="shared" si="9"/>
        <v>0.73730648769574947</v>
      </c>
    </row>
    <row r="64" spans="1:21" x14ac:dyDescent="0.25">
      <c r="A64">
        <v>62</v>
      </c>
      <c r="B64">
        <v>62</v>
      </c>
      <c r="C64" t="s">
        <v>159</v>
      </c>
      <c r="D64" t="s">
        <v>160</v>
      </c>
      <c r="E64" t="s">
        <v>161</v>
      </c>
      <c r="F64" t="s">
        <v>162</v>
      </c>
      <c r="G64" t="s">
        <v>169</v>
      </c>
      <c r="H64" t="s">
        <v>170</v>
      </c>
      <c r="I64">
        <v>3</v>
      </c>
      <c r="J64">
        <v>60</v>
      </c>
      <c r="K64">
        <v>0.72171399999999997</v>
      </c>
      <c r="L64" s="1">
        <f t="shared" si="0"/>
        <v>111</v>
      </c>
      <c r="M64" s="1">
        <f t="shared" si="1"/>
        <v>0.26984600000000003</v>
      </c>
      <c r="N64" s="2">
        <f t="shared" si="2"/>
        <v>40</v>
      </c>
      <c r="O64" s="2">
        <f t="shared" si="3"/>
        <v>73</v>
      </c>
      <c r="P64" s="2">
        <f t="shared" si="4"/>
        <v>68</v>
      </c>
      <c r="Q64" s="3">
        <f t="shared" si="5"/>
        <v>0.53333333333333333</v>
      </c>
      <c r="R64" s="3">
        <f t="shared" si="6"/>
        <v>0.97333333333333338</v>
      </c>
      <c r="S64" s="3">
        <f t="shared" si="7"/>
        <v>0.91275167785234901</v>
      </c>
      <c r="T64" s="6">
        <f t="shared" si="8"/>
        <v>0.80647278150633861</v>
      </c>
      <c r="U64" s="8">
        <f t="shared" si="9"/>
        <v>0.88047606263982103</v>
      </c>
    </row>
    <row r="65" spans="1:21" x14ac:dyDescent="0.25">
      <c r="A65">
        <v>63</v>
      </c>
      <c r="B65">
        <v>63</v>
      </c>
      <c r="C65" t="s">
        <v>159</v>
      </c>
      <c r="D65" t="s">
        <v>160</v>
      </c>
      <c r="E65" t="s">
        <v>161</v>
      </c>
      <c r="F65" t="s">
        <v>162</v>
      </c>
      <c r="G65" t="s">
        <v>171</v>
      </c>
      <c r="H65" t="s">
        <v>172</v>
      </c>
      <c r="I65">
        <v>21</v>
      </c>
      <c r="J65">
        <v>60</v>
      </c>
      <c r="K65">
        <v>0.89196699999999995</v>
      </c>
      <c r="L65" s="1">
        <f t="shared" si="0"/>
        <v>93</v>
      </c>
      <c r="M65" s="1">
        <f t="shared" si="1"/>
        <v>9.9593000000000043E-2</v>
      </c>
      <c r="N65" s="2">
        <f t="shared" si="2"/>
        <v>40</v>
      </c>
      <c r="O65" s="2">
        <f t="shared" si="3"/>
        <v>30</v>
      </c>
      <c r="P65" s="2">
        <f t="shared" si="4"/>
        <v>17</v>
      </c>
      <c r="Q65" s="3">
        <f t="shared" si="5"/>
        <v>0.53333333333333333</v>
      </c>
      <c r="R65" s="3">
        <f t="shared" si="6"/>
        <v>0.4</v>
      </c>
      <c r="S65" s="3">
        <f t="shared" si="7"/>
        <v>0.22818791946308725</v>
      </c>
      <c r="T65" s="6">
        <f t="shared" si="8"/>
        <v>0.38717375093214024</v>
      </c>
      <c r="U65" s="8">
        <f t="shared" si="9"/>
        <v>0.29825234899328862</v>
      </c>
    </row>
    <row r="66" spans="1:21" x14ac:dyDescent="0.25">
      <c r="A66">
        <v>64</v>
      </c>
      <c r="B66">
        <v>64</v>
      </c>
      <c r="C66" t="s">
        <v>159</v>
      </c>
      <c r="D66" t="s">
        <v>160</v>
      </c>
      <c r="E66" t="s">
        <v>161</v>
      </c>
      <c r="F66" t="s">
        <v>162</v>
      </c>
      <c r="G66" t="s">
        <v>173</v>
      </c>
      <c r="H66" t="s">
        <v>174</v>
      </c>
      <c r="I66">
        <v>10</v>
      </c>
      <c r="J66">
        <v>60</v>
      </c>
      <c r="K66">
        <v>0.84251200000000004</v>
      </c>
      <c r="L66" s="1">
        <f t="shared" si="0"/>
        <v>104</v>
      </c>
      <c r="M66" s="1">
        <f t="shared" si="1"/>
        <v>0.14904799999999996</v>
      </c>
      <c r="N66" s="2">
        <f t="shared" si="2"/>
        <v>40</v>
      </c>
      <c r="O66" s="2">
        <f t="shared" si="3"/>
        <v>56</v>
      </c>
      <c r="P66" s="2">
        <f t="shared" si="4"/>
        <v>30</v>
      </c>
      <c r="Q66" s="3">
        <f t="shared" si="5"/>
        <v>0.53333333333333333</v>
      </c>
      <c r="R66" s="3">
        <f t="shared" si="6"/>
        <v>0.7466666666666667</v>
      </c>
      <c r="S66" s="3">
        <f t="shared" si="7"/>
        <v>0.40268456375838924</v>
      </c>
      <c r="T66" s="6">
        <f t="shared" si="8"/>
        <v>0.56089485458612975</v>
      </c>
      <c r="U66" s="8">
        <f t="shared" si="9"/>
        <v>0.48676689038031318</v>
      </c>
    </row>
    <row r="67" spans="1:21" x14ac:dyDescent="0.25">
      <c r="A67">
        <v>65</v>
      </c>
      <c r="B67">
        <v>65</v>
      </c>
      <c r="C67" t="s">
        <v>159</v>
      </c>
      <c r="D67" t="s">
        <v>160</v>
      </c>
      <c r="E67" t="s">
        <v>175</v>
      </c>
      <c r="F67" t="s">
        <v>176</v>
      </c>
      <c r="G67" t="s">
        <v>177</v>
      </c>
      <c r="H67" t="s">
        <v>178</v>
      </c>
      <c r="I67">
        <v>3</v>
      </c>
      <c r="J67">
        <v>60</v>
      </c>
      <c r="K67">
        <v>0.93703800000000004</v>
      </c>
      <c r="L67" s="1">
        <f t="shared" ref="L67:L76" si="10">MAX($I$2:$I$76)-I67</f>
        <v>111</v>
      </c>
      <c r="M67" s="1">
        <f t="shared" ref="M67:M76" si="11">MAX($K$2:$K$76)-K67</f>
        <v>5.4521999999999959E-2</v>
      </c>
      <c r="N67" s="2">
        <f t="shared" ref="N67:N76" si="12">_xlfn.RANK.AVG(J67,$J$2:$J$76,1)</f>
        <v>40</v>
      </c>
      <c r="O67" s="2">
        <f t="shared" ref="O67:O76" si="13">_xlfn.RANK.AVG(M67,$M$2:$M$76,1)</f>
        <v>5</v>
      </c>
      <c r="P67" s="2">
        <f t="shared" ref="P67:P76" si="14">_xlfn.RANK.AVG(L67,$L$2:$L$76,1)</f>
        <v>68</v>
      </c>
      <c r="Q67" s="3">
        <f t="shared" ref="Q67:Q76" si="15">N67/MAX($N$2:$N$76)</f>
        <v>0.53333333333333333</v>
      </c>
      <c r="R67" s="3">
        <f t="shared" ref="R67:R76" si="16">O67/MAX($O$2:$O$76)</f>
        <v>6.6666666666666666E-2</v>
      </c>
      <c r="S67" s="3">
        <f t="shared" ref="S67:S76" si="17">P67/MAX($P$2:$P$76)</f>
        <v>0.91275167785234901</v>
      </c>
      <c r="T67" s="6">
        <f t="shared" ref="T67:T76" si="18">SUM(Q67:S67)/3</f>
        <v>0.50425055928411633</v>
      </c>
      <c r="U67" s="8">
        <f t="shared" ref="U67:U76" si="19">(0.117*Q67)+(0.2*R67)+(0.683*S67)</f>
        <v>0.69914272930648769</v>
      </c>
    </row>
    <row r="68" spans="1:21" x14ac:dyDescent="0.25">
      <c r="A68">
        <v>66</v>
      </c>
      <c r="B68">
        <v>66</v>
      </c>
      <c r="C68" t="s">
        <v>159</v>
      </c>
      <c r="D68" t="s">
        <v>160</v>
      </c>
      <c r="E68" t="s">
        <v>175</v>
      </c>
      <c r="F68" t="s">
        <v>176</v>
      </c>
      <c r="G68" t="s">
        <v>179</v>
      </c>
      <c r="H68" t="s">
        <v>180</v>
      </c>
      <c r="I68">
        <v>25</v>
      </c>
      <c r="J68">
        <v>60</v>
      </c>
      <c r="K68">
        <v>0.87883999999999995</v>
      </c>
      <c r="L68" s="1">
        <f t="shared" si="10"/>
        <v>89</v>
      </c>
      <c r="M68" s="1">
        <f t="shared" si="11"/>
        <v>0.11272000000000004</v>
      </c>
      <c r="N68" s="2">
        <f t="shared" si="12"/>
        <v>40</v>
      </c>
      <c r="O68" s="2">
        <f t="shared" si="13"/>
        <v>41</v>
      </c>
      <c r="P68" s="2">
        <f t="shared" si="14"/>
        <v>15</v>
      </c>
      <c r="Q68" s="3">
        <f t="shared" si="15"/>
        <v>0.53333333333333333</v>
      </c>
      <c r="R68" s="3">
        <f t="shared" si="16"/>
        <v>0.54666666666666663</v>
      </c>
      <c r="S68" s="3">
        <f t="shared" si="17"/>
        <v>0.20134228187919462</v>
      </c>
      <c r="T68" s="6">
        <f t="shared" si="18"/>
        <v>0.42711409395973154</v>
      </c>
      <c r="U68" s="8">
        <f t="shared" si="19"/>
        <v>0.30925011185682327</v>
      </c>
    </row>
    <row r="69" spans="1:21" x14ac:dyDescent="0.25">
      <c r="A69">
        <v>67</v>
      </c>
      <c r="B69">
        <v>67</v>
      </c>
      <c r="C69" t="s">
        <v>159</v>
      </c>
      <c r="D69" t="s">
        <v>160</v>
      </c>
      <c r="E69" t="s">
        <v>175</v>
      </c>
      <c r="F69" t="s">
        <v>176</v>
      </c>
      <c r="G69" t="s">
        <v>181</v>
      </c>
      <c r="H69" t="s">
        <v>182</v>
      </c>
      <c r="I69">
        <v>9</v>
      </c>
      <c r="J69">
        <v>58.636398300000003</v>
      </c>
      <c r="K69">
        <v>0.92591999999999997</v>
      </c>
      <c r="L69" s="1">
        <f t="shared" si="10"/>
        <v>105</v>
      </c>
      <c r="M69" s="1">
        <f t="shared" si="11"/>
        <v>6.5640000000000032E-2</v>
      </c>
      <c r="N69" s="2">
        <f t="shared" si="12"/>
        <v>8</v>
      </c>
      <c r="O69" s="2">
        <f t="shared" si="13"/>
        <v>11</v>
      </c>
      <c r="P69" s="2">
        <f t="shared" si="14"/>
        <v>32.5</v>
      </c>
      <c r="Q69" s="3">
        <f t="shared" si="15"/>
        <v>0.10666666666666667</v>
      </c>
      <c r="R69" s="3">
        <f t="shared" si="16"/>
        <v>0.14666666666666667</v>
      </c>
      <c r="S69" s="3">
        <f t="shared" si="17"/>
        <v>0.43624161073825501</v>
      </c>
      <c r="T69" s="6">
        <f t="shared" si="18"/>
        <v>0.22985831469052945</v>
      </c>
      <c r="U69" s="8">
        <f t="shared" si="19"/>
        <v>0.33976635346756157</v>
      </c>
    </row>
    <row r="70" spans="1:21" x14ac:dyDescent="0.25">
      <c r="A70">
        <v>68</v>
      </c>
      <c r="B70">
        <v>68</v>
      </c>
      <c r="C70" t="s">
        <v>159</v>
      </c>
      <c r="D70" t="s">
        <v>160</v>
      </c>
      <c r="E70" t="s">
        <v>175</v>
      </c>
      <c r="F70" t="s">
        <v>176</v>
      </c>
      <c r="G70" t="s">
        <v>183</v>
      </c>
      <c r="H70" t="s">
        <v>184</v>
      </c>
      <c r="I70">
        <v>8</v>
      </c>
      <c r="J70">
        <v>60</v>
      </c>
      <c r="K70">
        <v>0.86817299999999997</v>
      </c>
      <c r="L70" s="1">
        <f t="shared" si="10"/>
        <v>106</v>
      </c>
      <c r="M70" s="1">
        <f t="shared" si="11"/>
        <v>0.12338700000000002</v>
      </c>
      <c r="N70" s="2">
        <f t="shared" si="12"/>
        <v>40</v>
      </c>
      <c r="O70" s="2">
        <f t="shared" si="13"/>
        <v>43</v>
      </c>
      <c r="P70" s="2">
        <f t="shared" si="14"/>
        <v>34.5</v>
      </c>
      <c r="Q70" s="3">
        <f t="shared" si="15"/>
        <v>0.53333333333333333</v>
      </c>
      <c r="R70" s="3">
        <f t="shared" si="16"/>
        <v>0.57333333333333336</v>
      </c>
      <c r="S70" s="3">
        <f t="shared" si="17"/>
        <v>0.46308724832214765</v>
      </c>
      <c r="T70" s="6">
        <f t="shared" si="18"/>
        <v>0.52325130499627148</v>
      </c>
      <c r="U70" s="8">
        <f t="shared" si="19"/>
        <v>0.49335525727069351</v>
      </c>
    </row>
    <row r="71" spans="1:21" x14ac:dyDescent="0.25">
      <c r="A71">
        <v>69</v>
      </c>
      <c r="B71">
        <v>69</v>
      </c>
      <c r="C71" t="s">
        <v>159</v>
      </c>
      <c r="D71" t="s">
        <v>160</v>
      </c>
      <c r="E71" t="s">
        <v>175</v>
      </c>
      <c r="F71" t="s">
        <v>176</v>
      </c>
      <c r="G71" t="s">
        <v>185</v>
      </c>
      <c r="H71" t="s">
        <v>186</v>
      </c>
      <c r="I71">
        <v>14</v>
      </c>
      <c r="J71">
        <v>60</v>
      </c>
      <c r="K71">
        <v>0.92053600000000002</v>
      </c>
      <c r="L71" s="1">
        <f t="shared" si="10"/>
        <v>100</v>
      </c>
      <c r="M71" s="1">
        <f t="shared" si="11"/>
        <v>7.1023999999999976E-2</v>
      </c>
      <c r="N71" s="2">
        <f t="shared" si="12"/>
        <v>40</v>
      </c>
      <c r="O71" s="2">
        <f t="shared" si="13"/>
        <v>12</v>
      </c>
      <c r="P71" s="2">
        <f t="shared" si="14"/>
        <v>24</v>
      </c>
      <c r="Q71" s="3">
        <f t="shared" si="15"/>
        <v>0.53333333333333333</v>
      </c>
      <c r="R71" s="3">
        <f t="shared" si="16"/>
        <v>0.16</v>
      </c>
      <c r="S71" s="3">
        <f t="shared" si="17"/>
        <v>0.32214765100671139</v>
      </c>
      <c r="T71" s="6">
        <f t="shared" si="18"/>
        <v>0.33849366144668158</v>
      </c>
      <c r="U71" s="8">
        <f t="shared" si="19"/>
        <v>0.31442684563758394</v>
      </c>
    </row>
    <row r="72" spans="1:21" x14ac:dyDescent="0.25">
      <c r="A72">
        <v>70</v>
      </c>
      <c r="B72">
        <v>70</v>
      </c>
      <c r="C72" t="s">
        <v>159</v>
      </c>
      <c r="D72" t="s">
        <v>160</v>
      </c>
      <c r="E72" t="s">
        <v>175</v>
      </c>
      <c r="F72" t="s">
        <v>176</v>
      </c>
      <c r="G72" t="s">
        <v>187</v>
      </c>
      <c r="H72" t="s">
        <v>188</v>
      </c>
      <c r="I72">
        <v>12</v>
      </c>
      <c r="J72">
        <v>59.117599499999997</v>
      </c>
      <c r="K72">
        <v>0.90356400000000003</v>
      </c>
      <c r="L72" s="1">
        <f t="shared" si="10"/>
        <v>102</v>
      </c>
      <c r="M72" s="1">
        <f t="shared" si="11"/>
        <v>8.7995999999999963E-2</v>
      </c>
      <c r="N72" s="2">
        <f t="shared" si="12"/>
        <v>12.5</v>
      </c>
      <c r="O72" s="2">
        <f t="shared" si="13"/>
        <v>22</v>
      </c>
      <c r="P72" s="2">
        <f t="shared" si="14"/>
        <v>27.5</v>
      </c>
      <c r="Q72" s="3">
        <f t="shared" si="15"/>
        <v>0.16666666666666666</v>
      </c>
      <c r="R72" s="3">
        <f t="shared" si="16"/>
        <v>0.29333333333333333</v>
      </c>
      <c r="S72" s="3">
        <f t="shared" si="17"/>
        <v>0.36912751677852351</v>
      </c>
      <c r="T72" s="6">
        <f t="shared" si="18"/>
        <v>0.27637583892617451</v>
      </c>
      <c r="U72" s="8">
        <f t="shared" si="19"/>
        <v>0.33028076062639822</v>
      </c>
    </row>
    <row r="73" spans="1:21" x14ac:dyDescent="0.25">
      <c r="A73">
        <v>71</v>
      </c>
      <c r="B73">
        <v>71</v>
      </c>
      <c r="C73" t="s">
        <v>159</v>
      </c>
      <c r="D73" t="s">
        <v>160</v>
      </c>
      <c r="E73" t="s">
        <v>189</v>
      </c>
      <c r="F73" t="s">
        <v>190</v>
      </c>
      <c r="G73" t="s">
        <v>191</v>
      </c>
      <c r="H73" t="s">
        <v>192</v>
      </c>
      <c r="I73">
        <v>31</v>
      </c>
      <c r="J73">
        <v>60</v>
      </c>
      <c r="K73">
        <v>0.85169399999999995</v>
      </c>
      <c r="L73" s="1">
        <f t="shared" si="10"/>
        <v>83</v>
      </c>
      <c r="M73" s="1">
        <f t="shared" si="11"/>
        <v>0.13986600000000005</v>
      </c>
      <c r="N73" s="2">
        <f t="shared" si="12"/>
        <v>40</v>
      </c>
      <c r="O73" s="2">
        <f t="shared" si="13"/>
        <v>51</v>
      </c>
      <c r="P73" s="2">
        <f t="shared" si="14"/>
        <v>10</v>
      </c>
      <c r="Q73" s="3">
        <f t="shared" si="15"/>
        <v>0.53333333333333333</v>
      </c>
      <c r="R73" s="3">
        <f t="shared" si="16"/>
        <v>0.68</v>
      </c>
      <c r="S73" s="3">
        <f t="shared" si="17"/>
        <v>0.13422818791946309</v>
      </c>
      <c r="T73" s="6">
        <f t="shared" si="18"/>
        <v>0.44918717375093214</v>
      </c>
      <c r="U73" s="8">
        <f t="shared" si="19"/>
        <v>0.2900778523489933</v>
      </c>
    </row>
    <row r="74" spans="1:21" x14ac:dyDescent="0.25">
      <c r="A74">
        <v>72</v>
      </c>
      <c r="B74">
        <v>72</v>
      </c>
      <c r="C74" t="s">
        <v>159</v>
      </c>
      <c r="D74" t="s">
        <v>160</v>
      </c>
      <c r="E74" t="s">
        <v>189</v>
      </c>
      <c r="F74" t="s">
        <v>190</v>
      </c>
      <c r="G74" t="s">
        <v>193</v>
      </c>
      <c r="H74" t="s">
        <v>194</v>
      </c>
      <c r="I74">
        <v>4</v>
      </c>
      <c r="J74">
        <v>60</v>
      </c>
      <c r="K74">
        <v>0.70078700000000005</v>
      </c>
      <c r="L74" s="1">
        <f t="shared" si="10"/>
        <v>110</v>
      </c>
      <c r="M74" s="1">
        <f t="shared" si="11"/>
        <v>0.29077299999999995</v>
      </c>
      <c r="N74" s="2">
        <f t="shared" si="12"/>
        <v>40</v>
      </c>
      <c r="O74" s="2">
        <f t="shared" si="13"/>
        <v>75</v>
      </c>
      <c r="P74" s="2">
        <f t="shared" si="14"/>
        <v>59</v>
      </c>
      <c r="Q74" s="3">
        <f t="shared" si="15"/>
        <v>0.53333333333333333</v>
      </c>
      <c r="R74" s="3">
        <f t="shared" si="16"/>
        <v>1</v>
      </c>
      <c r="S74" s="3">
        <f t="shared" si="17"/>
        <v>0.79194630872483218</v>
      </c>
      <c r="T74" s="6">
        <f t="shared" si="18"/>
        <v>0.77509321401938847</v>
      </c>
      <c r="U74" s="8">
        <f t="shared" si="19"/>
        <v>0.80329932885906041</v>
      </c>
    </row>
    <row r="75" spans="1:21" x14ac:dyDescent="0.25">
      <c r="A75">
        <v>73</v>
      </c>
      <c r="B75">
        <v>73</v>
      </c>
      <c r="C75" t="s">
        <v>159</v>
      </c>
      <c r="D75" t="s">
        <v>160</v>
      </c>
      <c r="E75" t="s">
        <v>189</v>
      </c>
      <c r="F75" t="s">
        <v>190</v>
      </c>
      <c r="G75" t="s">
        <v>195</v>
      </c>
      <c r="H75" t="s">
        <v>196</v>
      </c>
      <c r="I75">
        <v>10</v>
      </c>
      <c r="J75">
        <v>60</v>
      </c>
      <c r="K75">
        <v>0.80884299999999998</v>
      </c>
      <c r="L75" s="1">
        <f t="shared" si="10"/>
        <v>104</v>
      </c>
      <c r="M75" s="1">
        <f t="shared" si="11"/>
        <v>0.18271700000000002</v>
      </c>
      <c r="N75" s="2">
        <f t="shared" si="12"/>
        <v>40</v>
      </c>
      <c r="O75" s="2">
        <f t="shared" si="13"/>
        <v>65</v>
      </c>
      <c r="P75" s="2">
        <f t="shared" si="14"/>
        <v>30</v>
      </c>
      <c r="Q75" s="3">
        <f t="shared" si="15"/>
        <v>0.53333333333333333</v>
      </c>
      <c r="R75" s="3">
        <f t="shared" si="16"/>
        <v>0.8666666666666667</v>
      </c>
      <c r="S75" s="3">
        <f t="shared" si="17"/>
        <v>0.40268456375838924</v>
      </c>
      <c r="T75" s="6">
        <f t="shared" si="18"/>
        <v>0.60089485458612968</v>
      </c>
      <c r="U75" s="8">
        <f t="shared" si="19"/>
        <v>0.5107668903803132</v>
      </c>
    </row>
    <row r="76" spans="1:21" x14ac:dyDescent="0.25">
      <c r="A76">
        <v>74</v>
      </c>
      <c r="B76">
        <v>74</v>
      </c>
      <c r="C76" t="s">
        <v>159</v>
      </c>
      <c r="D76" t="s">
        <v>160</v>
      </c>
      <c r="E76" t="s">
        <v>189</v>
      </c>
      <c r="F76" t="s">
        <v>190</v>
      </c>
      <c r="G76" t="s">
        <v>197</v>
      </c>
      <c r="H76" t="s">
        <v>198</v>
      </c>
      <c r="I76">
        <v>7</v>
      </c>
      <c r="J76">
        <v>61.666698500000003</v>
      </c>
      <c r="K76">
        <v>0.85609999999999997</v>
      </c>
      <c r="L76" s="1">
        <f t="shared" si="10"/>
        <v>107</v>
      </c>
      <c r="M76" s="1">
        <f t="shared" si="11"/>
        <v>0.13546000000000002</v>
      </c>
      <c r="N76" s="2">
        <f t="shared" si="12"/>
        <v>70.5</v>
      </c>
      <c r="O76" s="2">
        <f t="shared" si="13"/>
        <v>45</v>
      </c>
      <c r="P76" s="2">
        <f t="shared" si="14"/>
        <v>38</v>
      </c>
      <c r="Q76" s="3">
        <f t="shared" si="15"/>
        <v>0.94</v>
      </c>
      <c r="R76" s="3">
        <f t="shared" si="16"/>
        <v>0.6</v>
      </c>
      <c r="S76" s="3">
        <f t="shared" si="17"/>
        <v>0.51006711409395977</v>
      </c>
      <c r="T76" s="6">
        <f t="shared" si="18"/>
        <v>0.68335570469798668</v>
      </c>
      <c r="U76" s="8">
        <f t="shared" si="19"/>
        <v>0.57835583892617459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2014-10-22T22:07:26Z</dcterms:created>
  <dcterms:modified xsi:type="dcterms:W3CDTF">2014-10-22T22:38:38Z</dcterms:modified>
</cp:coreProperties>
</file>