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and Self Assessment" sheetId="1" state="visible" r:id="rId2"/>
    <sheet name="User Stories" sheetId="2" state="visible" r:id="rId3"/>
    <sheet name="Project Development" sheetId="3" state="visible" r:id="rId4"/>
    <sheet name="Project Management" sheetId="4" state="visible" r:id="rId5"/>
  </sheets>
  <definedNames>
    <definedName function="false" hidden="false" name="ItemEval" vbProcedure="false">[1]!Table2[itemeval]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<sst xmlns="http://schemas.openxmlformats.org/spreadsheetml/2006/main" count="297" uniqueCount="145">
  <si>
    <t xml:space="preserve">LAPR3 Project Group and Self-assessment v4.0</t>
  </si>
  <si>
    <t xml:space="preserve">Fill the cells with a blue background</t>
  </si>
  <si>
    <t xml:space="preserve">TeamID #</t>
  </si>
  <si>
    <t xml:space="preserve">(e.g. 101)</t>
  </si>
  <si>
    <t xml:space="preserve">How do you grade yourself and your peers?</t>
  </si>
  <si>
    <t xml:space="preserve">List B</t>
  </si>
  <si>
    <t xml:space="preserve">Average</t>
  </si>
  <si>
    <t xml:space="preserve">List A</t>
  </si>
  <si>
    <t xml:space="preserve">Student 1</t>
  </si>
  <si>
    <t xml:space="preserve">Student 2</t>
  </si>
  <si>
    <t xml:space="preserve">Student 3</t>
  </si>
  <si>
    <t xml:space="preserve">Student 4</t>
  </si>
  <si>
    <t xml:space="preserve">Student 5</t>
  </si>
  <si>
    <t xml:space="preserve">Student 6</t>
  </si>
  <si>
    <t xml:space="preserve">Student 7</t>
  </si>
  <si>
    <t xml:space="preserve">Student 8</t>
  </si>
  <si>
    <t xml:space="preserve">Student 9</t>
  </si>
  <si>
    <t xml:space="preserve">Student 10</t>
  </si>
  <si>
    <t xml:space="preserve">Student 11</t>
  </si>
  <si>
    <t xml:space="preserve">Student 12</t>
  </si>
  <si>
    <t xml:space="preserve">Student 13</t>
  </si>
  <si>
    <t xml:space="preserve">Student 14</t>
  </si>
  <si>
    <t xml:space="preserve">Student 15</t>
  </si>
  <si>
    <t xml:space="preserve">Instructions:</t>
  </si>
  <si>
    <t xml:space="preserve">Write your student numbers on Colum C from row 10 to 24.</t>
  </si>
  <si>
    <t xml:space="preserve">Student from List A should assess the student on List B with a grade from 0 to 5.</t>
  </si>
  <si>
    <t xml:space="preserve">On the diagonal Students should fill their self-assessment.</t>
  </si>
  <si>
    <t xml:space="preserve">0% - Unaceptable</t>
  </si>
  <si>
    <t xml:space="preserve">25% - Unsatisfactory</t>
  </si>
  <si>
    <t xml:space="preserve">50% - Acceptable</t>
  </si>
  <si>
    <t xml:space="preserve">75% - Good</t>
  </si>
  <si>
    <t xml:space="preserve">90% - Very Good</t>
  </si>
  <si>
    <t xml:space="preserve">100% - Excellent</t>
  </si>
  <si>
    <t xml:space="preserve">User Stories</t>
  </si>
  <si>
    <t xml:space="preserve">User Story #</t>
  </si>
  <si>
    <t xml:space="preserve">Student Responsible for User Story</t>
  </si>
  <si>
    <t xml:space="preserve">User Story Assessment
[0-5]</t>
  </si>
  <si>
    <t xml:space="preserve">Remarks</t>
  </si>
  <si>
    <t xml:space="preserve">Unacceptable / 
Not Implemented.</t>
  </si>
  <si>
    <t xml:space="preserve">Emerging / 
Implementation Attempt.</t>
  </si>
  <si>
    <t xml:space="preserve">Minimally Acceptable / 
Many Defects</t>
  </si>
  <si>
    <t xml:space="preserve">Acceptable /
 Little Defects</t>
  </si>
  <si>
    <t xml:space="preserve">Accomplished / 
Correct</t>
  </si>
  <si>
    <t xml:space="preserve">Exemplary</t>
  </si>
  <si>
    <t xml:space="preserve">No solution has been 
developed for the requirements </t>
  </si>
  <si>
    <t xml:space="preserve">Most of the requirements 
have not been met </t>
  </si>
  <si>
    <t xml:space="preserve">Most of the requirements 
were minimally fulfilled, 
although with some flaws </t>
  </si>
  <si>
    <t xml:space="preserve">All requirements have been 
met almost in their entirety </t>
  </si>
  <si>
    <t xml:space="preserve">All requirements have 
been met completely. </t>
  </si>
  <si>
    <t xml:space="preserve">The students have exceeded expectations </t>
  </si>
  <si>
    <t xml:space="preserve">The students  have exceeded expectations </t>
  </si>
  <si>
    <t xml:space="preserve">Project Development Self-Assessment</t>
  </si>
  <si>
    <t xml:space="preserve">Rubric</t>
  </si>
  <si>
    <t xml:space="preserve">Weight</t>
  </si>
  <si>
    <t xml:space="preserve">Teacher
Assessment</t>
  </si>
  <si>
    <t xml:space="preserve">Code Quality Assessment</t>
  </si>
  <si>
    <t xml:space="preserve">Automatic Scoring</t>
  </si>
  <si>
    <t xml:space="preserve">Commit Messages</t>
  </si>
  <si>
    <t xml:space="preserve">Less than 25% of commits have a well-formed commit message</t>
  </si>
  <si>
    <t xml:space="preserve">About 25% of commits have a well-formed commit message</t>
  </si>
  <si>
    <t xml:space="preserve">2 – Not Applicable</t>
  </si>
  <si>
    <t xml:space="preserve">About 50% of commits have a well-formed commit message</t>
  </si>
  <si>
    <t xml:space="preserve">At least 90% of commits have a well-formed commit message</t>
  </si>
  <si>
    <t xml:space="preserve">All commits have a well-formed commit message</t>
  </si>
  <si>
    <t xml:space="preserve">Project Report 
and Documentation</t>
  </si>
  <si>
    <t xml:space="preserve">No report or documentation.</t>
  </si>
  <si>
    <t xml:space="preserve">Has at least a solution Domain Model or Relational Model or Class Diagram.</t>
  </si>
  <si>
    <t xml:space="preserve">Has at least a solution Domain Model or Relational Model or Class Diagram, and some user stories have been documented.</t>
  </si>
  <si>
    <t xml:space="preserve">Has a solution Domain Model and Relational Model and Class Diagram, and most user stories have been documented.</t>
  </si>
  <si>
    <t xml:space="preserve">Has a solution Domain Model and Relational Model and Class Diagram, and all user stories have been documented.</t>
  </si>
  <si>
    <t xml:space="preserve">The students have exceeded expectations</t>
  </si>
  <si>
    <t xml:space="preserve">Requirements</t>
  </si>
  <si>
    <t xml:space="preserve">No solution has 
been developed for 
the requirements </t>
  </si>
  <si>
    <t xml:space="preserve">Most of the 
requirements 
have not been met </t>
  </si>
  <si>
    <t xml:space="preserve">Most of the 
requirements were 
minimally fulfilled, 
although with 
some flaws </t>
  </si>
  <si>
    <t xml:space="preserve">All requirements 
have been met 
almost in 
their entirety </t>
  </si>
  <si>
    <t xml:space="preserve">All requirements 
have been met 
completely. </t>
  </si>
  <si>
    <t xml:space="preserve">Sprint Review / 
Demonstration</t>
  </si>
  <si>
    <t xml:space="preserve">Without any kind of preparation </t>
  </si>
  <si>
    <t xml:space="preserve">There was some preparation </t>
  </si>
  <si>
    <t xml:space="preserve">There was some 
preparation but with flaws in the 
demonstration data 
and the speech </t>
  </si>
  <si>
    <t xml:space="preserve">There was a good 
preparation but 
with flaws in 
the speech</t>
  </si>
  <si>
    <t xml:space="preserve">There was good 
preparation with 
no flaws in the 
demonstration 
data</t>
  </si>
  <si>
    <t xml:space="preserve">Total</t>
  </si>
  <si>
    <t xml:space="preserve">Total (0-20)</t>
  </si>
  <si>
    <t xml:space="preserve">Project Management Self-Assessment</t>
  </si>
  <si>
    <t xml:space="preserve">Create the Sprint Backlog</t>
  </si>
  <si>
    <t xml:space="preserve">Sprint backlog not created or created with less than 50% of US</t>
  </si>
  <si>
    <t xml:space="preserve">Sprint backlog created with more than 50% of US and added tasks, bugs and epics (if applicable)</t>
  </si>
  <si>
    <t xml:space="preserve">All US inserted, with syntax correction, added additional notes with mode detail, annex and other information in some US</t>
  </si>
  <si>
    <t xml:space="preserve">US with correct syntax, additional detail in notes and annex in most issues</t>
  </si>
  <si>
    <t xml:space="preserve">All the previous plus added the correct categorizations to issues and inserted the issues for Scrum events (Dailly meeting, retrospective, review)</t>
  </si>
  <si>
    <t xml:space="preserve">All the previous and inserted correctly additional US based on team judgement and Project Management requirements (Reviews and other requirements for each sprint)</t>
  </si>
  <si>
    <t xml:space="preserve">Task splitting from User Stories</t>
  </si>
  <si>
    <t xml:space="preserve">No decomposition of tasks</t>
  </si>
  <si>
    <t xml:space="preserve">Less than 25% of US were decomposed in sub-tasks</t>
  </si>
  <si>
    <t xml:space="preserve">Tasks decomposition in 26%-75% of US with more than 2 sub-tasks</t>
  </si>
  <si>
    <t xml:space="preserve">Decomposition in more 76% - 90% of US with more than 3 sub-tasks </t>
  </si>
  <si>
    <t xml:space="preserve">More than 91% of US with decomposition and even distribution of tasks among team members</t>
  </si>
  <si>
    <t xml:space="preserve">One sub task per day per team member</t>
  </si>
  <si>
    <t xml:space="preserve">User Stories prioritization</t>
  </si>
  <si>
    <t xml:space="preserve">None</t>
  </si>
  <si>
    <t xml:space="preserve">Less than 50% of US were prioritized</t>
  </si>
  <si>
    <t xml:space="preserve"> More than 51% were prioritized</t>
  </si>
  <si>
    <t xml:space="preserve">Between 75%-90% with correct distribution </t>
  </si>
  <si>
    <t xml:space="preserve">More than 90% with correct distribution </t>
  </si>
  <si>
    <t xml:space="preserve">All US prioritized with correct distribution</t>
  </si>
  <si>
    <t xml:space="preserve">User Stories estimation</t>
  </si>
  <si>
    <t xml:space="preserve">Less than 25% of US estimated</t>
  </si>
  <si>
    <t xml:space="preserve">Between 26% and 75% US estimated </t>
  </si>
  <si>
    <t xml:space="preserve">Between 76% and 90% US estimated </t>
  </si>
  <si>
    <t xml:space="preserve">All US estimated </t>
  </si>
  <si>
    <t xml:space="preserve">All US estimated with evidence of different techniques used</t>
  </si>
  <si>
    <t xml:space="preserve">Daily Meeting occurrences and registered on Jira</t>
  </si>
  <si>
    <t xml:space="preserve">Less than 25% registered</t>
  </si>
  <si>
    <t xml:space="preserve">Between 25% and 50% registered </t>
  </si>
  <si>
    <t xml:space="preserve">Between 51% and 75% registered </t>
  </si>
  <si>
    <t xml:space="preserve">Between 76% and 100% registered </t>
  </si>
  <si>
    <t xml:space="preserve">All registered with outstanding evidence</t>
  </si>
  <si>
    <t xml:space="preserve">Daily Progress registered</t>
  </si>
  <si>
    <t xml:space="preserve">none</t>
  </si>
  <si>
    <t xml:space="preserve">Less than 25% with evidence of status change</t>
  </si>
  <si>
    <t xml:space="preserve">More than 50% with correct status change and comments on issues</t>
  </si>
  <si>
    <t xml:space="preserve">All tasks with correct status change, comments and working hours inserted</t>
  </si>
  <si>
    <t xml:space="preserve">Retrospective registered</t>
  </si>
  <si>
    <t xml:space="preserve">Made with low quality and relevance</t>
  </si>
  <si>
    <t xml:space="preserve">Good content but method and record with low quality</t>
  </si>
  <si>
    <t xml:space="preserve">Good content with good method and record</t>
  </si>
  <si>
    <t xml:space="preserve">Good content method and record with good improvement plan</t>
  </si>
  <si>
    <t xml:space="preserve">Excellent content, method and record with excellent improvement plan and actions inserted in tasks</t>
  </si>
  <si>
    <t xml:space="preserve">Burndown Chart</t>
  </si>
  <si>
    <t xml:space="preserve">Present but with errors</t>
  </si>
  <si>
    <t xml:space="preserve">Low quality </t>
  </si>
  <si>
    <t xml:space="preserve">Medium quality </t>
  </si>
  <si>
    <t xml:space="preserve">Good quality </t>
  </si>
  <si>
    <t xml:space="preserve">Excellent</t>
  </si>
  <si>
    <t xml:space="preserve">Sprint Review Demonstration</t>
  </si>
  <si>
    <t xml:space="preserve">Percentage of Sprint conclusion</t>
  </si>
  <si>
    <t xml:space="preserve"> No sprint execution</t>
  </si>
  <si>
    <t xml:space="preserve">Between 0-30% executed</t>
  </si>
  <si>
    <t xml:space="preserve">Between 31-50% executed</t>
  </si>
  <si>
    <t xml:space="preserve">Between 51-75% executed</t>
  </si>
  <si>
    <t xml:space="preserve">Between 76-95% executed</t>
  </si>
  <si>
    <t xml:space="preserve">More than 96% executed</t>
  </si>
  <si>
    <t xml:space="preserve">Overall Sprint management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</si>
</sst>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%"/>
    <numFmt numFmtId="169" formatCode="0.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65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65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9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0" name="Ink 6" descr=""/>
        <xdr:cNvPicPr/>
      </xdr:nvPicPr>
      <xdr:blipFill>
        <a:blip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1" name="Ink 13" descr=""/>
        <xdr:cNvPicPr/>
      </xdr:nvPicPr>
      <xdr:blipFill>
        <a:blip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1" activeCellId="0" sqref="D11"/>
    </sheetView>
  </sheetViews>
  <sheetFormatPr defaultColWidth="11.0078125" defaultRowHeight="16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10"/>
    <col collapsed="false" customWidth="true" hidden="false" outlineLevel="0" max="19" min="4" style="0" width="7.83"/>
    <col collapsed="false" customWidth="true" hidden="false" outlineLevel="0" max="20" min="20" style="0" width="8"/>
  </cols>
  <sheetData>
    <row r="1" customFormat="false" ht="21" hidden="false" customHeight="false" outlineLevel="0" collapsed="false">
      <c r="A1" s="1" t="s">
        <v>0</v>
      </c>
      <c r="B1" s="2"/>
      <c r="C1" s="2"/>
    </row>
    <row r="2" customFormat="false" ht="16" hidden="false" customHeight="false" outlineLevel="0" collapsed="false">
      <c r="A2" s="3" t="s">
        <v>1</v>
      </c>
      <c r="B2" s="2"/>
      <c r="C2" s="2"/>
    </row>
    <row r="3" customFormat="false" ht="16" hidden="false" customHeight="false" outlineLevel="0" collapsed="false">
      <c r="B3" s="2"/>
      <c r="C3" s="2"/>
    </row>
    <row r="4" customFormat="false" ht="17" hidden="false" customHeight="false" outlineLevel="0" collapsed="false">
      <c r="A4" s="4" t="s">
        <v>2</v>
      </c>
      <c r="B4" s="5"/>
      <c r="C4" s="2" t="s">
        <v>3</v>
      </c>
    </row>
    <row r="6" customFormat="false" ht="16" hidden="false" customHeight="false" outlineLevel="0" collapsed="false">
      <c r="A6" s="6" t="s">
        <v>4</v>
      </c>
    </row>
    <row r="7" customFormat="false" ht="17" hidden="false" customHeight="false" outlineLevel="0" collapsed="false"/>
    <row r="8" customFormat="false" ht="16" hidden="false" customHeight="true" outlineLevel="0" collapsed="false">
      <c r="B8" s="2"/>
      <c r="C8" s="2"/>
      <c r="E8" s="7" t="s">
        <v>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customFormat="false" ht="106" hidden="false" customHeight="true" outlineLevel="0" collapsed="false">
      <c r="B9" s="2"/>
      <c r="C9" s="2"/>
      <c r="D9" s="8" t="str">
        <f aca="false">C10</f>
        <v>Student 1</v>
      </c>
      <c r="E9" s="9" t="str">
        <f aca="false">C11</f>
        <v>Student 2</v>
      </c>
      <c r="F9" s="9" t="str">
        <f aca="false">C12</f>
        <v>Student 3</v>
      </c>
      <c r="G9" s="9" t="str">
        <f aca="false">C13</f>
        <v>Student 4</v>
      </c>
      <c r="H9" s="9" t="str">
        <f aca="false">C14</f>
        <v>Student 5</v>
      </c>
      <c r="I9" s="9" t="str">
        <f aca="false">C15</f>
        <v>Student 6</v>
      </c>
      <c r="J9" s="9" t="str">
        <f aca="false">C16</f>
        <v>Student 7</v>
      </c>
      <c r="K9" s="9" t="str">
        <f aca="false">C17</f>
        <v>Student 8</v>
      </c>
      <c r="L9" s="9" t="str">
        <f aca="false">C18</f>
        <v>Student 9</v>
      </c>
      <c r="M9" s="9" t="str">
        <f aca="false">C19</f>
        <v>Student 10</v>
      </c>
      <c r="N9" s="9" t="str">
        <f aca="false">C20</f>
        <v>Student 11</v>
      </c>
      <c r="O9" s="9" t="str">
        <f aca="false">C21</f>
        <v>Student 12</v>
      </c>
      <c r="P9" s="9" t="str">
        <f aca="false">C22</f>
        <v>Student 13</v>
      </c>
      <c r="Q9" s="9" t="str">
        <f aca="false">C23</f>
        <v>Student 14</v>
      </c>
      <c r="R9" s="9" t="str">
        <f aca="false">C24</f>
        <v>Student 15</v>
      </c>
      <c r="S9" s="10" t="s">
        <v>6</v>
      </c>
    </row>
    <row r="10" customFormat="false" ht="18" hidden="false" customHeight="true" outlineLevel="0" collapsed="false">
      <c r="B10" s="11" t="s">
        <v>7</v>
      </c>
      <c r="C10" s="12" t="s">
        <v>8</v>
      </c>
      <c r="D10" s="13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7" t="e">
        <f aca="false">AVERAGE(D10:R10)</f>
        <v>#DIV/0!</v>
      </c>
    </row>
    <row r="11" customFormat="false" ht="18" hidden="false" customHeight="false" outlineLevel="0" collapsed="false">
      <c r="B11" s="11"/>
      <c r="C11" s="18" t="s">
        <v>9</v>
      </c>
      <c r="D11" s="19"/>
      <c r="E11" s="13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23" t="e">
        <f aca="false">AVERAGE(D11:R11)</f>
        <v>#DIV/0!</v>
      </c>
    </row>
    <row r="12" customFormat="false" ht="18" hidden="false" customHeight="false" outlineLevel="0" collapsed="false">
      <c r="B12" s="11"/>
      <c r="C12" s="18" t="s">
        <v>10</v>
      </c>
      <c r="D12" s="21"/>
      <c r="E12" s="19"/>
      <c r="F12" s="13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23" t="e">
        <f aca="false">AVERAGE(D12:R12)</f>
        <v>#DIV/0!</v>
      </c>
    </row>
    <row r="13" customFormat="false" ht="18" hidden="false" customHeight="false" outlineLevel="0" collapsed="false">
      <c r="B13" s="11"/>
      <c r="C13" s="18" t="s">
        <v>11</v>
      </c>
      <c r="D13" s="21"/>
      <c r="E13" s="21"/>
      <c r="F13" s="19"/>
      <c r="G13" s="13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23" t="e">
        <f aca="false">AVERAGE(D13:R13)</f>
        <v>#DIV/0!</v>
      </c>
    </row>
    <row r="14" customFormat="false" ht="18" hidden="false" customHeight="false" outlineLevel="0" collapsed="false">
      <c r="B14" s="11"/>
      <c r="C14" s="18" t="s">
        <v>12</v>
      </c>
      <c r="D14" s="21"/>
      <c r="E14" s="21"/>
      <c r="F14" s="21"/>
      <c r="G14" s="19"/>
      <c r="H14" s="13"/>
      <c r="I14" s="20"/>
      <c r="J14" s="21"/>
      <c r="K14" s="21"/>
      <c r="L14" s="21"/>
      <c r="M14" s="21"/>
      <c r="N14" s="21"/>
      <c r="O14" s="21"/>
      <c r="P14" s="21"/>
      <c r="Q14" s="21"/>
      <c r="R14" s="22"/>
      <c r="S14" s="23" t="e">
        <f aca="false">AVERAGE(D14:R14)</f>
        <v>#DIV/0!</v>
      </c>
    </row>
    <row r="15" customFormat="false" ht="18" hidden="false" customHeight="false" outlineLevel="0" collapsed="false">
      <c r="B15" s="11"/>
      <c r="C15" s="18" t="s">
        <v>13</v>
      </c>
      <c r="D15" s="21"/>
      <c r="E15" s="21"/>
      <c r="F15" s="21"/>
      <c r="G15" s="21"/>
      <c r="H15" s="19"/>
      <c r="I15" s="13"/>
      <c r="J15" s="20"/>
      <c r="K15" s="21"/>
      <c r="L15" s="21"/>
      <c r="M15" s="21"/>
      <c r="N15" s="21"/>
      <c r="O15" s="21"/>
      <c r="P15" s="21"/>
      <c r="Q15" s="21"/>
      <c r="R15" s="22"/>
      <c r="S15" s="23" t="e">
        <f aca="false">AVERAGE(D15:R15)</f>
        <v>#DIV/0!</v>
      </c>
    </row>
    <row r="16" customFormat="false" ht="18" hidden="false" customHeight="false" outlineLevel="0" collapsed="false">
      <c r="B16" s="11"/>
      <c r="C16" s="18" t="s">
        <v>14</v>
      </c>
      <c r="D16" s="21"/>
      <c r="E16" s="21"/>
      <c r="F16" s="21"/>
      <c r="G16" s="21"/>
      <c r="H16" s="21"/>
      <c r="I16" s="19"/>
      <c r="J16" s="13"/>
      <c r="K16" s="20"/>
      <c r="L16" s="21"/>
      <c r="M16" s="21"/>
      <c r="N16" s="21"/>
      <c r="O16" s="21"/>
      <c r="P16" s="21"/>
      <c r="Q16" s="21"/>
      <c r="R16" s="22"/>
      <c r="S16" s="23" t="e">
        <f aca="false">AVERAGE(D16:R16)</f>
        <v>#DIV/0!</v>
      </c>
    </row>
    <row r="17" customFormat="false" ht="18" hidden="false" customHeight="false" outlineLevel="0" collapsed="false">
      <c r="B17" s="11"/>
      <c r="C17" s="18" t="s">
        <v>15</v>
      </c>
      <c r="D17" s="21"/>
      <c r="E17" s="21"/>
      <c r="F17" s="21"/>
      <c r="G17" s="21"/>
      <c r="H17" s="21"/>
      <c r="I17" s="21"/>
      <c r="J17" s="19"/>
      <c r="K17" s="13"/>
      <c r="L17" s="20"/>
      <c r="M17" s="21"/>
      <c r="N17" s="21"/>
      <c r="O17" s="21"/>
      <c r="P17" s="21"/>
      <c r="Q17" s="21"/>
      <c r="R17" s="22"/>
      <c r="S17" s="23" t="e">
        <f aca="false">AVERAGE(D17:R17)</f>
        <v>#DIV/0!</v>
      </c>
    </row>
    <row r="18" customFormat="false" ht="18" hidden="false" customHeight="false" outlineLevel="0" collapsed="false">
      <c r="B18" s="11"/>
      <c r="C18" s="18" t="s">
        <v>16</v>
      </c>
      <c r="D18" s="21"/>
      <c r="E18" s="21"/>
      <c r="F18" s="21"/>
      <c r="G18" s="21"/>
      <c r="H18" s="21"/>
      <c r="I18" s="21"/>
      <c r="J18" s="21"/>
      <c r="K18" s="19"/>
      <c r="L18" s="13"/>
      <c r="M18" s="20"/>
      <c r="N18" s="21"/>
      <c r="O18" s="21"/>
      <c r="P18" s="21"/>
      <c r="Q18" s="21"/>
      <c r="R18" s="22"/>
      <c r="S18" s="23" t="e">
        <f aca="false">AVERAGE(D18:R18)</f>
        <v>#DIV/0!</v>
      </c>
    </row>
    <row r="19" customFormat="false" ht="18" hidden="false" customHeight="false" outlineLevel="0" collapsed="false">
      <c r="B19" s="11"/>
      <c r="C19" s="18" t="s">
        <v>17</v>
      </c>
      <c r="D19" s="21"/>
      <c r="E19" s="21"/>
      <c r="F19" s="21"/>
      <c r="G19" s="21"/>
      <c r="H19" s="21"/>
      <c r="I19" s="21"/>
      <c r="J19" s="21"/>
      <c r="K19" s="21"/>
      <c r="L19" s="19"/>
      <c r="M19" s="13"/>
      <c r="N19" s="20"/>
      <c r="O19" s="21"/>
      <c r="P19" s="21"/>
      <c r="Q19" s="21"/>
      <c r="R19" s="22"/>
      <c r="S19" s="23" t="e">
        <f aca="false">AVERAGE(D19:R19)</f>
        <v>#DIV/0!</v>
      </c>
    </row>
    <row r="20" customFormat="false" ht="18" hidden="false" customHeight="false" outlineLevel="0" collapsed="false">
      <c r="B20" s="11"/>
      <c r="C20" s="18" t="s">
        <v>18</v>
      </c>
      <c r="D20" s="21"/>
      <c r="E20" s="21"/>
      <c r="F20" s="21"/>
      <c r="G20" s="21"/>
      <c r="H20" s="21"/>
      <c r="I20" s="21"/>
      <c r="J20" s="21"/>
      <c r="K20" s="21"/>
      <c r="L20" s="21"/>
      <c r="M20" s="19"/>
      <c r="N20" s="13"/>
      <c r="O20" s="20"/>
      <c r="P20" s="21"/>
      <c r="Q20" s="21"/>
      <c r="R20" s="22"/>
      <c r="S20" s="23" t="e">
        <f aca="false">AVERAGE(D20:R20)</f>
        <v>#DIV/0!</v>
      </c>
    </row>
    <row r="21" customFormat="false" ht="18" hidden="false" customHeight="false" outlineLevel="0" collapsed="false">
      <c r="B21" s="11"/>
      <c r="C21" s="18" t="s">
        <v>19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9"/>
      <c r="O21" s="13"/>
      <c r="P21" s="20"/>
      <c r="Q21" s="21"/>
      <c r="R21" s="22"/>
      <c r="S21" s="23" t="e">
        <f aca="false">AVERAGE(D21:R21)</f>
        <v>#DIV/0!</v>
      </c>
    </row>
    <row r="22" customFormat="false" ht="18" hidden="false" customHeight="false" outlineLevel="0" collapsed="false">
      <c r="B22" s="11"/>
      <c r="C22" s="18" t="s">
        <v>20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  <c r="P22" s="13"/>
      <c r="Q22" s="20"/>
      <c r="R22" s="22"/>
      <c r="S22" s="23" t="e">
        <f aca="false">AVERAGE(D22:R22)</f>
        <v>#DIV/0!</v>
      </c>
    </row>
    <row r="23" customFormat="false" ht="18" hidden="false" customHeight="false" outlineLevel="0" collapsed="false">
      <c r="B23" s="11"/>
      <c r="C23" s="18" t="s">
        <v>21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9"/>
      <c r="Q23" s="13"/>
      <c r="R23" s="24"/>
      <c r="S23" s="23" t="e">
        <f aca="false">AVERAGE(D23:R23)</f>
        <v>#DIV/0!</v>
      </c>
    </row>
    <row r="24" customFormat="false" ht="18" hidden="false" customHeight="false" outlineLevel="0" collapsed="false">
      <c r="B24" s="11"/>
      <c r="C24" s="25" t="s">
        <v>22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8"/>
      <c r="S24" s="29" t="e">
        <f aca="false">AVERAGE(D24:R24)</f>
        <v>#DIV/0!</v>
      </c>
    </row>
    <row r="25" customFormat="false" ht="18" hidden="false" customHeight="false" outlineLevel="0" collapsed="false">
      <c r="B25" s="2"/>
      <c r="C25" s="11" t="s">
        <v>6</v>
      </c>
      <c r="D25" s="30" t="e">
        <f aca="false">AVERAGE(D10:D24)</f>
        <v>#DIV/0!</v>
      </c>
      <c r="E25" s="30" t="e">
        <f aca="false">AVERAGE(E10:E24)</f>
        <v>#DIV/0!</v>
      </c>
      <c r="F25" s="30" t="e">
        <f aca="false">AVERAGE(F10:F24)</f>
        <v>#DIV/0!</v>
      </c>
      <c r="G25" s="30" t="e">
        <f aca="false">AVERAGE(G10:G24)</f>
        <v>#DIV/0!</v>
      </c>
      <c r="H25" s="30" t="e">
        <f aca="false">AVERAGE(H10:H24)</f>
        <v>#DIV/0!</v>
      </c>
      <c r="I25" s="30" t="e">
        <f aca="false">AVERAGE(I10:I24)</f>
        <v>#DIV/0!</v>
      </c>
      <c r="J25" s="30" t="e">
        <f aca="false">AVERAGE(J10:J24)</f>
        <v>#DIV/0!</v>
      </c>
      <c r="K25" s="30" t="e">
        <f aca="false">AVERAGE(K10:K24)</f>
        <v>#DIV/0!</v>
      </c>
      <c r="L25" s="30" t="e">
        <f aca="false">AVERAGE(L10:L24)</f>
        <v>#DIV/0!</v>
      </c>
      <c r="M25" s="30" t="e">
        <f aca="false">AVERAGE(M10:M24)</f>
        <v>#DIV/0!</v>
      </c>
      <c r="N25" s="30" t="e">
        <f aca="false">AVERAGE(N10:N24)</f>
        <v>#DIV/0!</v>
      </c>
      <c r="O25" s="30" t="e">
        <f aca="false">AVERAGE(O10:O24)</f>
        <v>#DIV/0!</v>
      </c>
      <c r="P25" s="30" t="e">
        <f aca="false">AVERAGE(P10:P24)</f>
        <v>#DIV/0!</v>
      </c>
      <c r="Q25" s="30" t="e">
        <f aca="false">AVERAGE(Q10:Q24)</f>
        <v>#DIV/0!</v>
      </c>
      <c r="R25" s="31" t="e">
        <f aca="false">AVERAGE(R10:R24)</f>
        <v>#DIV/0!</v>
      </c>
      <c r="S25" s="32"/>
    </row>
    <row r="27" customFormat="false" ht="16" hidden="false" customHeight="false" outlineLevel="0" collapsed="false">
      <c r="A27" s="6" t="s">
        <v>23</v>
      </c>
    </row>
    <row r="28" customFormat="false" ht="16" hidden="false" customHeight="false" outlineLevel="0" collapsed="false">
      <c r="A28" s="0" t="s">
        <v>24</v>
      </c>
    </row>
    <row r="29" customFormat="false" ht="16" hidden="false" customHeight="false" outlineLevel="0" collapsed="false">
      <c r="A29" s="33" t="s">
        <v>25</v>
      </c>
    </row>
    <row r="30" customFormat="false" ht="16" hidden="false" customHeight="false" outlineLevel="0" collapsed="false">
      <c r="A30" s="0" t="s">
        <v>26</v>
      </c>
    </row>
    <row r="31" customFormat="false" ht="16" hidden="false" customHeight="false" outlineLevel="0" collapsed="false">
      <c r="A31" s="0" t="n">
        <v>0</v>
      </c>
      <c r="B31" s="0" t="s">
        <v>27</v>
      </c>
    </row>
    <row r="32" customFormat="false" ht="16" hidden="false" customHeight="false" outlineLevel="0" collapsed="false">
      <c r="A32" s="0" t="n">
        <v>1</v>
      </c>
      <c r="B32" s="0" t="s">
        <v>28</v>
      </c>
    </row>
    <row r="33" customFormat="false" ht="16" hidden="false" customHeight="false" outlineLevel="0" collapsed="false">
      <c r="A33" s="0" t="n">
        <v>2</v>
      </c>
      <c r="B33" s="0" t="s">
        <v>29</v>
      </c>
    </row>
    <row r="34" customFormat="false" ht="16" hidden="false" customHeight="false" outlineLevel="0" collapsed="false">
      <c r="A34" s="0" t="n">
        <v>3</v>
      </c>
      <c r="B34" s="0" t="s">
        <v>30</v>
      </c>
    </row>
    <row r="35" customFormat="false" ht="16" hidden="false" customHeight="false" outlineLevel="0" collapsed="false">
      <c r="A35" s="0" t="n">
        <v>4</v>
      </c>
      <c r="B35" s="0" t="s">
        <v>31</v>
      </c>
    </row>
    <row r="36" customFormat="false" ht="16" hidden="false" customHeight="false" outlineLevel="0" collapsed="false">
      <c r="A36" s="0" t="n">
        <v>5</v>
      </c>
      <c r="B36" s="0" t="s">
        <v>32</v>
      </c>
    </row>
  </sheetData>
  <mergeCells count="2">
    <mergeCell ref="E8:T8"/>
    <mergeCell ref="B10:B24"/>
  </mergeCells>
  <dataValidations count="1">
    <dataValidation allowBlank="true" operator="between" showDropDown="false" showErrorMessage="true" showInputMessage="true" sqref="D10:R24" type="list">
      <formula1>$A$31:$A$36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5" activeCellId="0" sqref="J5"/>
    </sheetView>
  </sheetViews>
  <sheetFormatPr defaultColWidth="20.171875" defaultRowHeight="16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8"/>
    <col collapsed="false" customWidth="true" hidden="false" outlineLevel="0" max="4" min="4" style="0" width="22.5"/>
    <col collapsed="false" customWidth="true" hidden="false" outlineLevel="0" max="10" min="5" style="0" width="27.5"/>
  </cols>
  <sheetData>
    <row r="1" customFormat="false" ht="21" hidden="false" customHeight="false" outlineLevel="0" collapsed="false">
      <c r="A1" s="34" t="s">
        <v>33</v>
      </c>
    </row>
    <row r="2" customFormat="false" ht="17" hidden="false" customHeight="false" outlineLevel="0" collapsed="false"/>
    <row r="3" customFormat="false" ht="16" hidden="false" customHeight="true" outlineLevel="0" collapsed="false">
      <c r="A3" s="35" t="s">
        <v>34</v>
      </c>
      <c r="B3" s="36" t="s">
        <v>35</v>
      </c>
      <c r="C3" s="36" t="s">
        <v>36</v>
      </c>
      <c r="D3" s="37" t="s">
        <v>37</v>
      </c>
      <c r="E3" s="38" t="n">
        <v>0</v>
      </c>
      <c r="F3" s="39" t="n">
        <v>1</v>
      </c>
      <c r="G3" s="39" t="n">
        <v>2</v>
      </c>
      <c r="H3" s="39" t="n">
        <v>3</v>
      </c>
      <c r="I3" s="39" t="n">
        <v>4</v>
      </c>
      <c r="J3" s="40" t="n">
        <v>5</v>
      </c>
    </row>
    <row r="4" customFormat="false" ht="34" hidden="false" customHeight="false" outlineLevel="0" collapsed="false">
      <c r="A4" s="35"/>
      <c r="B4" s="36"/>
      <c r="C4" s="36"/>
      <c r="D4" s="37"/>
      <c r="E4" s="41" t="s">
        <v>38</v>
      </c>
      <c r="F4" s="42" t="s">
        <v>39</v>
      </c>
      <c r="G4" s="42" t="s">
        <v>40</v>
      </c>
      <c r="H4" s="42" t="s">
        <v>41</v>
      </c>
      <c r="I4" s="42" t="s">
        <v>42</v>
      </c>
      <c r="J4" s="43" t="s">
        <v>43</v>
      </c>
    </row>
    <row r="5" customFormat="false" ht="52" hidden="false" customHeight="false" outlineLevel="0" collapsed="false">
      <c r="A5" s="35"/>
      <c r="B5" s="36"/>
      <c r="C5" s="36"/>
      <c r="D5" s="37"/>
      <c r="E5" s="44" t="s">
        <v>44</v>
      </c>
      <c r="F5" s="45" t="s">
        <v>45</v>
      </c>
      <c r="G5" s="45" t="s">
        <v>46</v>
      </c>
      <c r="H5" s="45" t="s">
        <v>47</v>
      </c>
      <c r="I5" s="45" t="s">
        <v>48</v>
      </c>
      <c r="J5" s="46" t="s">
        <v>49</v>
      </c>
    </row>
    <row r="6" customFormat="false" ht="51" hidden="false" customHeight="false" outlineLevel="0" collapsed="false">
      <c r="A6" s="41"/>
      <c r="B6" s="47"/>
      <c r="C6" s="47"/>
      <c r="D6" s="48"/>
      <c r="E6" s="49" t="s">
        <v>44</v>
      </c>
      <c r="F6" s="50" t="s">
        <v>45</v>
      </c>
      <c r="G6" s="50" t="s">
        <v>46</v>
      </c>
      <c r="H6" s="50" t="s">
        <v>47</v>
      </c>
      <c r="I6" s="50" t="s">
        <v>48</v>
      </c>
      <c r="J6" s="51" t="s">
        <v>50</v>
      </c>
    </row>
    <row r="7" customFormat="false" ht="51" hidden="false" customHeight="false" outlineLevel="0" collapsed="false">
      <c r="A7" s="41"/>
      <c r="B7" s="47"/>
      <c r="C7" s="47"/>
      <c r="D7" s="48"/>
      <c r="E7" s="41" t="s">
        <v>44</v>
      </c>
      <c r="F7" s="42" t="s">
        <v>45</v>
      </c>
      <c r="G7" s="42" t="s">
        <v>46</v>
      </c>
      <c r="H7" s="42" t="s">
        <v>47</v>
      </c>
      <c r="I7" s="42" t="s">
        <v>48</v>
      </c>
      <c r="J7" s="51" t="s">
        <v>50</v>
      </c>
    </row>
    <row r="8" customFormat="false" ht="51" hidden="false" customHeight="false" outlineLevel="0" collapsed="false">
      <c r="A8" s="41"/>
      <c r="B8" s="47"/>
      <c r="C8" s="47"/>
      <c r="D8" s="48"/>
      <c r="E8" s="41" t="s">
        <v>44</v>
      </c>
      <c r="F8" s="42" t="s">
        <v>45</v>
      </c>
      <c r="G8" s="42" t="s">
        <v>46</v>
      </c>
      <c r="H8" s="42" t="s">
        <v>47</v>
      </c>
      <c r="I8" s="42" t="s">
        <v>48</v>
      </c>
      <c r="J8" s="51" t="s">
        <v>50</v>
      </c>
    </row>
    <row r="9" customFormat="false" ht="51" hidden="false" customHeight="false" outlineLevel="0" collapsed="false">
      <c r="A9" s="41"/>
      <c r="B9" s="47"/>
      <c r="C9" s="47"/>
      <c r="D9" s="48"/>
      <c r="E9" s="41" t="s">
        <v>44</v>
      </c>
      <c r="F9" s="42" t="s">
        <v>45</v>
      </c>
      <c r="G9" s="42" t="s">
        <v>46</v>
      </c>
      <c r="H9" s="42" t="s">
        <v>47</v>
      </c>
      <c r="I9" s="42" t="s">
        <v>48</v>
      </c>
      <c r="J9" s="51" t="s">
        <v>50</v>
      </c>
    </row>
    <row r="10" customFormat="false" ht="51" hidden="false" customHeight="false" outlineLevel="0" collapsed="false">
      <c r="A10" s="41"/>
      <c r="B10" s="47"/>
      <c r="C10" s="47"/>
      <c r="D10" s="48"/>
      <c r="E10" s="41" t="s">
        <v>44</v>
      </c>
      <c r="F10" s="42" t="s">
        <v>45</v>
      </c>
      <c r="G10" s="42" t="s">
        <v>46</v>
      </c>
      <c r="H10" s="42" t="s">
        <v>47</v>
      </c>
      <c r="I10" s="42" t="s">
        <v>48</v>
      </c>
      <c r="J10" s="51" t="s">
        <v>50</v>
      </c>
    </row>
    <row r="11" customFormat="false" ht="51" hidden="false" customHeight="false" outlineLevel="0" collapsed="false">
      <c r="A11" s="41"/>
      <c r="B11" s="47"/>
      <c r="C11" s="47"/>
      <c r="D11" s="48"/>
      <c r="E11" s="41" t="s">
        <v>44</v>
      </c>
      <c r="F11" s="42" t="s">
        <v>45</v>
      </c>
      <c r="G11" s="42" t="s">
        <v>46</v>
      </c>
      <c r="H11" s="42" t="s">
        <v>47</v>
      </c>
      <c r="I11" s="42" t="s">
        <v>48</v>
      </c>
      <c r="J11" s="51" t="s">
        <v>50</v>
      </c>
    </row>
    <row r="12" customFormat="false" ht="51" hidden="false" customHeight="false" outlineLevel="0" collapsed="false">
      <c r="A12" s="41"/>
      <c r="B12" s="47"/>
      <c r="C12" s="47"/>
      <c r="D12" s="48"/>
      <c r="E12" s="41" t="s">
        <v>44</v>
      </c>
      <c r="F12" s="42" t="s">
        <v>45</v>
      </c>
      <c r="G12" s="42" t="s">
        <v>46</v>
      </c>
      <c r="H12" s="42" t="s">
        <v>47</v>
      </c>
      <c r="I12" s="42" t="s">
        <v>48</v>
      </c>
      <c r="J12" s="51" t="s">
        <v>50</v>
      </c>
    </row>
    <row r="13" customFormat="false" ht="51" hidden="false" customHeight="false" outlineLevel="0" collapsed="false">
      <c r="A13" s="41"/>
      <c r="B13" s="47"/>
      <c r="C13" s="47"/>
      <c r="D13" s="48"/>
      <c r="E13" s="41" t="s">
        <v>44</v>
      </c>
      <c r="F13" s="42" t="s">
        <v>45</v>
      </c>
      <c r="G13" s="42" t="s">
        <v>46</v>
      </c>
      <c r="H13" s="42" t="s">
        <v>47</v>
      </c>
      <c r="I13" s="42" t="s">
        <v>48</v>
      </c>
      <c r="J13" s="51" t="s">
        <v>50</v>
      </c>
    </row>
    <row r="14" customFormat="false" ht="51" hidden="false" customHeight="false" outlineLevel="0" collapsed="false">
      <c r="A14" s="41"/>
      <c r="B14" s="47"/>
      <c r="C14" s="47"/>
      <c r="D14" s="48"/>
      <c r="E14" s="41" t="s">
        <v>44</v>
      </c>
      <c r="F14" s="42" t="s">
        <v>45</v>
      </c>
      <c r="G14" s="42" t="s">
        <v>46</v>
      </c>
      <c r="H14" s="42" t="s">
        <v>47</v>
      </c>
      <c r="I14" s="42" t="s">
        <v>48</v>
      </c>
      <c r="J14" s="51" t="s">
        <v>50</v>
      </c>
    </row>
    <row r="15" customFormat="false" ht="51" hidden="false" customHeight="false" outlineLevel="0" collapsed="false">
      <c r="A15" s="41"/>
      <c r="B15" s="47"/>
      <c r="C15" s="47"/>
      <c r="D15" s="48"/>
      <c r="E15" s="41" t="s">
        <v>44</v>
      </c>
      <c r="F15" s="42" t="s">
        <v>45</v>
      </c>
      <c r="G15" s="42" t="s">
        <v>46</v>
      </c>
      <c r="H15" s="42" t="s">
        <v>47</v>
      </c>
      <c r="I15" s="42" t="s">
        <v>48</v>
      </c>
      <c r="J15" s="51" t="s">
        <v>50</v>
      </c>
    </row>
    <row r="16" customFormat="false" ht="51" hidden="false" customHeight="false" outlineLevel="0" collapsed="false">
      <c r="A16" s="41"/>
      <c r="B16" s="47"/>
      <c r="C16" s="47"/>
      <c r="D16" s="48"/>
      <c r="E16" s="41" t="s">
        <v>44</v>
      </c>
      <c r="F16" s="42" t="s">
        <v>45</v>
      </c>
      <c r="G16" s="42" t="s">
        <v>46</v>
      </c>
      <c r="H16" s="42" t="s">
        <v>47</v>
      </c>
      <c r="I16" s="42" t="s">
        <v>48</v>
      </c>
      <c r="J16" s="51" t="s">
        <v>50</v>
      </c>
    </row>
    <row r="17" customFormat="false" ht="51" hidden="false" customHeight="false" outlineLevel="0" collapsed="false">
      <c r="A17" s="41"/>
      <c r="B17" s="47"/>
      <c r="C17" s="47"/>
      <c r="D17" s="48"/>
      <c r="E17" s="41" t="s">
        <v>44</v>
      </c>
      <c r="F17" s="42" t="s">
        <v>45</v>
      </c>
      <c r="G17" s="42" t="s">
        <v>46</v>
      </c>
      <c r="H17" s="42" t="s">
        <v>47</v>
      </c>
      <c r="I17" s="42" t="s">
        <v>48</v>
      </c>
      <c r="J17" s="51" t="s">
        <v>50</v>
      </c>
    </row>
    <row r="18" customFormat="false" ht="51" hidden="false" customHeight="false" outlineLevel="0" collapsed="false">
      <c r="A18" s="41"/>
      <c r="B18" s="47"/>
      <c r="C18" s="47"/>
      <c r="D18" s="48"/>
      <c r="E18" s="41" t="s">
        <v>44</v>
      </c>
      <c r="F18" s="42" t="s">
        <v>45</v>
      </c>
      <c r="G18" s="42" t="s">
        <v>46</v>
      </c>
      <c r="H18" s="42" t="s">
        <v>47</v>
      </c>
      <c r="I18" s="42" t="s">
        <v>48</v>
      </c>
      <c r="J18" s="51" t="s">
        <v>50</v>
      </c>
    </row>
    <row r="19" customFormat="false" ht="51" hidden="false" customHeight="false" outlineLevel="0" collapsed="false">
      <c r="A19" s="41"/>
      <c r="B19" s="47"/>
      <c r="C19" s="47"/>
      <c r="D19" s="48"/>
      <c r="E19" s="41" t="s">
        <v>44</v>
      </c>
      <c r="F19" s="42" t="s">
        <v>45</v>
      </c>
      <c r="G19" s="42" t="s">
        <v>46</v>
      </c>
      <c r="H19" s="42" t="s">
        <v>47</v>
      </c>
      <c r="I19" s="42" t="s">
        <v>48</v>
      </c>
      <c r="J19" s="51" t="s">
        <v>50</v>
      </c>
    </row>
    <row r="20" customFormat="false" ht="51" hidden="false" customHeight="false" outlineLevel="0" collapsed="false">
      <c r="A20" s="41"/>
      <c r="B20" s="47"/>
      <c r="C20" s="47"/>
      <c r="D20" s="48"/>
      <c r="E20" s="41" t="s">
        <v>44</v>
      </c>
      <c r="F20" s="42" t="s">
        <v>45</v>
      </c>
      <c r="G20" s="42" t="s">
        <v>46</v>
      </c>
      <c r="H20" s="42" t="s">
        <v>47</v>
      </c>
      <c r="I20" s="42" t="s">
        <v>48</v>
      </c>
      <c r="J20" s="51" t="s">
        <v>50</v>
      </c>
    </row>
    <row r="21" customFormat="false" ht="51" hidden="false" customHeight="false" outlineLevel="0" collapsed="false">
      <c r="A21" s="41"/>
      <c r="B21" s="47"/>
      <c r="C21" s="47"/>
      <c r="D21" s="48"/>
      <c r="E21" s="41" t="s">
        <v>44</v>
      </c>
      <c r="F21" s="42" t="s">
        <v>45</v>
      </c>
      <c r="G21" s="42" t="s">
        <v>46</v>
      </c>
      <c r="H21" s="42" t="s">
        <v>47</v>
      </c>
      <c r="I21" s="42" t="s">
        <v>48</v>
      </c>
      <c r="J21" s="51" t="s">
        <v>50</v>
      </c>
    </row>
    <row r="22" customFormat="false" ht="51" hidden="false" customHeight="false" outlineLevel="0" collapsed="false">
      <c r="A22" s="41"/>
      <c r="B22" s="47"/>
      <c r="C22" s="47"/>
      <c r="D22" s="48"/>
      <c r="E22" s="41" t="s">
        <v>44</v>
      </c>
      <c r="F22" s="42" t="s">
        <v>45</v>
      </c>
      <c r="G22" s="42" t="s">
        <v>46</v>
      </c>
      <c r="H22" s="42" t="s">
        <v>47</v>
      </c>
      <c r="I22" s="42" t="s">
        <v>48</v>
      </c>
      <c r="J22" s="51" t="s">
        <v>50</v>
      </c>
    </row>
    <row r="23" customFormat="false" ht="51" hidden="false" customHeight="false" outlineLevel="0" collapsed="false">
      <c r="A23" s="41"/>
      <c r="B23" s="47"/>
      <c r="C23" s="47"/>
      <c r="D23" s="48"/>
      <c r="E23" s="41" t="s">
        <v>44</v>
      </c>
      <c r="F23" s="42" t="s">
        <v>45</v>
      </c>
      <c r="G23" s="42" t="s">
        <v>46</v>
      </c>
      <c r="H23" s="42" t="s">
        <v>47</v>
      </c>
      <c r="I23" s="42" t="s">
        <v>48</v>
      </c>
      <c r="J23" s="51" t="s">
        <v>50</v>
      </c>
    </row>
    <row r="24" customFormat="false" ht="51" hidden="false" customHeight="false" outlineLevel="0" collapsed="false">
      <c r="A24" s="41"/>
      <c r="B24" s="47"/>
      <c r="C24" s="47"/>
      <c r="D24" s="48"/>
      <c r="E24" s="41" t="s">
        <v>44</v>
      </c>
      <c r="F24" s="42" t="s">
        <v>45</v>
      </c>
      <c r="G24" s="42" t="s">
        <v>46</v>
      </c>
      <c r="H24" s="42" t="s">
        <v>47</v>
      </c>
      <c r="I24" s="42" t="s">
        <v>48</v>
      </c>
      <c r="J24" s="51" t="s">
        <v>50</v>
      </c>
    </row>
    <row r="25" customFormat="false" ht="52" hidden="false" customHeight="false" outlineLevel="0" collapsed="false">
      <c r="A25" s="44"/>
      <c r="B25" s="52"/>
      <c r="C25" s="52"/>
      <c r="D25" s="53"/>
      <c r="E25" s="44" t="s">
        <v>44</v>
      </c>
      <c r="F25" s="45" t="s">
        <v>45</v>
      </c>
      <c r="G25" s="45" t="s">
        <v>46</v>
      </c>
      <c r="H25" s="45" t="s">
        <v>47</v>
      </c>
      <c r="I25" s="45" t="s">
        <v>48</v>
      </c>
      <c r="J25" s="51" t="s">
        <v>50</v>
      </c>
    </row>
  </sheetData>
  <mergeCells count="4">
    <mergeCell ref="A3:A5"/>
    <mergeCell ref="B3:B5"/>
    <mergeCell ref="C3:C5"/>
    <mergeCell ref="D3:D5"/>
  </mergeCells>
  <conditionalFormatting sqref="E6">
    <cfRule type="expression" priority="2" aboveAverage="0" equalAverage="0" bottom="0" percent="0" rank="0" text="" dxfId="0">
      <formula>$C6=E$3</formula>
    </cfRule>
  </conditionalFormatting>
  <conditionalFormatting sqref="F6">
    <cfRule type="expression" priority="3" aboveAverage="0" equalAverage="0" bottom="0" percent="0" rank="0" text="" dxfId="1">
      <formula>$C6=F$3</formula>
    </cfRule>
  </conditionalFormatting>
  <conditionalFormatting sqref="G6">
    <cfRule type="expression" priority="4" aboveAverage="0" equalAverage="0" bottom="0" percent="0" rank="0" text="" dxfId="2">
      <formula>$C6=G$3</formula>
    </cfRule>
  </conditionalFormatting>
  <conditionalFormatting sqref="H6">
    <cfRule type="expression" priority="5" aboveAverage="0" equalAverage="0" bottom="0" percent="0" rank="0" text="" dxfId="3">
      <formula>$C6=H$3</formula>
    </cfRule>
  </conditionalFormatting>
  <conditionalFormatting sqref="I6">
    <cfRule type="expression" priority="6" aboveAverage="0" equalAverage="0" bottom="0" percent="0" rank="0" text="" dxfId="4">
      <formula>$C6=I$3</formula>
    </cfRule>
  </conditionalFormatting>
  <conditionalFormatting sqref="J6">
    <cfRule type="expression" priority="7" aboveAverage="0" equalAverage="0" bottom="0" percent="0" rank="0" text="" dxfId="5">
      <formula>$C6=J$3</formula>
    </cfRule>
  </conditionalFormatting>
  <conditionalFormatting sqref="E7:E17">
    <cfRule type="expression" priority="8" aboveAverage="0" equalAverage="0" bottom="0" percent="0" rank="0" text="" dxfId="6">
      <formula>$C7=E$3</formula>
    </cfRule>
  </conditionalFormatting>
  <conditionalFormatting sqref="F7:F17">
    <cfRule type="expression" priority="9" aboveAverage="0" equalAverage="0" bottom="0" percent="0" rank="0" text="" dxfId="7">
      <formula>$C7=F$3</formula>
    </cfRule>
  </conditionalFormatting>
  <conditionalFormatting sqref="G7:G17">
    <cfRule type="expression" priority="10" aboveAverage="0" equalAverage="0" bottom="0" percent="0" rank="0" text="" dxfId="8">
      <formula>$C7=G$3</formula>
    </cfRule>
  </conditionalFormatting>
  <conditionalFormatting sqref="H7:H17">
    <cfRule type="expression" priority="11" aboveAverage="0" equalAverage="0" bottom="0" percent="0" rank="0" text="" dxfId="9">
      <formula>$C7=H$3</formula>
    </cfRule>
  </conditionalFormatting>
  <conditionalFormatting sqref="I7:I17">
    <cfRule type="expression" priority="12" aboveAverage="0" equalAverage="0" bottom="0" percent="0" rank="0" text="" dxfId="10">
      <formula>$C7=I$3</formula>
    </cfRule>
  </conditionalFormatting>
  <conditionalFormatting sqref="E18:E25">
    <cfRule type="expression" priority="13" aboveAverage="0" equalAverage="0" bottom="0" percent="0" rank="0" text="" dxfId="11">
      <formula>$C18=E$3</formula>
    </cfRule>
  </conditionalFormatting>
  <conditionalFormatting sqref="F18:F25">
    <cfRule type="expression" priority="14" aboveAverage="0" equalAverage="0" bottom="0" percent="0" rank="0" text="" dxfId="12">
      <formula>$C18=F$3</formula>
    </cfRule>
  </conditionalFormatting>
  <conditionalFormatting sqref="G18:G25">
    <cfRule type="expression" priority="15" aboveAverage="0" equalAverage="0" bottom="0" percent="0" rank="0" text="" dxfId="13">
      <formula>$C18=G$3</formula>
    </cfRule>
  </conditionalFormatting>
  <conditionalFormatting sqref="H18:H25">
    <cfRule type="expression" priority="16" aboveAverage="0" equalAverage="0" bottom="0" percent="0" rank="0" text="" dxfId="14">
      <formula>$C18=H$3</formula>
    </cfRule>
  </conditionalFormatting>
  <conditionalFormatting sqref="I18:I25">
    <cfRule type="expression" priority="17" aboveAverage="0" equalAverage="0" bottom="0" percent="0" rank="0" text="" dxfId="15">
      <formula>$C18=I$3</formula>
    </cfRule>
  </conditionalFormatting>
  <conditionalFormatting sqref="J7:J25">
    <cfRule type="expression" priority="18" aboveAverage="0" equalAverage="0" bottom="0" percent="0" rank="0" text="" dxfId="16">
      <formula>$C7=J$3</formula>
    </cfRule>
  </conditionalFormatting>
  <dataValidations count="3">
    <dataValidation allowBlank="true" operator="between" showDropDown="false" showErrorMessage="true" showInputMessage="true" sqref="C18:C25" type="list">
      <formula1>#REF!</formula1>
      <formula2>0</formula2>
    </dataValidation>
    <dataValidation allowBlank="true" operator="between" showDropDown="false" showErrorMessage="true" showInputMessage="true" sqref="C6:C17" type="list">
      <formula1>#REF!</formula1>
      <formula2>0</formula2>
    </dataValidation>
    <dataValidation allowBlank="true" operator="between" showDropDown="false" showErrorMessage="true" showInputMessage="true" sqref="B6:B25" type="list">
      <formula1>'Group and Self Assessment'!$C$10:$C$24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83984375" defaultRowHeight="16" zeroHeight="false" outlineLevelRow="0" outlineLevelCol="0"/>
  <cols>
    <col collapsed="false" customWidth="true" hidden="false" outlineLevel="0" max="1" min="1" style="2" width="14.84"/>
    <col collapsed="false" customWidth="true" hidden="false" outlineLevel="0" max="2" min="2" style="2" width="7.16"/>
    <col collapsed="false" customWidth="true" hidden="false" outlineLevel="0" max="17" min="3" style="2" width="5.66"/>
    <col collapsed="false" customWidth="true" hidden="false" outlineLevel="0" max="18" min="18" style="2" width="12.16"/>
    <col collapsed="false" customWidth="true" hidden="false" outlineLevel="0" max="20" min="19" style="2" width="16.33"/>
    <col collapsed="false" customWidth="true" hidden="false" outlineLevel="0" max="21" min="21" style="2" width="17.5"/>
    <col collapsed="false" customWidth="true" hidden="false" outlineLevel="0" max="22" min="22" style="2" width="17"/>
    <col collapsed="false" customWidth="true" hidden="false" outlineLevel="0" max="23" min="23" style="2" width="16.5"/>
    <col collapsed="false" customWidth="true" hidden="false" outlineLevel="0" max="24" min="24" style="2" width="16.33"/>
    <col collapsed="false" customWidth="true" hidden="false" outlineLevel="0" max="25" min="25" style="2" width="11"/>
    <col collapsed="false" customWidth="true" hidden="false" outlineLevel="0" max="26" min="26" style="2" width="8.34"/>
    <col collapsed="false" customWidth="true" hidden="false" outlineLevel="0" max="28" min="27" style="2" width="7.34"/>
    <col collapsed="false" customWidth="false" hidden="false" outlineLevel="0" max="1024" min="29" style="2" width="10.83"/>
  </cols>
  <sheetData>
    <row r="1" customFormat="false" ht="21" hidden="false" customHeight="false" outlineLevel="0" collapsed="false">
      <c r="A1" s="1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customFormat="false" ht="17" hidden="false" customHeight="false" outlineLevel="0" collapsed="false"/>
    <row r="3" customFormat="false" ht="60" hidden="false" customHeight="false" outlineLevel="0" collapsed="false">
      <c r="A3" s="55" t="s">
        <v>52</v>
      </c>
      <c r="B3" s="56" t="s">
        <v>53</v>
      </c>
      <c r="C3" s="56" t="str">
        <f aca="false">'Group and Self Assessment'!C10</f>
        <v>Student 1</v>
      </c>
      <c r="D3" s="56" t="str">
        <f aca="false">'Group and Self Assessment'!C11</f>
        <v>Student 2</v>
      </c>
      <c r="E3" s="56" t="str">
        <f aca="false">'Group and Self Assessment'!C12</f>
        <v>Student 3</v>
      </c>
      <c r="F3" s="56" t="str">
        <f aca="false">'Group and Self Assessment'!C13</f>
        <v>Student 4</v>
      </c>
      <c r="G3" s="56" t="str">
        <f aca="false">'Group and Self Assessment'!C14</f>
        <v>Student 5</v>
      </c>
      <c r="H3" s="56" t="str">
        <f aca="false">'Group and Self Assessment'!C15</f>
        <v>Student 6</v>
      </c>
      <c r="I3" s="56" t="str">
        <f aca="false">'Group and Self Assessment'!C16</f>
        <v>Student 7</v>
      </c>
      <c r="J3" s="56" t="str">
        <f aca="false">'Group and Self Assessment'!C17</f>
        <v>Student 8</v>
      </c>
      <c r="K3" s="56" t="str">
        <f aca="false">'Group and Self Assessment'!C18</f>
        <v>Student 9</v>
      </c>
      <c r="L3" s="56" t="str">
        <f aca="false">'Group and Self Assessment'!C19</f>
        <v>Student 10</v>
      </c>
      <c r="M3" s="56" t="str">
        <f aca="false">'Group and Self Assessment'!C20</f>
        <v>Student 11</v>
      </c>
      <c r="N3" s="56" t="str">
        <f aca="false">'Group and Self Assessment'!C21</f>
        <v>Student 12</v>
      </c>
      <c r="O3" s="56" t="str">
        <f aca="false">'Group and Self Assessment'!C22</f>
        <v>Student 13</v>
      </c>
      <c r="P3" s="56" t="str">
        <f aca="false">'Group and Self Assessment'!C23</f>
        <v>Student 14</v>
      </c>
      <c r="Q3" s="56" t="str">
        <f aca="false">'Group and Self Assessment'!C24</f>
        <v>Student 15</v>
      </c>
      <c r="R3" s="56" t="s">
        <v>6</v>
      </c>
      <c r="S3" s="57" t="n">
        <f aca="false">0</f>
        <v>0</v>
      </c>
      <c r="T3" s="39" t="n">
        <f aca="false">1</f>
        <v>1</v>
      </c>
      <c r="U3" s="39" t="n">
        <f aca="false">2</f>
        <v>2</v>
      </c>
      <c r="V3" s="57" t="n">
        <f aca="false">3</f>
        <v>3</v>
      </c>
      <c r="W3" s="57" t="n">
        <f aca="false">4</f>
        <v>4</v>
      </c>
      <c r="X3" s="57" t="n">
        <f aca="false">5</f>
        <v>5</v>
      </c>
      <c r="Y3" s="39" t="s">
        <v>54</v>
      </c>
      <c r="Z3" s="40" t="s">
        <v>37</v>
      </c>
    </row>
    <row r="4" customFormat="false" ht="34" hidden="false" customHeight="false" outlineLevel="0" collapsed="false">
      <c r="A4" s="41" t="s">
        <v>55</v>
      </c>
      <c r="B4" s="58" t="n">
        <v>0.35</v>
      </c>
      <c r="C4" s="59" t="e">
        <f aca="false">#REF!*5</f>
        <v>#VALUE!</v>
      </c>
      <c r="D4" s="59" t="e">
        <f aca="false">#REF!*5</f>
        <v>#VALUE!</v>
      </c>
      <c r="E4" s="59" t="e">
        <f aca="false">#REF!*5</f>
        <v>#VALUE!</v>
      </c>
      <c r="F4" s="59" t="e">
        <f aca="false">#REF!*5</f>
        <v>#VALUE!</v>
      </c>
      <c r="G4" s="59" t="e">
        <f aca="false">#REF!*5</f>
        <v>#VALUE!</v>
      </c>
      <c r="H4" s="59" t="e">
        <f aca="false">#REF!*5</f>
        <v>#VALUE!</v>
      </c>
      <c r="I4" s="59" t="e">
        <f aca="false">#REF!*5</f>
        <v>#VALUE!</v>
      </c>
      <c r="J4" s="59" t="e">
        <f aca="false">#REF!*5</f>
        <v>#VALUE!</v>
      </c>
      <c r="K4" s="59" t="e">
        <f aca="false">#REF!*5</f>
        <v>#VALUE!</v>
      </c>
      <c r="L4" s="59" t="e">
        <f aca="false">#REF!*5</f>
        <v>#VALUE!</v>
      </c>
      <c r="M4" s="59" t="e">
        <f aca="false">#REF!*5</f>
        <v>#VALUE!</v>
      </c>
      <c r="N4" s="59" t="e">
        <f aca="false">#REF!*5</f>
        <v>#VALUE!</v>
      </c>
      <c r="O4" s="59" t="e">
        <f aca="false">#REF!*5</f>
        <v>#VALUE!</v>
      </c>
      <c r="P4" s="59" t="e">
        <f aca="false">#REF!*5</f>
        <v>#VALUE!</v>
      </c>
      <c r="Q4" s="59" t="e">
        <f aca="false">#REF!*5</f>
        <v>#VALUE!</v>
      </c>
      <c r="R4" s="60" t="e">
        <f aca="false">AVERAGE(C4:Q4)</f>
        <v>#VALUE!</v>
      </c>
      <c r="S4" s="42" t="s">
        <v>56</v>
      </c>
      <c r="T4" s="42" t="s">
        <v>56</v>
      </c>
      <c r="U4" s="42" t="s">
        <v>56</v>
      </c>
      <c r="V4" s="42" t="s">
        <v>56</v>
      </c>
      <c r="W4" s="42" t="s">
        <v>56</v>
      </c>
      <c r="X4" s="42" t="s">
        <v>56</v>
      </c>
      <c r="Y4" s="42"/>
      <c r="Z4" s="43"/>
    </row>
    <row r="5" customFormat="false" ht="68" hidden="false" customHeight="false" outlineLevel="0" collapsed="false">
      <c r="A5" s="41" t="s">
        <v>57</v>
      </c>
      <c r="B5" s="58" t="n">
        <v>0.075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 t="e">
        <f aca="false">AVERAGE(C5:Q5)</f>
        <v>#DIV/0!</v>
      </c>
      <c r="S5" s="42" t="s">
        <v>58</v>
      </c>
      <c r="T5" s="42" t="s">
        <v>59</v>
      </c>
      <c r="U5" s="42" t="s">
        <v>60</v>
      </c>
      <c r="V5" s="42" t="s">
        <v>61</v>
      </c>
      <c r="W5" s="42" t="s">
        <v>62</v>
      </c>
      <c r="X5" s="42" t="s">
        <v>63</v>
      </c>
      <c r="Y5" s="42"/>
      <c r="Z5" s="43"/>
    </row>
    <row r="6" customFormat="false" ht="119" hidden="false" customHeight="false" outlineLevel="0" collapsed="false">
      <c r="A6" s="41" t="s">
        <v>64</v>
      </c>
      <c r="B6" s="58" t="n">
        <v>0.1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0" t="e">
        <f aca="false">AVERAGE(C6:Q6)</f>
        <v>#DIV/0!</v>
      </c>
      <c r="S6" s="42" t="s">
        <v>65</v>
      </c>
      <c r="T6" s="42" t="s">
        <v>66</v>
      </c>
      <c r="U6" s="42" t="s">
        <v>67</v>
      </c>
      <c r="V6" s="42" t="s">
        <v>68</v>
      </c>
      <c r="W6" s="42" t="s">
        <v>69</v>
      </c>
      <c r="X6" s="42" t="s">
        <v>70</v>
      </c>
      <c r="Y6" s="42"/>
      <c r="Z6" s="43"/>
    </row>
    <row r="7" customFormat="false" ht="85" hidden="false" customHeight="false" outlineLevel="0" collapsed="false">
      <c r="A7" s="41" t="s">
        <v>71</v>
      </c>
      <c r="B7" s="58" t="n">
        <v>0.35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0" t="e">
        <f aca="false">AVERAGE(C7:Q7)</f>
        <v>#DIV/0!</v>
      </c>
      <c r="S7" s="42" t="s">
        <v>72</v>
      </c>
      <c r="T7" s="42" t="s">
        <v>73</v>
      </c>
      <c r="U7" s="42" t="s">
        <v>74</v>
      </c>
      <c r="V7" s="42" t="s">
        <v>75</v>
      </c>
      <c r="W7" s="42" t="s">
        <v>76</v>
      </c>
      <c r="X7" s="42" t="s">
        <v>70</v>
      </c>
      <c r="Y7" s="42"/>
      <c r="Z7" s="43"/>
    </row>
    <row r="8" customFormat="false" ht="102" hidden="false" customHeight="false" outlineLevel="0" collapsed="false">
      <c r="A8" s="41" t="s">
        <v>77</v>
      </c>
      <c r="B8" s="58" t="n">
        <v>0.125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0" t="e">
        <f aca="false">AVERAGE(C8:Q8)</f>
        <v>#DIV/0!</v>
      </c>
      <c r="S8" s="42" t="s">
        <v>78</v>
      </c>
      <c r="T8" s="42" t="s">
        <v>79</v>
      </c>
      <c r="U8" s="42" t="s">
        <v>80</v>
      </c>
      <c r="V8" s="42" t="s">
        <v>81</v>
      </c>
      <c r="W8" s="42" t="s">
        <v>82</v>
      </c>
      <c r="X8" s="42" t="s">
        <v>70</v>
      </c>
      <c r="Y8" s="42"/>
      <c r="Z8" s="43"/>
    </row>
    <row r="9" customFormat="false" ht="17" hidden="false" customHeight="false" outlineLevel="0" collapsed="false">
      <c r="A9" s="41" t="s">
        <v>83</v>
      </c>
      <c r="B9" s="62" t="n">
        <f aca="false">SUM(B4:B8)</f>
        <v>1</v>
      </c>
      <c r="C9" s="42" t="e">
        <f aca="false">SUMPRODUCT(C4:C8,$B$4:$B$8)</f>
        <v>#VALUE!</v>
      </c>
      <c r="D9" s="42" t="e">
        <f aca="false">SUMPRODUCT(D4:D8,$B$4:$B$8)</f>
        <v>#VALUE!</v>
      </c>
      <c r="E9" s="42" t="e">
        <f aca="false">SUMPRODUCT(E4:E8,$B$4:$B$8)</f>
        <v>#VALUE!</v>
      </c>
      <c r="F9" s="42" t="e">
        <f aca="false">SUMPRODUCT(F4:F8,$B$4:$B$8)</f>
        <v>#VALUE!</v>
      </c>
      <c r="G9" s="42" t="e">
        <f aca="false">SUMPRODUCT(G4:G8,$B$4:$B$8)</f>
        <v>#VALUE!</v>
      </c>
      <c r="H9" s="42" t="e">
        <f aca="false">SUMPRODUCT(H4:H8,$B$4:$B$8)</f>
        <v>#VALUE!</v>
      </c>
      <c r="I9" s="42" t="e">
        <f aca="false">SUMPRODUCT(I4:I8,$B$4:$B$8)</f>
        <v>#VALUE!</v>
      </c>
      <c r="J9" s="42" t="e">
        <f aca="false">SUMPRODUCT(J4:J8,$B$4:$B$8)</f>
        <v>#VALUE!</v>
      </c>
      <c r="K9" s="42" t="e">
        <f aca="false">SUMPRODUCT(K4:K8,$B$4:$B$8)</f>
        <v>#VALUE!</v>
      </c>
      <c r="L9" s="42" t="e">
        <f aca="false">SUMPRODUCT(L4:L8,$B$4:$B$8)</f>
        <v>#VALUE!</v>
      </c>
      <c r="M9" s="42" t="e">
        <f aca="false">SUMPRODUCT(M4:M8,$B$4:$B$8)</f>
        <v>#VALUE!</v>
      </c>
      <c r="N9" s="42" t="e">
        <f aca="false">SUMPRODUCT(N4:N8,$B$4:$B$8)</f>
        <v>#VALUE!</v>
      </c>
      <c r="O9" s="42" t="e">
        <f aca="false">SUMPRODUCT(O4:O8,$B$4:$B$8)</f>
        <v>#VALUE!</v>
      </c>
      <c r="P9" s="42" t="e">
        <f aca="false">SUMPRODUCT(P4:P8,$B$4:$B$8)</f>
        <v>#VALUE!</v>
      </c>
      <c r="Q9" s="42" t="e">
        <f aca="false">SUMPRODUCT(Q4:Q8,$B$4:$B$8)</f>
        <v>#VALUE!</v>
      </c>
      <c r="R9" s="60"/>
      <c r="S9" s="42"/>
      <c r="T9" s="42"/>
      <c r="U9" s="42"/>
      <c r="V9" s="42"/>
      <c r="W9" s="42"/>
      <c r="X9" s="42"/>
      <c r="Y9" s="42"/>
      <c r="Z9" s="43"/>
    </row>
    <row r="10" customFormat="false" ht="18" hidden="false" customHeight="false" outlineLevel="0" collapsed="false">
      <c r="A10" s="44" t="s">
        <v>84</v>
      </c>
      <c r="B10" s="45"/>
      <c r="C10" s="45" t="e">
        <f aca="false">C9/5*20</f>
        <v>#VALUE!</v>
      </c>
      <c r="D10" s="45" t="e">
        <f aca="false">D9/5*20</f>
        <v>#VALUE!</v>
      </c>
      <c r="E10" s="45" t="e">
        <f aca="false">E9/5*20</f>
        <v>#VALUE!</v>
      </c>
      <c r="F10" s="45" t="e">
        <f aca="false">F9/5*20</f>
        <v>#VALUE!</v>
      </c>
      <c r="G10" s="45" t="e">
        <f aca="false">G9/5*20</f>
        <v>#VALUE!</v>
      </c>
      <c r="H10" s="45" t="e">
        <f aca="false">H9/5*20</f>
        <v>#VALUE!</v>
      </c>
      <c r="I10" s="45" t="e">
        <f aca="false">I9/5*20</f>
        <v>#VALUE!</v>
      </c>
      <c r="J10" s="45" t="e">
        <f aca="false">J9/5*20</f>
        <v>#VALUE!</v>
      </c>
      <c r="K10" s="45" t="e">
        <f aca="false">K9/5*20</f>
        <v>#VALUE!</v>
      </c>
      <c r="L10" s="45" t="e">
        <f aca="false">L9/5*20</f>
        <v>#VALUE!</v>
      </c>
      <c r="M10" s="45" t="e">
        <f aca="false">M9/5*20</f>
        <v>#VALUE!</v>
      </c>
      <c r="N10" s="45" t="e">
        <f aca="false">N9/5*20</f>
        <v>#VALUE!</v>
      </c>
      <c r="O10" s="45" t="e">
        <f aca="false">O9/5*20</f>
        <v>#VALUE!</v>
      </c>
      <c r="P10" s="45" t="e">
        <f aca="false">P9/5*20</f>
        <v>#VALUE!</v>
      </c>
      <c r="Q10" s="45" t="e">
        <f aca="false">Q9/5*20</f>
        <v>#VALUE!</v>
      </c>
      <c r="R10" s="63"/>
      <c r="S10" s="45"/>
      <c r="T10" s="45"/>
      <c r="U10" s="45"/>
      <c r="V10" s="45"/>
      <c r="W10" s="45"/>
      <c r="X10" s="45"/>
      <c r="Y10" s="45"/>
      <c r="Z10" s="46"/>
    </row>
    <row r="11" customFormat="false" ht="16" hidden="false" customHeight="false" outlineLevel="0" collapsed="false">
      <c r="A11" s="64"/>
    </row>
  </sheetData>
  <dataValidations count="1">
    <dataValidation allowBlank="true" operator="between" showDropDown="false" showErrorMessage="true" showInputMessage="true" sqref="C5:Q8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83984375" defaultRowHeight="16" zeroHeight="false" outlineLevelRow="0" outlineLevelCol="0"/>
  <cols>
    <col collapsed="false" customWidth="true" hidden="false" outlineLevel="0" max="1" min="1" style="2" width="14.84"/>
    <col collapsed="false" customWidth="true" hidden="false" outlineLevel="0" max="2" min="2" style="2" width="7.16"/>
    <col collapsed="false" customWidth="true" hidden="false" outlineLevel="0" max="17" min="3" style="2" width="5.66"/>
    <col collapsed="false" customWidth="true" hidden="false" outlineLevel="0" max="18" min="18" style="2" width="12.16"/>
    <col collapsed="false" customWidth="true" hidden="false" outlineLevel="0" max="20" min="19" style="2" width="16.33"/>
    <col collapsed="false" customWidth="true" hidden="false" outlineLevel="0" max="21" min="21" style="2" width="17.5"/>
    <col collapsed="false" customWidth="true" hidden="false" outlineLevel="0" max="24" min="22" style="2" width="20.66"/>
    <col collapsed="false" customWidth="true" hidden="false" outlineLevel="0" max="25" min="25" style="2" width="11"/>
    <col collapsed="false" customWidth="true" hidden="false" outlineLevel="0" max="26" min="26" style="2" width="8.34"/>
    <col collapsed="false" customWidth="true" hidden="false" outlineLevel="0" max="28" min="27" style="2" width="7.34"/>
    <col collapsed="false" customWidth="false" hidden="false" outlineLevel="0" max="1024" min="29" style="2" width="10.83"/>
  </cols>
  <sheetData>
    <row r="1" customFormat="false" ht="21" hidden="false" customHeight="false" outlineLevel="0" collapsed="false">
      <c r="A1" s="1" t="s">
        <v>85</v>
      </c>
      <c r="B1" s="6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customFormat="false" ht="57" hidden="false" customHeight="false" outlineLevel="0" collapsed="false">
      <c r="A3" s="55" t="s">
        <v>52</v>
      </c>
      <c r="B3" s="56" t="s">
        <v>53</v>
      </c>
      <c r="C3" s="56" t="str">
        <f aca="false">'Group and Self Assessment'!C10</f>
        <v>Student 1</v>
      </c>
      <c r="D3" s="56" t="str">
        <f aca="false">'Group and Self Assessment'!C11</f>
        <v>Student 2</v>
      </c>
      <c r="E3" s="56" t="str">
        <f aca="false">'Group and Self Assessment'!C12</f>
        <v>Student 3</v>
      </c>
      <c r="F3" s="56" t="str">
        <f aca="false">'Group and Self Assessment'!C13</f>
        <v>Student 4</v>
      </c>
      <c r="G3" s="56" t="str">
        <f aca="false">'Group and Self Assessment'!C14</f>
        <v>Student 5</v>
      </c>
      <c r="H3" s="56" t="str">
        <f aca="false">'Group and Self Assessment'!C15</f>
        <v>Student 6</v>
      </c>
      <c r="I3" s="56" t="str">
        <f aca="false">'Group and Self Assessment'!C16</f>
        <v>Student 7</v>
      </c>
      <c r="J3" s="56" t="str">
        <f aca="false">'Group and Self Assessment'!C17</f>
        <v>Student 8</v>
      </c>
      <c r="K3" s="56" t="str">
        <f aca="false">'Group and Self Assessment'!C18</f>
        <v>Student 9</v>
      </c>
      <c r="L3" s="56" t="str">
        <f aca="false">'Group and Self Assessment'!C19</f>
        <v>Student 10</v>
      </c>
      <c r="M3" s="56" t="str">
        <f aca="false">'Group and Self Assessment'!C20</f>
        <v>Student 11</v>
      </c>
      <c r="N3" s="56" t="str">
        <f aca="false">'Group and Self Assessment'!C21</f>
        <v>Student 12</v>
      </c>
      <c r="O3" s="56" t="str">
        <f aca="false">'Group and Self Assessment'!C22</f>
        <v>Student 13</v>
      </c>
      <c r="P3" s="56" t="str">
        <f aca="false">'Group and Self Assessment'!C23</f>
        <v>Student 14</v>
      </c>
      <c r="Q3" s="56" t="str">
        <f aca="false">'Group and Self Assessment'!C24</f>
        <v>Student 15</v>
      </c>
      <c r="R3" s="56" t="s">
        <v>6</v>
      </c>
      <c r="S3" s="65" t="n">
        <f aca="false">0</f>
        <v>0</v>
      </c>
      <c r="T3" s="66" t="n">
        <f aca="false">1</f>
        <v>1</v>
      </c>
      <c r="U3" s="66" t="n">
        <f aca="false">2</f>
        <v>2</v>
      </c>
      <c r="V3" s="65" t="n">
        <f aca="false">3</f>
        <v>3</v>
      </c>
      <c r="W3" s="65" t="n">
        <f aca="false">4</f>
        <v>4</v>
      </c>
      <c r="X3" s="65" t="n">
        <f aca="false">5</f>
        <v>5</v>
      </c>
      <c r="Y3" s="39" t="s">
        <v>54</v>
      </c>
      <c r="Z3" s="40" t="s">
        <v>37</v>
      </c>
    </row>
    <row r="4" customFormat="false" ht="144.75" hidden="false" customHeight="true" outlineLevel="0" collapsed="false">
      <c r="A4" s="41" t="s">
        <v>86</v>
      </c>
      <c r="B4" s="58" t="n">
        <v>0.1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7" t="e">
        <f aca="false">AVERAGE(C4:Q4)</f>
        <v>#DIV/0!</v>
      </c>
      <c r="S4" s="42" t="s">
        <v>87</v>
      </c>
      <c r="T4" s="42" t="s">
        <v>88</v>
      </c>
      <c r="U4" s="42" t="s">
        <v>89</v>
      </c>
      <c r="V4" s="42" t="s">
        <v>90</v>
      </c>
      <c r="W4" s="42" t="s">
        <v>91</v>
      </c>
      <c r="X4" s="42" t="s">
        <v>92</v>
      </c>
      <c r="Y4" s="68"/>
      <c r="Z4" s="43"/>
    </row>
    <row r="5" customFormat="false" ht="101.25" hidden="false" customHeight="true" outlineLevel="0" collapsed="false">
      <c r="A5" s="41" t="s">
        <v>93</v>
      </c>
      <c r="B5" s="58" t="n">
        <v>0.1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7" t="e">
        <f aca="false">AVERAGE(C5:Q5)</f>
        <v>#DIV/0!</v>
      </c>
      <c r="S5" s="42" t="s">
        <v>94</v>
      </c>
      <c r="T5" s="42" t="s">
        <v>95</v>
      </c>
      <c r="U5" s="42" t="s">
        <v>96</v>
      </c>
      <c r="V5" s="42" t="s">
        <v>97</v>
      </c>
      <c r="W5" s="42" t="s">
        <v>98</v>
      </c>
      <c r="X5" s="42" t="s">
        <v>99</v>
      </c>
      <c r="Y5" s="68"/>
      <c r="Z5" s="43"/>
    </row>
    <row r="6" customFormat="false" ht="51" hidden="false" customHeight="false" outlineLevel="0" collapsed="false">
      <c r="A6" s="41" t="s">
        <v>100</v>
      </c>
      <c r="B6" s="58" t="n">
        <v>0.05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7" t="e">
        <f aca="false">AVERAGE(C6:Q6)</f>
        <v>#DIV/0!</v>
      </c>
      <c r="S6" s="42" t="s">
        <v>101</v>
      </c>
      <c r="T6" s="42" t="s">
        <v>102</v>
      </c>
      <c r="U6" s="42" t="s">
        <v>103</v>
      </c>
      <c r="V6" s="42" t="s">
        <v>104</v>
      </c>
      <c r="W6" s="42" t="s">
        <v>105</v>
      </c>
      <c r="X6" s="42" t="s">
        <v>106</v>
      </c>
      <c r="Y6" s="68"/>
      <c r="Z6" s="43"/>
    </row>
    <row r="7" customFormat="false" ht="51" hidden="false" customHeight="false" outlineLevel="0" collapsed="false">
      <c r="A7" s="41" t="s">
        <v>107</v>
      </c>
      <c r="B7" s="58" t="n">
        <v>0.05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7" t="e">
        <f aca="false">AVERAGE(C7:Q7)</f>
        <v>#DIV/0!</v>
      </c>
      <c r="S7" s="42" t="s">
        <v>101</v>
      </c>
      <c r="T7" s="42" t="s">
        <v>108</v>
      </c>
      <c r="U7" s="42" t="s">
        <v>109</v>
      </c>
      <c r="V7" s="42" t="s">
        <v>110</v>
      </c>
      <c r="W7" s="42" t="s">
        <v>111</v>
      </c>
      <c r="X7" s="42" t="s">
        <v>112</v>
      </c>
      <c r="Y7" s="68"/>
      <c r="Z7" s="43"/>
    </row>
    <row r="8" customFormat="false" ht="68" hidden="false" customHeight="false" outlineLevel="0" collapsed="false">
      <c r="A8" s="41" t="s">
        <v>113</v>
      </c>
      <c r="B8" s="58" t="n">
        <v>0.1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7" t="e">
        <f aca="false">AVERAGE(C8:Q8)</f>
        <v>#DIV/0!</v>
      </c>
      <c r="S8" s="42" t="s">
        <v>101</v>
      </c>
      <c r="T8" s="42" t="s">
        <v>114</v>
      </c>
      <c r="U8" s="42" t="s">
        <v>115</v>
      </c>
      <c r="V8" s="42" t="s">
        <v>116</v>
      </c>
      <c r="W8" s="42" t="s">
        <v>117</v>
      </c>
      <c r="X8" s="42" t="s">
        <v>118</v>
      </c>
      <c r="Y8" s="68"/>
      <c r="Z8" s="43"/>
    </row>
    <row r="9" customFormat="false" ht="68" hidden="false" customHeight="false" outlineLevel="0" collapsed="false">
      <c r="A9" s="41" t="s">
        <v>119</v>
      </c>
      <c r="B9" s="58" t="n">
        <v>0.05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7" t="e">
        <f aca="false">AVERAGE(C9:Q9)</f>
        <v>#DIV/0!</v>
      </c>
      <c r="S9" s="42" t="s">
        <v>120</v>
      </c>
      <c r="T9" s="42" t="s">
        <v>121</v>
      </c>
      <c r="U9" s="42"/>
      <c r="V9" s="42" t="s">
        <v>122</v>
      </c>
      <c r="W9" s="42"/>
      <c r="X9" s="42" t="s">
        <v>123</v>
      </c>
      <c r="Y9" s="68"/>
      <c r="Z9" s="43"/>
    </row>
    <row r="10" customFormat="false" ht="102" hidden="false" customHeight="false" outlineLevel="0" collapsed="false">
      <c r="A10" s="41" t="s">
        <v>124</v>
      </c>
      <c r="B10" s="58" t="n">
        <v>0.1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7" t="e">
        <f aca="false">AVERAGE(C10:Q10)</f>
        <v>#DIV/0!</v>
      </c>
      <c r="S10" s="42" t="s">
        <v>120</v>
      </c>
      <c r="T10" s="42" t="s">
        <v>125</v>
      </c>
      <c r="U10" s="42" t="s">
        <v>126</v>
      </c>
      <c r="V10" s="42" t="s">
        <v>127</v>
      </c>
      <c r="W10" s="42" t="s">
        <v>128</v>
      </c>
      <c r="X10" s="42" t="s">
        <v>129</v>
      </c>
      <c r="Y10" s="68"/>
      <c r="Z10" s="43"/>
    </row>
    <row r="11" customFormat="false" ht="34" hidden="false" customHeight="false" outlineLevel="0" collapsed="false">
      <c r="A11" s="41" t="s">
        <v>130</v>
      </c>
      <c r="B11" s="58" t="n">
        <v>0.1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7" t="e">
        <f aca="false">AVERAGE(C11:Q11)</f>
        <v>#DIV/0!</v>
      </c>
      <c r="S11" s="42" t="s">
        <v>120</v>
      </c>
      <c r="T11" s="42" t="s">
        <v>131</v>
      </c>
      <c r="U11" s="42" t="s">
        <v>132</v>
      </c>
      <c r="V11" s="42" t="s">
        <v>133</v>
      </c>
      <c r="W11" s="42" t="s">
        <v>134</v>
      </c>
      <c r="X11" s="42" t="s">
        <v>135</v>
      </c>
      <c r="Y11" s="68"/>
      <c r="Z11" s="43"/>
    </row>
    <row r="12" customFormat="false" ht="34" hidden="false" customHeight="false" outlineLevel="0" collapsed="false">
      <c r="A12" s="41" t="s">
        <v>136</v>
      </c>
      <c r="B12" s="58" t="n">
        <v>0.1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7" t="e">
        <f aca="false">AVERAGE(C12:Q12)</f>
        <v>#DIV/0!</v>
      </c>
      <c r="S12" s="42" t="s">
        <v>120</v>
      </c>
      <c r="T12" s="42" t="s">
        <v>131</v>
      </c>
      <c r="U12" s="42" t="s">
        <v>132</v>
      </c>
      <c r="V12" s="42" t="s">
        <v>133</v>
      </c>
      <c r="W12" s="42" t="s">
        <v>134</v>
      </c>
      <c r="X12" s="42" t="s">
        <v>135</v>
      </c>
      <c r="Y12" s="68"/>
      <c r="Z12" s="43"/>
    </row>
    <row r="13" customFormat="false" ht="51" hidden="false" customHeight="false" outlineLevel="0" collapsed="false">
      <c r="A13" s="41" t="s">
        <v>137</v>
      </c>
      <c r="B13" s="58" t="n">
        <v>0.1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7" t="e">
        <f aca="false">AVERAGE(C13:Q13)</f>
        <v>#DIV/0!</v>
      </c>
      <c r="S13" s="42" t="s">
        <v>138</v>
      </c>
      <c r="T13" s="42" t="s">
        <v>139</v>
      </c>
      <c r="U13" s="42" t="s">
        <v>140</v>
      </c>
      <c r="V13" s="42" t="s">
        <v>141</v>
      </c>
      <c r="W13" s="42" t="s">
        <v>142</v>
      </c>
      <c r="X13" s="42" t="s">
        <v>143</v>
      </c>
      <c r="Y13" s="68"/>
      <c r="Z13" s="43"/>
    </row>
    <row r="14" customFormat="false" ht="34" hidden="false" customHeight="false" outlineLevel="0" collapsed="false">
      <c r="A14" s="41" t="s">
        <v>144</v>
      </c>
      <c r="B14" s="58" t="n">
        <v>0.15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7" t="e">
        <f aca="false">AVERAGE(C14:Q14)</f>
        <v>#DIV/0!</v>
      </c>
      <c r="S14" s="42" t="s">
        <v>120</v>
      </c>
      <c r="T14" s="42" t="s">
        <v>131</v>
      </c>
      <c r="U14" s="42" t="s">
        <v>132</v>
      </c>
      <c r="V14" s="42" t="s">
        <v>133</v>
      </c>
      <c r="W14" s="42" t="s">
        <v>134</v>
      </c>
      <c r="X14" s="42" t="s">
        <v>135</v>
      </c>
      <c r="Y14" s="68"/>
      <c r="Z14" s="43"/>
    </row>
    <row r="15" customFormat="false" ht="17" hidden="false" customHeight="false" outlineLevel="0" collapsed="false">
      <c r="A15" s="41" t="s">
        <v>83</v>
      </c>
      <c r="B15" s="62" t="n">
        <f aca="false">SUM(B4:B14)</f>
        <v>1</v>
      </c>
      <c r="C15" s="42" t="n">
        <f aca="false">SUMPRODUCT(C4:C14,$B$4:$B$14)</f>
        <v>0</v>
      </c>
      <c r="D15" s="42" t="n">
        <f aca="false">SUMPRODUCT(D4:D14,$B$4:$B$14)</f>
        <v>0</v>
      </c>
      <c r="E15" s="42" t="n">
        <f aca="false">SUMPRODUCT(E4:E14,$B$4:$B$14)</f>
        <v>0</v>
      </c>
      <c r="F15" s="42" t="n">
        <f aca="false">SUMPRODUCT(F4:F14,$B$4:$B$14)</f>
        <v>0</v>
      </c>
      <c r="G15" s="42" t="n">
        <f aca="false">SUMPRODUCT(G4:G14,$B$4:$B$14)</f>
        <v>0</v>
      </c>
      <c r="H15" s="42" t="n">
        <f aca="false">SUMPRODUCT(H4:H14,$B$4:$B$14)</f>
        <v>0</v>
      </c>
      <c r="I15" s="42" t="n">
        <f aca="false">SUMPRODUCT(I4:I14,$B$4:$B$14)</f>
        <v>0</v>
      </c>
      <c r="J15" s="42" t="n">
        <f aca="false">SUMPRODUCT(J4:J14,$B$4:$B$14)</f>
        <v>0</v>
      </c>
      <c r="K15" s="42" t="n">
        <f aca="false">SUMPRODUCT(K4:K14,$B$4:$B$14)</f>
        <v>0</v>
      </c>
      <c r="L15" s="42" t="n">
        <f aca="false">SUMPRODUCT(L4:L14,$B$4:$B$14)</f>
        <v>0</v>
      </c>
      <c r="M15" s="42" t="n">
        <f aca="false">SUMPRODUCT(M4:M14,$B$4:$B$14)</f>
        <v>0</v>
      </c>
      <c r="N15" s="42" t="n">
        <f aca="false">SUMPRODUCT(N4:N14,$B$4:$B$14)</f>
        <v>0</v>
      </c>
      <c r="O15" s="42" t="n">
        <f aca="false">SUMPRODUCT(O4:O14,$B$4:$B$14)</f>
        <v>0</v>
      </c>
      <c r="P15" s="42" t="n">
        <f aca="false">SUMPRODUCT(P4:P14,$B$4:$B$14)</f>
        <v>0</v>
      </c>
      <c r="Q15" s="42" t="n">
        <f aca="false">SUMPRODUCT(Q4:Q14,$B$4:$B$14)</f>
        <v>0</v>
      </c>
      <c r="R15" s="60"/>
      <c r="S15" s="69"/>
      <c r="T15" s="69"/>
      <c r="U15" s="69"/>
      <c r="V15" s="69"/>
      <c r="W15" s="69"/>
      <c r="X15" s="69"/>
      <c r="Y15" s="42"/>
      <c r="Z15" s="43"/>
    </row>
    <row r="16" customFormat="false" ht="17" hidden="false" customHeight="false" outlineLevel="0" collapsed="false">
      <c r="A16" s="44" t="s">
        <v>84</v>
      </c>
      <c r="B16" s="45"/>
      <c r="C16" s="45" t="n">
        <f aca="false">C15/5*20</f>
        <v>0</v>
      </c>
      <c r="D16" s="45" t="n">
        <f aca="false">D15/5*20</f>
        <v>0</v>
      </c>
      <c r="E16" s="45" t="n">
        <f aca="false">E15/5*20</f>
        <v>0</v>
      </c>
      <c r="F16" s="45" t="n">
        <f aca="false">F15/5*20</f>
        <v>0</v>
      </c>
      <c r="G16" s="45" t="n">
        <f aca="false">G15/5*20</f>
        <v>0</v>
      </c>
      <c r="H16" s="45" t="n">
        <f aca="false">H15/5*20</f>
        <v>0</v>
      </c>
      <c r="I16" s="45" t="n">
        <f aca="false">I15/5*20</f>
        <v>0</v>
      </c>
      <c r="J16" s="45" t="n">
        <f aca="false">J15/5*20</f>
        <v>0</v>
      </c>
      <c r="K16" s="45" t="n">
        <f aca="false">K15/5*20</f>
        <v>0</v>
      </c>
      <c r="L16" s="45" t="n">
        <f aca="false">L15/5*20</f>
        <v>0</v>
      </c>
      <c r="M16" s="45" t="n">
        <f aca="false">M15/5*20</f>
        <v>0</v>
      </c>
      <c r="N16" s="45" t="n">
        <f aca="false">N15/5*20</f>
        <v>0</v>
      </c>
      <c r="O16" s="45" t="n">
        <f aca="false">O15/5*20</f>
        <v>0</v>
      </c>
      <c r="P16" s="45" t="n">
        <f aca="false">P15/5*20</f>
        <v>0</v>
      </c>
      <c r="Q16" s="45" t="n">
        <f aca="false">Q15/5*20</f>
        <v>0</v>
      </c>
      <c r="R16" s="63"/>
      <c r="S16" s="45"/>
      <c r="T16" s="45"/>
      <c r="U16" s="45"/>
      <c r="V16" s="45"/>
      <c r="W16" s="45"/>
      <c r="X16" s="45"/>
      <c r="Y16" s="45"/>
      <c r="Z16" s="46"/>
    </row>
    <row r="17" customFormat="false" ht="16" hidden="false" customHeight="false" outlineLevel="0" collapsed="false">
      <c r="A17" s="64"/>
    </row>
  </sheetData>
  <dataValidations count="1">
    <dataValidation allowBlank="true" operator="between" showDropDown="false" showErrorMessage="true" showInputMessage="true" sqref="C4:Q1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a1e3ca88-8ae5-4fd0-ba37-40ce669fcbb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2021-10-23T17:18:59Z</dcterms:created>
  <dc:creator>Microsoft Office User</dc:creator>
  <dc:description/>
  <dc:language>pt-PT</dc:language>
  <cp:lastModifiedBy/>
  <dcterms:modified xsi:type="dcterms:W3CDTF">2022-12-04T10:26:14Z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