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7.xml" ContentType="application/vnd.openxmlformats-officedocument.themeOverrid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Questa_cartella_di_lavoro"/>
  <mc:AlternateContent xmlns:mc="http://schemas.openxmlformats.org/markup-compatibility/2006">
    <mc:Choice Requires="x15">
      <x15ac:absPath xmlns:x15ac="http://schemas.microsoft.com/office/spreadsheetml/2010/11/ac" url="C:\Users\dansci\Documents\Projects\dashboard_torte\data\"/>
    </mc:Choice>
  </mc:AlternateContent>
  <xr:revisionPtr revIDLastSave="0" documentId="13_ncr:1_{E148B71D-6AB6-4FD4-A014-793B4D48F119}" xr6:coauthVersionLast="47" xr6:coauthVersionMax="47" xr10:uidLastSave="{00000000-0000-0000-0000-000000000000}"/>
  <bookViews>
    <workbookView xWindow="-120" yWindow="-120" windowWidth="25440" windowHeight="15270" tabRatio="840" firstSheet="9" activeTab="16" xr2:uid="{1A34C12F-61E5-4C88-961C-626E194D2B62}"/>
  </bookViews>
  <sheets>
    <sheet name="FAMILY Ancona" sheetId="13" state="hidden" r:id="rId1"/>
    <sheet name="MNP Ancona" sheetId="12" state="hidden" r:id="rId2"/>
    <sheet name="MNP Campobasso" sheetId="14" state="hidden" r:id="rId3"/>
    <sheet name="FAMILY Campobasso" sheetId="15" state="hidden" r:id="rId4"/>
    <sheet name="FAMILY Colonnella" sheetId="20" state="hidden" r:id="rId5"/>
    <sheet name="MNP Colonnella" sheetId="19" state="hidden" r:id="rId6"/>
    <sheet name="FAMILY Megalò" sheetId="30" state="hidden" r:id="rId7"/>
    <sheet name="MNP Megalò" sheetId="29" state="hidden" r:id="rId8"/>
    <sheet name="FAMILY CSA" sheetId="32" state="hidden" r:id="rId9"/>
    <sheet name="MNP CSA" sheetId="31" r:id="rId10"/>
    <sheet name="FAMILY Vasto" sheetId="39" state="hidden" r:id="rId11"/>
    <sheet name="MNP Vasto" sheetId="38" state="hidden" r:id="rId12"/>
    <sheet name="MNP Centro Dabruzzo" sheetId="16" state="hidden" r:id="rId13"/>
    <sheet name="MNP PG" sheetId="36" state="hidden" r:id="rId14"/>
    <sheet name="FAMILY Conero" sheetId="22" state="hidden" r:id="rId15"/>
    <sheet name="MNP Conero" sheetId="21" r:id="rId16"/>
    <sheet name="MainCalcoli" sheetId="40" r:id="rId17"/>
    <sheet name="Main Per Grafico" sheetId="1" r:id="rId18"/>
    <sheet name="FAMILY Centro Dabruzzo" sheetId="17" state="hidden" r:id="rId19"/>
    <sheet name="FAMILY CV" sheetId="24" state="hidden" r:id="rId20"/>
    <sheet name="MNP CV" sheetId="23" state="hidden" r:id="rId21"/>
    <sheet name="Graph Ancona Campobasso" sheetId="2" state="hidden" r:id="rId22"/>
    <sheet name="Graph SGT Colonnella" sheetId="41" state="hidden" r:id="rId23"/>
    <sheet name="Graph Conero CV" sheetId="42" state="hidden" r:id="rId24"/>
    <sheet name="FAMILY PG" sheetId="37" state="hidden" r:id="rId25"/>
  </sheets>
  <definedNames>
    <definedName name="DatiEsterni_1" localSheetId="3" hidden="1">'FAMILY Campobasso'!$A$1:$Q$5002</definedName>
    <definedName name="DatiEsterni_1" localSheetId="1" hidden="1">'MNP Ancona'!$A$1:$W$5002</definedName>
    <definedName name="DatiEsterni_1" localSheetId="2" hidden="1">'MNP Campobasso'!$A$1:$W$5002</definedName>
    <definedName name="DatiEsterni_1" localSheetId="12" hidden="1">'MNP Centro Dabruzzo'!$A$1:$W$5002</definedName>
    <definedName name="DatiEsterni_1" localSheetId="5" hidden="1">'MNP Colonnella'!$A$1:$W$5002</definedName>
    <definedName name="DatiEsterni_1" localSheetId="15" hidden="1">'MNP Conero'!$A$1:$W$5002</definedName>
    <definedName name="DatiEsterni_1" localSheetId="9" hidden="1">'MNP CSA'!$A$1:$W$5002</definedName>
    <definedName name="DatiEsterni_1" localSheetId="7" hidden="1">'MNP Megalò'!$A$1:$W$5002</definedName>
    <definedName name="DatiEsterni_1" localSheetId="13" hidden="1">'MNP PG'!$A$1:$W$5002</definedName>
    <definedName name="DatiEsterni_1" localSheetId="11" hidden="1">'MNP Vasto'!$A$1:$W$5002</definedName>
    <definedName name="DatiEsterni_2" localSheetId="0" hidden="1">'FAMILY Ancona'!$A$1:$Q$5002</definedName>
    <definedName name="DatiEsterni_2" localSheetId="18" hidden="1">'FAMILY Centro Dabruzzo'!$A$1:$Q$5002</definedName>
    <definedName name="DatiEsterni_2" localSheetId="4" hidden="1">'FAMILY Colonnella'!$A$1:$Q$5002</definedName>
    <definedName name="DatiEsterni_2" localSheetId="14" hidden="1">'FAMILY Conero'!$A$1:$Q$5002</definedName>
    <definedName name="DatiEsterni_2" localSheetId="8" hidden="1">'FAMILY CSA'!$A$1:$Q$5002</definedName>
    <definedName name="DatiEsterni_2" localSheetId="6" hidden="1">'FAMILY Megalò'!$A$1:$Q$5002</definedName>
    <definedName name="DatiEsterni_2" localSheetId="24" hidden="1">'FAMILY PG'!$A$1:$Q$5002</definedName>
    <definedName name="DatiEsterni_2" localSheetId="10" hidden="1">'FAMILY Vasto'!$A$1:$Q$5002</definedName>
    <definedName name="DatiEsterni_3" localSheetId="20" hidden="1">'MNP CV'!$A$1:$W$5002</definedName>
    <definedName name="DatiEsterni_4" localSheetId="19" hidden="1">'FAMILY CV'!$A$1:$Q$5002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H45" i="40" a="1"/>
  <c r="H45" i="40" s="1"/>
  <c r="F45" i="40"/>
  <c r="F45" i="1" s="1"/>
  <c r="G57" i="40" l="1"/>
  <c r="G45" i="40"/>
  <c r="G39" i="40"/>
  <c r="G33" i="40"/>
  <c r="G27" i="40"/>
  <c r="G21" i="40"/>
  <c r="G15" i="40"/>
  <c r="G9" i="40"/>
  <c r="G3" i="40"/>
  <c r="G51" i="40"/>
  <c r="H57" i="40" l="1" a="1"/>
  <c r="H57" i="40" s="1"/>
  <c r="H51" i="40" a="1"/>
  <c r="H51" i="40" s="1"/>
  <c r="H39" i="40" a="1"/>
  <c r="H39" i="40" s="1"/>
  <c r="H33" i="40" a="1"/>
  <c r="H33" i="40" s="1"/>
  <c r="H27" i="40" a="1"/>
  <c r="H27" i="40" s="1"/>
  <c r="H21" i="40" a="1"/>
  <c r="H21" i="40" s="1"/>
  <c r="H9" i="40" a="1"/>
  <c r="H9" i="40" s="1"/>
  <c r="H3" i="40" a="1"/>
  <c r="H3" i="40" s="1"/>
  <c r="H15" i="40" a="1"/>
  <c r="H15" i="40" s="1"/>
  <c r="D57" i="40" a="1"/>
  <c r="D57" i="40" s="1"/>
  <c r="D51" i="40" a="1"/>
  <c r="D51" i="40" s="1"/>
  <c r="D45" i="40" a="1"/>
  <c r="D45" i="40" s="1"/>
  <c r="D39" i="40" a="1"/>
  <c r="D39" i="40" s="1"/>
  <c r="D33" i="40" a="1"/>
  <c r="D33" i="40" s="1"/>
  <c r="D27" i="40" a="1"/>
  <c r="D27" i="40" s="1"/>
  <c r="D21" i="40" a="1"/>
  <c r="D21" i="40" s="1"/>
  <c r="D3" i="40" a="1"/>
  <c r="D3" i="40" s="1"/>
  <c r="D9" i="40" a="1"/>
  <c r="D9" i="40" s="1"/>
  <c r="D15" i="40" a="1"/>
  <c r="D15" i="40" s="1"/>
  <c r="H60" i="40" l="1" a="1"/>
  <c r="H60" i="40" s="1"/>
  <c r="G60" i="40" a="1"/>
  <c r="G60" i="40" s="1"/>
  <c r="F60" i="40" a="1"/>
  <c r="F60" i="40" s="1"/>
  <c r="D60" i="40" a="1"/>
  <c r="D60" i="40" s="1"/>
  <c r="C60" i="40" a="1"/>
  <c r="C60" i="40" s="1"/>
  <c r="B60" i="40" a="1"/>
  <c r="B60" i="40" s="1"/>
  <c r="A60" i="40"/>
  <c r="A58" i="40" s="1"/>
  <c r="F57" i="40"/>
  <c r="E57" i="40" a="1"/>
  <c r="E57" i="40" s="1"/>
  <c r="C57" i="40" a="1"/>
  <c r="C57" i="40" s="1"/>
  <c r="B57" i="40" a="1"/>
  <c r="B57" i="40" s="1"/>
  <c r="A57" i="40"/>
  <c r="A55" i="40" s="1"/>
  <c r="H54" i="40" a="1"/>
  <c r="H54" i="40" s="1"/>
  <c r="G54" i="40" a="1"/>
  <c r="G54" i="40" s="1"/>
  <c r="F54" i="40" a="1"/>
  <c r="F54" i="40" s="1"/>
  <c r="D54" i="40" a="1"/>
  <c r="D54" i="40" s="1"/>
  <c r="C54" i="40" a="1"/>
  <c r="C54" i="40" s="1"/>
  <c r="B54" i="40" a="1"/>
  <c r="B54" i="40" s="1"/>
  <c r="A54" i="40"/>
  <c r="F51" i="40"/>
  <c r="E51" i="40" a="1"/>
  <c r="E51" i="40" s="1"/>
  <c r="C51" i="40" a="1"/>
  <c r="C51" i="40" s="1"/>
  <c r="B51" i="40" a="1"/>
  <c r="B51" i="40" s="1"/>
  <c r="A51" i="40"/>
  <c r="A49" i="40" s="1"/>
  <c r="H48" i="40" a="1"/>
  <c r="H48" i="40" s="1"/>
  <c r="G48" i="40" a="1"/>
  <c r="G48" i="40" s="1"/>
  <c r="F48" i="40" a="1"/>
  <c r="F48" i="40" s="1"/>
  <c r="D48" i="40" a="1"/>
  <c r="D48" i="40" s="1"/>
  <c r="C48" i="40" a="1"/>
  <c r="C48" i="40" s="1"/>
  <c r="B48" i="40" a="1"/>
  <c r="B48" i="40" s="1"/>
  <c r="A48" i="40"/>
  <c r="A46" i="40" s="1"/>
  <c r="E45" i="40" a="1"/>
  <c r="E45" i="40" s="1"/>
  <c r="C45" i="40" a="1"/>
  <c r="C45" i="40" s="1"/>
  <c r="B45" i="40" a="1"/>
  <c r="B45" i="40" s="1"/>
  <c r="A45" i="40"/>
  <c r="A43" i="40" s="1"/>
  <c r="H42" i="40" a="1"/>
  <c r="H42" i="40" s="1"/>
  <c r="G42" i="40" a="1"/>
  <c r="G42" i="40" s="1"/>
  <c r="F42" i="40" a="1"/>
  <c r="F42" i="40" s="1"/>
  <c r="D42" i="40" a="1"/>
  <c r="D42" i="40" s="1"/>
  <c r="C42" i="40" a="1"/>
  <c r="C42" i="40" s="1"/>
  <c r="B42" i="40" a="1"/>
  <c r="B42" i="40" s="1"/>
  <c r="A42" i="40"/>
  <c r="A40" i="40" s="1"/>
  <c r="F39" i="40"/>
  <c r="E39" i="40" a="1"/>
  <c r="E39" i="40" s="1"/>
  <c r="C39" i="40" a="1"/>
  <c r="C39" i="40" s="1"/>
  <c r="B39" i="40" a="1"/>
  <c r="B39" i="40" s="1"/>
  <c r="A39" i="40"/>
  <c r="A37" i="40" s="1"/>
  <c r="H36" i="40" a="1"/>
  <c r="H36" i="40" s="1"/>
  <c r="G36" i="40" a="1"/>
  <c r="G36" i="40" s="1"/>
  <c r="F36" i="40" a="1"/>
  <c r="F36" i="40" s="1"/>
  <c r="D36" i="40" a="1"/>
  <c r="D36" i="40" s="1"/>
  <c r="C36" i="40" a="1"/>
  <c r="C36" i="40" s="1"/>
  <c r="B36" i="40" a="1"/>
  <c r="B36" i="40" s="1"/>
  <c r="A36" i="40"/>
  <c r="F33" i="40"/>
  <c r="E33" i="40" a="1"/>
  <c r="E33" i="40" s="1"/>
  <c r="C33" i="40" a="1"/>
  <c r="C33" i="40" s="1"/>
  <c r="B33" i="40" a="1"/>
  <c r="B33" i="40" s="1"/>
  <c r="A33" i="40"/>
  <c r="A31" i="40" s="1"/>
  <c r="H30" i="40" a="1"/>
  <c r="H30" i="40" s="1"/>
  <c r="G30" i="40" a="1"/>
  <c r="G30" i="40" s="1"/>
  <c r="F30" i="40" a="1"/>
  <c r="F30" i="40" s="1"/>
  <c r="D30" i="40" a="1"/>
  <c r="D30" i="40" s="1"/>
  <c r="C30" i="40" a="1"/>
  <c r="C30" i="40" s="1"/>
  <c r="B30" i="40" a="1"/>
  <c r="B30" i="40" s="1"/>
  <c r="A30" i="40"/>
  <c r="F27" i="40"/>
  <c r="E27" i="40" a="1"/>
  <c r="E27" i="40" s="1"/>
  <c r="C27" i="40" a="1"/>
  <c r="C27" i="40" s="1"/>
  <c r="B27" i="40" a="1"/>
  <c r="B27" i="40" s="1"/>
  <c r="A27" i="40"/>
  <c r="A25" i="40" s="1"/>
  <c r="F21" i="40"/>
  <c r="E21" i="40" a="1"/>
  <c r="E21" i="40" s="1"/>
  <c r="C21" i="40" a="1"/>
  <c r="C21" i="40" s="1"/>
  <c r="B21" i="40" a="1"/>
  <c r="B21" i="40" s="1"/>
  <c r="A21" i="40"/>
  <c r="A19" i="40" s="1"/>
  <c r="H24" i="40" a="1"/>
  <c r="H24" i="40" s="1"/>
  <c r="G24" i="40" a="1"/>
  <c r="G24" i="40" s="1"/>
  <c r="F24" i="40" a="1"/>
  <c r="F24" i="40" s="1"/>
  <c r="D24" i="40" a="1"/>
  <c r="D24" i="40" s="1"/>
  <c r="C24" i="40" a="1"/>
  <c r="C24" i="40" s="1"/>
  <c r="B24" i="40" a="1"/>
  <c r="B24" i="40" s="1"/>
  <c r="A24" i="40"/>
  <c r="A22" i="40" s="1"/>
  <c r="A52" i="40"/>
  <c r="A34" i="40"/>
  <c r="A28" i="40"/>
  <c r="F15" i="40"/>
  <c r="E15" i="40" a="1"/>
  <c r="E15" i="40" s="1"/>
  <c r="C15" i="40" a="1"/>
  <c r="C15" i="40" s="1"/>
  <c r="B15" i="40" a="1"/>
  <c r="B15" i="40" s="1"/>
  <c r="A15" i="40"/>
  <c r="A13" i="40" s="1"/>
  <c r="H18" i="40" a="1"/>
  <c r="H18" i="40" s="1"/>
  <c r="G18" i="40" a="1"/>
  <c r="G18" i="40" s="1"/>
  <c r="F18" i="40" a="1"/>
  <c r="F18" i="40" s="1"/>
  <c r="D18" i="40" a="1"/>
  <c r="D18" i="40" s="1"/>
  <c r="C18" i="40" a="1"/>
  <c r="C18" i="40" s="1"/>
  <c r="B18" i="40" a="1"/>
  <c r="B18" i="40" s="1"/>
  <c r="A18" i="40"/>
  <c r="A16" i="40" s="1"/>
  <c r="H12" i="40" l="1" a="1"/>
  <c r="H12" i="40" s="1"/>
  <c r="G12" i="40" a="1"/>
  <c r="G12" i="40" s="1"/>
  <c r="F12" i="40" a="1"/>
  <c r="F12" i="40" s="1"/>
  <c r="D12" i="40" a="1"/>
  <c r="D12" i="40" s="1"/>
  <c r="C12" i="40" a="1"/>
  <c r="C12" i="40" s="1"/>
  <c r="B12" i="40" a="1"/>
  <c r="B12" i="40" s="1"/>
  <c r="A12" i="40"/>
  <c r="A10" i="40" s="1"/>
  <c r="H9" i="1" l="1"/>
  <c r="G9" i="1"/>
  <c r="F9" i="40"/>
  <c r="F9" i="1" s="1"/>
  <c r="E9" i="40" a="1"/>
  <c r="E9" i="40" s="1"/>
  <c r="E9" i="1" s="1"/>
  <c r="D9" i="1"/>
  <c r="C9" i="40" a="1"/>
  <c r="C9" i="40" s="1"/>
  <c r="C9" i="1" s="1"/>
  <c r="B9" i="40" a="1"/>
  <c r="B9" i="40" s="1"/>
  <c r="B9" i="1" s="1"/>
  <c r="A9" i="40"/>
  <c r="H6" i="40" a="1"/>
  <c r="H6" i="40" s="1"/>
  <c r="G6" i="40" a="1"/>
  <c r="G6" i="40" s="1"/>
  <c r="F6" i="40" a="1"/>
  <c r="F6" i="40" s="1"/>
  <c r="D6" i="40" a="1"/>
  <c r="D6" i="40" s="1"/>
  <c r="C6" i="40" a="1"/>
  <c r="C6" i="40" s="1"/>
  <c r="B6" i="40" a="1"/>
  <c r="B6" i="40" s="1"/>
  <c r="A6" i="40"/>
  <c r="A4" i="40" s="1"/>
  <c r="A4" i="1" s="1"/>
  <c r="F3" i="40"/>
  <c r="E3" i="40" a="1"/>
  <c r="E3" i="40" s="1"/>
  <c r="C3" i="40" a="1"/>
  <c r="C3" i="40" s="1"/>
  <c r="B3" i="40" a="1"/>
  <c r="B3" i="40" s="1"/>
  <c r="A3" i="40"/>
  <c r="A1" i="40" s="1"/>
  <c r="A1" i="1" s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E6" i="1"/>
  <c r="A9" i="1" l="1"/>
  <c r="A7" i="40"/>
  <c r="A7" i="1" s="1"/>
  <c r="D3" i="1"/>
  <c r="H6" i="1" l="1"/>
  <c r="D6" i="1"/>
  <c r="G6" i="1"/>
  <c r="C6" i="1"/>
  <c r="B6" i="1"/>
  <c r="F6" i="1"/>
  <c r="G3" i="1" l="1"/>
  <c r="C3" i="1" l="1"/>
  <c r="H3" i="1"/>
  <c r="E3" i="1"/>
  <c r="F3" i="1" l="1"/>
  <c r="B3" i="1"/>
  <c r="A6" i="1" l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E1093E-5544-436D-8AA0-5AB1D477CBE5}" keepAlive="1" name="Query - FAMILY" description="Connessione alla query 'FAMILY' nella cartella di lavoro." type="5" refreshedVersion="8" background="1" saveData="1">
    <dbPr connection="Provider=Microsoft.Mashup.OleDb.1;Data Source=$Workbook$;Location=FAMILY;Extended Properties=&quot;&quot;" command="SELECT * FROM [FAMILY]"/>
  </connection>
  <connection id="2" xr16:uid="{ED4F6DE2-2240-49DC-ABF4-3BFCB36DF62E}" keepAlive="1" name="Query - FAMILY (10)" description="Connessione alla query 'FAMILY (10)' nella cartella di lavoro." type="5" refreshedVersion="8" background="1" saveData="1">
    <dbPr connection="Provider=Microsoft.Mashup.OleDb.1;Data Source=$Workbook$;Location=&quot;FAMILY (10)&quot;;Extended Properties=&quot;&quot;" command="SELECT * FROM [FAMILY (10)]"/>
  </connection>
  <connection id="3" xr16:uid="{4C4C6F3B-6A26-4EAF-B633-9EB157ED597A}" keepAlive="1" name="Query - FAMILY (2)" description="Connessione alla query 'FAMILY (2)' nella cartella di lavoro." type="5" refreshedVersion="8" background="1" saveData="1">
    <dbPr connection="Provider=Microsoft.Mashup.OleDb.1;Data Source=$Workbook$;Location=&quot;FAMILY (2)&quot;;Extended Properties=&quot;&quot;" command="SELECT * FROM [FAMILY (2)]"/>
  </connection>
  <connection id="4" xr16:uid="{8FBAE031-B29B-40FF-96C5-BEBB1C4DB448}" keepAlive="1" name="Query - FAMILY (3)" description="Connessione alla query 'FAMILY (3)' nella cartella di lavoro." type="5" refreshedVersion="8" background="1" saveData="1">
    <dbPr connection="Provider=Microsoft.Mashup.OleDb.1;Data Source=$Workbook$;Location=&quot;FAMILY (3)&quot;;Extended Properties=&quot;&quot;" command="SELECT * FROM [FAMILY (3)]"/>
  </connection>
  <connection id="5" xr16:uid="{408AF0B9-A312-4DA2-892D-C1532CAF6036}" keepAlive="1" name="Query - FAMILY (4)" description="Connessione alla query 'FAMILY (4)' nella cartella di lavoro." type="5" refreshedVersion="8" background="1" saveData="1">
    <dbPr connection="Provider=Microsoft.Mashup.OleDb.1;Data Source=$Workbook$;Location=&quot;FAMILY (4)&quot;;Extended Properties=&quot;&quot;" command="SELECT * FROM [FAMILY (4)]"/>
  </connection>
  <connection id="6" xr16:uid="{93CFA59B-45FF-4579-A0BE-F4E147B4E54B}" keepAlive="1" name="Query - FAMILY (5)" description="Connessione alla query 'FAMILY (5)' nella cartella di lavoro." type="5" refreshedVersion="8" background="1" saveData="1">
    <dbPr connection="Provider=Microsoft.Mashup.OleDb.1;Data Source=$Workbook$;Location=&quot;FAMILY (5)&quot;;Extended Properties=&quot;&quot;" command="SELECT * FROM [FAMILY (5)]"/>
  </connection>
  <connection id="7" xr16:uid="{E5A5F3C6-8614-45B7-B2A2-C13025E9C423}" keepAlive="1" name="Query - FAMILY (6)" description="Connessione alla query 'FAMILY (6)' nella cartella di lavoro." type="5" refreshedVersion="8" background="1" saveData="1">
    <dbPr connection="Provider=Microsoft.Mashup.OleDb.1;Data Source=$Workbook$;Location=&quot;FAMILY (6)&quot;;Extended Properties=&quot;&quot;" command="SELECT * FROM [FAMILY (6)]"/>
  </connection>
  <connection id="8" xr16:uid="{0D3DADE1-6985-4034-A8B7-C80261F94634}" keepAlive="1" name="Query - FAMILY (7)" description="Connessione alla query 'FAMILY (7)' nella cartella di lavoro." type="5" refreshedVersion="8" background="1" saveData="1">
    <dbPr connection="Provider=Microsoft.Mashup.OleDb.1;Data Source=$Workbook$;Location=&quot;FAMILY (7)&quot;;Extended Properties=&quot;&quot;" command="SELECT * FROM [FAMILY (7)]"/>
  </connection>
  <connection id="9" xr16:uid="{8A63D357-4BC7-4AB9-9708-E5869C06E039}" keepAlive="1" name="Query - FAMILY (8)" description="Connessione alla query 'FAMILY (8)' nella cartella di lavoro." type="5" refreshedVersion="8" background="1" saveData="1">
    <dbPr connection="Provider=Microsoft.Mashup.OleDb.1;Data Source=$Workbook$;Location=&quot;FAMILY (8)&quot;;Extended Properties=&quot;&quot;" command="SELECT * FROM [FAMILY (8)]"/>
  </connection>
  <connection id="10" xr16:uid="{6718836E-FC5F-42D6-B816-B089933A8C2E}" keepAlive="1" name="Query - FAMILY (9)" description="Connessione alla query 'FAMILY (9)' nella cartella di lavoro." type="5" refreshedVersion="8" background="1" saveData="1">
    <dbPr connection="Provider=Microsoft.Mashup.OleDb.1;Data Source=$Workbook$;Location=&quot;FAMILY (9)&quot;;Extended Properties=&quot;&quot;" command="SELECT * FROM [FAMILY (9)]"/>
  </connection>
  <connection id="11" xr16:uid="{7741C344-EA00-451B-9A0C-77EE3A140DD8}" keepAlive="1" name="Query - MNP" description="Connessione alla query 'MNP' nella cartella di lavoro." type="5" refreshedVersion="8" background="1" saveData="1">
    <dbPr connection="Provider=Microsoft.Mashup.OleDb.1;Data Source=$Workbook$;Location=MNP;Extended Properties=&quot;&quot;" command="SELECT * FROM [MNP]"/>
  </connection>
  <connection id="12" xr16:uid="{6464C550-7036-4D07-93BF-64C0660BB36F}" keepAlive="1" name="Query - MNP (10)" description="Connessione alla query 'MNP (10)' nella cartella di lavoro." type="5" refreshedVersion="8" background="1" saveData="1">
    <dbPr connection="Provider=Microsoft.Mashup.OleDb.1;Data Source=$Workbook$;Location=&quot;MNP (10)&quot;;Extended Properties=&quot;&quot;" command="SELECT * FROM [MNP (10)]"/>
  </connection>
  <connection id="13" xr16:uid="{2C904ACD-F5EB-4299-A217-F73833A00E1C}" keepAlive="1" name="Query - MNP (2)" description="Connessione alla query 'MNP (2)' nella cartella di lavoro." type="5" refreshedVersion="8" background="1" saveData="1">
    <dbPr connection="Provider=Microsoft.Mashup.OleDb.1;Data Source=$Workbook$;Location=&quot;MNP (2)&quot;;Extended Properties=&quot;&quot;" command="SELECT * FROM [MNP (2)]"/>
  </connection>
  <connection id="14" xr16:uid="{9EA162DB-D00B-4117-B983-E6FE214E3905}" keepAlive="1" name="Query - MNP (3)" description="Connessione alla query 'MNP (3)' nella cartella di lavoro." type="5" refreshedVersion="8" background="1" saveData="1">
    <dbPr connection="Provider=Microsoft.Mashup.OleDb.1;Data Source=$Workbook$;Location=&quot;MNP (3)&quot;;Extended Properties=&quot;&quot;" command="SELECT * FROM [MNP (3)]"/>
  </connection>
  <connection id="15" xr16:uid="{1323EA30-8D66-49E1-9200-23BD81D860B1}" keepAlive="1" name="Query - MNP (4)" description="Connessione alla query 'MNP (4)' nella cartella di lavoro." type="5" refreshedVersion="8" background="1" saveData="1">
    <dbPr connection="Provider=Microsoft.Mashup.OleDb.1;Data Source=$Workbook$;Location=&quot;MNP (4)&quot;;Extended Properties=&quot;&quot;" command="SELECT * FROM [MNP (4)]"/>
  </connection>
  <connection id="16" xr16:uid="{09D74214-E215-48F5-95F2-E7E09A92D8AC}" keepAlive="1" name="Query - MNP (5)" description="Connessione alla query 'MNP (5)' nella cartella di lavoro." type="5" refreshedVersion="8" background="1" saveData="1">
    <dbPr connection="Provider=Microsoft.Mashup.OleDb.1;Data Source=$Workbook$;Location=&quot;MNP (5)&quot;;Extended Properties=&quot;&quot;" command="SELECT * FROM [MNP (5)]"/>
  </connection>
  <connection id="17" xr16:uid="{C2A4C403-D545-4AC3-90B9-7D53F9247119}" keepAlive="1" name="Query - MNP (6)" description="Connessione alla query 'MNP (6)' nella cartella di lavoro." type="5" refreshedVersion="8" background="1" saveData="1">
    <dbPr connection="Provider=Microsoft.Mashup.OleDb.1;Data Source=$Workbook$;Location=&quot;MNP (6)&quot;;Extended Properties=&quot;&quot;" command="SELECT * FROM [MNP (6)]"/>
  </connection>
  <connection id="18" xr16:uid="{86B091AD-A4D2-4CBC-92AB-7C300BC77345}" keepAlive="1" name="Query - MNP (7)" description="Connessione alla query 'MNP (7)' nella cartella di lavoro." type="5" refreshedVersion="8" background="1" saveData="1">
    <dbPr connection="Provider=Microsoft.Mashup.OleDb.1;Data Source=$Workbook$;Location=&quot;MNP (7)&quot;;Extended Properties=&quot;&quot;" command="SELECT * FROM [MNP (7)]"/>
  </connection>
  <connection id="19" xr16:uid="{946E485A-8DFB-4FAC-9AC2-B0BA6838F1ED}" keepAlive="1" name="Query - MNP (8)" description="Connessione alla query 'MNP (8)' nella cartella di lavoro." type="5" refreshedVersion="8" background="1" saveData="1">
    <dbPr connection="Provider=Microsoft.Mashup.OleDb.1;Data Source=$Workbook$;Location=&quot;MNP (8)&quot;;Extended Properties=&quot;&quot;" command="SELECT * FROM [MNP (8)]"/>
  </connection>
  <connection id="20" xr16:uid="{D02C530F-DF84-42A2-9962-EFCB72A80B25}" keepAlive="1" name="Query - MNP (9)" description="Connessione alla query 'MNP (9)' nella cartella di lavoro." type="5" refreshedVersion="8" background="1" saveData="1">
    <dbPr connection="Provider=Microsoft.Mashup.OleDb.1;Data Source=$Workbook$;Location=&quot;MNP (9)&quot;;Extended Properties=&quot;&quot;" command="SELECT * FROM [MNP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<sst xmlns="http://schemas.openxmlformats.org/spreadsheetml/2006/main" count="48529" uniqueCount="1006">
  <si>
    <t>MNP ToT</t>
  </si>
  <si>
    <t>MNP in Lavorazione</t>
  </si>
  <si>
    <t>ATTIVAZIONE SIM MNP - MASSMARKET</t>
  </si>
  <si>
    <t>ATTIVAZIONE SIM MNP - TOKEN MVNO</t>
  </si>
  <si>
    <t>NON SCADUTA</t>
  </si>
  <si>
    <t>MNP EFFETTUATA</t>
  </si>
  <si>
    <t>IN ATTESA DI NORMALIZZAZIONE</t>
  </si>
  <si>
    <t>Family ToT</t>
  </si>
  <si>
    <t>Family in Lavorazione</t>
  </si>
  <si>
    <t>Family Da Esitare</t>
  </si>
  <si>
    <t>INSERITA IN FAMIGLIA</t>
  </si>
  <si>
    <t>OK</t>
  </si>
  <si>
    <t>NON NORMALIZZABILE</t>
  </si>
  <si>
    <t>ANCONA CENTRO</t>
  </si>
  <si>
    <t>Column2</t>
  </si>
  <si>
    <t>NEGOZIO DI RIFERIMENTO</t>
  </si>
  <si>
    <t>Column4</t>
  </si>
  <si>
    <t>Column5</t>
  </si>
  <si>
    <t>Column6</t>
  </si>
  <si>
    <t>Column7</t>
  </si>
  <si>
    <t xml:space="preserve">SELEZIONARE ESITO DAL MENÙ A TENDINA E 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</si>
  <si>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</si>
  <si>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</si>
  <si>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</si>
  <si>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</si>
  <si>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</si>
  <si>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</si>
  <si>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</si>
  <si>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</si>
  <si>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</si>
  <si>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</si>
  <si>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</si>
  <si>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</si>
  <si>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</si>
  <si>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</si>
  <si>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</si>
  <si>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AGGIUNGERE UN COMMENTO</t>
  </si>
  <si>
    <t>OPERATORE</t>
  </si>
  <si>
    <t>DATA</t>
  </si>
  <si>
    <t>TITOLO</t>
  </si>
  <si>
    <t>SIM</t>
  </si>
  <si>
    <t>TELEFONO</t>
  </si>
  <si>
    <t>VIRTUALE</t>
  </si>
  <si>
    <t>DATA DI SCADENZA MNP</t>
  </si>
  <si>
    <t>DATA DI SCADENZA T+1</t>
  </si>
  <si>
    <t>ESITO MNP</t>
  </si>
  <si>
    <t>ESITO RINNOVO T+1</t>
  </si>
  <si>
    <t>ESITO BO</t>
  </si>
  <si>
    <t>NOTE BO</t>
  </si>
  <si>
    <t>ESITO SUITE</t>
  </si>
  <si>
    <t>ORAZIO CARDILE</t>
  </si>
  <si>
    <t>SI</t>
  </si>
  <si>
    <t>RINNOVO EFFETTUATO</t>
  </si>
  <si>
    <t>SCADUTA</t>
  </si>
  <si>
    <t>GESTIONE NON ATTIVA</t>
  </si>
  <si>
    <t>TIPOLOGIA</t>
  </si>
  <si>
    <t>NON SCADUTA T1</t>
  </si>
  <si>
    <t>NO</t>
  </si>
  <si>
    <t>ATTIVITÀ SCADUTA</t>
  </si>
  <si>
    <t>SOTTO CREDITO</t>
  </si>
  <si>
    <t/>
  </si>
  <si>
    <t>MNP OUT</t>
  </si>
  <si>
    <t>SOFIA BRASCA</t>
  </si>
  <si>
    <t>GABRIELE MALATESTA</t>
  </si>
  <si>
    <t>DIMITRI MAZZOCCANTI</t>
  </si>
  <si>
    <t>Column8</t>
  </si>
  <si>
    <t>DATA DI SCADENZA</t>
  </si>
  <si>
    <t>ESITO</t>
  </si>
  <si>
    <t>CAMPOBASSO</t>
  </si>
  <si>
    <t>FEDERICO CHIARULLO</t>
  </si>
  <si>
    <t>PAOLO FLORIO</t>
  </si>
  <si>
    <t>EMANUELA CAMPAJOLA</t>
  </si>
  <si>
    <t>ARDUINO MASELLI</t>
  </si>
  <si>
    <t>SAN GIOVANNI TEATINO</t>
  </si>
  <si>
    <t>FEDERICA GIOIA PITUCCI</t>
  </si>
  <si>
    <t>STEFANO CHIACCHIA</t>
  </si>
  <si>
    <t>ALESSANDRA PROPERZIO</t>
  </si>
  <si>
    <t>CLAUDIA NISTA</t>
  </si>
  <si>
    <t>VAL VIBRATA</t>
  </si>
  <si>
    <t>ENRICA ANGELUCCI</t>
  </si>
  <si>
    <t>FEDERICA LACARBONARA</t>
  </si>
  <si>
    <t>CONERO</t>
  </si>
  <si>
    <t>ALESSIO PALERMO</t>
  </si>
  <si>
    <t>EDOARDO GERMINARIO</t>
  </si>
  <si>
    <t>DAFNE MONACA</t>
  </si>
  <si>
    <t>PESCARA -VEII</t>
  </si>
  <si>
    <t>STEFANO COLANTONIO</t>
  </si>
  <si>
    <t>PAOLO DE FUSCO</t>
  </si>
  <si>
    <t>CHIETI SCALO</t>
  </si>
  <si>
    <t>LUCA MORELLI</t>
  </si>
  <si>
    <t>EMILIANO MARSILI</t>
  </si>
  <si>
    <t>CARMELA RAUSO</t>
  </si>
  <si>
    <t>ANTONIO SACCO</t>
  </si>
  <si>
    <t>SANTANGELO</t>
  </si>
  <si>
    <t>UGO D'ONOFRIO</t>
  </si>
  <si>
    <t>KATIUSKA GEMMA DI GIOVANNI</t>
  </si>
  <si>
    <t>YUDITH HERNANDEZ GARCIA</t>
  </si>
  <si>
    <t>PORTO GRANDE</t>
  </si>
  <si>
    <t>DOMENICO MUCCIGROSSO</t>
  </si>
  <si>
    <t>STEFANO SEBASTIANI</t>
  </si>
  <si>
    <t>VASTO</t>
  </si>
  <si>
    <t>KADIMA GABRIEL TSHIMANGA</t>
  </si>
  <si>
    <t>DONATO BOTTA</t>
  </si>
  <si>
    <t>FILOMENA CHIAPPINI</t>
  </si>
  <si>
    <t>MNP OK</t>
  </si>
  <si>
    <t>MNP Da Esitare Non Scadute</t>
  </si>
  <si>
    <t>MNP KO</t>
  </si>
  <si>
    <t>04/11/2025</t>
  </si>
  <si>
    <t>ATTIVAZIONE CONVERGENZA FISSO - MOBILE</t>
  </si>
  <si>
    <t>8939108640011146615</t>
  </si>
  <si>
    <t>3477127668</t>
  </si>
  <si>
    <t>10/11/2025</t>
  </si>
  <si>
    <t>8939108640011147548</t>
  </si>
  <si>
    <t>3498794712</t>
  </si>
  <si>
    <t>12/11/2025</t>
  </si>
  <si>
    <t>8939108660014734977</t>
  </si>
  <si>
    <t>3463761338</t>
  </si>
  <si>
    <t>14/11/2025</t>
  </si>
  <si>
    <t>8939108660014734522</t>
  </si>
  <si>
    <t>3512475862</t>
  </si>
  <si>
    <t>8939108660014734274</t>
  </si>
  <si>
    <t>3385335492</t>
  </si>
  <si>
    <t>26/11/2025</t>
  </si>
  <si>
    <t>8939108660014734720</t>
  </si>
  <si>
    <t>3425275610</t>
  </si>
  <si>
    <t>01/11/2025</t>
  </si>
  <si>
    <t>8939108640011146193</t>
  </si>
  <si>
    <t>3288691547</t>
  </si>
  <si>
    <t>8939108640011146805</t>
  </si>
  <si>
    <t>3393924889</t>
  </si>
  <si>
    <t>03/11/2025</t>
  </si>
  <si>
    <t>8939108640011145971</t>
  </si>
  <si>
    <t>3896942123</t>
  </si>
  <si>
    <t>8939108640011146383</t>
  </si>
  <si>
    <t>3511222103</t>
  </si>
  <si>
    <t>SIM SCONTATA - ATTIVAZIONE SIM MNP - CONV. FISSO - MOBILE</t>
  </si>
  <si>
    <t>8939108640011147233</t>
  </si>
  <si>
    <t>3936002316</t>
  </si>
  <si>
    <t>06/11/2025</t>
  </si>
  <si>
    <t>8939108640011147225</t>
  </si>
  <si>
    <t>3508006332</t>
  </si>
  <si>
    <t>08/11/2025</t>
  </si>
  <si>
    <t>8939108660005277093</t>
  </si>
  <si>
    <t>3512608457</t>
  </si>
  <si>
    <t>8939108640011146565</t>
  </si>
  <si>
    <t>3393952131</t>
  </si>
  <si>
    <t>8939108630011265481</t>
  </si>
  <si>
    <t>3402742326</t>
  </si>
  <si>
    <t>11/11/2025</t>
  </si>
  <si>
    <t>8939108640011146409</t>
  </si>
  <si>
    <t>3248013841</t>
  </si>
  <si>
    <t>8939108660014734548</t>
  </si>
  <si>
    <t>3341467772</t>
  </si>
  <si>
    <t>8939108660014735131</t>
  </si>
  <si>
    <t>3935711739</t>
  </si>
  <si>
    <t>ATTIVAZIONE SIM MNP - CONVERGENZA FISSO - MOBILE</t>
  </si>
  <si>
    <t>15/11/2025</t>
  </si>
  <si>
    <t>8939108640011146904</t>
  </si>
  <si>
    <t>3473029316</t>
  </si>
  <si>
    <t>18/11/2025</t>
  </si>
  <si>
    <t>8939108640011146128</t>
  </si>
  <si>
    <t>3510761292</t>
  </si>
  <si>
    <t>8939108640011146391</t>
  </si>
  <si>
    <t>3476998795</t>
  </si>
  <si>
    <t>ATTIVAZIONE SIM MNP - FASTWEB</t>
  </si>
  <si>
    <t>8939080000125201628</t>
  </si>
  <si>
    <t>3770859843</t>
  </si>
  <si>
    <t>19/11/2025</t>
  </si>
  <si>
    <t>8939108640011147266</t>
  </si>
  <si>
    <t>3400045897</t>
  </si>
  <si>
    <t>20/11/2025</t>
  </si>
  <si>
    <t>8939108660014735057</t>
  </si>
  <si>
    <t>3331800910</t>
  </si>
  <si>
    <t>22/11/2025</t>
  </si>
  <si>
    <t>8939108660014734845</t>
  </si>
  <si>
    <t>3929258698</t>
  </si>
  <si>
    <t>24/11/2025</t>
  </si>
  <si>
    <t>8939010002191099146</t>
  </si>
  <si>
    <t>3476717093</t>
  </si>
  <si>
    <t>25/11/2025</t>
  </si>
  <si>
    <t>8939108660014734613</t>
  </si>
  <si>
    <t>3921673834</t>
  </si>
  <si>
    <t>8939108660014733946</t>
  </si>
  <si>
    <t>8939108660014734621</t>
  </si>
  <si>
    <t>3483655633</t>
  </si>
  <si>
    <t>27/11/2025</t>
  </si>
  <si>
    <t>8939108640011147076</t>
  </si>
  <si>
    <t>3466634607</t>
  </si>
  <si>
    <t>8939108640011146649</t>
  </si>
  <si>
    <t>3519300868</t>
  </si>
  <si>
    <t>29/11/2025</t>
  </si>
  <si>
    <t>8939108660014734035</t>
  </si>
  <si>
    <t>3511721608</t>
  </si>
  <si>
    <t>8939108640011147373</t>
  </si>
  <si>
    <t>3472668031</t>
  </si>
  <si>
    <t>MNP Da Esitare ScaduteT0</t>
  </si>
  <si>
    <t>MNP Da Esitare ScaduteT1</t>
  </si>
  <si>
    <t>DA ELIMINARE</t>
  </si>
  <si>
    <t>Family Ok</t>
  </si>
  <si>
    <t>Family Ko</t>
  </si>
  <si>
    <t>Family Da Esitare Scadute</t>
  </si>
  <si>
    <t>8939108640012762287</t>
  </si>
  <si>
    <t>3276143324</t>
  </si>
  <si>
    <t>8939108630011277718</t>
  </si>
  <si>
    <t>3476840957</t>
  </si>
  <si>
    <t>8939108640015181642</t>
  </si>
  <si>
    <t>3408699180</t>
  </si>
  <si>
    <t>8939108640012761271</t>
  </si>
  <si>
    <t>3515651593</t>
  </si>
  <si>
    <t>05/11/2025</t>
  </si>
  <si>
    <t>8939108640012762394</t>
  </si>
  <si>
    <t>3497510962</t>
  </si>
  <si>
    <t>8939108640015181741</t>
  </si>
  <si>
    <t>3925147277</t>
  </si>
  <si>
    <t>8939108640015181626</t>
  </si>
  <si>
    <t>8939108640015181949</t>
  </si>
  <si>
    <t>3420303782</t>
  </si>
  <si>
    <t>07/11/2025</t>
  </si>
  <si>
    <t>8939108640015181972</t>
  </si>
  <si>
    <t>3339323992</t>
  </si>
  <si>
    <t>8939108640015181329</t>
  </si>
  <si>
    <t>3450475906</t>
  </si>
  <si>
    <t>13/11/2025</t>
  </si>
  <si>
    <t>8939108640012760620</t>
  </si>
  <si>
    <t>3282757034</t>
  </si>
  <si>
    <t>8939108640015181733</t>
  </si>
  <si>
    <t>3928477531</t>
  </si>
  <si>
    <t>8939108660014936424</t>
  </si>
  <si>
    <t>3277560823</t>
  </si>
  <si>
    <t>16/11/2025</t>
  </si>
  <si>
    <t>8939108660014936523</t>
  </si>
  <si>
    <t>3488430246</t>
  </si>
  <si>
    <t>8939108660014936705</t>
  </si>
  <si>
    <t>3459264297</t>
  </si>
  <si>
    <t>8939108660014936879</t>
  </si>
  <si>
    <t>3517697298</t>
  </si>
  <si>
    <t>8939108660014936952</t>
  </si>
  <si>
    <t>3896362845</t>
  </si>
  <si>
    <t>28/11/2025</t>
  </si>
  <si>
    <t>8939108660014936846</t>
  </si>
  <si>
    <t>3208113132</t>
  </si>
  <si>
    <t>8939108660014937067</t>
  </si>
  <si>
    <t>3283444228</t>
  </si>
  <si>
    <t>30/11/2025</t>
  </si>
  <si>
    <t>8939108660014937372</t>
  </si>
  <si>
    <t>3467675632</t>
  </si>
  <si>
    <t>02/11/2025</t>
  </si>
  <si>
    <t>8939108640011191587</t>
  </si>
  <si>
    <t>3701325074</t>
  </si>
  <si>
    <t>8939108640011192171</t>
  </si>
  <si>
    <t>3497712486</t>
  </si>
  <si>
    <t>8939108650000920904</t>
  </si>
  <si>
    <t>3452156916</t>
  </si>
  <si>
    <t>8939108640011192494</t>
  </si>
  <si>
    <t>3279807174</t>
  </si>
  <si>
    <t>23/11/2025</t>
  </si>
  <si>
    <t>8939108660014935434</t>
  </si>
  <si>
    <t>3475748999</t>
  </si>
  <si>
    <t>8939108660014935780</t>
  </si>
  <si>
    <t>3713412240</t>
  </si>
  <si>
    <t>8939108640012792714</t>
  </si>
  <si>
    <t>3391287319</t>
  </si>
  <si>
    <t>8939108640011144933</t>
  </si>
  <si>
    <t>3473567466</t>
  </si>
  <si>
    <t>8939108650003652108</t>
  </si>
  <si>
    <t>3490859404</t>
  </si>
  <si>
    <t>ANDREA VERGALITO</t>
  </si>
  <si>
    <t>8939108640013553966</t>
  </si>
  <si>
    <t>3472924297</t>
  </si>
  <si>
    <t>09/11/2025</t>
  </si>
  <si>
    <t>8939108650000901268</t>
  </si>
  <si>
    <t>3498414026</t>
  </si>
  <si>
    <t>8939108640011148975</t>
  </si>
  <si>
    <t>3388332728</t>
  </si>
  <si>
    <t>8939108640011149460</t>
  </si>
  <si>
    <t>3475539071</t>
  </si>
  <si>
    <t>8939108640011148751</t>
  </si>
  <si>
    <t>3499506877</t>
  </si>
  <si>
    <t>8939108640011148728</t>
  </si>
  <si>
    <t>3450205656</t>
  </si>
  <si>
    <t>8939108640011149403</t>
  </si>
  <si>
    <t>3356585530</t>
  </si>
  <si>
    <t>8939108640011149718</t>
  </si>
  <si>
    <t>3499835631</t>
  </si>
  <si>
    <t>8939108640012796954</t>
  </si>
  <si>
    <t>3341267722</t>
  </si>
  <si>
    <t>8939108640012796707</t>
  </si>
  <si>
    <t>3801974997</t>
  </si>
  <si>
    <t>8939108640012797028</t>
  </si>
  <si>
    <t>3314423145</t>
  </si>
  <si>
    <t>8939108640011149064</t>
  </si>
  <si>
    <t>8939108640011149296</t>
  </si>
  <si>
    <t>3516230326</t>
  </si>
  <si>
    <t>8939108640011149247</t>
  </si>
  <si>
    <t>3351333190</t>
  </si>
  <si>
    <t>8939108640011148850</t>
  </si>
  <si>
    <t>3318023757</t>
  </si>
  <si>
    <t>8939108640011149759</t>
  </si>
  <si>
    <t>3473641890</t>
  </si>
  <si>
    <t>8939108640012796731</t>
  </si>
  <si>
    <t>3489507337</t>
  </si>
  <si>
    <t>8939108640012796301</t>
  </si>
  <si>
    <t>3891773471</t>
  </si>
  <si>
    <t>17/11/2025</t>
  </si>
  <si>
    <t>8939108660014738440</t>
  </si>
  <si>
    <t>3331095959</t>
  </si>
  <si>
    <t>8939108660014738093</t>
  </si>
  <si>
    <t>3446713006</t>
  </si>
  <si>
    <t>8939108660014738598</t>
  </si>
  <si>
    <t>3407617881</t>
  </si>
  <si>
    <t>8939108640011149361</t>
  </si>
  <si>
    <t>3478084830</t>
  </si>
  <si>
    <t>8939108660014738507</t>
  </si>
  <si>
    <t>3403138577</t>
  </si>
  <si>
    <t>8939108660014737905</t>
  </si>
  <si>
    <t>3497484574</t>
  </si>
  <si>
    <t>8939108660014737749</t>
  </si>
  <si>
    <t>3270888329</t>
  </si>
  <si>
    <t>8939108650001877657</t>
  </si>
  <si>
    <t>3478627702</t>
  </si>
  <si>
    <t>8939108660014738168</t>
  </si>
  <si>
    <t>3246343702</t>
  </si>
  <si>
    <t>8939108660014738309</t>
  </si>
  <si>
    <t>3386057055</t>
  </si>
  <si>
    <t>8939108660014738341</t>
  </si>
  <si>
    <t>3279486803</t>
  </si>
  <si>
    <t>8939108640011140303</t>
  </si>
  <si>
    <t>3486949186</t>
  </si>
  <si>
    <t>8939108640012768144</t>
  </si>
  <si>
    <t>3342562021</t>
  </si>
  <si>
    <t>8939108640011140972</t>
  </si>
  <si>
    <t>3454613565</t>
  </si>
  <si>
    <t>8939108660014930310</t>
  </si>
  <si>
    <t>3479528752</t>
  </si>
  <si>
    <t>8939108630011216641</t>
  </si>
  <si>
    <t>3772991537</t>
  </si>
  <si>
    <t>8939108640011140915</t>
  </si>
  <si>
    <t>3338486636</t>
  </si>
  <si>
    <t>8939108660014938099</t>
  </si>
  <si>
    <t>3287820290</t>
  </si>
  <si>
    <t>8939108640011140873</t>
  </si>
  <si>
    <t>3286485206</t>
  </si>
  <si>
    <t>8939108630011217185</t>
  </si>
  <si>
    <t>3488941785</t>
  </si>
  <si>
    <t>8939108660014930500</t>
  </si>
  <si>
    <t>3452197494</t>
  </si>
  <si>
    <t>8939108660014938115</t>
  </si>
  <si>
    <t>3935785684</t>
  </si>
  <si>
    <t>8939108660014937943</t>
  </si>
  <si>
    <t>3337162377</t>
  </si>
  <si>
    <t>8939108660014930492</t>
  </si>
  <si>
    <t>3292915314</t>
  </si>
  <si>
    <t>8939108660014938032</t>
  </si>
  <si>
    <t>3490078709</t>
  </si>
  <si>
    <t>8939108660014930393</t>
  </si>
  <si>
    <t>3801839185</t>
  </si>
  <si>
    <t>8939108640012759770</t>
  </si>
  <si>
    <t>3917580371</t>
  </si>
  <si>
    <t>8939108630011262678</t>
  </si>
  <si>
    <t>32889113364</t>
  </si>
  <si>
    <t>8939108630011262371</t>
  </si>
  <si>
    <t>3247499151</t>
  </si>
  <si>
    <t>EMANUELE PASQUALONE</t>
  </si>
  <si>
    <t>8939108660014933926</t>
  </si>
  <si>
    <t>3476049447</t>
  </si>
  <si>
    <t>8939108660014934817</t>
  </si>
  <si>
    <t>3279518525</t>
  </si>
  <si>
    <t>8939108660014934809</t>
  </si>
  <si>
    <t>3482429952</t>
  </si>
  <si>
    <t>8939108660014934080</t>
  </si>
  <si>
    <t>3497263988</t>
  </si>
  <si>
    <t>8939108640011142556</t>
  </si>
  <si>
    <t>3391092141</t>
  </si>
  <si>
    <t>8939108660014934429</t>
  </si>
  <si>
    <t>3317195571</t>
  </si>
  <si>
    <t>8939108630011367147</t>
  </si>
  <si>
    <t>3714463634</t>
  </si>
  <si>
    <t>8939108630011367204</t>
  </si>
  <si>
    <t>3473638456</t>
  </si>
  <si>
    <t>8939108630011366271</t>
  </si>
  <si>
    <t>3331307672</t>
  </si>
  <si>
    <t>8939108630011366164</t>
  </si>
  <si>
    <t>3318085305</t>
  </si>
  <si>
    <t>8939108640011143224</t>
  </si>
  <si>
    <t>3496871791</t>
  </si>
  <si>
    <t>8939108630011367220</t>
  </si>
  <si>
    <t>3492918729</t>
  </si>
  <si>
    <t>8939108640011480162</t>
  </si>
  <si>
    <t>3396278211</t>
  </si>
  <si>
    <t>8939108640011143554</t>
  </si>
  <si>
    <t>3383263150</t>
  </si>
  <si>
    <t>8939108630011366487</t>
  </si>
  <si>
    <t>3288623275</t>
  </si>
  <si>
    <t>8939108630011366545</t>
  </si>
  <si>
    <t>3493647991</t>
  </si>
  <si>
    <t>8939108640011143513</t>
  </si>
  <si>
    <t>3713631840</t>
  </si>
  <si>
    <t>8939108660014731635</t>
  </si>
  <si>
    <t>3287723107</t>
  </si>
  <si>
    <t>8939108660014731809</t>
  </si>
  <si>
    <t>3517177791</t>
  </si>
  <si>
    <t>8939108640011480543</t>
  </si>
  <si>
    <t>3331371046</t>
  </si>
  <si>
    <t>8939108640011143448</t>
  </si>
  <si>
    <t>3917169390</t>
  </si>
  <si>
    <t>8939108660014732302</t>
  </si>
  <si>
    <t>3347384227</t>
  </si>
  <si>
    <t>8939108640011143174</t>
  </si>
  <si>
    <t>3475009744</t>
  </si>
  <si>
    <t>8939108660014732161</t>
  </si>
  <si>
    <t>3343380090</t>
  </si>
  <si>
    <t>21/11/2025</t>
  </si>
  <si>
    <t>8939108630011366776</t>
  </si>
  <si>
    <t>3496228829</t>
  </si>
  <si>
    <t>8939108630011366685</t>
  </si>
  <si>
    <t>3920469653</t>
  </si>
  <si>
    <t>8939108630011366552</t>
  </si>
  <si>
    <t>3922669896</t>
  </si>
  <si>
    <t>8939108640011480121</t>
  </si>
  <si>
    <t>3276029128</t>
  </si>
  <si>
    <t>8939108660014731668</t>
  </si>
  <si>
    <t>3383316464</t>
  </si>
  <si>
    <t>8939108660014732203</t>
  </si>
  <si>
    <t>3332961084</t>
  </si>
  <si>
    <t>8939108660014731676</t>
  </si>
  <si>
    <t>3394310466</t>
  </si>
  <si>
    <t>8939108660014731692</t>
  </si>
  <si>
    <t>3452267854</t>
  </si>
  <si>
    <t>8939108660014732518</t>
  </si>
  <si>
    <t>3489159550</t>
  </si>
  <si>
    <t>8939108660014732617</t>
  </si>
  <si>
    <t>3490505580</t>
  </si>
  <si>
    <t>8939108660014732674</t>
  </si>
  <si>
    <t>3271266920</t>
  </si>
  <si>
    <t>8939108660014731502</t>
  </si>
  <si>
    <t>3474526571</t>
  </si>
  <si>
    <t>8939108660014731486</t>
  </si>
  <si>
    <t>3341236296</t>
  </si>
  <si>
    <t>8939108640011231516</t>
  </si>
  <si>
    <t>3661861482</t>
  </si>
  <si>
    <t>SAVERIO LA FORGIA</t>
  </si>
  <si>
    <t>8939108630011266174</t>
  </si>
  <si>
    <t>3427499436</t>
  </si>
  <si>
    <t>8939108640012942814</t>
  </si>
  <si>
    <t>3278268391</t>
  </si>
  <si>
    <t>8939108630011265564</t>
  </si>
  <si>
    <t>3516356425</t>
  </si>
  <si>
    <t>8939108630011265622</t>
  </si>
  <si>
    <t>3495204381</t>
  </si>
  <si>
    <t>8939108630011265267</t>
  </si>
  <si>
    <t>3517666045</t>
  </si>
  <si>
    <t>8939108630011265598</t>
  </si>
  <si>
    <t>3285814669</t>
  </si>
  <si>
    <t>8939108640012949405</t>
  </si>
  <si>
    <t>3270264776</t>
  </si>
  <si>
    <t>8939108660014733011</t>
  </si>
  <si>
    <t>3513799850</t>
  </si>
  <si>
    <t>8939108660014733029</t>
  </si>
  <si>
    <t>3338510898</t>
  </si>
  <si>
    <t>8939108660014733037</t>
  </si>
  <si>
    <t>3403299865</t>
  </si>
  <si>
    <t>8939108640012949371</t>
  </si>
  <si>
    <t>3481830413</t>
  </si>
  <si>
    <t>8939108660014732724</t>
  </si>
  <si>
    <t>3287188895</t>
  </si>
  <si>
    <t>8939108660014733441</t>
  </si>
  <si>
    <t>3313924653</t>
  </si>
  <si>
    <t>8939108660014733482</t>
  </si>
  <si>
    <t>3802603990</t>
  </si>
  <si>
    <t>8939108660014733599</t>
  </si>
  <si>
    <t>3474256274</t>
  </si>
  <si>
    <t>8939108660014733581</t>
  </si>
  <si>
    <t>3489899720</t>
  </si>
  <si>
    <t>8939108660014733607</t>
  </si>
  <si>
    <t>3398116773</t>
  </si>
  <si>
    <t>8939108660014733177</t>
  </si>
  <si>
    <t>3397797581</t>
  </si>
  <si>
    <t>8939108660014733201</t>
  </si>
  <si>
    <t>3886048814</t>
  </si>
  <si>
    <t>8939108660014732799</t>
  </si>
  <si>
    <t>3276946282</t>
  </si>
  <si>
    <t>8939108660014733250</t>
  </si>
  <si>
    <t>3807266728</t>
  </si>
  <si>
    <t>8939108660011419325</t>
  </si>
  <si>
    <t>3387141417</t>
  </si>
  <si>
    <t>8939108660014732781</t>
  </si>
  <si>
    <t>3491164890</t>
  </si>
  <si>
    <t>8939108640012881962</t>
  </si>
  <si>
    <t>3515969360</t>
  </si>
  <si>
    <t>8939108640011191553</t>
  </si>
  <si>
    <t>3890228153</t>
  </si>
  <si>
    <t>8939108640011191827</t>
  </si>
  <si>
    <t>3880934403</t>
  </si>
  <si>
    <t>8939108640012881947</t>
  </si>
  <si>
    <t>3408087142</t>
  </si>
  <si>
    <t>8939108640011191876</t>
  </si>
  <si>
    <t>3488583880</t>
  </si>
  <si>
    <t>8939108640012881798</t>
  </si>
  <si>
    <t>3203688187</t>
  </si>
  <si>
    <t>8939108640011192528</t>
  </si>
  <si>
    <t>3401952097</t>
  </si>
  <si>
    <t>8939108640012881921</t>
  </si>
  <si>
    <t>3478430425</t>
  </si>
  <si>
    <t>8939108640011192510</t>
  </si>
  <si>
    <t>3929836265</t>
  </si>
  <si>
    <t>8939108660014935749</t>
  </si>
  <si>
    <t>3513854942</t>
  </si>
  <si>
    <t>8939108660014935772</t>
  </si>
  <si>
    <t>3205740240</t>
  </si>
  <si>
    <t>ATTIVAZIONE SIM MNP - YOUNG</t>
  </si>
  <si>
    <t>8939108640011191686</t>
  </si>
  <si>
    <t>3714533782</t>
  </si>
  <si>
    <t>8939108660014936010</t>
  </si>
  <si>
    <t>3661967381</t>
  </si>
  <si>
    <t>8939108660014935426</t>
  </si>
  <si>
    <t>3895636049</t>
  </si>
  <si>
    <t>8939108660014935459</t>
  </si>
  <si>
    <t>3356393793</t>
  </si>
  <si>
    <t>8939108640011191884</t>
  </si>
  <si>
    <t>3393755263</t>
  </si>
  <si>
    <t>8939108660014935855</t>
  </si>
  <si>
    <t>3294245994</t>
  </si>
  <si>
    <t>8939108640011192122</t>
  </si>
  <si>
    <t>3387259217</t>
  </si>
  <si>
    <t>8939108640011192536</t>
  </si>
  <si>
    <t>3471834901</t>
  </si>
  <si>
    <t>8939108640011192262</t>
  </si>
  <si>
    <t>3294185014</t>
  </si>
  <si>
    <t>8939108640012881749</t>
  </si>
  <si>
    <t>3334320110</t>
  </si>
  <si>
    <t>8939108660014935756</t>
  </si>
  <si>
    <t>3517007649</t>
  </si>
  <si>
    <t>8939108640013552935</t>
  </si>
  <si>
    <t>3389438859</t>
  </si>
  <si>
    <t>8939108660014935889</t>
  </si>
  <si>
    <t>3286279656</t>
  </si>
  <si>
    <t>8939108640011191702</t>
  </si>
  <si>
    <t>3401942870</t>
  </si>
  <si>
    <t>8939108640012882135</t>
  </si>
  <si>
    <t>3518690537</t>
  </si>
  <si>
    <t>GIANPIO APRILE</t>
  </si>
  <si>
    <t>8939108640012759879</t>
  </si>
  <si>
    <t>3519208531</t>
  </si>
  <si>
    <t>8939108640012797846</t>
  </si>
  <si>
    <t>3923816551</t>
  </si>
  <si>
    <t>8939108640012759796</t>
  </si>
  <si>
    <t>3423750387</t>
  </si>
  <si>
    <t>8939108640012759812</t>
  </si>
  <si>
    <t>3200618653</t>
  </si>
  <si>
    <t>8939108640012759358</t>
  </si>
  <si>
    <t>3290746858</t>
  </si>
  <si>
    <t>8939108640012759747</t>
  </si>
  <si>
    <t>3894463798</t>
  </si>
  <si>
    <t>8939108640012759762</t>
  </si>
  <si>
    <t>3894523148</t>
  </si>
  <si>
    <t>8939108640012798000</t>
  </si>
  <si>
    <t>3296920208</t>
  </si>
  <si>
    <t>8939108640012759234</t>
  </si>
  <si>
    <t>3393247002</t>
  </si>
  <si>
    <t>8939108630011262199</t>
  </si>
  <si>
    <t>3473385932</t>
  </si>
  <si>
    <t>8939108640011144859</t>
  </si>
  <si>
    <t>3295690588</t>
  </si>
  <si>
    <t>8939108640012795915</t>
  </si>
  <si>
    <t>3497813293</t>
  </si>
  <si>
    <t>8939108640012793084</t>
  </si>
  <si>
    <t>3382561536</t>
  </si>
  <si>
    <t>8939108640012792656</t>
  </si>
  <si>
    <t>3294266939</t>
  </si>
  <si>
    <t>8939108640011143612</t>
  </si>
  <si>
    <t>3428333912</t>
  </si>
  <si>
    <t>8939108640012792870</t>
  </si>
  <si>
    <t>3467556719</t>
  </si>
  <si>
    <t>8939108640011144990</t>
  </si>
  <si>
    <t>3791959562</t>
  </si>
  <si>
    <t>8939108640012793092</t>
  </si>
  <si>
    <t>3713400403</t>
  </si>
  <si>
    <t>8939108640012795261</t>
  </si>
  <si>
    <t>3400532574</t>
  </si>
  <si>
    <t>8939108630011367097</t>
  </si>
  <si>
    <t>3929061504</t>
  </si>
  <si>
    <t>8939108630011367196</t>
  </si>
  <si>
    <t>3312171007</t>
  </si>
  <si>
    <t>8939108630011366131</t>
  </si>
  <si>
    <t>3207664948</t>
  </si>
  <si>
    <t>8939108630011366180</t>
  </si>
  <si>
    <t>3896203818</t>
  </si>
  <si>
    <t>8939108630011366941</t>
  </si>
  <si>
    <t>3891485258</t>
  </si>
  <si>
    <t>8939108630011367212</t>
  </si>
  <si>
    <t>3511481835</t>
  </si>
  <si>
    <t>8939108640011143596</t>
  </si>
  <si>
    <t>3355413632</t>
  </si>
  <si>
    <t>8939080000125203673</t>
  </si>
  <si>
    <t>3751368759</t>
  </si>
  <si>
    <t>8939108630011366529</t>
  </si>
  <si>
    <t>3204809211</t>
  </si>
  <si>
    <t>8939108640011480287</t>
  </si>
  <si>
    <t>3392503373</t>
  </si>
  <si>
    <t>8939108640011143455</t>
  </si>
  <si>
    <t>3450200188</t>
  </si>
  <si>
    <t>8939108640011143026</t>
  </si>
  <si>
    <t>3348450940</t>
  </si>
  <si>
    <t>8939108630011367444</t>
  </si>
  <si>
    <t>339791058</t>
  </si>
  <si>
    <t>8939108630011366479</t>
  </si>
  <si>
    <t>33348857643</t>
  </si>
  <si>
    <t>8939108630011367451</t>
  </si>
  <si>
    <t>3200936069</t>
  </si>
  <si>
    <t>8939080000125203723</t>
  </si>
  <si>
    <t>3478447190</t>
  </si>
  <si>
    <t>8939108640011143000</t>
  </si>
  <si>
    <t>3394728904</t>
  </si>
  <si>
    <t>8939108660014731791</t>
  </si>
  <si>
    <t>3282269007</t>
  </si>
  <si>
    <t>8939108660014732641</t>
  </si>
  <si>
    <t>3406634182</t>
  </si>
  <si>
    <t>8939108640011480527</t>
  </si>
  <si>
    <t>3808607681</t>
  </si>
  <si>
    <t>8939108630011367188</t>
  </si>
  <si>
    <t>3497439742</t>
  </si>
  <si>
    <t>8939108660014732120</t>
  </si>
  <si>
    <t>3472850964</t>
  </si>
  <si>
    <t>8939108650001877202</t>
  </si>
  <si>
    <t>3450214070</t>
  </si>
  <si>
    <t>8939108630011367170</t>
  </si>
  <si>
    <t>3335811500</t>
  </si>
  <si>
    <t>8939108630011367113</t>
  </si>
  <si>
    <t>3356599219</t>
  </si>
  <si>
    <t>8939108630011366495</t>
  </si>
  <si>
    <t>3401144321</t>
  </si>
  <si>
    <t>8939108660014731726</t>
  </si>
  <si>
    <t>3714622074</t>
  </si>
  <si>
    <t>8939108660014732427</t>
  </si>
  <si>
    <t>3311284754</t>
  </si>
  <si>
    <t>8939108630011366727</t>
  </si>
  <si>
    <t>3482399385</t>
  </si>
  <si>
    <t>8939108660014731296</t>
  </si>
  <si>
    <t>3346501992</t>
  </si>
  <si>
    <t>8939108660014731312</t>
  </si>
  <si>
    <t>3209744470</t>
  </si>
  <si>
    <t>8939108660014732112</t>
  </si>
  <si>
    <t>3385329167</t>
  </si>
  <si>
    <t>8939108650000902134</t>
  </si>
  <si>
    <t>3312506399</t>
  </si>
  <si>
    <t>8939108660014732146</t>
  </si>
  <si>
    <t>3316208929</t>
  </si>
  <si>
    <t>8939108660014732666</t>
  </si>
  <si>
    <t>3394442440</t>
  </si>
  <si>
    <t>8939108660014731528</t>
  </si>
  <si>
    <t>3928630431</t>
  </si>
  <si>
    <t>8939108660014731494</t>
  </si>
  <si>
    <t>3476456737</t>
  </si>
  <si>
    <t>8939108640011142044</t>
  </si>
  <si>
    <t>3398361877</t>
  </si>
  <si>
    <t>8939108640011142325</t>
  </si>
  <si>
    <t>3513127564</t>
  </si>
  <si>
    <t>8939108650001099351</t>
  </si>
  <si>
    <t>3282433498</t>
  </si>
  <si>
    <t>8939108660014934221</t>
  </si>
  <si>
    <t>3333127640</t>
  </si>
  <si>
    <t>8939108640011142606</t>
  </si>
  <si>
    <t>3270888324</t>
  </si>
  <si>
    <t>8939108660014935111</t>
  </si>
  <si>
    <t>3935620705</t>
  </si>
  <si>
    <t>8939108660014934965</t>
  </si>
  <si>
    <t>3455028237</t>
  </si>
  <si>
    <t>8939108660014934205</t>
  </si>
  <si>
    <t>3396871095</t>
  </si>
  <si>
    <t>8939108660014934064</t>
  </si>
  <si>
    <t>3270241109</t>
  </si>
  <si>
    <t>8939108660014934288</t>
  </si>
  <si>
    <t>3297733280</t>
  </si>
  <si>
    <t>8939108660014935046</t>
  </si>
  <si>
    <t>3466355690</t>
  </si>
  <si>
    <t>8939108640011141780</t>
  </si>
  <si>
    <t>3356433646</t>
  </si>
  <si>
    <t>8939108640011142580</t>
  </si>
  <si>
    <t>3510931334</t>
  </si>
  <si>
    <t>8939108650001877731</t>
  </si>
  <si>
    <t>3294248755</t>
  </si>
  <si>
    <t>8939108660014933736</t>
  </si>
  <si>
    <t>3510386169</t>
  </si>
  <si>
    <t>8939108660014933900</t>
  </si>
  <si>
    <t>3513101571</t>
  </si>
  <si>
    <t>8939108660014934692</t>
  </si>
  <si>
    <t>3294942542</t>
  </si>
  <si>
    <t>8939108660014934197</t>
  </si>
  <si>
    <t>3272698997</t>
  </si>
  <si>
    <t>8939108660014933884</t>
  </si>
  <si>
    <t>3298519272</t>
  </si>
  <si>
    <t>8939108660014933868</t>
  </si>
  <si>
    <t>3474408635</t>
  </si>
  <si>
    <t>8939108660014934833</t>
  </si>
  <si>
    <t>3520264472</t>
  </si>
  <si>
    <t>8939108640012761313</t>
  </si>
  <si>
    <t>3427590588</t>
  </si>
  <si>
    <t>8939108630011365539</t>
  </si>
  <si>
    <t>3802669061</t>
  </si>
  <si>
    <t>8939108630011277668</t>
  </si>
  <si>
    <t>3495511036</t>
  </si>
  <si>
    <t>8939108640015181659</t>
  </si>
  <si>
    <t>3408255922</t>
  </si>
  <si>
    <t>8939108640012761198</t>
  </si>
  <si>
    <t>3890287294</t>
  </si>
  <si>
    <t>8939108640015181550</t>
  </si>
  <si>
    <t>3894541833</t>
  </si>
  <si>
    <t>8939108640015181568</t>
  </si>
  <si>
    <t>336664045</t>
  </si>
  <si>
    <t>8939108630011277700</t>
  </si>
  <si>
    <t>3388101397</t>
  </si>
  <si>
    <t>8939108660014936515</t>
  </si>
  <si>
    <t>3318662172</t>
  </si>
  <si>
    <t>8939108660014937307</t>
  </si>
  <si>
    <t>3511838840</t>
  </si>
  <si>
    <t>8939108660014937356</t>
  </si>
  <si>
    <t>3891148508</t>
  </si>
  <si>
    <t>8939108660014936929</t>
  </si>
  <si>
    <t>3293250602</t>
  </si>
  <si>
    <t>ATTIVAZIONE SIM MNP - ETNICO</t>
  </si>
  <si>
    <t>8939108660014937117</t>
  </si>
  <si>
    <t>3512627861</t>
  </si>
  <si>
    <t>8939108660014936895</t>
  </si>
  <si>
    <t>3274803205</t>
  </si>
  <si>
    <t>8939108660014936945</t>
  </si>
  <si>
    <t>3297711428</t>
  </si>
  <si>
    <t>8939108660014936762</t>
  </si>
  <si>
    <t>3478508845</t>
  </si>
  <si>
    <t>8939108660014936820</t>
  </si>
  <si>
    <t>3663923574</t>
  </si>
  <si>
    <t>8939108660014936481</t>
  </si>
  <si>
    <t>3201991104</t>
  </si>
  <si>
    <t>8939108660014936937</t>
  </si>
  <si>
    <t>3295670682</t>
  </si>
  <si>
    <t>8939108660014936663</t>
  </si>
  <si>
    <t>3927810389</t>
  </si>
  <si>
    <t>8939108660014936630</t>
  </si>
  <si>
    <t>3520454789</t>
  </si>
  <si>
    <t>8939108660014937042</t>
  </si>
  <si>
    <t>33117707754</t>
  </si>
  <si>
    <t>8939108660014937091</t>
  </si>
  <si>
    <t>3337828304</t>
  </si>
  <si>
    <t>8939108660014937000</t>
  </si>
  <si>
    <t>3401076975</t>
  </si>
  <si>
    <t>8939108660014936671</t>
  </si>
  <si>
    <t>3285324785</t>
  </si>
  <si>
    <t>8939108660014936838</t>
  </si>
  <si>
    <t>3351204535</t>
  </si>
  <si>
    <t>8939108660014936499</t>
  </si>
  <si>
    <t>3313631126</t>
  </si>
  <si>
    <t>8939108660014936556</t>
  </si>
  <si>
    <t>3319008381</t>
  </si>
  <si>
    <t>8939108660014936598</t>
  </si>
  <si>
    <t>3333590815</t>
  </si>
  <si>
    <t>8939108650001876550</t>
  </si>
  <si>
    <t>3480364058</t>
  </si>
  <si>
    <t>MARIKA OTTAVIANO</t>
  </si>
  <si>
    <t>8939108640011149544</t>
  </si>
  <si>
    <t>3914256630</t>
  </si>
  <si>
    <t>8939108640011150096</t>
  </si>
  <si>
    <t>3805813875</t>
  </si>
  <si>
    <t>8939108640011149171</t>
  </si>
  <si>
    <t>3917635351</t>
  </si>
  <si>
    <t>8939108640012796210</t>
  </si>
  <si>
    <t>3406224545</t>
  </si>
  <si>
    <t>8939108640011149775</t>
  </si>
  <si>
    <t>3270115318</t>
  </si>
  <si>
    <t>8939108640011149148</t>
  </si>
  <si>
    <t>3287790217</t>
  </si>
  <si>
    <t>8939108640012796145</t>
  </si>
  <si>
    <t>3924814817</t>
  </si>
  <si>
    <t>8939108640012796137</t>
  </si>
  <si>
    <t>3288365715</t>
  </si>
  <si>
    <t>8939108640012796871</t>
  </si>
  <si>
    <t>3208529009</t>
  </si>
  <si>
    <t>8939108640011149700</t>
  </si>
  <si>
    <t>3289350101</t>
  </si>
  <si>
    <t>8939108640011149486</t>
  </si>
  <si>
    <t>3899250684</t>
  </si>
  <si>
    <t>8939108640011148942</t>
  </si>
  <si>
    <t>3890258459</t>
  </si>
  <si>
    <t>8939108640011148611</t>
  </si>
  <si>
    <t>3486600553</t>
  </si>
  <si>
    <t>8939108660014738234</t>
  </si>
  <si>
    <t>3515135199</t>
  </si>
  <si>
    <t>8939108650001877590</t>
  </si>
  <si>
    <t>3203543632</t>
  </si>
  <si>
    <t>8939108640006172105</t>
  </si>
  <si>
    <t>3248672055</t>
  </si>
  <si>
    <t>8939108640011149452</t>
  </si>
  <si>
    <t>3883538096</t>
  </si>
  <si>
    <t>8939108660014738333</t>
  </si>
  <si>
    <t>3500488272</t>
  </si>
  <si>
    <t>8939108660014738630</t>
  </si>
  <si>
    <t>3801486294</t>
  </si>
  <si>
    <t>8939108660014738580</t>
  </si>
  <si>
    <t>335450972</t>
  </si>
  <si>
    <t>8939108660014738606</t>
  </si>
  <si>
    <t>3296031462</t>
  </si>
  <si>
    <t>8939080000125155683</t>
  </si>
  <si>
    <t>3382170418</t>
  </si>
  <si>
    <t>8939108660014738499</t>
  </si>
  <si>
    <t>3489218215</t>
  </si>
  <si>
    <t>8939108660014738077</t>
  </si>
  <si>
    <t>3383688360</t>
  </si>
  <si>
    <t>8939108660014738408</t>
  </si>
  <si>
    <t>3516389632</t>
  </si>
  <si>
    <t>8939108650001877582</t>
  </si>
  <si>
    <t>3271540502</t>
  </si>
  <si>
    <t>8939108660014738572</t>
  </si>
  <si>
    <t>3488961083</t>
  </si>
  <si>
    <t>8939108640011149569</t>
  </si>
  <si>
    <t>3803683145</t>
  </si>
  <si>
    <t>8939108640011231110</t>
  </si>
  <si>
    <t>3494576985</t>
  </si>
  <si>
    <t>8939108630011266265</t>
  </si>
  <si>
    <t>3285888984</t>
  </si>
  <si>
    <t>8939108630011266281</t>
  </si>
  <si>
    <t>3429450904</t>
  </si>
  <si>
    <t>8939108630011266299</t>
  </si>
  <si>
    <t>3515494478</t>
  </si>
  <si>
    <t>8939108640015020790</t>
  </si>
  <si>
    <t>3338858247</t>
  </si>
  <si>
    <t>8939108640013555763</t>
  </si>
  <si>
    <t>3349864055</t>
  </si>
  <si>
    <t>8939108660011419895</t>
  </si>
  <si>
    <t>3892858464</t>
  </si>
  <si>
    <t>8939108630011266257</t>
  </si>
  <si>
    <t>3495129019</t>
  </si>
  <si>
    <t>8939108650001877426</t>
  </si>
  <si>
    <t>3703737159</t>
  </si>
  <si>
    <t>8939108640015020717</t>
  </si>
  <si>
    <t>3337733563</t>
  </si>
  <si>
    <t>8939108660014733276</t>
  </si>
  <si>
    <t>3482234123</t>
  </si>
  <si>
    <t>8939108660014733433</t>
  </si>
  <si>
    <t>3278554507</t>
  </si>
  <si>
    <t>8939108640011231953</t>
  </si>
  <si>
    <t>3893426863</t>
  </si>
  <si>
    <t>8939108660014733367</t>
  </si>
  <si>
    <t>3471505082</t>
  </si>
  <si>
    <t>8939108660014733375</t>
  </si>
  <si>
    <t>3508227312</t>
  </si>
  <si>
    <t>8939108660014733102</t>
  </si>
  <si>
    <t>3917693214</t>
  </si>
  <si>
    <t>8939108660014733417</t>
  </si>
  <si>
    <t>3400793580</t>
  </si>
  <si>
    <t>8939108660014733508</t>
  </si>
  <si>
    <t>32815333034</t>
  </si>
  <si>
    <t>8939108660014733532</t>
  </si>
  <si>
    <t>3313811392</t>
  </si>
  <si>
    <t>8939108660014733540</t>
  </si>
  <si>
    <t>3398462664</t>
  </si>
  <si>
    <t>8939108640013550475</t>
  </si>
  <si>
    <t>3286327919</t>
  </si>
  <si>
    <t>8939108660014733128</t>
  </si>
  <si>
    <t>3791825355</t>
  </si>
  <si>
    <t>8939108660007135547</t>
  </si>
  <si>
    <t>3397361077</t>
  </si>
  <si>
    <t>8939108630011217607</t>
  </si>
  <si>
    <t>3496092018</t>
  </si>
  <si>
    <t>8939108660014930666</t>
  </si>
  <si>
    <t>3518172977</t>
  </si>
  <si>
    <t>8939108660014938180</t>
  </si>
  <si>
    <t>3202212146</t>
  </si>
  <si>
    <t>8939108660014938040</t>
  </si>
  <si>
    <t>3497939371</t>
  </si>
  <si>
    <t>8939108630011216542</t>
  </si>
  <si>
    <t>3887205939</t>
  </si>
  <si>
    <t xml:space="preserve">Ancona; </t>
  </si>
  <si>
    <t xml:space="preserve">MNP TOT </t>
  </si>
  <si>
    <t xml:space="preserve">Family TOT </t>
  </si>
  <si>
    <t xml:space="preserve">Campobasso; </t>
  </si>
  <si>
    <t xml:space="preserve">SGT; </t>
  </si>
  <si>
    <t>Colonnella</t>
  </si>
  <si>
    <t>Conero</t>
  </si>
  <si>
    <t>CV</t>
  </si>
  <si>
    <t>Megalò</t>
  </si>
  <si>
    <t>CSA</t>
  </si>
  <si>
    <t>Porto Grande</t>
  </si>
  <si>
    <t>Vasto</t>
  </si>
  <si>
    <t>8939108650000873459</t>
  </si>
  <si>
    <t>3406723445</t>
  </si>
  <si>
    <t>8939108640012759432</t>
  </si>
  <si>
    <t>3914547340</t>
  </si>
  <si>
    <t>8939108640012797663</t>
  </si>
  <si>
    <t>3382067877</t>
  </si>
  <si>
    <t>8939108640012797796</t>
  </si>
  <si>
    <t>3403791639</t>
  </si>
  <si>
    <t>8939108640012759838</t>
  </si>
  <si>
    <t>3388735927</t>
  </si>
  <si>
    <t>8939108640012759150</t>
  </si>
  <si>
    <t>3476533069</t>
  </si>
  <si>
    <t>8939108640012797895</t>
  </si>
  <si>
    <t>3272939802</t>
  </si>
  <si>
    <t>8939108640012759945</t>
  </si>
  <si>
    <t>3395314894</t>
  </si>
  <si>
    <t>8939108640012759168</t>
  </si>
  <si>
    <t>3891138828</t>
  </si>
  <si>
    <t>8939108640012797697</t>
  </si>
  <si>
    <t>3476909067</t>
  </si>
  <si>
    <t>8939108640012759374</t>
  </si>
  <si>
    <t>3397694212</t>
  </si>
  <si>
    <t>8939108640012759978</t>
  </si>
  <si>
    <t>3281582927</t>
  </si>
  <si>
    <t>8939108640012759515</t>
  </si>
  <si>
    <t>3662774876</t>
  </si>
  <si>
    <t>8939108640012759655</t>
  </si>
  <si>
    <t>3703524244</t>
  </si>
  <si>
    <t>8939108640012759622</t>
  </si>
  <si>
    <t>3385032573</t>
  </si>
  <si>
    <t>8939108640012759648</t>
  </si>
  <si>
    <t>3298027480</t>
  </si>
  <si>
    <t>8939108630011262249</t>
  </si>
  <si>
    <t>3470367394</t>
  </si>
  <si>
    <t>8939108630011263437</t>
  </si>
  <si>
    <t>3409731919</t>
  </si>
  <si>
    <t>8939108640012759127</t>
  </si>
  <si>
    <t>3333906292</t>
  </si>
  <si>
    <t>8939108640012760034</t>
  </si>
  <si>
    <t>3757949674</t>
  </si>
  <si>
    <t>8939108640012759416</t>
  </si>
  <si>
    <t>3803428135</t>
  </si>
  <si>
    <t>8939108640012798018</t>
  </si>
  <si>
    <t>3914800012</t>
  </si>
  <si>
    <t>8939108640012797960</t>
  </si>
  <si>
    <t>3496622410</t>
  </si>
  <si>
    <t>8939108640012759697</t>
  </si>
  <si>
    <t>3332439794</t>
  </si>
  <si>
    <t>8939108640012798075</t>
  </si>
  <si>
    <t>3281638763</t>
  </si>
  <si>
    <t>8939108640012798067</t>
  </si>
  <si>
    <t>3501157215</t>
  </si>
  <si>
    <t>8939108640012797655</t>
  </si>
  <si>
    <t>3495523914</t>
  </si>
  <si>
    <t>8939108630011262892</t>
  </si>
  <si>
    <t>3893104815</t>
  </si>
  <si>
    <t>8939108640012759986</t>
  </si>
  <si>
    <t>3398825040</t>
  </si>
  <si>
    <t>8939108640012760083</t>
  </si>
  <si>
    <t>3357085393</t>
  </si>
  <si>
    <t>8939108640011144040</t>
  </si>
  <si>
    <t>3515539921</t>
  </si>
  <si>
    <t>8939108660014739349</t>
  </si>
  <si>
    <t>3469467111</t>
  </si>
  <si>
    <t>8939108660014739323</t>
  </si>
  <si>
    <t>3489174140</t>
  </si>
  <si>
    <t>8939108660014739414</t>
  </si>
  <si>
    <t>3661576318</t>
  </si>
  <si>
    <t>8939108660014740131</t>
  </si>
  <si>
    <t>3272493319</t>
  </si>
  <si>
    <t>8939108660014739984</t>
  </si>
  <si>
    <t>3804549713</t>
  </si>
  <si>
    <t>8939108660014740164</t>
  </si>
  <si>
    <t>3474560129</t>
  </si>
  <si>
    <t>8939108660014739299</t>
  </si>
  <si>
    <t>3515015780</t>
  </si>
  <si>
    <t>8939108660014739711</t>
  </si>
  <si>
    <t>3474641293</t>
  </si>
  <si>
    <t>8939108660014739240</t>
  </si>
  <si>
    <t>3286263005</t>
  </si>
  <si>
    <t>8939108660014739752</t>
  </si>
  <si>
    <t>3458955561</t>
  </si>
  <si>
    <t>8939108640012795287</t>
  </si>
  <si>
    <t>3890213440</t>
  </si>
  <si>
    <t>8939108660014740149</t>
  </si>
  <si>
    <t>3383621757</t>
  </si>
  <si>
    <t>8939108660014739406</t>
  </si>
  <si>
    <t>3387471880</t>
  </si>
  <si>
    <t>8939108660014739570</t>
  </si>
  <si>
    <t>3459306727</t>
  </si>
  <si>
    <t>8939108660014739497</t>
  </si>
  <si>
    <t>3318564899</t>
  </si>
  <si>
    <t>8939108660014739489</t>
  </si>
  <si>
    <t>3317888364</t>
  </si>
  <si>
    <t>8939108660014739554</t>
  </si>
  <si>
    <t>3421939635</t>
  </si>
  <si>
    <t>8939108660014739364</t>
  </si>
  <si>
    <t>3488018704</t>
  </si>
  <si>
    <t>8939108660014740065</t>
  </si>
  <si>
    <t>3280838196</t>
  </si>
  <si>
    <t>8939108660014739455</t>
  </si>
  <si>
    <t>3403267750</t>
  </si>
  <si>
    <t>8939108660014740123</t>
  </si>
  <si>
    <t>3270583696</t>
  </si>
  <si>
    <t>8939108660014740008</t>
  </si>
  <si>
    <t>3204738112</t>
  </si>
  <si>
    <t>8939108660014739448</t>
  </si>
  <si>
    <t>3381945781</t>
  </si>
  <si>
    <t>8939108660014739562</t>
  </si>
  <si>
    <t>3923965469</t>
  </si>
  <si>
    <t>8939108660014739745</t>
  </si>
  <si>
    <t>3475140251</t>
  </si>
  <si>
    <t>8939108660014739612</t>
  </si>
  <si>
    <t>3278880469</t>
  </si>
  <si>
    <t>8939108660014740057</t>
  </si>
  <si>
    <t>3398501510</t>
  </si>
  <si>
    <t>8939108640013554014</t>
  </si>
  <si>
    <t>3453267838</t>
  </si>
  <si>
    <t>8939108640011144149</t>
  </si>
  <si>
    <t>3465812673</t>
  </si>
  <si>
    <t>3276344954</t>
  </si>
  <si>
    <t>8939108640011144586</t>
  </si>
  <si>
    <t>3884967410</t>
  </si>
  <si>
    <t>MNP Non Lavorate</t>
  </si>
  <si>
    <t>Family Non Lavorate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</si>
</sst>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u/>
      <sz val="11"/>
      <color theme="1"/>
      <name val="Rockwel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e" xfId="0" builtinId="0"/>
    <cellStyle name="Percentuale" xfId="1" builtinId="5"/>
  </cellStyles>
  <dxfs count="30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'Main Per Grafico'!$A$1:$H$1</c:f>
          <c:strCache>
            <c:ptCount val="8"/>
            <c:pt idx="0">
              <c:v>Ancona; MNP TOT 28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BD-4571-A3EC-A87CA0DE69E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93-4A71-832E-D89DE423D12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93-4A71-832E-D89DE423D12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3-4A71-832E-D89DE423D12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93-4A71-832E-D89DE423D1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Grafico'!$B$2:$C$2,'Main Per Grafico'!$F$2:$H$2)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Grafico'!$B$3:$C$3,'Main Per Grafico'!$F$3:$H$3)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25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5C7-94FA-E4DCE0B08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Grafico'!$A$4:$H$4</c:f>
          <c:strCache>
            <c:ptCount val="8"/>
            <c:pt idx="0">
              <c:v>Ancona;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11-4F09-8384-8CF05773CF2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2-A5FC-4EDD-A3F4-A7B1A65C1A8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A5FC-4EDD-A3F4-A7B1A65C1A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5FC-4EDD-A3F4-A7B1A65C1A8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5-A5FC-4EDD-A3F4-A7B1A65C1A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vertOverflow="overflow" horzOverflow="overflow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Grafico'!$B$5:$C$5,'Main Per Grafico'!$F$5:$H$5)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Grafico'!$B$6:$C$6,'Main Per Grafico'!$F$6:$H$6)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7E1-4CCD-8132-020EE36CC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ln>
          <a:noFill/>
        </a:ln>
        <a:effectLst/>
      </c:spPr>
    </c:plotArea>
    <c:legend>
      <c:legendPos val="r"/>
      <c:overlay val="0"/>
      <c:spPr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ln w="9525" cap="flat" cmpd="sng" algn="ctr">
      <a:solidFill>
        <a:schemeClr val="tx2">
          <a:lumMod val="15000"/>
          <a:lumOff val="85000"/>
          <a:alpha val="61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Grafico'!$A$7</c:f>
          <c:strCache>
            <c:ptCount val="1"/>
            <c:pt idx="0">
              <c:v>Campobasso; MNP TOT 30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8B-4D4A-970A-3518416618D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8B-4D4A-970A-3518416618D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8B-4D4A-970A-3518416618D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8B-4D4A-970A-3518416618D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8B-4D4A-970A-3518416618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Grafico'!$B$8:$C$8,'Main Per Grafico'!$F$8:$H$8)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Grafico'!$B$9:$C$9,'Main Per Grafico'!$F$9:$H$9)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8B-4D4A-970A-351841661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Grafico'!$A$10</c:f>
          <c:strCache>
            <c:ptCount val="1"/>
            <c:pt idx="0">
              <c:v>Campobasso;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16-45AF-9E34-DF819C5D9A5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16-45AF-9E34-DF819C5D9A5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16-45AF-9E34-DF819C5D9A5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16-45AF-9E34-DF819C5D9A5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16-45AF-9E34-DF819C5D9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Grafico'!$B$11:$C$11,'Main Per Grafico'!$F$11:$H$11)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Grafico'!$B$12:$C$12,'Main Per Grafico'!$F$12:$H$12)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16-45AF-9E34-DF819C5D9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Grafico'!$A$4:$H$4</c:f>
          <c:strCache>
            <c:ptCount val="8"/>
            <c:pt idx="0">
              <c:v>Ancona;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4E-4BC4-84B3-16B22D9B79F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5C4E-4BC4-84B3-16B22D9B79F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5C4E-4BC4-84B3-16B22D9B79F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5C4E-4BC4-84B3-16B22D9B79F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9-5C4E-4BC4-84B3-16B22D9B79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vertOverflow="overflow" horzOverflow="overflow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Grafico'!$B$5:$C$5,'Main Per Grafico'!$F$5:$H$5)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Grafico'!$B$6:$C$6,'Main Per Grafico'!$F$6:$H$6)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4E-4BC4-84B3-16B22D9B79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ln>
          <a:noFill/>
        </a:ln>
        <a:effectLst/>
      </c:spPr>
    </c:plotArea>
    <c:legend>
      <c:legendPos val="r"/>
      <c:overlay val="0"/>
      <c:spPr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ln w="9525" cap="flat" cmpd="sng" algn="ctr">
      <a:solidFill>
        <a:schemeClr val="tx2">
          <a:lumMod val="15000"/>
          <a:lumOff val="85000"/>
          <a:alpha val="61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Grafico'!$A$7</c:f>
          <c:strCache>
            <c:ptCount val="1"/>
            <c:pt idx="0">
              <c:v>Campobasso; MNP TOT 30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CE-402D-8B65-95192753DB5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E-402D-8B65-95192753DB5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E-402D-8B65-95192753DB5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E-402D-8B65-95192753DB58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E-402D-8B65-95192753DB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Grafico'!$B$8:$C$8,'Main Per Grafico'!$F$8:$H$8)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Grafico'!$B$9:$C$9,'Main Per Grafico'!$F$9:$H$9)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30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CE-402D-8B65-95192753DB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Grafico'!$A$10</c:f>
          <c:strCache>
            <c:ptCount val="1"/>
            <c:pt idx="0">
              <c:v>Campobasso; Family TOT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BA-4444-A28B-0255B320D2C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A-4444-A28B-0255B320D2C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A-4444-A28B-0255B320D2C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A-4444-A28B-0255B320D2C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BA-4444-A28B-0255B320D2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Grafico'!$B$11:$C$11,'Main Per Grafico'!$F$11:$H$11)</c:f>
              <c:strCache>
                <c:ptCount val="5"/>
                <c:pt idx="0">
                  <c:v>Family in Lavorazione</c:v>
                </c:pt>
                <c:pt idx="1">
                  <c:v>Family Da Esitare</c:v>
                </c:pt>
                <c:pt idx="2">
                  <c:v>Family Ok</c:v>
                </c:pt>
                <c:pt idx="3">
                  <c:v>Family Ko</c:v>
                </c:pt>
                <c:pt idx="4">
                  <c:v>Family Non Lavorate</c:v>
                </c:pt>
              </c:strCache>
            </c:strRef>
          </c:cat>
          <c:val>
            <c:numRef>
              <c:f>('Main Per Grafico'!$B$12:$C$12,'Main Per Grafico'!$F$12:$H$12)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BA-4444-A28B-0255B320D2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'Main Per Grafico'!$A$13</c:f>
          <c:strCache>
            <c:ptCount val="1"/>
            <c:pt idx="0">
              <c:v>SGT; MNP TOT 43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0800" dist="38100" dir="5400000" sy="96000" rotWithShape="0">
                  <a:srgbClr val="000000">
                    <a:alpha val="54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D1-4195-924D-E1587566E18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D1-4195-924D-E1587566E18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D1-4195-924D-E1587566E18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D1-4195-924D-E1587566E18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D1-4195-924D-E1587566E1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overflow" horzOverflow="overflow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('Main Per Grafico'!$B$14:$C$14,'Main Per Grafico'!$F$14:$H$14)</c:f>
              <c:strCache>
                <c:ptCount val="5"/>
                <c:pt idx="0">
                  <c:v>MNP in Lavorazione</c:v>
                </c:pt>
                <c:pt idx="1">
                  <c:v>MNP Da Esitare Non Scadute</c:v>
                </c:pt>
                <c:pt idx="2">
                  <c:v>MNP OK</c:v>
                </c:pt>
                <c:pt idx="3">
                  <c:v>MNP KO</c:v>
                </c:pt>
                <c:pt idx="4">
                  <c:v>MNP Non Lavorate</c:v>
                </c:pt>
              </c:strCache>
            </c:strRef>
          </c:cat>
          <c:val>
            <c:numRef>
              <c:f>('Main Per Grafico'!$B$15:$C$15,'Main Per Grafico'!$F$15:$H$15)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3</c:v>
                </c:pt>
                <c:pt idx="3">
                  <c:v>#N/A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D1-4195-924D-E1587566E1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  <a:alpha val="61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657225</xdr:colOff>
      <xdr:row>15</xdr:row>
      <xdr:rowOff>157163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98DE340-90B2-E249-3B5B-FB496E92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0</xdr:row>
      <xdr:rowOff>19050</xdr:rowOff>
    </xdr:from>
    <xdr:to>
      <xdr:col>16</xdr:col>
      <xdr:colOff>0</xdr:colOff>
      <xdr:row>15</xdr:row>
      <xdr:rowOff>176213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DD8F7EE-50B3-48EB-9941-9715C9655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33336</xdr:colOff>
      <xdr:row>16</xdr:row>
      <xdr:rowOff>9525</xdr:rowOff>
    </xdr:from>
    <xdr:to>
      <xdr:col>7</xdr:col>
      <xdr:colOff>666749</xdr:colOff>
      <xdr:row>31</xdr:row>
      <xdr:rowOff>161925</xdr:rowOff>
    </xdr:to>
    <xdr:graphicFrame macro="">
      <xdr:nvGraphicFramePr>
        <xdr:cNvPr id="5" name="Grafico 2">
          <a:extLst>
            <a:ext uri="{FF2B5EF4-FFF2-40B4-BE49-F238E27FC236}">
              <a16:creationId xmlns:a16="http://schemas.microsoft.com/office/drawing/2014/main" id="{3F91691E-1DC9-EBA7-4A8D-C2071E08F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33336</xdr:colOff>
      <xdr:row>16</xdr:row>
      <xdr:rowOff>19050</xdr:rowOff>
    </xdr:from>
    <xdr:to>
      <xdr:col>15</xdr:col>
      <xdr:colOff>657225</xdr:colOff>
      <xdr:row>31</xdr:row>
      <xdr:rowOff>161925</xdr:rowOff>
    </xdr:to>
    <xdr:graphicFrame macro="">
      <xdr:nvGraphicFramePr>
        <xdr:cNvPr id="6" name="Grafico 3">
          <a:extLst>
            <a:ext uri="{FF2B5EF4-FFF2-40B4-BE49-F238E27FC236}">
              <a16:creationId xmlns:a16="http://schemas.microsoft.com/office/drawing/2014/main" id="{800F65B7-6FA6-B0A0-08C9-91A5776E1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19050</xdr:rowOff>
    </xdr:from>
    <xdr:to>
      <xdr:col>16</xdr:col>
      <xdr:colOff>0</xdr:colOff>
      <xdr:row>15</xdr:row>
      <xdr:rowOff>176213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D88508E-0DFF-4F4D-9654-AF8B7D0A5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33336</xdr:colOff>
      <xdr:row>16</xdr:row>
      <xdr:rowOff>9525</xdr:rowOff>
    </xdr:from>
    <xdr:to>
      <xdr:col>7</xdr:col>
      <xdr:colOff>666749</xdr:colOff>
      <xdr:row>31</xdr:row>
      <xdr:rowOff>161925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1072F1F8-904F-4F29-AAF3-75D12B34F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33336</xdr:colOff>
      <xdr:row>16</xdr:row>
      <xdr:rowOff>19050</xdr:rowOff>
    </xdr:from>
    <xdr:to>
      <xdr:col>15</xdr:col>
      <xdr:colOff>657225</xdr:colOff>
      <xdr:row>31</xdr:row>
      <xdr:rowOff>161925</xdr:rowOff>
    </xdr:to>
    <xdr:graphicFrame macro="">
      <xdr:nvGraphicFramePr>
        <xdr:cNvPr id="5" name="Grafico 3">
          <a:extLst>
            <a:ext uri="{FF2B5EF4-FFF2-40B4-BE49-F238E27FC236}">
              <a16:creationId xmlns:a16="http://schemas.microsoft.com/office/drawing/2014/main" id="{02039CA6-90F3-4AD7-8976-C17C0903F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0</xdr:row>
      <xdr:rowOff>0</xdr:rowOff>
    </xdr:from>
    <xdr:to>
      <xdr:col>7</xdr:col>
      <xdr:colOff>676275</xdr:colOff>
      <xdr:row>15</xdr:row>
      <xdr:rowOff>171450</xdr:rowOff>
    </xdr:to>
    <xdr:graphicFrame macro="">
      <xdr:nvGraphicFramePr>
        <xdr:cNvPr id="6" name="Grafico 4">
          <a:extLst>
            <a:ext uri="{FF2B5EF4-FFF2-40B4-BE49-F238E27FC236}">
              <a16:creationId xmlns:a16="http://schemas.microsoft.com/office/drawing/2014/main" id="{56524F40-8B9A-8DC6-753C-ADACB26DE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DD82653A-D740-49B9-9788-BBD2ED75A5AA}" autoFormatId="16" applyNumberFormats="0" applyBorderFormats="0" applyFontFormats="0" applyPatternFormats="0" applyAlignmentFormats="0" applyWidthHeightFormats="0">
  <queryTableRefresh nextId="18">
    <queryTableFields count="17">
      <queryTableField id="1" name="ANCONA CENT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1" xr16:uid="{29355A4B-149D-4B45-A4F9-C86D6F7ED173}" autoFormatId="16" applyNumberFormats="0" applyBorderFormats="0" applyFontFormats="0" applyPatternFormats="0" applyAlignmentFormats="0" applyWidthHeightFormats="0">
  <queryTableRefresh nextId="27">
    <queryTableFields count="23">
      <queryTableField id="1" name="ANCONA CENT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6" name="Column23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0A0609E9-62C8-4E82-B3AD-3178703A67FC}" autoFormatId="16" applyNumberFormats="0" applyBorderFormats="0" applyFontFormats="0" applyPatternFormats="0" applyAlignmentFormats="0" applyWidthHeightFormats="0">
  <queryTableRefresh nextId="26">
    <queryTableFields count="23">
      <queryTableField id="1" name="CAMPOBASS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3174F05C-9E00-4786-84F1-D80F6217ECE4}" autoFormatId="16" applyNumberFormats="0" applyBorderFormats="0" applyFontFormats="0" applyPatternFormats="0" applyAlignmentFormats="0" applyWidthHeightFormats="0">
  <queryTableRefresh nextId="18">
    <queryTableFields count="17">
      <queryTableField id="1" name="CAMPOBASS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ED5ACF35-B54F-4140-89E0-FB1AA8B9E98C}" autoFormatId="16" applyNumberFormats="0" applyBorderFormats="0" applyFontFormats="0" applyPatternFormats="0" applyAlignmentFormats="0" applyWidthHeightFormats="0">
  <queryTableRefresh nextId="18">
    <queryTableFields count="17">
      <queryTableField id="1" name="VAL VIBRATA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5" xr16:uid="{0C821292-0541-4F54-8484-7025339737A0}" autoFormatId="16" applyNumberFormats="0" applyBorderFormats="0" applyFontFormats="0" applyPatternFormats="0" applyAlignmentFormats="0" applyWidthHeightFormats="0">
  <queryTableRefresh nextId="26">
    <queryTableFields count="23">
      <queryTableField id="1" name="VAL VIBRATA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8E8DBD13-49F7-49C2-8D1D-4A91CCFD32B3}" autoFormatId="16" applyNumberFormats="0" applyBorderFormats="0" applyFontFormats="0" applyPatternFormats="0" applyAlignmentFormats="0" applyWidthHeightFormats="0">
  <queryTableRefresh nextId="18">
    <queryTableFields count="17">
      <queryTableField id="1" name="CHIETI SCA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8" xr16:uid="{E462333A-3E14-4347-ACF3-BDEF5E9EB5BB}" autoFormatId="16" applyNumberFormats="0" applyBorderFormats="0" applyFontFormats="0" applyPatternFormats="0" applyAlignmentFormats="0" applyWidthHeightFormats="0">
  <queryTableRefresh nextId="26">
    <queryTableFields count="23">
      <queryTableField id="1" name="CHIETI SCA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9" xr16:uid="{0B00474F-0388-49DE-B272-C0B453317090}" autoFormatId="16" applyNumberFormats="0" applyBorderFormats="0" applyFontFormats="0" applyPatternFormats="0" applyAlignmentFormats="0" applyWidthHeightFormats="0">
  <queryTableRefresh nextId="18">
    <queryTableFields count="17">
      <queryTableField id="1" name="SANTANGE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9" xr16:uid="{39D9683B-CB4C-4B09-A567-2D5F999A979F}" autoFormatId="16" applyNumberFormats="0" applyBorderFormats="0" applyFontFormats="0" applyPatternFormats="0" applyAlignmentFormats="0" applyWidthHeightFormats="0">
  <queryTableRefresh nextId="26">
    <queryTableFields count="23">
      <queryTableField id="1" name="SANTANGEL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2090FE44-AA94-4878-A615-B258FF8B2260}" autoFormatId="16" applyNumberFormats="0" applyBorderFormats="0" applyFontFormats="0" applyPatternFormats="0" applyAlignmentFormats="0" applyWidthHeightFormats="0">
  <queryTableRefresh nextId="18">
    <queryTableFields count="17">
      <queryTableField id="1" name="VAST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2" xr16:uid="{068D4161-660C-4705-84AB-A8800E344E2C}" autoFormatId="16" applyNumberFormats="0" applyBorderFormats="0" applyFontFormats="0" applyPatternFormats="0" applyAlignmentFormats="0" applyWidthHeightFormats="0">
  <queryTableRefresh nextId="26">
    <queryTableFields count="23">
      <queryTableField id="1" name="VAST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4" xr16:uid="{8C8BB7D9-8938-4265-994A-DA7AB1C915D4}" autoFormatId="16" applyNumberFormats="0" applyBorderFormats="0" applyFontFormats="0" applyPatternFormats="0" applyAlignmentFormats="0" applyWidthHeightFormats="0">
  <queryTableRefresh nextId="26">
    <queryTableFields count="23">
      <queryTableField id="1" name="SAN GIOVANNI TEATIN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0" xr16:uid="{4BCF0AE8-90E1-4112-A031-C192F57BFB30}" autoFormatId="16" applyNumberFormats="0" applyBorderFormats="0" applyFontFormats="0" applyPatternFormats="0" applyAlignmentFormats="0" applyWidthHeightFormats="0">
  <queryTableRefresh nextId="26">
    <queryTableFields count="23">
      <queryTableField id="1" name="PORTO GRANDE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7377DEFC-34B3-4A1C-82B7-539702D70301}" autoFormatId="16" applyNumberFormats="0" applyBorderFormats="0" applyFontFormats="0" applyPatternFormats="0" applyAlignmentFormats="0" applyWidthHeightFormats="0">
  <queryTableRefresh nextId="18">
    <queryTableFields count="17">
      <queryTableField id="1" name="CONE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6" xr16:uid="{11E71097-C4E3-4FFF-AAB4-36074D135C2D}" autoFormatId="16" applyNumberFormats="0" applyBorderFormats="0" applyFontFormats="0" applyPatternFormats="0" applyAlignmentFormats="0" applyWidthHeightFormats="0">
  <queryTableRefresh nextId="26">
    <queryTableFields count="23">
      <queryTableField id="1" name="CONER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4F614B49-AC73-4034-8FA4-5AD849E6C15D}" autoFormatId="16" applyNumberFormats="0" applyBorderFormats="0" applyFontFormats="0" applyPatternFormats="0" applyAlignmentFormats="0" applyWidthHeightFormats="0">
  <queryTableRefresh nextId="18">
    <queryTableFields count="17">
      <queryTableField id="1" name="SAN GIOVANNI TEATINO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7" xr16:uid="{F5092867-5E46-4DA1-BA1D-561DD7E63178}" autoFormatId="16" applyNumberFormats="0" applyBorderFormats="0" applyFontFormats="0" applyPatternFormats="0" applyAlignmentFormats="0" applyWidthHeightFormats="0">
  <queryTableRefresh nextId="18">
    <queryTableFields count="17">
      <queryTableField id="1" name="PESCARA -VEII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7" xr16:uid="{12E19681-6BF2-420E-8ADD-C1AF561F72EE}" autoFormatId="16" applyNumberFormats="0" applyBorderFormats="0" applyFontFormats="0" applyPatternFormats="0" applyAlignmentFormats="0" applyWidthHeightFormats="0">
  <queryTableRefresh nextId="26">
    <queryTableFields count="23">
      <queryTableField id="1" name="PESCARA -VEII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SELEZIONARE ESITO DAL MENÙ A TENDINA E 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0" xr16:uid="{C0588B04-5A7F-4E1B-AB38-54F73E172081}" autoFormatId="16" applyNumberFormats="0" applyBorderFormats="0" applyFontFormats="0" applyPatternFormats="0" applyAlignmentFormats="0" applyWidthHeightFormats="0">
  <queryTableRefresh nextId="18">
    <queryTableFields count="17">
      <queryTableField id="1" name="PORTO GRANDE" tableColumnId="1"/>
      <queryTableField id="2" name="Column2" tableColumnId="2"/>
      <queryTableField id="3" name="NEGOZIO DI RIFERIMENTO" tableColumnId="3"/>
      <queryTableField id="4" name="Column4" tableColumnId="4"/>
      <queryTableField id="5" name="Column5" tableColumnId="5"/>
      <queryTableField id="6" name="SELEZIONARE ESITO DAL MENÙ A TENDINA E 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44E8C9-5965-49D9-B0F2-36B26E0A7264}" name="FAMILY" displayName="FAMILY" ref="A1:Q5002" tableType="queryTable" totalsRowShown="0">
  <autoFilter ref="A1:Q5002" xr:uid="{B744E8C9-5965-49D9-B0F2-36B26E0A7264}"/>
  <tableColumns count="17">
    <tableColumn id="1" xr3:uid="{DA6D3AE4-C4FC-446D-94F7-E633334F2736}" uniqueName="1" name="ANCONA CENTRO" queryTableFieldId="1" dataDxfId="305"/>
    <tableColumn id="2" xr3:uid="{216B8F68-1C44-4E16-86D5-BC3314F93612}" uniqueName="2" name="Column2" queryTableFieldId="2" dataDxfId="304"/>
    <tableColumn id="3" xr3:uid="{E3F02882-4B16-4093-B02D-AE0F106DE66E}" uniqueName="3" name="NEGOZIO DI RIFERIMENTO" queryTableFieldId="3" dataDxfId="303"/>
    <tableColumn id="4" xr3:uid="{748C3D77-103B-4E77-A7B6-C081FD5C31B0}" uniqueName="4" name="Column4" queryTableFieldId="4" dataDxfId="302"/>
    <tableColumn id="5" xr3:uid="{76C2942A-DDB1-456B-9985-E2E14CC92B47}" uniqueName="5" name="Column5" queryTableFieldId="5"/>
    <tableColumn id="6" xr3:uid="{725C7960-3643-4DDB-B2FC-5B0CC4381742}" uniqueName="6" name="SELEZIONARE ESITO DAL MENÙ A TENDINA E " queryTableFieldId="6"/>
    <tableColumn id="7" xr3:uid="{2A8195D7-BB48-492A-9908-7B88EBDA9495}" uniqueName="7" name="Column7" queryTableFieldId="7" dataDxfId="301"/>
    <tableColumn id="8" xr3:uid="{F4D556BC-C242-4D14-A87A-8AE919AF3411}" uniqueName="8" name="Column8" queryTableFieldId="8" dataDxfId="300"/>
    <tableColumn id="9" xr3:uid="{F91E67DB-CDB4-43F7-B667-B85D1D2D2DB2}" uniqueName="9" name="Column9" queryTableFieldId="9" dataDxfId="299"/>
    <tableColumn id="10" xr3:uid="{9BB9C8D2-4C71-48DE-B59D-4FCA70AC16B6}" uniqueName="10" name="Column10" queryTableFieldId="10" dataDxfId="298"/>
    <tableColumn id="11" xr3:uid="{831695DC-6602-48E4-8FEA-272A56836ABC}" uniqueName="11" name="Column11" queryTableFieldId="11" dataDxfId="297"/>
    <tableColumn id="12" xr3:uid="{ECC98A88-576E-4609-8C23-76399C07EB4D}" uniqueName="12" name="Column12" queryTableFieldId="12" dataDxfId="296"/>
    <tableColumn id="13" xr3:uid="{82F87D0E-3279-4CB1-B15A-791015E3BC11}" uniqueName="13" name="Column13" queryTableFieldId="13" dataDxfId="295"/>
    <tableColumn id="14" xr3:uid="{6ECD81EC-2BEF-4FFD-9C67-B22B11E16884}" uniqueName="14" name="Column14" queryTableFieldId="14"/>
    <tableColumn id="15" xr3:uid="{298247E2-6A68-4EFF-8438-0F844FBC1B27}" uniqueName="15" name="Column15" queryTableFieldId="15" dataDxfId="294"/>
    <tableColumn id="16" xr3:uid="{32D5A19E-BF52-4277-AA2E-CB56477A232C}" uniqueName="16" name="Column16" queryTableFieldId="16"/>
    <tableColumn id="17" xr3:uid="{EE54A558-5BE9-49D0-A5B0-CCB0D532F7F6}" uniqueName="17" name="Column17" queryTableFieldId="17" dataDxfId="29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D9543-70DB-4E68-81B3-437F3034F6FB}" name="MNP" displayName="MNP" ref="A1:W5002" tableType="queryTable" totalsRowShown="0">
  <autoFilter ref="A1:W5002" xr:uid="{606D9543-70DB-4E68-81B3-437F3034F6FB}"/>
  <tableColumns count="23">
    <tableColumn id="1" xr3:uid="{866BF132-4B11-4247-A5B8-8B17B786F780}" uniqueName="1" name="ANCONA CENTRO" queryTableFieldId="1" dataDxfId="292"/>
    <tableColumn id="2" xr3:uid="{31E9597A-B695-489A-9E41-A9AC1355B441}" uniqueName="2" name="Column2" queryTableFieldId="2" dataDxfId="291"/>
    <tableColumn id="3" xr3:uid="{C6E6CF79-5F98-4A66-8CB0-5814382C9CD8}" uniqueName="3" name="NEGOZIO DI RIFERIMENTO" queryTableFieldId="3" dataDxfId="290"/>
    <tableColumn id="4" xr3:uid="{6CD10835-27B3-4786-A1F3-3046856D64DC}" uniqueName="4" name="Column4" queryTableFieldId="4" dataDxfId="289"/>
    <tableColumn id="5" xr3:uid="{8516C071-5FA5-485A-A351-43DFF14E63FD}" uniqueName="5" name="Column5" queryTableFieldId="5"/>
    <tableColumn id="6" xr3:uid="{D38D2233-81BE-428E-ADD1-DEE98AC34CC6}" uniqueName="6" name="Column6" queryTableFieldId="6" dataDxfId="288"/>
    <tableColumn id="7" xr3:uid="{89ADB586-DAB9-4EFB-B6FB-E51A6F6D0A43}" uniqueName="7" name="Column7" queryTableFieldId="7"/>
    <tableColumn id="8" xr3:uid="{C332F492-1ABB-4684-B60F-B0840FDB8884}" uniqueName="8" name="SELEZIONARE ESITO DAL MENÙ A TENDINA E " queryTableFieldId="8"/>
    <tableColumn id="9" xr3:uid="{FB0CC0E2-396F-46C4-A500-96655C23E7BB}" uniqueName="9" name="Column9" queryTableFieldId="9" dataDxfId="287"/>
    <tableColumn id="10" xr3:uid="{CEC9CEEC-568C-422D-AD99-63408855F93F}" uniqueName="10" name="Column10" queryTableFieldId="10" dataDxfId="286"/>
    <tableColumn id="11" xr3:uid="{612DA6B2-CA71-4774-87FA-058FB3D8E06C}" uniqueName="11" name="Column11" queryTableFieldId="11" dataDxfId="285"/>
    <tableColumn id="12" xr3:uid="{9522EC22-12B9-47BA-B292-F2B34AEAF9FB}" uniqueName="12" name="Column12" queryTableFieldId="12" dataDxfId="284"/>
    <tableColumn id="13" xr3:uid="{C06E7967-3DB9-4DE2-9B5A-B2E1ED01C82C}" uniqueName="13" name="Column13" queryTableFieldId="13" dataDxfId="283"/>
    <tableColumn id="14" xr3:uid="{3FBC4A96-8F7A-406F-8FF3-0260337615F1}" uniqueName="14" name="Column14" queryTableFieldId="14" dataDxfId="282"/>
    <tableColumn id="15" xr3:uid="{88842F1F-0568-4E37-BB18-AEE2D7784220}" uniqueName="15" name="Column15" queryTableFieldId="15"/>
    <tableColumn id="16" xr3:uid="{65F7D031-B487-43BE-83D2-1883971F6966}" uniqueName="16" name="Column16" queryTableFieldId="16" dataDxfId="281"/>
    <tableColumn id="17" xr3:uid="{3EF7EEE4-3C8B-4C37-B101-EB40BDB67FE5}" uniqueName="17" name="Column17" queryTableFieldId="17" dataDxfId="280"/>
    <tableColumn id="18" xr3:uid="{E92F4C87-47DE-45F9-B2CF-946FFC5F7E45}" uniqueName="18" name="Column18" queryTableFieldId="18" dataDxfId="279"/>
    <tableColumn id="19" xr3:uid="{54960E76-FA12-41CE-8E8F-2F2664043B96}" uniqueName="19" name="Column19" queryTableFieldId="19" dataDxfId="278"/>
    <tableColumn id="20" xr3:uid="{8866EE54-F24B-4A9B-9F8A-17B681E3818A}" uniqueName="20" name="Column20" queryTableFieldId="20" dataDxfId="277"/>
    <tableColumn id="21" xr3:uid="{2D700C7A-4ACC-473B-9E97-8046D5AF5F99}" uniqueName="21" name="Column21" queryTableFieldId="21" dataDxfId="276"/>
    <tableColumn id="22" xr3:uid="{F60370D9-02C6-4E83-B994-447FF206F740}" uniqueName="22" name="Column22" queryTableFieldId="22" dataDxfId="275"/>
    <tableColumn id="23" xr3:uid="{471B5525-64B3-4CEE-88AC-6E0F980DB188}" uniqueName="23" name="Column23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52A974-F653-43E4-A7DA-DD307E07C8FC}" name="MNP__2" displayName="MNP__2" ref="A1:W5002" tableType="queryTable" totalsRowShown="0">
  <autoFilter ref="A1:W5002" xr:uid="{4052A974-F653-43E4-A7DA-DD307E07C8FC}"/>
  <tableColumns count="23">
    <tableColumn id="1" xr3:uid="{D17171A3-B8D0-4CB3-BE73-B9663A73BEF0}" uniqueName="1" name="CAMPOBASSO" queryTableFieldId="1" dataDxfId="274"/>
    <tableColumn id="2" xr3:uid="{F24498C1-DA3A-42AB-8594-9583E4BEBE0B}" uniqueName="2" name="Column2" queryTableFieldId="2" dataDxfId="273"/>
    <tableColumn id="3" xr3:uid="{260E8873-8325-4794-8941-325524E3BAFB}" uniqueName="3" name="NEGOZIO DI RIFERIMENTO" queryTableFieldId="3" dataDxfId="272"/>
    <tableColumn id="4" xr3:uid="{89E9CFCA-96E4-4A75-A545-9E14FB162A6F}" uniqueName="4" name="Column4" queryTableFieldId="4" dataDxfId="271"/>
    <tableColumn id="5" xr3:uid="{5B5917A0-3D27-4994-B3A6-E0F7FD6B92E1}" uniqueName="5" name="Column5" queryTableFieldId="5"/>
    <tableColumn id="6" xr3:uid="{56B023F4-A228-47B3-82E5-9D36FD1D59C2}" uniqueName="6" name="Column6" queryTableFieldId="6" dataDxfId="270"/>
    <tableColumn id="7" xr3:uid="{67F9DB47-A81A-4F6A-97B2-11C60E6B0891}" uniqueName="7" name="Column7" queryTableFieldId="7"/>
    <tableColumn id="8" xr3:uid="{F2A5AB94-F0A0-447A-A671-906E6B49A03A}" uniqueName="8" name="SELEZIONARE ESITO DAL MENÙ A TENDINA E " queryTableFieldId="8"/>
    <tableColumn id="9" xr3:uid="{ECEACC16-C7A6-4D48-86E2-664A199B0CC4}" uniqueName="9" name="Column9" queryTableFieldId="9" dataDxfId="269"/>
    <tableColumn id="10" xr3:uid="{D8DAC278-0F04-4CBE-BE19-B01DB40CA2E3}" uniqueName="10" name="Column10" queryTableFieldId="10" dataDxfId="268"/>
    <tableColumn id="11" xr3:uid="{65E62F0D-BACF-491F-8CE5-BC6EF9D39707}" uniqueName="11" name="Column11" queryTableFieldId="11" dataDxfId="267"/>
    <tableColumn id="12" xr3:uid="{7301E43F-A03B-4070-9707-91E845184060}" uniqueName="12" name="Column12" queryTableFieldId="12" dataDxfId="266"/>
    <tableColumn id="13" xr3:uid="{74BA71BD-AE59-424D-8B41-660443D10E14}" uniqueName="13" name="Column13" queryTableFieldId="13" dataDxfId="265"/>
    <tableColumn id="14" xr3:uid="{31B2996A-FF61-4BE7-A80B-B384A5F055D5}" uniqueName="14" name="Column14" queryTableFieldId="14" dataDxfId="264"/>
    <tableColumn id="15" xr3:uid="{431BF950-806D-43D2-BE9A-E9447D0FC460}" uniqueName="15" name="Column15" queryTableFieldId="15"/>
    <tableColumn id="16" xr3:uid="{F990050F-432E-470D-A7DB-32D819A0ACEF}" uniqueName="16" name="Column16" queryTableFieldId="16" dataDxfId="263"/>
    <tableColumn id="17" xr3:uid="{13C97112-A17D-4A3D-AED5-7FE7E269FAE4}" uniqueName="17" name="Column17" queryTableFieldId="17" dataDxfId="262"/>
    <tableColumn id="18" xr3:uid="{D8771777-2844-4F14-86E7-27B302886B66}" uniqueName="18" name="Column18" queryTableFieldId="18" dataDxfId="261"/>
    <tableColumn id="19" xr3:uid="{4B632DCD-B1E5-43F0-9DA9-97BF9C764CB4}" uniqueName="19" name="Column19" queryTableFieldId="19" dataDxfId="260"/>
    <tableColumn id="20" xr3:uid="{CA01A515-6F21-4FD8-AFFC-A7233E499543}" uniqueName="20" name="Column20" queryTableFieldId="20" dataDxfId="259"/>
    <tableColumn id="21" xr3:uid="{B8468439-F70D-4353-BFF6-3BF34F38AA75}" uniqueName="21" name="Column21" queryTableFieldId="21" dataDxfId="258"/>
    <tableColumn id="22" xr3:uid="{7E335345-1482-4C4E-9CE9-44A27A4E9686}" uniqueName="22" name="Column22" queryTableFieldId="22" dataDxfId="257"/>
    <tableColumn id="23" xr3:uid="{31E7EDC6-E49F-484C-AAD9-52CB5951B956}" uniqueName="23" name="Column23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12F3F1-2F63-4065-8890-1BEA60B06A55}" name="FAMILY__2" displayName="FAMILY__2" ref="A1:Q5002" tableType="queryTable" totalsRowShown="0">
  <autoFilter ref="A1:Q5002" xr:uid="{6412F3F1-2F63-4065-8890-1BEA60B06A55}"/>
  <tableColumns count="17">
    <tableColumn id="1" xr3:uid="{74EA6C86-9A4C-4AAA-A29C-F7493CFCC40D}" uniqueName="1" name="CAMPOBASSO" queryTableFieldId="1" dataDxfId="256"/>
    <tableColumn id="2" xr3:uid="{40B35DAE-7134-4982-851B-C449D4A7357B}" uniqueName="2" name="Column2" queryTableFieldId="2" dataDxfId="255"/>
    <tableColumn id="3" xr3:uid="{D10E7B58-3830-49D0-BA19-BBF5D5F1BBA8}" uniqueName="3" name="NEGOZIO DI RIFERIMENTO" queryTableFieldId="3" dataDxfId="254"/>
    <tableColumn id="4" xr3:uid="{4C4DEF3F-372F-4008-BF31-CA96F9076661}" uniqueName="4" name="Column4" queryTableFieldId="4" dataDxfId="253"/>
    <tableColumn id="5" xr3:uid="{DED46C84-C83A-4612-B579-D91BE6182D50}" uniqueName="5" name="Column5" queryTableFieldId="5"/>
    <tableColumn id="6" xr3:uid="{BB5D694C-B99F-40FB-BB98-812C68936D15}" uniqueName="6" name="SELEZIONARE ESITO DAL MENÙ A TENDINA E " queryTableFieldId="6"/>
    <tableColumn id="7" xr3:uid="{D27371C4-0CA9-4261-B86D-96AD29947C0F}" uniqueName="7" name="Column7" queryTableFieldId="7" dataDxfId="252"/>
    <tableColumn id="8" xr3:uid="{007A8749-A2E2-487D-BAFB-65E531FDEC76}" uniqueName="8" name="Column8" queryTableFieldId="8" dataDxfId="251"/>
    <tableColumn id="9" xr3:uid="{2A4C31E1-9A0B-44B7-A3AE-CDCEE7678D39}" uniqueName="9" name="Column9" queryTableFieldId="9" dataDxfId="250"/>
    <tableColumn id="10" xr3:uid="{B4972336-9910-4021-9A2C-42778A6B6091}" uniqueName="10" name="Column10" queryTableFieldId="10" dataDxfId="249"/>
    <tableColumn id="11" xr3:uid="{73A87317-3A45-475E-9BB9-5D602A75BDF1}" uniqueName="11" name="Column11" queryTableFieldId="11" dataDxfId="248"/>
    <tableColumn id="12" xr3:uid="{239644BF-78DD-4E88-9D77-16A6D2493CC3}" uniqueName="12" name="Column12" queryTableFieldId="12" dataDxfId="247"/>
    <tableColumn id="13" xr3:uid="{C7D29369-7949-4265-A953-57F0FA03F1E7}" uniqueName="13" name="Column13" queryTableFieldId="13" dataDxfId="246"/>
    <tableColumn id="14" xr3:uid="{D9D9C42F-08FA-49B3-AD0E-5B1E23846E0B}" uniqueName="14" name="Column14" queryTableFieldId="14"/>
    <tableColumn id="15" xr3:uid="{0C06BC3A-C0EF-4ED2-AEBA-97A085AE18F9}" uniqueName="15" name="Column15" queryTableFieldId="15" dataDxfId="245"/>
    <tableColumn id="16" xr3:uid="{F19DFB5B-22AE-467D-8BED-5ADF6A77A4D6}" uniqueName="16" name="Column16" queryTableFieldId="16"/>
    <tableColumn id="17" xr3:uid="{CB289DA4-16D6-403E-BD9C-05F6BB50203A}" uniqueName="17" name="Column17" queryTableFieldId="17" dataDxfId="2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DD82D6-4EAC-4A57-8FE2-7D28C6AF1232}" name="FAMILY__4" displayName="FAMILY__4" ref="A1:Q5002" tableType="queryTable" totalsRowShown="0">
  <autoFilter ref="A1:Q5002" xr:uid="{16DD82D6-4EAC-4A57-8FE2-7D28C6AF1232}"/>
  <tableColumns count="17">
    <tableColumn id="1" xr3:uid="{982B487D-0C55-4C5E-95D0-A43D6AA15300}" uniqueName="1" name="VAL VIBRATA" queryTableFieldId="1" dataDxfId="243"/>
    <tableColumn id="2" xr3:uid="{46F09010-FD49-4876-AC6D-9ED4B3AD9942}" uniqueName="2" name="Column2" queryTableFieldId="2" dataDxfId="242"/>
    <tableColumn id="3" xr3:uid="{58C5F783-1D41-45DD-93A7-2553F677E92D}" uniqueName="3" name="NEGOZIO DI RIFERIMENTO" queryTableFieldId="3" dataDxfId="241"/>
    <tableColumn id="4" xr3:uid="{F20F061B-06E9-49E5-96D1-18FC54F7FEE4}" uniqueName="4" name="Column4" queryTableFieldId="4" dataDxfId="240"/>
    <tableColumn id="5" xr3:uid="{A154610E-76D8-4109-9538-DD5034B5E8FF}" uniqueName="5" name="Column5" queryTableFieldId="5"/>
    <tableColumn id="6" xr3:uid="{537CD9DE-0DC5-4AA1-B658-FF985F84EDF5}" uniqueName="6" name="SELEZIONARE ESITO DAL MENÙ A TENDINA E " queryTableFieldId="6"/>
    <tableColumn id="7" xr3:uid="{DA72F73D-B4CF-42A9-93B5-1C58F649B2A7}" uniqueName="7" name="Column7" queryTableFieldId="7" dataDxfId="239"/>
    <tableColumn id="8" xr3:uid="{6246F094-7D3B-40CA-84A4-920F3ACA00DE}" uniqueName="8" name="Column8" queryTableFieldId="8" dataDxfId="238"/>
    <tableColumn id="9" xr3:uid="{AD72DD42-B049-4DFF-90B1-6897499AFD8B}" uniqueName="9" name="Column9" queryTableFieldId="9" dataDxfId="237"/>
    <tableColumn id="10" xr3:uid="{3EA79AB9-326D-49DE-86B7-8B18A3D69154}" uniqueName="10" name="Column10" queryTableFieldId="10"/>
    <tableColumn id="11" xr3:uid="{878EA26D-AB1E-48AA-8F5A-5C9FB75EB3BA}" uniqueName="11" name="Column11" queryTableFieldId="11"/>
    <tableColumn id="12" xr3:uid="{A4A0FE00-D8BA-4639-A6F9-EEC2E01F0E03}" uniqueName="12" name="Column12" queryTableFieldId="12" dataDxfId="236"/>
    <tableColumn id="13" xr3:uid="{30422090-40EC-43A3-8A16-F020966CFB8E}" uniqueName="13" name="Column13" queryTableFieldId="13" dataDxfId="235"/>
    <tableColumn id="14" xr3:uid="{9245984E-5407-4768-9010-E5049D680700}" uniqueName="14" name="Column14" queryTableFieldId="14"/>
    <tableColumn id="15" xr3:uid="{6C4DE10B-BF05-468C-9FE3-22D127F37B75}" uniqueName="15" name="Column15" queryTableFieldId="15" dataDxfId="234"/>
    <tableColumn id="16" xr3:uid="{70CDBE1C-E1B2-43DC-9269-087B3B5C4222}" uniqueName="16" name="Column16" queryTableFieldId="16"/>
    <tableColumn id="17" xr3:uid="{42783B0C-4C05-43C6-B652-B6FC6118EA34}" uniqueName="17" name="Column17" queryTableFieldId="17" dataDxfId="23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C83FC8-F560-48A2-AD8F-C7D6392A5EDE}" name="MNP__4" displayName="MNP__4" ref="A1:W5002" tableType="queryTable" totalsRowShown="0">
  <autoFilter ref="A1:W5002" xr:uid="{15C83FC8-F560-48A2-AD8F-C7D6392A5EDE}"/>
  <tableColumns count="23">
    <tableColumn id="1" xr3:uid="{EF61BB95-EACF-40A1-A137-8654E1936405}" uniqueName="1" name="VAL VIBRATA" queryTableFieldId="1" dataDxfId="232"/>
    <tableColumn id="2" xr3:uid="{E0E1644D-EEA5-42E6-A426-B886818871B7}" uniqueName="2" name="Column2" queryTableFieldId="2" dataDxfId="231"/>
    <tableColumn id="3" xr3:uid="{7B444E80-5A49-4486-B118-408B9CB58785}" uniqueName="3" name="NEGOZIO DI RIFERIMENTO" queryTableFieldId="3" dataDxfId="230"/>
    <tableColumn id="4" xr3:uid="{2F40F8AD-3CB4-4A1A-8550-083730BD7DD4}" uniqueName="4" name="Column4" queryTableFieldId="4" dataDxfId="229"/>
    <tableColumn id="5" xr3:uid="{3AFC78D2-7555-40E7-A1EE-AD679EC3D56C}" uniqueName="5" name="Column5" queryTableFieldId="5"/>
    <tableColumn id="6" xr3:uid="{5296CA28-DD52-422F-8478-4B7105C7DB50}" uniqueName="6" name="Column6" queryTableFieldId="6" dataDxfId="228"/>
    <tableColumn id="7" xr3:uid="{3AF6A890-3046-4D0F-B408-4B1691DD2B09}" uniqueName="7" name="Column7" queryTableFieldId="7"/>
    <tableColumn id="8" xr3:uid="{BE7FAA2B-698F-4874-8D57-921ABACB2205}" uniqueName="8" name="SELEZIONARE ESITO DAL MENÙ A TENDINA E " queryTableFieldId="8"/>
    <tableColumn id="9" xr3:uid="{7CB3F684-838B-42E6-BBF8-CAD6CE4F6C31}" uniqueName="9" name="Column9" queryTableFieldId="9" dataDxfId="227"/>
    <tableColumn id="10" xr3:uid="{68FEA0CB-940E-44C0-AC0E-C4160DE0776B}" uniqueName="10" name="Column10" queryTableFieldId="10" dataDxfId="226"/>
    <tableColumn id="11" xr3:uid="{52C08CE2-39D8-4619-B11C-439D53D2EA8D}" uniqueName="11" name="Column11" queryTableFieldId="11" dataDxfId="225"/>
    <tableColumn id="12" xr3:uid="{AFB9B80A-549E-4C2F-AF58-0BFFEAD43D50}" uniqueName="12" name="Column12" queryTableFieldId="12" dataDxfId="224"/>
    <tableColumn id="13" xr3:uid="{492C494B-F6C4-4850-8178-974DA37502A5}" uniqueName="13" name="Column13" queryTableFieldId="13" dataDxfId="223"/>
    <tableColumn id="14" xr3:uid="{BFBA9583-0012-4439-93D0-EE782DC9F8DD}" uniqueName="14" name="Column14" queryTableFieldId="14" dataDxfId="222"/>
    <tableColumn id="15" xr3:uid="{7201D39F-1C29-4BC8-92CF-877A68FE34E8}" uniqueName="15" name="Column15" queryTableFieldId="15"/>
    <tableColumn id="16" xr3:uid="{AA25DF99-A71E-45C0-8548-31260F816175}" uniqueName="16" name="Column16" queryTableFieldId="16" dataDxfId="221"/>
    <tableColumn id="17" xr3:uid="{E1FC43F7-67D6-49D0-8998-8E8EB437909C}" uniqueName="17" name="Column17" queryTableFieldId="17" dataDxfId="220"/>
    <tableColumn id="18" xr3:uid="{E33FDCDF-E6D6-4429-9287-FD2F2B501C30}" uniqueName="18" name="Column18" queryTableFieldId="18" dataDxfId="219"/>
    <tableColumn id="19" xr3:uid="{4B41149C-6F6E-45D8-A487-167B96D85539}" uniqueName="19" name="Column19" queryTableFieldId="19" dataDxfId="218"/>
    <tableColumn id="20" xr3:uid="{78A7B965-DCE7-49FC-B6AD-E8C214753B95}" uniqueName="20" name="Column20" queryTableFieldId="20" dataDxfId="217"/>
    <tableColumn id="21" xr3:uid="{D0EF6A9D-2448-4C24-81FD-F4A5377FE3D7}" uniqueName="21" name="Column21" queryTableFieldId="21" dataDxfId="216"/>
    <tableColumn id="22" xr3:uid="{5DA426A7-0A30-4981-92DA-D41A3C01DC72}" uniqueName="22" name="Column22" queryTableFieldId="22" dataDxfId="215"/>
    <tableColumn id="23" xr3:uid="{4C68BBF5-E54A-480F-A621-9C24E2F821EF}" uniqueName="23" name="Column23" queryTableField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78A3C4-7AB3-4416-95F9-275CE8B9F9BD}" name="FAMILY__7" displayName="FAMILY__7" ref="A1:Q5002" tableType="queryTable" totalsRowShown="0">
  <autoFilter ref="A1:Q5002" xr:uid="{4678A3C4-7AB3-4416-95F9-275CE8B9F9BD}"/>
  <tableColumns count="17">
    <tableColumn id="1" xr3:uid="{7FB0DF39-31A3-4B05-9507-6E4D15FF68E6}" uniqueName="1" name="CHIETI SCALO" queryTableFieldId="1" dataDxfId="214"/>
    <tableColumn id="2" xr3:uid="{C04181AE-1176-4E95-B0E2-6DA7DDDD0281}" uniqueName="2" name="Column2" queryTableFieldId="2" dataDxfId="213"/>
    <tableColumn id="3" xr3:uid="{8F6EEF1A-8843-499E-A4D2-4DC0059859DD}" uniqueName="3" name="NEGOZIO DI RIFERIMENTO" queryTableFieldId="3" dataDxfId="212"/>
    <tableColumn id="4" xr3:uid="{40BC27E5-1171-46DD-8E25-653C5B58F17B}" uniqueName="4" name="Column4" queryTableFieldId="4" dataDxfId="211"/>
    <tableColumn id="5" xr3:uid="{F6D543FE-2C74-460A-81C9-BB6D97416DE6}" uniqueName="5" name="Column5" queryTableFieldId="5"/>
    <tableColumn id="6" xr3:uid="{6FA5A016-7F3C-4B64-9BE3-8DFA32E6F2E9}" uniqueName="6" name="SELEZIONARE ESITO DAL MENÙ A TENDINA E " queryTableFieldId="6"/>
    <tableColumn id="7" xr3:uid="{708504C8-2703-46AC-ACE3-864844A430F2}" uniqueName="7" name="Column7" queryTableFieldId="7" dataDxfId="210"/>
    <tableColumn id="8" xr3:uid="{CF947A67-A21F-42E8-B2D9-77D5297DAA5B}" uniqueName="8" name="Column8" queryTableFieldId="8" dataDxfId="209"/>
    <tableColumn id="9" xr3:uid="{0487AB99-EBBC-4AC8-8CCB-D31D25289000}" uniqueName="9" name="Column9" queryTableFieldId="9" dataDxfId="208"/>
    <tableColumn id="10" xr3:uid="{168697E3-1205-469B-BDC1-B7134BF1090A}" uniqueName="10" name="Column10" queryTableFieldId="10" dataDxfId="207"/>
    <tableColumn id="11" xr3:uid="{09D00041-E425-4A3D-AB25-3809819C2415}" uniqueName="11" name="Column11" queryTableFieldId="11" dataDxfId="206"/>
    <tableColumn id="12" xr3:uid="{A6511CF0-DFBD-4C3F-AB83-CE6B7C8AB7E4}" uniqueName="12" name="Column12" queryTableFieldId="12" dataDxfId="205"/>
    <tableColumn id="13" xr3:uid="{4D7E51C1-B4DE-40B4-A92E-D78F6AE4D05D}" uniqueName="13" name="Column13" queryTableFieldId="13" dataDxfId="204"/>
    <tableColumn id="14" xr3:uid="{B753188A-06E8-4F89-9711-7D72A38315E3}" uniqueName="14" name="Column14" queryTableFieldId="14"/>
    <tableColumn id="15" xr3:uid="{61F0727B-3645-47FE-B560-D7D45F782B6D}" uniqueName="15" name="Column15" queryTableFieldId="15" dataDxfId="203"/>
    <tableColumn id="16" xr3:uid="{945BAB46-295D-4046-A2C7-149F5A9BACE2}" uniqueName="16" name="Column16" queryTableFieldId="16"/>
    <tableColumn id="17" xr3:uid="{AF758FAB-260F-49CB-B884-532F46DFAC2B}" uniqueName="17" name="Column17" queryTableFieldId="17" dataDxfId="2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6BD773-8CD5-4F84-8BC8-01279309D0E7}" name="MNP__7" displayName="MNP__7" ref="A1:W5002" tableType="queryTable" totalsRowShown="0">
  <autoFilter ref="A1:W5002" xr:uid="{B76BD773-8CD5-4F84-8BC8-01279309D0E7}"/>
  <tableColumns count="23">
    <tableColumn id="1" xr3:uid="{DB08EED2-91FB-4C5B-A388-CC6F2A02F542}" uniqueName="1" name="CHIETI SCALO" queryTableFieldId="1" dataDxfId="201"/>
    <tableColumn id="2" xr3:uid="{9F862830-DAAF-4AD9-A088-63876317B7C1}" uniqueName="2" name="Column2" queryTableFieldId="2" dataDxfId="200"/>
    <tableColumn id="3" xr3:uid="{E22B9AD9-0F49-4C3B-A7DF-BCE9AE6D49B7}" uniqueName="3" name="NEGOZIO DI RIFERIMENTO" queryTableFieldId="3" dataDxfId="199"/>
    <tableColumn id="4" xr3:uid="{BB0E698A-C7FC-4EAC-9736-4B0863C7E77D}" uniqueName="4" name="Column4" queryTableFieldId="4" dataDxfId="198"/>
    <tableColumn id="5" xr3:uid="{A8AB84F4-41CD-46FA-BF37-2F16D3BAE734}" uniqueName="5" name="Column5" queryTableFieldId="5"/>
    <tableColumn id="6" xr3:uid="{B6C169D6-04C9-43CE-8DAE-8D5035EE9564}" uniqueName="6" name="Column6" queryTableFieldId="6" dataDxfId="197"/>
    <tableColumn id="7" xr3:uid="{7B6BF766-259D-4D52-8214-4E4CFFAF4C61}" uniqueName="7" name="Column7" queryTableFieldId="7"/>
    <tableColumn id="8" xr3:uid="{8EF4D159-CD6E-4BEA-B6EA-2E4DDF652FF0}" uniqueName="8" name="SELEZIONARE ESITO DAL MENÙ A TENDINA E " queryTableFieldId="8"/>
    <tableColumn id="9" xr3:uid="{DCC427D7-921C-424B-B38C-9BF4D395F4DC}" uniqueName="9" name="Column9" queryTableFieldId="9" dataDxfId="196"/>
    <tableColumn id="10" xr3:uid="{F4D6E18A-9795-4310-AD6C-D8A2D0682B09}" uniqueName="10" name="Column10" queryTableFieldId="10" dataDxfId="195"/>
    <tableColumn id="11" xr3:uid="{92FC2D33-96BB-45B2-9911-1F7E9C149846}" uniqueName="11" name="Column11" queryTableFieldId="11" dataDxfId="194"/>
    <tableColumn id="12" xr3:uid="{1D31490D-2ED6-4C6C-AD63-8E4D804152B7}" uniqueName="12" name="Column12" queryTableFieldId="12" dataDxfId="193"/>
    <tableColumn id="13" xr3:uid="{42A67727-698B-41AB-9B12-B455713DA724}" uniqueName="13" name="Column13" queryTableFieldId="13" dataDxfId="192"/>
    <tableColumn id="14" xr3:uid="{19525823-CA37-4456-98B1-1AA1742F6BB4}" uniqueName="14" name="Column14" queryTableFieldId="14" dataDxfId="191"/>
    <tableColumn id="15" xr3:uid="{A3E4A3AF-D9B8-409E-8CFD-2F2946215612}" uniqueName="15" name="Column15" queryTableFieldId="15"/>
    <tableColumn id="16" xr3:uid="{BD769C22-0471-41BC-8F1C-B2C54A0690B4}" uniqueName="16" name="Column16" queryTableFieldId="16" dataDxfId="190"/>
    <tableColumn id="17" xr3:uid="{25896ECB-5A71-42C4-8CA0-6416DC88C993}" uniqueName="17" name="Column17" queryTableFieldId="17" dataDxfId="189"/>
    <tableColumn id="18" xr3:uid="{A4E82ACF-460C-4779-9C54-98F750F0FD5A}" uniqueName="18" name="Column18" queryTableFieldId="18" dataDxfId="188"/>
    <tableColumn id="19" xr3:uid="{A004F2A6-9AC7-4101-B1AD-331DDAF60040}" uniqueName="19" name="Column19" queryTableFieldId="19" dataDxfId="187"/>
    <tableColumn id="20" xr3:uid="{DF8D6320-A53B-465E-A5BD-5D63C2606C52}" uniqueName="20" name="Column20" queryTableFieldId="20" dataDxfId="186"/>
    <tableColumn id="21" xr3:uid="{347130DF-7E9E-44D6-B16B-F050DCDB43B4}" uniqueName="21" name="Column21" queryTableFieldId="21" dataDxfId="185"/>
    <tableColumn id="22" xr3:uid="{805A1219-8509-4C6E-89FD-185003BFF3B6}" uniqueName="22" name="Column22" queryTableFieldId="22" dataDxfId="184"/>
    <tableColumn id="23" xr3:uid="{B690F89D-1FD2-4CC3-9619-8574151DB5DF}" uniqueName="23" name="Column23" queryTableField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E694C3-74FA-472E-86E4-CB97C6FF5B92}" name="FAMILY__8" displayName="FAMILY__8" ref="A1:Q5002" tableType="queryTable" totalsRowShown="0">
  <autoFilter ref="A1:Q5002" xr:uid="{B7E694C3-74FA-472E-86E4-CB97C6FF5B92}"/>
  <tableColumns count="17">
    <tableColumn id="1" xr3:uid="{0FF6343F-0FA8-49CF-A3CE-1DE7631CCFC4}" uniqueName="1" name="SANTANGELO" queryTableFieldId="1" dataDxfId="183"/>
    <tableColumn id="2" xr3:uid="{D4CBB081-231C-49F2-B02D-881888558819}" uniqueName="2" name="Column2" queryTableFieldId="2" dataDxfId="182"/>
    <tableColumn id="3" xr3:uid="{94D2643F-5D81-41A5-9BF7-1339670704DB}" uniqueName="3" name="NEGOZIO DI RIFERIMENTO" queryTableFieldId="3" dataDxfId="181"/>
    <tableColumn id="4" xr3:uid="{F0715510-1B7D-44A0-BC01-6C6F7FBDC8DC}" uniqueName="4" name="Column4" queryTableFieldId="4" dataDxfId="180"/>
    <tableColumn id="5" xr3:uid="{857758AD-4D6E-4E2D-93F5-BD2B5B4DCFB7}" uniqueName="5" name="Column5" queryTableFieldId="5"/>
    <tableColumn id="6" xr3:uid="{511D59CC-6A2E-4FDB-AF40-04C9E9A32BDF}" uniqueName="6" name="SELEZIONARE ESITO DAL MENÙ A TENDINA E " queryTableFieldId="6"/>
    <tableColumn id="7" xr3:uid="{D980F4CA-643A-44EA-B317-57391B1B3EDA}" uniqueName="7" name="Column7" queryTableFieldId="7" dataDxfId="179"/>
    <tableColumn id="8" xr3:uid="{F5ECEA08-379F-4E9D-B9C7-B48581497572}" uniqueName="8" name="Column8" queryTableFieldId="8" dataDxfId="178"/>
    <tableColumn id="9" xr3:uid="{B449B41B-1420-4F59-8141-D6C82F511658}" uniqueName="9" name="Column9" queryTableFieldId="9" dataDxfId="177"/>
    <tableColumn id="10" xr3:uid="{BC3F83B1-16D5-4D95-B65C-6115A1BC5619}" uniqueName="10" name="Column10" queryTableFieldId="10" dataDxfId="176"/>
    <tableColumn id="11" xr3:uid="{A8DD8C85-B96A-4396-B431-F58DA113AD11}" uniqueName="11" name="Column11" queryTableFieldId="11" dataDxfId="175"/>
    <tableColumn id="12" xr3:uid="{E10AEABD-A34A-4A23-AE35-F3D337F0B16A}" uniqueName="12" name="Column12" queryTableFieldId="12" dataDxfId="174"/>
    <tableColumn id="13" xr3:uid="{7A651714-21B5-4C49-8009-8217615DE8C1}" uniqueName="13" name="Column13" queryTableFieldId="13" dataDxfId="173"/>
    <tableColumn id="14" xr3:uid="{3B7A13F5-7AE2-4B66-B6D2-57188A56B340}" uniqueName="14" name="Column14" queryTableFieldId="14"/>
    <tableColumn id="15" xr3:uid="{C1F4C2C0-F990-4B89-BCF4-C3FDFD72898D}" uniqueName="15" name="Column15" queryTableFieldId="15" dataDxfId="172"/>
    <tableColumn id="16" xr3:uid="{0CE2DE47-6EEF-4C1D-A8F9-67180EFE39F8}" uniqueName="16" name="Column16" queryTableFieldId="16"/>
    <tableColumn id="17" xr3:uid="{A73772A2-EA6A-4D48-B65D-D64EFC79F06E}" uniqueName="17" name="Column17" queryTableFieldId="17" dataDxfId="17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08B28C-A2C2-4C90-826E-E3DBBEACA8E9}" name="MNP__8" displayName="MNP__8" ref="A1:W5002" tableType="queryTable" totalsRowShown="0">
  <autoFilter ref="A1:W5002" xr:uid="{C308B28C-A2C2-4C90-826E-E3DBBEACA8E9}"/>
  <tableColumns count="23">
    <tableColumn id="1" xr3:uid="{88EAE0FB-640F-495F-B0BC-C240F41C8B85}" uniqueName="1" name="SANTANGELO" queryTableFieldId="1" dataDxfId="170"/>
    <tableColumn id="2" xr3:uid="{23AAB29A-9E12-4CF5-9CD2-31309626AD35}" uniqueName="2" name="Column2" queryTableFieldId="2" dataDxfId="169"/>
    <tableColumn id="3" xr3:uid="{838EB483-CB65-4833-9812-DD1FB843A2A1}" uniqueName="3" name="NEGOZIO DI RIFERIMENTO" queryTableFieldId="3" dataDxfId="168"/>
    <tableColumn id="4" xr3:uid="{524B9245-405A-4DD8-936F-CB3B60883367}" uniqueName="4" name="Column4" queryTableFieldId="4" dataDxfId="167"/>
    <tableColumn id="5" xr3:uid="{4FB98189-A7FB-4805-AFF1-D2ED71FFCF14}" uniqueName="5" name="Column5" queryTableFieldId="5"/>
    <tableColumn id="6" xr3:uid="{4FA2EC54-A1EE-4D37-A7BE-3967F5141D25}" uniqueName="6" name="Column6" queryTableFieldId="6" dataDxfId="166"/>
    <tableColumn id="7" xr3:uid="{335A8895-5CFA-4E15-9607-363459D25D23}" uniqueName="7" name="Column7" queryTableFieldId="7"/>
    <tableColumn id="8" xr3:uid="{8B05F08B-FAE8-40E0-B2CD-8B6AD5B70B78}" uniqueName="8" name="SELEZIONARE ESITO DAL MENÙ A TENDINA E " queryTableFieldId="8"/>
    <tableColumn id="9" xr3:uid="{147BB23F-7A4D-4740-9FB9-1D91FA60FC28}" uniqueName="9" name="Column9" queryTableFieldId="9" dataDxfId="165"/>
    <tableColumn id="10" xr3:uid="{A1235A8D-B149-4932-914C-57D4524C3B1E}" uniqueName="10" name="Column10" queryTableFieldId="10" dataDxfId="164"/>
    <tableColumn id="11" xr3:uid="{BA4533E4-05D4-4C2B-83C0-E6E5019CB306}" uniqueName="11" name="Column11" queryTableFieldId="11" dataDxfId="163"/>
    <tableColumn id="12" xr3:uid="{0077A458-962E-4252-87D4-0F7B0A4F5ED2}" uniqueName="12" name="Column12" queryTableFieldId="12" dataDxfId="162"/>
    <tableColumn id="13" xr3:uid="{93DAB6C2-5AD3-4B19-A4B3-88316503E874}" uniqueName="13" name="Column13" queryTableFieldId="13"/>
    <tableColumn id="14" xr3:uid="{045B7822-1E8D-47BC-A032-3BF0F9A48077}" uniqueName="14" name="Column14" queryTableFieldId="14"/>
    <tableColumn id="15" xr3:uid="{45373B4E-1CC3-499B-89A6-C52EC963C34D}" uniqueName="15" name="Column15" queryTableFieldId="15"/>
    <tableColumn id="16" xr3:uid="{FBCD172B-B8F1-4B7F-9E5B-19109CDAE103}" uniqueName="16" name="Column16" queryTableFieldId="16" dataDxfId="161"/>
    <tableColumn id="17" xr3:uid="{BFB59427-0B7E-4543-AB56-1B67E22D1CE0}" uniqueName="17" name="Column17" queryTableFieldId="17" dataDxfId="160"/>
    <tableColumn id="18" xr3:uid="{D45CEB88-C4A1-4463-9614-FEF87BB01A86}" uniqueName="18" name="Column18" queryTableFieldId="18" dataDxfId="159"/>
    <tableColumn id="19" xr3:uid="{69298EFB-35C5-4D7F-94E3-761F3DAF191F}" uniqueName="19" name="Column19" queryTableFieldId="19" dataDxfId="158"/>
    <tableColumn id="20" xr3:uid="{8153E48C-C1CD-41C7-99F7-F7CB60E7910F}" uniqueName="20" name="Column20" queryTableFieldId="20" dataDxfId="157"/>
    <tableColumn id="21" xr3:uid="{12EEF79D-B248-4C1F-BDB9-030525B72BC1}" uniqueName="21" name="Column21" queryTableFieldId="21" dataDxfId="156"/>
    <tableColumn id="22" xr3:uid="{9E65E726-85F7-4D67-B3A3-EFD8CEE2F759}" uniqueName="22" name="Column22" queryTableFieldId="22" dataDxfId="155"/>
    <tableColumn id="23" xr3:uid="{A2D6CF65-553E-406C-8BC3-2320571D17CB}" uniqueName="23" name="Column23" queryTableFieldId="2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CEBA66-F9AF-4917-BFFC-100F3286B202}" name="FAMILY__10" displayName="FAMILY__10" ref="A1:Q5002" tableType="queryTable" totalsRowShown="0">
  <autoFilter ref="A1:Q5002" xr:uid="{C5CEBA66-F9AF-4917-BFFC-100F3286B202}"/>
  <tableColumns count="17">
    <tableColumn id="1" xr3:uid="{E62717C8-D25D-47E1-B5A8-8D72636E4B74}" uniqueName="1" name="VASTO" queryTableFieldId="1" dataDxfId="154"/>
    <tableColumn id="2" xr3:uid="{BC685D51-3EC1-4643-8DAC-F5AE00089C3F}" uniqueName="2" name="Column2" queryTableFieldId="2" dataDxfId="153"/>
    <tableColumn id="3" xr3:uid="{2AE9BF22-FCD4-47ED-BDEE-A021ECFFC79E}" uniqueName="3" name="NEGOZIO DI RIFERIMENTO" queryTableFieldId="3" dataDxfId="152"/>
    <tableColumn id="4" xr3:uid="{55D07CBB-2F06-4596-9874-1AB974D4D49C}" uniqueName="4" name="Column4" queryTableFieldId="4" dataDxfId="151"/>
    <tableColumn id="5" xr3:uid="{EC1D66E9-8346-46D3-B840-41711FF16743}" uniqueName="5" name="Column5" queryTableFieldId="5"/>
    <tableColumn id="6" xr3:uid="{0FB61525-27E8-4BD7-9D81-B1620036FA1E}" uniqueName="6" name="SELEZIONARE ESITO DAL MENÙ A TENDINA E " queryTableFieldId="6"/>
    <tableColumn id="7" xr3:uid="{8A08659B-920F-4013-BBD5-2DDF7B4CAFBD}" uniqueName="7" name="Column7" queryTableFieldId="7" dataDxfId="150"/>
    <tableColumn id="8" xr3:uid="{CF975DE9-D142-4C52-93DF-227329B50B25}" uniqueName="8" name="Column8" queryTableFieldId="8" dataDxfId="149"/>
    <tableColumn id="9" xr3:uid="{A91A8E7B-2B32-4C7A-9EB0-44479C99E726}" uniqueName="9" name="Column9" queryTableFieldId="9" dataDxfId="148"/>
    <tableColumn id="10" xr3:uid="{75BDA826-3B78-47DD-ACAC-973446977656}" uniqueName="10" name="Column10" queryTableFieldId="10" dataDxfId="147"/>
    <tableColumn id="11" xr3:uid="{EC53AC15-B0CB-433A-9C64-47F97553CAB7}" uniqueName="11" name="Column11" queryTableFieldId="11" dataDxfId="146"/>
    <tableColumn id="12" xr3:uid="{F8EE8C1A-54D5-43DF-8443-0BCCDDEEECFF}" uniqueName="12" name="Column12" queryTableFieldId="12" dataDxfId="145"/>
    <tableColumn id="13" xr3:uid="{23508688-852D-4001-88EC-F45C3B4585CA}" uniqueName="13" name="Column13" queryTableFieldId="13" dataDxfId="144"/>
    <tableColumn id="14" xr3:uid="{5BD9A076-A17F-4697-B3AA-E457CE25A7D0}" uniqueName="14" name="Column14" queryTableFieldId="14"/>
    <tableColumn id="15" xr3:uid="{5DFBD9FA-C845-47A3-A299-D1BD9BB8A885}" uniqueName="15" name="Column15" queryTableFieldId="15" dataDxfId="143"/>
    <tableColumn id="16" xr3:uid="{116CA1E9-28F1-448E-8B7E-51CCF2EF3783}" uniqueName="16" name="Column16" queryTableFieldId="16"/>
    <tableColumn id="17" xr3:uid="{929DDF49-FAD0-45E5-9BC4-6D8FD4BF5027}" uniqueName="17" name="Column17" queryTableFieldId="17" dataDxfId="14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C560F7A-04AB-447D-B7C0-D223A564D13E}" name="MNP__10" displayName="MNP__10" ref="A1:W5002" tableType="queryTable" totalsRowShown="0">
  <autoFilter ref="A1:W5002" xr:uid="{FC560F7A-04AB-447D-B7C0-D223A564D13E}"/>
  <tableColumns count="23">
    <tableColumn id="1" xr3:uid="{FF24B8F3-CEDA-41F3-9D81-AC648BF4F7B8}" uniqueName="1" name="VASTO" queryTableFieldId="1" dataDxfId="141"/>
    <tableColumn id="2" xr3:uid="{AF786276-4405-427E-B3C9-DCC9E1301220}" uniqueName="2" name="Column2" queryTableFieldId="2" dataDxfId="140"/>
    <tableColumn id="3" xr3:uid="{713105C7-77B4-4297-9CA1-3B697CF45D61}" uniqueName="3" name="NEGOZIO DI RIFERIMENTO" queryTableFieldId="3" dataDxfId="139"/>
    <tableColumn id="4" xr3:uid="{DB955ADF-26B4-425A-A9C9-0C51A9628409}" uniqueName="4" name="Column4" queryTableFieldId="4" dataDxfId="138"/>
    <tableColumn id="5" xr3:uid="{BF14C11A-807F-4D9A-9C07-0191831CBCDA}" uniqueName="5" name="Column5" queryTableFieldId="5"/>
    <tableColumn id="6" xr3:uid="{2C2DAF62-16E0-4087-AFED-466446DAAB3E}" uniqueName="6" name="Column6" queryTableFieldId="6" dataDxfId="137"/>
    <tableColumn id="7" xr3:uid="{CE9657D1-EFD9-414D-BB02-4652794C8A0B}" uniqueName="7" name="Column7" queryTableFieldId="7"/>
    <tableColumn id="8" xr3:uid="{8DA50B42-D00D-48A6-AB27-451D00102F18}" uniqueName="8" name="SELEZIONARE ESITO DAL MENÙ A TENDINA E " queryTableFieldId="8"/>
    <tableColumn id="9" xr3:uid="{DFE0AA0D-642C-45A0-A454-2E30DAD2050A}" uniqueName="9" name="Column9" queryTableFieldId="9" dataDxfId="136"/>
    <tableColumn id="10" xr3:uid="{8B88F6F2-4ED9-410F-AE96-FD4CFDD55F17}" uniqueName="10" name="Column10" queryTableFieldId="10" dataDxfId="135"/>
    <tableColumn id="11" xr3:uid="{E87375EC-A488-4E3B-92FC-2F12CCB57FC1}" uniqueName="11" name="Column11" queryTableFieldId="11" dataDxfId="134"/>
    <tableColumn id="12" xr3:uid="{37BD9AB4-6410-4AFD-85D8-F6580487075B}" uniqueName="12" name="Column12" queryTableFieldId="12" dataDxfId="133"/>
    <tableColumn id="13" xr3:uid="{D286E586-CF06-41AE-9555-C20316150474}" uniqueName="13" name="Column13" queryTableFieldId="13" dataDxfId="132"/>
    <tableColumn id="14" xr3:uid="{5CCECE3E-8A69-440A-9B64-973262061F31}" uniqueName="14" name="Column14" queryTableFieldId="14" dataDxfId="131"/>
    <tableColumn id="15" xr3:uid="{87516942-CC4D-48D8-B8DC-E597D7820A21}" uniqueName="15" name="Column15" queryTableFieldId="15"/>
    <tableColumn id="16" xr3:uid="{2398B1C4-06A3-42ED-9094-F640D9F515FB}" uniqueName="16" name="Column16" queryTableFieldId="16" dataDxfId="130"/>
    <tableColumn id="17" xr3:uid="{F430904D-4ADE-47F4-BB57-6D02AAA1CE56}" uniqueName="17" name="Column17" queryTableFieldId="17" dataDxfId="129"/>
    <tableColumn id="18" xr3:uid="{5437E58A-B0B0-43B7-8C98-A1D733693E0E}" uniqueName="18" name="Column18" queryTableFieldId="18" dataDxfId="128"/>
    <tableColumn id="19" xr3:uid="{95663CE7-2D3F-4893-A07D-C4AAFF1E4584}" uniqueName="19" name="Column19" queryTableFieldId="19" dataDxfId="127"/>
    <tableColumn id="20" xr3:uid="{97D98F46-DB41-4954-BD16-D7A9B4107F12}" uniqueName="20" name="Column20" queryTableFieldId="20" dataDxfId="126"/>
    <tableColumn id="21" xr3:uid="{1A4B7822-F3FB-45FE-95CA-3E5F9D6547DB}" uniqueName="21" name="Column21" queryTableFieldId="21" dataDxfId="125"/>
    <tableColumn id="22" xr3:uid="{5463DB09-CAF1-4E17-858D-7ED49EFBC881}" uniqueName="22" name="Column22" queryTableFieldId="22" dataDxfId="124"/>
    <tableColumn id="23" xr3:uid="{9341A14D-7869-40C7-9D91-BE58FBA43738}" uniqueName="23" name="Column23" queryTableFieldId="2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2A91C5-5DE6-4184-89EF-32AD7D573A4F}" name="MNP__3" displayName="MNP__3" ref="A1:W5002" tableType="queryTable" totalsRowShown="0">
  <autoFilter ref="A1:W5002" xr:uid="{DF2A91C5-5DE6-4184-89EF-32AD7D573A4F}"/>
  <tableColumns count="23">
    <tableColumn id="1" xr3:uid="{9C42FAE9-3C86-46EB-BA0B-903F92CD71DF}" uniqueName="1" name="SAN GIOVANNI TEATINO" queryTableFieldId="1" dataDxfId="123"/>
    <tableColumn id="2" xr3:uid="{9ABDB7A4-6D0B-4DE4-A3FF-5B736A592709}" uniqueName="2" name="Column2" queryTableFieldId="2" dataDxfId="122"/>
    <tableColumn id="3" xr3:uid="{05C85DFB-54C3-487D-B714-06ED13F2D095}" uniqueName="3" name="NEGOZIO DI RIFERIMENTO" queryTableFieldId="3" dataDxfId="121"/>
    <tableColumn id="4" xr3:uid="{1B81C6F3-7502-4172-A81A-EAF040D28AC2}" uniqueName="4" name="Column4" queryTableFieldId="4" dataDxfId="120"/>
    <tableColumn id="5" xr3:uid="{C0898B69-5FA7-4899-ADB2-F9A1640EB3C8}" uniqueName="5" name="Column5" queryTableFieldId="5"/>
    <tableColumn id="6" xr3:uid="{13052DFE-C8F9-4D21-A021-58B97A875FF8}" uniqueName="6" name="Column6" queryTableFieldId="6" dataDxfId="119"/>
    <tableColumn id="7" xr3:uid="{8CEC90DA-4E67-4899-A308-B54BA8070DDC}" uniqueName="7" name="Column7" queryTableFieldId="7"/>
    <tableColumn id="8" xr3:uid="{EE41D0EF-6B49-4118-82DC-CEF58D88FA32}" uniqueName="8" name="SELEZIONARE ESITO DAL MENÙ A TENDINA E " queryTableFieldId="8"/>
    <tableColumn id="9" xr3:uid="{2912A57E-DD6D-4D29-B11F-4588E15D394C}" uniqueName="9" name="Column9" queryTableFieldId="9" dataDxfId="118"/>
    <tableColumn id="10" xr3:uid="{3C5521D1-27ED-4EF5-99DC-0A48C8848B5A}" uniqueName="10" name="Column10" queryTableFieldId="10" dataDxfId="117"/>
    <tableColumn id="11" xr3:uid="{117D4304-30AE-4BD0-8F40-FEAA67C1A9D2}" uniqueName="11" name="Column11" queryTableFieldId="11" dataDxfId="116"/>
    <tableColumn id="12" xr3:uid="{0F55D788-ACDD-42A4-AB36-3F6260EF7F2F}" uniqueName="12" name="Column12" queryTableFieldId="12" dataDxfId="115"/>
    <tableColumn id="13" xr3:uid="{15AC14E5-1E3A-4BA9-BF51-94EAF6B47E88}" uniqueName="13" name="Column13" queryTableFieldId="13" dataDxfId="114"/>
    <tableColumn id="14" xr3:uid="{F68A11D9-DE67-4291-872F-33F146FC8868}" uniqueName="14" name="Column14" queryTableFieldId="14" dataDxfId="113"/>
    <tableColumn id="15" xr3:uid="{D92A8D95-0C54-4FD3-A57E-CFC8998D193D}" uniqueName="15" name="Column15" queryTableFieldId="15"/>
    <tableColumn id="16" xr3:uid="{9625423D-FB54-4E43-8728-996D8A8E72BD}" uniqueName="16" name="Column16" queryTableFieldId="16" dataDxfId="112"/>
    <tableColumn id="17" xr3:uid="{17105819-9476-4781-B8F2-2C01D9D4BAC5}" uniqueName="17" name="Column17" queryTableFieldId="17" dataDxfId="111"/>
    <tableColumn id="18" xr3:uid="{75ED5D03-70CC-4ABF-AF2F-7B9416CFE296}" uniqueName="18" name="Column18" queryTableFieldId="18" dataDxfId="110"/>
    <tableColumn id="19" xr3:uid="{BA4FEA2E-0F13-463F-99A0-1535FF965FE9}" uniqueName="19" name="Column19" queryTableFieldId="19" dataDxfId="109"/>
    <tableColumn id="20" xr3:uid="{EB2F74FF-9A92-40F3-B008-8A28F0450DEA}" uniqueName="20" name="Column20" queryTableFieldId="20" dataDxfId="108"/>
    <tableColumn id="21" xr3:uid="{95A755D1-F1FB-4830-9343-48FB33DFAC01}" uniqueName="21" name="Column21" queryTableFieldId="21" dataDxfId="107"/>
    <tableColumn id="22" xr3:uid="{31A36877-AAB4-45B5-A92F-8639CE364FEB}" uniqueName="22" name="Column22" queryTableFieldId="22" dataDxfId="106"/>
    <tableColumn id="23" xr3:uid="{D504C1EF-C103-4E3D-8EF6-4C39CFFDFB9C}" uniqueName="23" name="Column23" queryTableFieldId="2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8917EF2-519E-445A-9DE8-53E8CBB499E5}" name="MNP__9" displayName="MNP__9" ref="A1:W5002" tableType="queryTable" totalsRowShown="0">
  <autoFilter ref="A1:W5002" xr:uid="{58917EF2-519E-445A-9DE8-53E8CBB499E5}"/>
  <tableColumns count="23">
    <tableColumn id="1" xr3:uid="{23BAC3D5-1CEB-4F1B-9F7D-07E276252623}" uniqueName="1" name="PORTO GRANDE" queryTableFieldId="1" dataDxfId="105"/>
    <tableColumn id="2" xr3:uid="{0AF54D22-8A79-44E8-B515-79D790DFB67A}" uniqueName="2" name="Column2" queryTableFieldId="2" dataDxfId="104"/>
    <tableColumn id="3" xr3:uid="{61C2631E-9782-41FE-A576-F5C6C4CAA1F7}" uniqueName="3" name="NEGOZIO DI RIFERIMENTO" queryTableFieldId="3" dataDxfId="103"/>
    <tableColumn id="4" xr3:uid="{CF992BD0-E9B2-4EDB-826D-651356DB5EC8}" uniqueName="4" name="Column4" queryTableFieldId="4" dataDxfId="102"/>
    <tableColumn id="5" xr3:uid="{83BCB64D-AAC7-4091-848D-73283E3D9175}" uniqueName="5" name="Column5" queryTableFieldId="5"/>
    <tableColumn id="6" xr3:uid="{C505D923-4234-44FE-BB65-F018EB577673}" uniqueName="6" name="Column6" queryTableFieldId="6" dataDxfId="101"/>
    <tableColumn id="7" xr3:uid="{0FBE3DAB-8FB9-4A4B-9AEA-DB5488581297}" uniqueName="7" name="Column7" queryTableFieldId="7"/>
    <tableColumn id="8" xr3:uid="{F3E6CED6-5962-4273-A92D-96C120BA8447}" uniqueName="8" name="SELEZIONARE ESITO DAL MENÙ A TENDINA E " queryTableFieldId="8"/>
    <tableColumn id="9" xr3:uid="{11867FB7-6F53-4E03-B8C9-39F053E144BA}" uniqueName="9" name="Column9" queryTableFieldId="9" dataDxfId="100"/>
    <tableColumn id="10" xr3:uid="{37311398-BCAB-433F-A102-B55EF01D5135}" uniqueName="10" name="Column10" queryTableFieldId="10" dataDxfId="99"/>
    <tableColumn id="11" xr3:uid="{944477D6-AA52-4EDC-B2FA-9F2974D8DAA9}" uniqueName="11" name="Column11" queryTableFieldId="11" dataDxfId="98"/>
    <tableColumn id="12" xr3:uid="{9020B0D5-B026-4BCB-8D19-BCE27F492D83}" uniqueName="12" name="Column12" queryTableFieldId="12" dataDxfId="97"/>
    <tableColumn id="13" xr3:uid="{F47CBBCB-9F5B-4072-9A73-0CC46D270953}" uniqueName="13" name="Column13" queryTableFieldId="13" dataDxfId="96"/>
    <tableColumn id="14" xr3:uid="{9AADD400-424D-4BC2-83D6-BDA2EFF18F88}" uniqueName="14" name="Column14" queryTableFieldId="14" dataDxfId="95"/>
    <tableColumn id="15" xr3:uid="{A80C161E-65CF-4EFC-8538-BCCB837BB75F}" uniqueName="15" name="Column15" queryTableFieldId="15"/>
    <tableColumn id="16" xr3:uid="{6CF88FF7-2040-4E41-9BA5-7D25F174ABF5}" uniqueName="16" name="Column16" queryTableFieldId="16" dataDxfId="94"/>
    <tableColumn id="17" xr3:uid="{8885B557-449E-468C-9AD2-429EA1B56A20}" uniqueName="17" name="Column17" queryTableFieldId="17" dataDxfId="93"/>
    <tableColumn id="18" xr3:uid="{FB221311-E7DF-4090-A2C8-6319F8E36C0E}" uniqueName="18" name="Column18" queryTableFieldId="18" dataDxfId="92"/>
    <tableColumn id="19" xr3:uid="{172DFFC1-649A-4A73-A948-E00B53A5E0B0}" uniqueName="19" name="Column19" queryTableFieldId="19" dataDxfId="91"/>
    <tableColumn id="20" xr3:uid="{54E5A7C8-6234-4E8F-B17C-D00796D1F35B}" uniqueName="20" name="Column20" queryTableFieldId="20" dataDxfId="90"/>
    <tableColumn id="21" xr3:uid="{35284724-6F6E-489E-B2E2-9C4B26650618}" uniqueName="21" name="Column21" queryTableFieldId="21" dataDxfId="89"/>
    <tableColumn id="22" xr3:uid="{65AD6B87-8AA3-4881-97F5-4A9C8498C5BE}" uniqueName="22" name="Column22" queryTableFieldId="22" dataDxfId="88"/>
    <tableColumn id="23" xr3:uid="{C2A6CC87-7666-4DE4-8035-86295AAE61AF}" uniqueName="23" name="Column23" queryTableFieldId="2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E231D-275D-402B-BF50-9B6B9BFC3E99}" name="FAMILY__5" displayName="FAMILY__5" ref="A1:Q5002" tableType="queryTable" totalsRowShown="0">
  <autoFilter ref="A1:Q5002" xr:uid="{6DCE231D-275D-402B-BF50-9B6B9BFC3E99}"/>
  <tableColumns count="17">
    <tableColumn id="1" xr3:uid="{600EF20C-76E0-44F0-9A0E-1F2E230C2BB6}" uniqueName="1" name="CONERO" queryTableFieldId="1" dataDxfId="87"/>
    <tableColumn id="2" xr3:uid="{CAC5F820-C9BE-4D9B-BB64-01E4A7D6392D}" uniqueName="2" name="Column2" queryTableFieldId="2" dataDxfId="86"/>
    <tableColumn id="3" xr3:uid="{9584C142-CF15-44E2-A7F0-2216EEE1C4D4}" uniqueName="3" name="NEGOZIO DI RIFERIMENTO" queryTableFieldId="3" dataDxfId="85"/>
    <tableColumn id="4" xr3:uid="{DDE770DE-0AE8-4C8B-A931-157B87BABB18}" uniqueName="4" name="Column4" queryTableFieldId="4" dataDxfId="84"/>
    <tableColumn id="5" xr3:uid="{C8317D77-7ED2-48CA-B5B5-5AF9368FC425}" uniqueName="5" name="Column5" queryTableFieldId="5"/>
    <tableColumn id="6" xr3:uid="{6B33A75F-DE9B-464F-A5EC-AD195D874F52}" uniqueName="6" name="SELEZIONARE ESITO DAL MENÙ A TENDINA E " queryTableFieldId="6"/>
    <tableColumn id="7" xr3:uid="{05BC48AE-B67F-401B-85F2-BE9C087415C6}" uniqueName="7" name="Column7" queryTableFieldId="7" dataDxfId="83"/>
    <tableColumn id="8" xr3:uid="{F88B62FC-4ACB-446F-BFC8-B073314559A6}" uniqueName="8" name="Column8" queryTableFieldId="8" dataDxfId="82"/>
    <tableColumn id="9" xr3:uid="{8C7CA7AE-A240-49F9-8C6A-920C67F71E01}" uniqueName="9" name="Column9" queryTableFieldId="9" dataDxfId="81"/>
    <tableColumn id="10" xr3:uid="{5B7EFCDE-59AD-4CC6-A7F7-0335BED2E8D9}" uniqueName="10" name="Column10" queryTableFieldId="10" dataDxfId="80"/>
    <tableColumn id="11" xr3:uid="{96DED90C-94B8-40F6-93FD-9F4288524FBD}" uniqueName="11" name="Column11" queryTableFieldId="11" dataDxfId="79"/>
    <tableColumn id="12" xr3:uid="{8F1D67AD-478E-4C8F-9771-595A09B6CDA5}" uniqueName="12" name="Column12" queryTableFieldId="12" dataDxfId="78"/>
    <tableColumn id="13" xr3:uid="{B415349A-525C-4E33-8282-C2D6A74B1F30}" uniqueName="13" name="Column13" queryTableFieldId="13" dataDxfId="77"/>
    <tableColumn id="14" xr3:uid="{7F22083D-F28A-46BB-800D-15EAF6CF701E}" uniqueName="14" name="Column14" queryTableFieldId="14"/>
    <tableColumn id="15" xr3:uid="{02DFA641-AA57-4FCD-A1E2-4EBDFC128C7D}" uniqueName="15" name="Column15" queryTableFieldId="15" dataDxfId="76"/>
    <tableColumn id="16" xr3:uid="{C74C3842-7E2A-4447-B86B-595647A2A455}" uniqueName="16" name="Column16" queryTableFieldId="16"/>
    <tableColumn id="17" xr3:uid="{2DA4386D-AD74-431F-9D4C-4F9978837A27}" uniqueName="17" name="Column17" queryTableFieldId="17" dataDxfId="7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EB4A2-C67C-4034-B781-13F4C14EFD72}" name="MNP__5" displayName="MNP__5" ref="A1:W5002" tableType="queryTable" totalsRowShown="0">
  <autoFilter ref="A1:W5002" xr:uid="{C5EEB4A2-C67C-4034-B781-13F4C14EFD72}"/>
  <tableColumns count="23">
    <tableColumn id="1" xr3:uid="{4CC43E07-2057-45A8-AA8E-334ED67EF933}" uniqueName="1" name="CONERO" queryTableFieldId="1" dataDxfId="74"/>
    <tableColumn id="2" xr3:uid="{151F02BC-9B9D-42B1-B767-7505AF305EF5}" uniqueName="2" name="Column2" queryTableFieldId="2" dataDxfId="73"/>
    <tableColumn id="3" xr3:uid="{51516738-48D9-4B82-81DA-89C7BA9CD354}" uniqueName="3" name="NEGOZIO DI RIFERIMENTO" queryTableFieldId="3" dataDxfId="72"/>
    <tableColumn id="4" xr3:uid="{AC848E9E-4C0E-4BD7-BD16-8DE8EB79FF47}" uniqueName="4" name="Column4" queryTableFieldId="4" dataDxfId="71"/>
    <tableColumn id="5" xr3:uid="{81EF52C6-D328-401E-881C-2663336EC1F4}" uniqueName="5" name="Column5" queryTableFieldId="5"/>
    <tableColumn id="6" xr3:uid="{EBF427C5-41DE-4E4A-8696-6D37A701D997}" uniqueName="6" name="Column6" queryTableFieldId="6" dataDxfId="70"/>
    <tableColumn id="7" xr3:uid="{BFC51667-766F-4A74-817E-2CFCD3D05A35}" uniqueName="7" name="Column7" queryTableFieldId="7"/>
    <tableColumn id="8" xr3:uid="{0CBD8967-F008-47CB-BEE0-24D6C8B650E3}" uniqueName="8" name="SELEZIONARE ESITO DAL MENÙ A TENDINA E " queryTableFieldId="8"/>
    <tableColumn id="9" xr3:uid="{3A52996A-C2F0-433A-9A30-ABBC0F866764}" uniqueName="9" name="Column9" queryTableFieldId="9" dataDxfId="69"/>
    <tableColumn id="10" xr3:uid="{8B6FC228-CCFE-4D71-BF3C-FFF97DD441BE}" uniqueName="10" name="Column10" queryTableFieldId="10" dataDxfId="68"/>
    <tableColumn id="11" xr3:uid="{C7140690-B287-4280-BD48-8319F453AD51}" uniqueName="11" name="Column11" queryTableFieldId="11" dataDxfId="67"/>
    <tableColumn id="12" xr3:uid="{272D1C01-595A-46AD-A21F-800C022EE47B}" uniqueName="12" name="Column12" queryTableFieldId="12" dataDxfId="66"/>
    <tableColumn id="13" xr3:uid="{6B3228CE-BA3E-40B7-B587-31C06AFB9C1E}" uniqueName="13" name="Column13" queryTableFieldId="13" dataDxfId="65"/>
    <tableColumn id="14" xr3:uid="{B794A472-236A-4FEE-A38E-F17272C1C7D7}" uniqueName="14" name="Column14" queryTableFieldId="14" dataDxfId="64"/>
    <tableColumn id="15" xr3:uid="{97CBAF92-095E-49F8-BA60-FB18B0E63983}" uniqueName="15" name="Column15" queryTableFieldId="15"/>
    <tableColumn id="16" xr3:uid="{A696A0F7-26D0-4E78-A3EF-BAB55442604E}" uniqueName="16" name="Column16" queryTableFieldId="16" dataDxfId="63"/>
    <tableColumn id="17" xr3:uid="{E40B3803-FADE-4EC2-8110-8F01398BD332}" uniqueName="17" name="Column17" queryTableFieldId="17" dataDxfId="62"/>
    <tableColumn id="18" xr3:uid="{0AEBF931-88E9-4A35-AF3F-00DBFA19F0B9}" uniqueName="18" name="Column18" queryTableFieldId="18" dataDxfId="61"/>
    <tableColumn id="19" xr3:uid="{C810175E-D990-4594-9B0E-48E5398BF295}" uniqueName="19" name="Column19" queryTableFieldId="19" dataDxfId="60"/>
    <tableColumn id="20" xr3:uid="{4D685ECC-1FE2-4033-BA5C-EA6AF58D39F3}" uniqueName="20" name="Column20" queryTableFieldId="20" dataDxfId="59"/>
    <tableColumn id="21" xr3:uid="{28FF2C56-A171-4958-92BB-DEFD989A6246}" uniqueName="21" name="Column21" queryTableFieldId="21" dataDxfId="58"/>
    <tableColumn id="22" xr3:uid="{DABEFCF5-0E44-4A1F-B45B-21CD988E161A}" uniqueName="22" name="Column22" queryTableFieldId="22" dataDxfId="57"/>
    <tableColumn id="23" xr3:uid="{BC5C0F91-F65D-4E77-8CB5-82CFFB6F3AED}" uniqueName="23" name="Column23" queryTableFieldId="2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1B44E3-116A-4D84-955A-7D0AB8B7C76E}" name="FAMILY__3" displayName="FAMILY__3" ref="A1:Q5002" tableType="queryTable" totalsRowShown="0">
  <autoFilter ref="A1:Q5002" xr:uid="{AE1B44E3-116A-4D84-955A-7D0AB8B7C76E}"/>
  <tableColumns count="17">
    <tableColumn id="1" xr3:uid="{768399F6-057A-4A23-B668-62ECA64EF4C3}" uniqueName="1" name="SAN GIOVANNI TEATINO" queryTableFieldId="1" dataDxfId="56"/>
    <tableColumn id="2" xr3:uid="{0B958AF0-3BA7-4BDD-95A7-ADF56C972F2C}" uniqueName="2" name="Column2" queryTableFieldId="2" dataDxfId="55"/>
    <tableColumn id="3" xr3:uid="{5C532674-EA4B-44BB-A5EB-BB92609271FA}" uniqueName="3" name="NEGOZIO DI RIFERIMENTO" queryTableFieldId="3" dataDxfId="54"/>
    <tableColumn id="4" xr3:uid="{8609C467-050D-4AF3-894A-0EBF88EBD330}" uniqueName="4" name="Column4" queryTableFieldId="4" dataDxfId="53"/>
    <tableColumn id="5" xr3:uid="{0369D1BD-7112-4667-A686-5C76BA9AFD36}" uniqueName="5" name="Column5" queryTableFieldId="5"/>
    <tableColumn id="6" xr3:uid="{1660A7BD-6ED8-4380-B842-C7CC9F81BA51}" uniqueName="6" name="SELEZIONARE ESITO DAL MENÙ A TENDINA E " queryTableFieldId="6"/>
    <tableColumn id="7" xr3:uid="{F5FDC86B-BE15-4018-8A95-8343D1052F26}" uniqueName="7" name="Column7" queryTableFieldId="7" dataDxfId="52"/>
    <tableColumn id="8" xr3:uid="{1222BE4F-FFA8-4BA4-8BC3-765EE4855D00}" uniqueName="8" name="Column8" queryTableFieldId="8" dataDxfId="51"/>
    <tableColumn id="9" xr3:uid="{2645A398-A7AF-47DA-9A05-1F41EE3258CB}" uniqueName="9" name="Column9" queryTableFieldId="9" dataDxfId="50"/>
    <tableColumn id="10" xr3:uid="{041FFF54-E670-4FF6-8C4D-30E960A97A92}" uniqueName="10" name="Column10" queryTableFieldId="10" dataDxfId="49"/>
    <tableColumn id="11" xr3:uid="{9FCCE864-D236-4E1C-A72E-E409E6DE47E1}" uniqueName="11" name="Column11" queryTableFieldId="11" dataDxfId="48"/>
    <tableColumn id="12" xr3:uid="{63620294-BC82-48B6-8FB9-A94ADC59D2DC}" uniqueName="12" name="Column12" queryTableFieldId="12" dataDxfId="47"/>
    <tableColumn id="13" xr3:uid="{41B3F19E-8333-4FD1-9CDB-C9B265911B91}" uniqueName="13" name="Column13" queryTableFieldId="13" dataDxfId="46"/>
    <tableColumn id="14" xr3:uid="{A8D2E5AA-2F4A-472A-B167-CC541865D7D7}" uniqueName="14" name="Column14" queryTableFieldId="14"/>
    <tableColumn id="15" xr3:uid="{59AD650F-3872-4961-825B-58F7E3AD8564}" uniqueName="15" name="Column15" queryTableFieldId="15" dataDxfId="45"/>
    <tableColumn id="16" xr3:uid="{07C0DFB4-1119-4661-A79B-0485A14D9F64}" uniqueName="16" name="Column16" queryTableFieldId="16"/>
    <tableColumn id="17" xr3:uid="{15518458-0FCC-4D2F-9FB4-8B6CD76085D7}" uniqueName="17" name="Column17" queryTableFieldId="17" dataDxfId="4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3CD6F5-2298-462D-92A9-897A6BBFD0A6}" name="FAMILY__6" displayName="FAMILY__6" ref="A1:Q5002" tableType="queryTable" totalsRowShown="0">
  <autoFilter ref="A1:Q5002" xr:uid="{073CD6F5-2298-462D-92A9-897A6BBFD0A6}"/>
  <tableColumns count="17">
    <tableColumn id="1" xr3:uid="{84A71CE5-3FA6-47F0-A8F6-94171F28BA02}" uniqueName="1" name="PESCARA -VEII" queryTableFieldId="1" dataDxfId="43"/>
    <tableColumn id="2" xr3:uid="{2F2F1A1F-D1DC-44A6-BDE0-8CB51013E927}" uniqueName="2" name="Column2" queryTableFieldId="2" dataDxfId="42"/>
    <tableColumn id="3" xr3:uid="{47013F3C-A06E-4E7A-B151-06C8C2568C78}" uniqueName="3" name="NEGOZIO DI RIFERIMENTO" queryTableFieldId="3" dataDxfId="41"/>
    <tableColumn id="4" xr3:uid="{6FB0F796-9A39-4E39-B31C-6270FAF0E4CA}" uniqueName="4" name="Column4" queryTableFieldId="4" dataDxfId="40"/>
    <tableColumn id="5" xr3:uid="{87C5A578-0FE6-4933-99EC-BFDF585CA539}" uniqueName="5" name="Column5" queryTableFieldId="5"/>
    <tableColumn id="6" xr3:uid="{A4703D1C-B66E-4021-8CF3-636C6EF7732C}" uniqueName="6" name="SELEZIONARE ESITO DAL MENÙ A TENDINA E " queryTableFieldId="6"/>
    <tableColumn id="7" xr3:uid="{77026711-885D-4414-BA6B-A722DE3ED569}" uniqueName="7" name="Column7" queryTableFieldId="7" dataDxfId="39"/>
    <tableColumn id="8" xr3:uid="{E22DB4D5-6DCE-49AE-B30C-B69A7E882F76}" uniqueName="8" name="Column8" queryTableFieldId="8" dataDxfId="38"/>
    <tableColumn id="9" xr3:uid="{7D48384A-32EF-44BC-AB4D-AC18350B1D61}" uniqueName="9" name="Column9" queryTableFieldId="9" dataDxfId="37"/>
    <tableColumn id="10" xr3:uid="{81AACB7B-6EFF-4515-B23B-CCDE82F64C2F}" uniqueName="10" name="Column10" queryTableFieldId="10" dataDxfId="36"/>
    <tableColumn id="11" xr3:uid="{D6E56929-A4CD-460B-8256-510713B18643}" uniqueName="11" name="Column11" queryTableFieldId="11" dataDxfId="35"/>
    <tableColumn id="12" xr3:uid="{B2F0C764-3421-4923-B21B-EDD03CEC2574}" uniqueName="12" name="Column12" queryTableFieldId="12" dataDxfId="34"/>
    <tableColumn id="13" xr3:uid="{E5B878E1-2CF5-4694-95D0-1C45576026B9}" uniqueName="13" name="Column13" queryTableFieldId="13" dataDxfId="33"/>
    <tableColumn id="14" xr3:uid="{C4375727-C635-4AF7-8AF6-6B99B9684E8F}" uniqueName="14" name="Column14" queryTableFieldId="14"/>
    <tableColumn id="15" xr3:uid="{50C87C42-4261-4EC4-B3BD-B63DAE998242}" uniqueName="15" name="Column15" queryTableFieldId="15" dataDxfId="32"/>
    <tableColumn id="16" xr3:uid="{AB900289-20F5-47D4-A08D-082533C2F707}" uniqueName="16" name="Column16" queryTableFieldId="16"/>
    <tableColumn id="17" xr3:uid="{A0AD300C-3EFA-48BB-A3A6-E32863239CCE}" uniqueName="17" name="Column17" queryTableFieldId="17" dataDxfId="3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83808-D3D1-49CB-BC30-29F94AB2485C}" name="MNP__6" displayName="MNP__6" ref="A1:W5002" tableType="queryTable" totalsRowShown="0">
  <autoFilter ref="A1:W5002" xr:uid="{A6483808-D3D1-49CB-BC30-29F94AB2485C}"/>
  <tableColumns count="23">
    <tableColumn id="1" xr3:uid="{681C23C8-B5EB-4F31-9DA8-FD0A73E8EA5F}" uniqueName="1" name="PESCARA -VEII" queryTableFieldId="1" dataDxfId="30"/>
    <tableColumn id="2" xr3:uid="{2D3560DE-1A0D-4434-A61D-5CB6F003974A}" uniqueName="2" name="Column2" queryTableFieldId="2" dataDxfId="29"/>
    <tableColumn id="3" xr3:uid="{0A6E92D0-7052-4C5B-814A-E9F63B055D94}" uniqueName="3" name="NEGOZIO DI RIFERIMENTO" queryTableFieldId="3" dataDxfId="28"/>
    <tableColumn id="4" xr3:uid="{64FBDF11-0F42-47B2-A12D-1C58FD4F6DA7}" uniqueName="4" name="Column4" queryTableFieldId="4" dataDxfId="27"/>
    <tableColumn id="5" xr3:uid="{B995473C-7595-4E2A-A126-F5315FDDF37D}" uniqueName="5" name="Column5" queryTableFieldId="5"/>
    <tableColumn id="6" xr3:uid="{175E11FB-3361-4515-9709-AAD12E631B3D}" uniqueName="6" name="Column6" queryTableFieldId="6" dataDxfId="26"/>
    <tableColumn id="7" xr3:uid="{96893DE1-E984-416C-B9A5-38C19E384DD5}" uniqueName="7" name="Column7" queryTableFieldId="7"/>
    <tableColumn id="8" xr3:uid="{E2C97B81-9660-48B1-8CA5-A4D628D6746B}" uniqueName="8" name="SELEZIONARE ESITO DAL MENÙ A TENDINA E " queryTableFieldId="8"/>
    <tableColumn id="9" xr3:uid="{FD447999-677A-4D6F-9815-AFF01512DD5A}" uniqueName="9" name="Column9" queryTableFieldId="9" dataDxfId="25"/>
    <tableColumn id="10" xr3:uid="{BB05FE49-4685-4EE3-9D6A-65D284E6115B}" uniqueName="10" name="Column10" queryTableFieldId="10" dataDxfId="24"/>
    <tableColumn id="11" xr3:uid="{53BAF3BA-E8FE-4763-847D-D4A332036273}" uniqueName="11" name="Column11" queryTableFieldId="11" dataDxfId="23"/>
    <tableColumn id="12" xr3:uid="{1939B86D-D6CB-43AC-8A6E-536018274099}" uniqueName="12" name="Column12" queryTableFieldId="12" dataDxfId="22"/>
    <tableColumn id="13" xr3:uid="{F0EE7B0B-180F-4F94-9206-1397D6824891}" uniqueName="13" name="Column13" queryTableFieldId="13" dataDxfId="21"/>
    <tableColumn id="14" xr3:uid="{31A14CD0-DC28-4526-A967-9D62FF30CDDD}" uniqueName="14" name="Column14" queryTableFieldId="14" dataDxfId="20"/>
    <tableColumn id="15" xr3:uid="{82E6D85E-310B-46C4-9755-8A5596A25CAD}" uniqueName="15" name="Column15" queryTableFieldId="15"/>
    <tableColumn id="16" xr3:uid="{AE219B2C-DEF4-4CC0-8CC5-9F1ED7A41D7C}" uniqueName="16" name="Column16" queryTableFieldId="16" dataDxfId="19"/>
    <tableColumn id="17" xr3:uid="{B67D8653-4B18-4539-BE8B-8819B384183A}" uniqueName="17" name="Column17" queryTableFieldId="17" dataDxfId="18"/>
    <tableColumn id="18" xr3:uid="{E616D527-212E-4FAC-A5BC-EAD91B69EFB9}" uniqueName="18" name="Column18" queryTableFieldId="18" dataDxfId="17"/>
    <tableColumn id="19" xr3:uid="{F858B357-472C-4302-8E36-6D08B7CFA918}" uniqueName="19" name="Column19" queryTableFieldId="19" dataDxfId="16"/>
    <tableColumn id="20" xr3:uid="{F7888C0A-52FC-4594-A2C2-21038AE29BBC}" uniqueName="20" name="Column20" queryTableFieldId="20" dataDxfId="15"/>
    <tableColumn id="21" xr3:uid="{A3CF419A-00F9-4FD8-8E4C-F66CBCBB47D1}" uniqueName="21" name="Column21" queryTableFieldId="21" dataDxfId="14"/>
    <tableColumn id="22" xr3:uid="{5D3C4EE6-B371-488D-8C62-CD34C7722870}" uniqueName="22" name="Column22" queryTableFieldId="22" dataDxfId="13"/>
    <tableColumn id="23" xr3:uid="{8D4BCD7C-B22C-4E11-84BD-A0CD5D7003DE}" uniqueName="23" name="Column23" queryTableFieldId="2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C6E7035-A57E-4A73-98B8-9EF1CF5A424B}" name="FAMILY__9" displayName="FAMILY__9" ref="A1:Q5002" tableType="queryTable" totalsRowShown="0">
  <autoFilter ref="A1:Q5002" xr:uid="{4C6E7035-A57E-4A73-98B8-9EF1CF5A424B}"/>
  <tableColumns count="17">
    <tableColumn id="1" xr3:uid="{364D459E-8C1B-4E8D-B3FD-D8C3FBE96C37}" uniqueName="1" name="PORTO GRANDE" queryTableFieldId="1" dataDxfId="12"/>
    <tableColumn id="2" xr3:uid="{D3A7A0C5-4085-4A87-8326-DE5C5A21FD17}" uniqueName="2" name="Column2" queryTableFieldId="2" dataDxfId="11"/>
    <tableColumn id="3" xr3:uid="{A530AE88-3389-4427-86B9-5501DFD24676}" uniqueName="3" name="NEGOZIO DI RIFERIMENTO" queryTableFieldId="3" dataDxfId="10"/>
    <tableColumn id="4" xr3:uid="{52EECB98-A592-4292-BF92-30E6820ABDB0}" uniqueName="4" name="Column4" queryTableFieldId="4" dataDxfId="9"/>
    <tableColumn id="5" xr3:uid="{F07EE77A-90E7-42F6-B408-AD92E7C6064F}" uniqueName="5" name="Column5" queryTableFieldId="5"/>
    <tableColumn id="6" xr3:uid="{5F3CF644-817D-4D77-ADF4-BC82247C6148}" uniqueName="6" name="SELEZIONARE ESITO DAL MENÙ A TENDINA E " queryTableFieldId="6"/>
    <tableColumn id="7" xr3:uid="{6ED36C02-9E13-48DA-8A5F-4FC787C6EC3D}" uniqueName="7" name="Column7" queryTableFieldId="7" dataDxfId="8"/>
    <tableColumn id="8" xr3:uid="{C63B29E1-1C20-4C4F-9823-18C75E82D8C0}" uniqueName="8" name="Column8" queryTableFieldId="8" dataDxfId="7"/>
    <tableColumn id="9" xr3:uid="{ACF04FBC-2005-4DC8-883C-D215646DFEA9}" uniqueName="9" name="Column9" queryTableFieldId="9" dataDxfId="6"/>
    <tableColumn id="10" xr3:uid="{55FFC812-6E89-441C-AD8F-052F10ED9056}" uniqueName="10" name="Column10" queryTableFieldId="10" dataDxfId="5"/>
    <tableColumn id="11" xr3:uid="{EC569C05-F9F6-4F28-BBC7-8B56616AF035}" uniqueName="11" name="Column11" queryTableFieldId="11" dataDxfId="4"/>
    <tableColumn id="12" xr3:uid="{B9D95B3D-BCB5-488F-BCF8-5ABC8C24ED64}" uniqueName="12" name="Column12" queryTableFieldId="12" dataDxfId="3"/>
    <tableColumn id="13" xr3:uid="{B51265CD-6451-4C32-B02C-FC09B05BB3CF}" uniqueName="13" name="Column13" queryTableFieldId="13" dataDxfId="2"/>
    <tableColumn id="14" xr3:uid="{5DEB58BE-1475-44C3-8C54-2760D5A6F630}" uniqueName="14" name="Column14" queryTableFieldId="14"/>
    <tableColumn id="15" xr3:uid="{80C237E3-2454-4999-A302-9A788CF2596D}" uniqueName="15" name="Column15" queryTableFieldId="15" dataDxfId="1"/>
    <tableColumn id="16" xr3:uid="{1D65C35B-8785-41F8-93FC-DEBFBDBEA49D}" uniqueName="16" name="Column16" queryTableFieldId="16"/>
    <tableColumn id="17" xr3:uid="{6B58ACE2-BA06-4484-9365-715428C79ED5}" uniqueName="17" name="Column17" queryTableFieldId="17" dataDxfId="0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_rels/themeOverride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theme/themeOverride1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2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3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4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5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6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theme/themeOverride7.xml><?xml version="1.0" encoding="utf-8"?>
<a:themeOverride xmlns:a="http://schemas.openxmlformats.org/drawingml/2006/main">
  <a:clrScheme name="Damask">
    <a:dk1>
      <a:sysClr val="windowText" lastClr="000000"/>
    </a:dk1>
    <a:lt1>
      <a:sysClr val="window" lastClr="FFFFFF"/>
    </a:lt1>
    <a:dk2>
      <a:srgbClr val="2A5B7F"/>
    </a:dk2>
    <a:lt2>
      <a:srgbClr val="ABDAFC"/>
    </a:lt2>
    <a:accent1>
      <a:srgbClr val="9EC544"/>
    </a:accent1>
    <a:accent2>
      <a:srgbClr val="50BEA3"/>
    </a:accent2>
    <a:accent3>
      <a:srgbClr val="4A9CCC"/>
    </a:accent3>
    <a:accent4>
      <a:srgbClr val="9A66CA"/>
    </a:accent4>
    <a:accent5>
      <a:srgbClr val="C54F71"/>
    </a:accent5>
    <a:accent6>
      <a:srgbClr val="DE9C3C"/>
    </a:accent6>
    <a:hlink>
      <a:srgbClr val="6BA9DA"/>
    </a:hlink>
    <a:folHlink>
      <a:srgbClr val="A0BCD3"/>
    </a:folHlink>
  </a:clrScheme>
  <a:fontScheme name="Damask">
    <a:majorFont>
      <a:latin typeface="Bookman Old Style" panose="0205060405050502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Rockwell" panose="02060603020205020403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Damask">
    <a:fillStyleLst>
      <a:solidFill>
        <a:schemeClr val="phClr"/>
      </a:solidFill>
      <a:gradFill rotWithShape="1">
        <a:gsLst>
          <a:gs pos="0">
            <a:schemeClr val="phClr">
              <a:tint val="48000"/>
              <a:satMod val="105000"/>
              <a:lumMod val="110000"/>
            </a:schemeClr>
          </a:gs>
          <a:gs pos="100000">
            <a:schemeClr val="phClr">
              <a:tint val="78000"/>
              <a:satMod val="109000"/>
              <a:lumMod val="100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0000"/>
              <a:lumMod val="104000"/>
            </a:schemeClr>
          </a:gs>
          <a:gs pos="69000">
            <a:schemeClr val="phClr">
              <a:shade val="86000"/>
              <a:satMod val="130000"/>
              <a:lumMod val="102000"/>
            </a:schemeClr>
          </a:gs>
          <a:gs pos="100000">
            <a:schemeClr val="phClr">
              <a:shade val="72000"/>
              <a:satMod val="130000"/>
              <a:lum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540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>
          <a:outerShdw blurRad="50800" dist="38100" dir="5400000" sy="96000" rotWithShape="0">
            <a:srgbClr val="000000">
              <a:alpha val="54000"/>
            </a:srgbClr>
          </a:outerShdw>
        </a:effectLst>
      </a:effectStyle>
      <a:effectStyle>
        <a:effectLst>
          <a:outerShdw blurRad="76200" dist="38100" dir="5400000" algn="ctr" rotWithShape="0">
            <a:srgbClr val="000000">
              <a:alpha val="76000"/>
            </a:srgbClr>
          </a:outerShdw>
        </a:effectLst>
        <a:scene3d>
          <a:camera prst="orthographicFront">
            <a:rot lat="0" lon="0" rev="0"/>
          </a:camera>
          <a:lightRig rig="balanced" dir="t"/>
        </a:scene3d>
        <a:sp3d prstMaterial="matte">
          <a:bevelT w="25400" h="25400" prst="relaxedInse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blipFill rotWithShape="1">
        <a:blip xmlns:r="http://schemas.openxmlformats.org/officeDocument/2006/relationships" r:embed="rId1">
          <a:duotone>
            <a:schemeClr val="phClr">
              <a:shade val="18000"/>
              <a:satMod val="160000"/>
              <a:lumMod val="28000"/>
            </a:schemeClr>
            <a:schemeClr val="phClr">
              <a:tint val="95000"/>
              <a:satMod val="160000"/>
              <a:lumMod val="116000"/>
            </a:schemeClr>
          </a:duotone>
        </a:blip>
        <a:stretch/>
      </a:blip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B9E240-2809-45A3-9C8E-BFD59DFFEEFB}">
  <we:reference id="wa200005271" version="2.4.3.0" store="it-IT" storeType="OMEX"/>
  <we:alternateReferences>
    <we:reference id="WA200005271" version="2.4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A9AD-2F0D-40CC-9B5A-6E0D065BE71E}">
  <dimension ref="A1:Q500"/>
  <sheetViews>
    <sheetView topLeftCell="G1" workbookViewId="0">
      <selection activeCell="M6" sqref="M6"/>
    </sheetView>
  </sheetViews>
  <sheetFormatPr defaultRowHeight="14.25" x14ac:dyDescent="0.2"/>
  <cols>
    <col min="1" max="1" width="21.3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8" width="21.625" bestFit="1" customWidth="1"/>
    <col min="9" max="9" width="11.25" bestFit="1" customWidth="1"/>
    <col min="10" max="10" width="14" bestFit="1" customWidth="1"/>
    <col min="11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62</v>
      </c>
      <c r="B4" t="s">
        <v>107</v>
      </c>
      <c r="C4" t="s">
        <v>108</v>
      </c>
      <c r="D4" t="s">
        <v>109</v>
      </c>
      <c r="E4" t="s">
        <v>110</v>
      </c>
      <c r="F4">
        <v>45995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62</v>
      </c>
      <c r="B5" t="s">
        <v>111</v>
      </c>
      <c r="C5" t="s">
        <v>108</v>
      </c>
      <c r="D5" t="s">
        <v>112</v>
      </c>
      <c r="E5" t="s">
        <v>113</v>
      </c>
      <c r="F5">
        <v>46001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62</v>
      </c>
      <c r="B6" t="s">
        <v>114</v>
      </c>
      <c r="C6" t="s">
        <v>108</v>
      </c>
      <c r="D6" t="s">
        <v>115</v>
      </c>
      <c r="E6" t="s">
        <v>116</v>
      </c>
      <c r="F6">
        <v>46003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62</v>
      </c>
      <c r="B7" t="s">
        <v>117</v>
      </c>
      <c r="C7" t="s">
        <v>108</v>
      </c>
      <c r="D7" t="s">
        <v>118</v>
      </c>
      <c r="E7" t="s">
        <v>119</v>
      </c>
      <c r="F7">
        <v>46011</v>
      </c>
      <c r="G7" t="s">
        <v>6</v>
      </c>
      <c r="H7" t="s">
        <v>12</v>
      </c>
      <c r="J7" t="s">
        <v>197</v>
      </c>
      <c r="K7" t="s">
        <v>53</v>
      </c>
      <c r="M7" t="s">
        <v>12</v>
      </c>
      <c r="Q7" t="s">
        <v>61</v>
      </c>
    </row>
    <row r="8" spans="1:17" x14ac:dyDescent="0.2">
      <c r="A8" t="s">
        <v>62</v>
      </c>
      <c r="B8" t="s">
        <v>117</v>
      </c>
      <c r="C8" t="s">
        <v>108</v>
      </c>
      <c r="D8" t="s">
        <v>120</v>
      </c>
      <c r="E8" t="s">
        <v>121</v>
      </c>
      <c r="F8">
        <v>46005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63</v>
      </c>
      <c r="B9" t="s">
        <v>122</v>
      </c>
      <c r="C9" t="s">
        <v>108</v>
      </c>
      <c r="D9" t="s">
        <v>123</v>
      </c>
      <c r="E9" t="s">
        <v>124</v>
      </c>
      <c r="F9">
        <v>46011</v>
      </c>
      <c r="G9" t="s">
        <v>6</v>
      </c>
      <c r="H9" t="s">
        <v>12</v>
      </c>
      <c r="J9" t="s">
        <v>197</v>
      </c>
      <c r="K9" t="s">
        <v>53</v>
      </c>
    </row>
    <row r="10" spans="1:17" x14ac:dyDescent="0.2">
      <c r="F10" t="s">
        <v>60</v>
      </c>
      <c r="J10" t="s">
        <v>60</v>
      </c>
      <c r="K10" t="s">
        <v>60</v>
      </c>
    </row>
    <row r="11" spans="1:17" x14ac:dyDescent="0.2">
      <c r="F11" t="s">
        <v>60</v>
      </c>
      <c r="J11" t="s">
        <v>60</v>
      </c>
      <c r="K11" t="s">
        <v>60</v>
      </c>
    </row>
    <row r="12" spans="1:17" x14ac:dyDescent="0.2">
      <c r="F12" t="s">
        <v>60</v>
      </c>
      <c r="J12" t="s">
        <v>60</v>
      </c>
      <c r="K12" t="s">
        <v>60</v>
      </c>
    </row>
    <row r="13" spans="1:17" x14ac:dyDescent="0.2">
      <c r="F13" t="s">
        <v>60</v>
      </c>
      <c r="J13" t="s">
        <v>60</v>
      </c>
      <c r="K13" t="s">
        <v>60</v>
      </c>
    </row>
    <row r="14" spans="1:17" x14ac:dyDescent="0.2">
      <c r="F14" t="s">
        <v>60</v>
      </c>
      <c r="J14" t="s">
        <v>60</v>
      </c>
      <c r="K14" t="s">
        <v>60</v>
      </c>
    </row>
    <row r="15" spans="1:17" x14ac:dyDescent="0.2">
      <c r="F15" t="s">
        <v>60</v>
      </c>
      <c r="J15" t="s">
        <v>60</v>
      </c>
      <c r="K15" t="s">
        <v>60</v>
      </c>
    </row>
    <row r="16" spans="1:17" x14ac:dyDescent="0.2">
      <c r="F16" t="s">
        <v>60</v>
      </c>
      <c r="J16" t="s">
        <v>60</v>
      </c>
      <c r="K16" t="s">
        <v>60</v>
      </c>
    </row>
    <row r="17" spans="6:11" x14ac:dyDescent="0.2">
      <c r="F17" t="s">
        <v>60</v>
      </c>
      <c r="J17" t="s">
        <v>60</v>
      </c>
      <c r="K17" t="s">
        <v>60</v>
      </c>
    </row>
    <row r="18" spans="6:11" x14ac:dyDescent="0.2">
      <c r="F18" t="s">
        <v>60</v>
      </c>
      <c r="J18" t="s">
        <v>60</v>
      </c>
      <c r="K18" t="s">
        <v>60</v>
      </c>
    </row>
    <row r="19" spans="6:11" x14ac:dyDescent="0.2">
      <c r="F19" t="s">
        <v>60</v>
      </c>
      <c r="J19" t="s">
        <v>60</v>
      </c>
      <c r="K19" t="s">
        <v>60</v>
      </c>
    </row>
    <row r="20" spans="6:11" x14ac:dyDescent="0.2">
      <c r="F20" t="s">
        <v>60</v>
      </c>
      <c r="J20" t="s">
        <v>60</v>
      </c>
      <c r="K20" t="s">
        <v>60</v>
      </c>
    </row>
    <row r="21" spans="6:11" x14ac:dyDescent="0.2">
      <c r="F21" t="s">
        <v>60</v>
      </c>
      <c r="J21" t="s">
        <v>60</v>
      </c>
      <c r="K21" t="s">
        <v>60</v>
      </c>
    </row>
    <row r="22" spans="6:11" x14ac:dyDescent="0.2">
      <c r="F22" t="s">
        <v>60</v>
      </c>
      <c r="J22" t="s">
        <v>60</v>
      </c>
      <c r="K22" t="s">
        <v>60</v>
      </c>
    </row>
    <row r="23" spans="6:11" x14ac:dyDescent="0.2">
      <c r="F23" t="s">
        <v>60</v>
      </c>
      <c r="J23" t="s">
        <v>60</v>
      </c>
      <c r="K23" t="s">
        <v>60</v>
      </c>
    </row>
    <row r="24" spans="6:11" x14ac:dyDescent="0.2">
      <c r="F24" t="s">
        <v>60</v>
      </c>
      <c r="J24" t="s">
        <v>60</v>
      </c>
      <c r="K24" t="s">
        <v>60</v>
      </c>
    </row>
    <row r="25" spans="6:11" x14ac:dyDescent="0.2">
      <c r="F25" t="s">
        <v>60</v>
      </c>
      <c r="J25" t="s">
        <v>60</v>
      </c>
      <c r="K25" t="s">
        <v>60</v>
      </c>
    </row>
    <row r="26" spans="6:11" x14ac:dyDescent="0.2">
      <c r="F26" t="s">
        <v>60</v>
      </c>
      <c r="J26" t="s">
        <v>60</v>
      </c>
      <c r="K26" t="s">
        <v>60</v>
      </c>
    </row>
    <row r="27" spans="6:11" x14ac:dyDescent="0.2">
      <c r="F27" t="s">
        <v>60</v>
      </c>
      <c r="J27" t="s">
        <v>60</v>
      </c>
      <c r="K27" t="s">
        <v>60</v>
      </c>
    </row>
    <row r="28" spans="6:11" x14ac:dyDescent="0.2">
      <c r="F28" t="s">
        <v>60</v>
      </c>
      <c r="J28" t="s">
        <v>60</v>
      </c>
      <c r="K28" t="s">
        <v>60</v>
      </c>
    </row>
    <row r="29" spans="6:11" x14ac:dyDescent="0.2">
      <c r="F29" t="s">
        <v>60</v>
      </c>
      <c r="J29" t="s">
        <v>60</v>
      </c>
      <c r="K29" t="s">
        <v>60</v>
      </c>
    </row>
    <row r="30" spans="6:11" x14ac:dyDescent="0.2">
      <c r="F30" t="s">
        <v>60</v>
      </c>
      <c r="J30" t="s">
        <v>60</v>
      </c>
      <c r="K30" t="s">
        <v>60</v>
      </c>
    </row>
    <row r="31" spans="6:11" x14ac:dyDescent="0.2">
      <c r="F31" t="s">
        <v>60</v>
      </c>
      <c r="J31" t="s">
        <v>60</v>
      </c>
      <c r="K31" t="s">
        <v>60</v>
      </c>
    </row>
    <row r="32" spans="6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4AC7-8A8D-4867-A256-3C4AE130142D}">
  <dimension ref="A1:W508"/>
  <sheetViews>
    <sheetView workbookViewId="0">
      <selection activeCell="L24" sqref="L24"/>
    </sheetView>
  </sheetViews>
  <sheetFormatPr defaultRowHeight="14.25" x14ac:dyDescent="0.2"/>
  <cols>
    <col min="1" max="1" width="22.37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21.625" bestFit="1" customWidth="1"/>
    <col min="10" max="10" width="22.25" style="12" bestFit="1" customWidth="1"/>
    <col min="11" max="11" width="21.625" style="12" bestFit="1" customWidth="1"/>
    <col min="12" max="12" width="12.25" style="12" bestFit="1" customWidth="1"/>
    <col min="13" max="13" width="14" style="12" bestFit="1" customWidth="1"/>
    <col min="14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6" width="12.25" bestFit="1" customWidth="1"/>
  </cols>
  <sheetData>
    <row r="1" spans="1:23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s="12" t="s">
        <v>46</v>
      </c>
      <c r="K3" s="12" t="s">
        <v>47</v>
      </c>
      <c r="L3" s="12" t="s">
        <v>48</v>
      </c>
      <c r="M3" s="12" t="s">
        <v>49</v>
      </c>
    </row>
    <row r="4" spans="1:23" x14ac:dyDescent="0.2">
      <c r="A4" t="s">
        <v>50</v>
      </c>
      <c r="B4" t="s">
        <v>125</v>
      </c>
      <c r="C4" t="s">
        <v>2</v>
      </c>
      <c r="D4" t="s">
        <v>126</v>
      </c>
      <c r="E4" t="s">
        <v>127</v>
      </c>
      <c r="F4" t="s">
        <v>51</v>
      </c>
      <c r="G4">
        <v>45992</v>
      </c>
      <c r="H4">
        <v>46002</v>
      </c>
      <c r="I4" t="s">
        <v>5</v>
      </c>
      <c r="J4" s="12" t="s">
        <v>52</v>
      </c>
      <c r="M4" s="12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62</v>
      </c>
      <c r="B5" t="s">
        <v>125</v>
      </c>
      <c r="C5" t="s">
        <v>2</v>
      </c>
      <c r="D5" t="s">
        <v>128</v>
      </c>
      <c r="E5" t="s">
        <v>129</v>
      </c>
      <c r="F5" t="s">
        <v>51</v>
      </c>
      <c r="G5">
        <v>45992</v>
      </c>
      <c r="H5">
        <v>46002</v>
      </c>
      <c r="I5" t="s">
        <v>5</v>
      </c>
      <c r="J5" s="12" t="s">
        <v>52</v>
      </c>
      <c r="M5" s="12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63</v>
      </c>
      <c r="B6" t="s">
        <v>130</v>
      </c>
      <c r="C6" t="s">
        <v>2</v>
      </c>
      <c r="D6" t="s">
        <v>131</v>
      </c>
      <c r="E6" t="s">
        <v>132</v>
      </c>
      <c r="F6" t="s">
        <v>57</v>
      </c>
      <c r="G6">
        <v>45994</v>
      </c>
      <c r="H6">
        <v>46004</v>
      </c>
      <c r="I6" t="s">
        <v>5</v>
      </c>
      <c r="J6" s="12" t="s">
        <v>52</v>
      </c>
      <c r="M6" s="12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64</v>
      </c>
      <c r="B7" t="s">
        <v>130</v>
      </c>
      <c r="C7" t="s">
        <v>2</v>
      </c>
      <c r="D7" t="s">
        <v>133</v>
      </c>
      <c r="E7" t="s">
        <v>134</v>
      </c>
      <c r="F7" t="s">
        <v>57</v>
      </c>
      <c r="G7">
        <v>45994</v>
      </c>
      <c r="H7">
        <v>46004</v>
      </c>
      <c r="I7" t="s">
        <v>5</v>
      </c>
      <c r="J7" s="12" t="s">
        <v>52</v>
      </c>
      <c r="M7" s="12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50</v>
      </c>
      <c r="B8" t="s">
        <v>107</v>
      </c>
      <c r="C8" t="s">
        <v>135</v>
      </c>
      <c r="D8" t="s">
        <v>136</v>
      </c>
      <c r="E8" t="s">
        <v>137</v>
      </c>
      <c r="F8" t="s">
        <v>57</v>
      </c>
      <c r="G8">
        <v>45995</v>
      </c>
      <c r="H8">
        <v>46005</v>
      </c>
      <c r="I8" t="s">
        <v>61</v>
      </c>
      <c r="J8" s="12" t="s">
        <v>12</v>
      </c>
      <c r="M8" s="12" t="s">
        <v>197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50</v>
      </c>
      <c r="B9" t="s">
        <v>138</v>
      </c>
      <c r="C9" t="s">
        <v>135</v>
      </c>
      <c r="D9" t="s">
        <v>139</v>
      </c>
      <c r="E9" t="s">
        <v>140</v>
      </c>
      <c r="F9" t="s">
        <v>51</v>
      </c>
      <c r="G9">
        <v>45997</v>
      </c>
      <c r="H9">
        <v>46007</v>
      </c>
      <c r="I9" t="s">
        <v>12</v>
      </c>
      <c r="J9" s="12" t="s">
        <v>52</v>
      </c>
      <c r="K9" s="12" t="s">
        <v>12</v>
      </c>
      <c r="M9" s="12" t="s">
        <v>197</v>
      </c>
      <c r="N9" t="s">
        <v>53</v>
      </c>
      <c r="O9" t="s">
        <v>53</v>
      </c>
    </row>
    <row r="10" spans="1:23" x14ac:dyDescent="0.2">
      <c r="A10" t="s">
        <v>64</v>
      </c>
      <c r="B10" t="s">
        <v>141</v>
      </c>
      <c r="C10" t="s">
        <v>2</v>
      </c>
      <c r="D10" t="s">
        <v>142</v>
      </c>
      <c r="E10" t="s">
        <v>143</v>
      </c>
      <c r="F10" t="s">
        <v>57</v>
      </c>
      <c r="G10">
        <v>45999</v>
      </c>
      <c r="H10">
        <v>46009</v>
      </c>
      <c r="I10" t="s">
        <v>5</v>
      </c>
      <c r="J10" s="12" t="s">
        <v>52</v>
      </c>
      <c r="M10" s="12" t="s">
        <v>11</v>
      </c>
      <c r="N10" t="s">
        <v>53</v>
      </c>
      <c r="O10" t="s">
        <v>53</v>
      </c>
    </row>
    <row r="11" spans="1:23" x14ac:dyDescent="0.2">
      <c r="A11" t="s">
        <v>50</v>
      </c>
      <c r="B11" t="s">
        <v>141</v>
      </c>
      <c r="C11" t="s">
        <v>135</v>
      </c>
      <c r="D11" t="s">
        <v>144</v>
      </c>
      <c r="E11" t="s">
        <v>145</v>
      </c>
      <c r="F11" t="s">
        <v>57</v>
      </c>
      <c r="G11">
        <v>45999</v>
      </c>
      <c r="H11">
        <v>46009</v>
      </c>
      <c r="I11" t="s">
        <v>5</v>
      </c>
      <c r="J11" s="12" t="s">
        <v>52</v>
      </c>
      <c r="M11" s="12" t="s">
        <v>11</v>
      </c>
      <c r="N11" t="s">
        <v>53</v>
      </c>
      <c r="O11" t="s">
        <v>53</v>
      </c>
    </row>
    <row r="12" spans="1:23" x14ac:dyDescent="0.2">
      <c r="A12" t="s">
        <v>50</v>
      </c>
      <c r="B12" t="s">
        <v>141</v>
      </c>
      <c r="C12" t="s">
        <v>135</v>
      </c>
      <c r="D12" t="s">
        <v>146</v>
      </c>
      <c r="E12" t="s">
        <v>147</v>
      </c>
      <c r="F12" t="s">
        <v>57</v>
      </c>
      <c r="G12">
        <v>45999</v>
      </c>
      <c r="H12">
        <v>46009</v>
      </c>
      <c r="I12" t="s">
        <v>5</v>
      </c>
      <c r="J12" s="12" t="s">
        <v>52</v>
      </c>
      <c r="M12" s="12" t="s">
        <v>11</v>
      </c>
      <c r="N12" t="s">
        <v>53</v>
      </c>
      <c r="O12" t="s">
        <v>53</v>
      </c>
    </row>
    <row r="13" spans="1:23" x14ac:dyDescent="0.2">
      <c r="A13" t="s">
        <v>63</v>
      </c>
      <c r="B13" t="s">
        <v>148</v>
      </c>
      <c r="C13" t="s">
        <v>2</v>
      </c>
      <c r="D13" t="s">
        <v>149</v>
      </c>
      <c r="E13" t="s">
        <v>150</v>
      </c>
      <c r="F13" t="s">
        <v>57</v>
      </c>
      <c r="G13">
        <v>46002</v>
      </c>
      <c r="H13">
        <v>46012</v>
      </c>
      <c r="I13" t="s">
        <v>5</v>
      </c>
      <c r="J13" s="12" t="s">
        <v>52</v>
      </c>
      <c r="M13" s="12" t="s">
        <v>11</v>
      </c>
      <c r="N13" t="s">
        <v>53</v>
      </c>
      <c r="O13" t="s">
        <v>53</v>
      </c>
    </row>
    <row r="14" spans="1:23" x14ac:dyDescent="0.2">
      <c r="A14" t="s">
        <v>62</v>
      </c>
      <c r="B14" t="s">
        <v>117</v>
      </c>
      <c r="C14" t="s">
        <v>2</v>
      </c>
      <c r="D14" t="s">
        <v>151</v>
      </c>
      <c r="E14" t="s">
        <v>152</v>
      </c>
      <c r="F14" t="s">
        <v>57</v>
      </c>
      <c r="G14">
        <v>46005</v>
      </c>
      <c r="H14">
        <v>46015</v>
      </c>
      <c r="I14" t="s">
        <v>5</v>
      </c>
      <c r="J14" s="12" t="s">
        <v>52</v>
      </c>
      <c r="M14" s="12" t="s">
        <v>11</v>
      </c>
      <c r="N14" t="s">
        <v>53</v>
      </c>
      <c r="O14" t="s">
        <v>53</v>
      </c>
    </row>
    <row r="15" spans="1:23" x14ac:dyDescent="0.2">
      <c r="A15" t="s">
        <v>62</v>
      </c>
      <c r="B15" t="s">
        <v>117</v>
      </c>
      <c r="C15" t="s">
        <v>2</v>
      </c>
      <c r="D15" t="s">
        <v>153</v>
      </c>
      <c r="E15" t="s">
        <v>154</v>
      </c>
      <c r="F15" t="s">
        <v>57</v>
      </c>
      <c r="G15">
        <v>46005</v>
      </c>
      <c r="H15">
        <v>46015</v>
      </c>
      <c r="I15" t="s">
        <v>5</v>
      </c>
      <c r="J15" s="12" t="s">
        <v>52</v>
      </c>
      <c r="M15" s="12" t="s">
        <v>11</v>
      </c>
      <c r="N15" t="s">
        <v>53</v>
      </c>
      <c r="O15" t="s">
        <v>53</v>
      </c>
    </row>
    <row r="16" spans="1:23" x14ac:dyDescent="0.2">
      <c r="A16" t="s">
        <v>62</v>
      </c>
      <c r="B16" t="s">
        <v>117</v>
      </c>
      <c r="C16" t="s">
        <v>155</v>
      </c>
      <c r="D16" t="s">
        <v>120</v>
      </c>
      <c r="E16" t="s">
        <v>121</v>
      </c>
      <c r="F16" t="s">
        <v>57</v>
      </c>
      <c r="G16">
        <v>46005</v>
      </c>
      <c r="H16">
        <v>46015</v>
      </c>
      <c r="I16" t="s">
        <v>5</v>
      </c>
      <c r="J16" s="12" t="s">
        <v>52</v>
      </c>
      <c r="M16" s="12" t="s">
        <v>11</v>
      </c>
      <c r="N16" t="s">
        <v>53</v>
      </c>
      <c r="O16" t="s">
        <v>53</v>
      </c>
    </row>
    <row r="17" spans="1:15" x14ac:dyDescent="0.2">
      <c r="A17" t="s">
        <v>63</v>
      </c>
      <c r="B17" t="s">
        <v>156</v>
      </c>
      <c r="C17" t="s">
        <v>2</v>
      </c>
      <c r="D17" t="s">
        <v>157</v>
      </c>
      <c r="E17" t="s">
        <v>158</v>
      </c>
      <c r="F17" t="s">
        <v>51</v>
      </c>
      <c r="G17">
        <v>46006</v>
      </c>
      <c r="H17">
        <v>46016</v>
      </c>
      <c r="I17" t="s">
        <v>5</v>
      </c>
      <c r="J17" s="12" t="s">
        <v>52</v>
      </c>
      <c r="M17" s="12" t="s">
        <v>11</v>
      </c>
      <c r="N17" t="s">
        <v>53</v>
      </c>
      <c r="O17" t="s">
        <v>53</v>
      </c>
    </row>
    <row r="18" spans="1:15" x14ac:dyDescent="0.2">
      <c r="A18" t="s">
        <v>63</v>
      </c>
      <c r="B18" t="s">
        <v>159</v>
      </c>
      <c r="C18" t="s">
        <v>2</v>
      </c>
      <c r="D18" t="s">
        <v>160</v>
      </c>
      <c r="E18" t="s">
        <v>161</v>
      </c>
      <c r="F18" t="s">
        <v>51</v>
      </c>
      <c r="G18">
        <v>46006</v>
      </c>
      <c r="H18">
        <v>46019</v>
      </c>
      <c r="I18" t="s">
        <v>12</v>
      </c>
      <c r="J18" s="12" t="s">
        <v>52</v>
      </c>
      <c r="K18" s="12" t="s">
        <v>12</v>
      </c>
      <c r="M18" s="12" t="s">
        <v>197</v>
      </c>
      <c r="N18" t="s">
        <v>53</v>
      </c>
      <c r="O18" t="s">
        <v>53</v>
      </c>
    </row>
    <row r="19" spans="1:15" x14ac:dyDescent="0.2">
      <c r="A19" t="s">
        <v>50</v>
      </c>
      <c r="B19" t="s">
        <v>159</v>
      </c>
      <c r="C19" t="s">
        <v>2</v>
      </c>
      <c r="D19" t="s">
        <v>162</v>
      </c>
      <c r="E19" t="s">
        <v>163</v>
      </c>
      <c r="F19" t="s">
        <v>51</v>
      </c>
      <c r="G19">
        <v>46006</v>
      </c>
      <c r="H19">
        <v>46019</v>
      </c>
      <c r="I19" t="s">
        <v>5</v>
      </c>
      <c r="J19" s="12" t="s">
        <v>52</v>
      </c>
      <c r="M19" s="12" t="s">
        <v>11</v>
      </c>
      <c r="N19" t="s">
        <v>53</v>
      </c>
      <c r="O19" t="s">
        <v>53</v>
      </c>
    </row>
    <row r="20" spans="1:15" x14ac:dyDescent="0.2">
      <c r="A20" t="s">
        <v>63</v>
      </c>
      <c r="B20" t="s">
        <v>159</v>
      </c>
      <c r="C20" t="s">
        <v>164</v>
      </c>
      <c r="D20" t="s">
        <v>165</v>
      </c>
      <c r="E20" t="s">
        <v>166</v>
      </c>
      <c r="F20" t="s">
        <v>57</v>
      </c>
      <c r="G20">
        <v>46006</v>
      </c>
      <c r="H20">
        <v>46019</v>
      </c>
      <c r="I20" t="s">
        <v>5</v>
      </c>
      <c r="J20" s="12" t="s">
        <v>52</v>
      </c>
      <c r="M20" s="12" t="s">
        <v>11</v>
      </c>
      <c r="N20" t="s">
        <v>53</v>
      </c>
      <c r="O20" t="s">
        <v>53</v>
      </c>
    </row>
    <row r="21" spans="1:15" x14ac:dyDescent="0.2">
      <c r="A21" t="s">
        <v>62</v>
      </c>
      <c r="B21" t="s">
        <v>167</v>
      </c>
      <c r="C21" t="s">
        <v>2</v>
      </c>
      <c r="D21" t="s">
        <v>168</v>
      </c>
      <c r="E21" t="s">
        <v>169</v>
      </c>
      <c r="F21" t="s">
        <v>51</v>
      </c>
      <c r="G21">
        <v>46006</v>
      </c>
      <c r="H21">
        <v>46020</v>
      </c>
      <c r="I21" t="s">
        <v>5</v>
      </c>
      <c r="J21" s="12" t="s">
        <v>52</v>
      </c>
      <c r="M21" s="12" t="s">
        <v>11</v>
      </c>
      <c r="N21" t="s">
        <v>53</v>
      </c>
      <c r="O21" t="s">
        <v>53</v>
      </c>
    </row>
    <row r="22" spans="1:15" x14ac:dyDescent="0.2">
      <c r="A22" t="s">
        <v>62</v>
      </c>
      <c r="B22" t="s">
        <v>170</v>
      </c>
      <c r="C22" t="s">
        <v>2</v>
      </c>
      <c r="D22" t="s">
        <v>171</v>
      </c>
      <c r="E22" t="s">
        <v>172</v>
      </c>
      <c r="F22" t="s">
        <v>57</v>
      </c>
      <c r="G22">
        <v>46006</v>
      </c>
      <c r="H22">
        <v>46021</v>
      </c>
      <c r="I22" t="s">
        <v>5</v>
      </c>
      <c r="J22" s="12" t="s">
        <v>52</v>
      </c>
      <c r="M22" s="12" t="s">
        <v>11</v>
      </c>
      <c r="N22" t="s">
        <v>53</v>
      </c>
      <c r="O22" t="s">
        <v>53</v>
      </c>
    </row>
    <row r="23" spans="1:15" x14ac:dyDescent="0.2">
      <c r="A23" t="s">
        <v>62</v>
      </c>
      <c r="B23" t="s">
        <v>173</v>
      </c>
      <c r="C23" t="s">
        <v>135</v>
      </c>
      <c r="D23" t="s">
        <v>174</v>
      </c>
      <c r="E23" t="s">
        <v>175</v>
      </c>
      <c r="F23" t="s">
        <v>57</v>
      </c>
      <c r="G23">
        <v>46006</v>
      </c>
      <c r="H23">
        <v>46023</v>
      </c>
      <c r="I23" t="s">
        <v>5</v>
      </c>
      <c r="J23" s="12" t="s">
        <v>52</v>
      </c>
      <c r="M23" s="12" t="s">
        <v>11</v>
      </c>
      <c r="N23" t="s">
        <v>53</v>
      </c>
      <c r="O23" t="s">
        <v>53</v>
      </c>
    </row>
    <row r="24" spans="1:15" x14ac:dyDescent="0.2">
      <c r="A24" t="s">
        <v>50</v>
      </c>
      <c r="B24" t="s">
        <v>176</v>
      </c>
      <c r="C24" t="s">
        <v>135</v>
      </c>
      <c r="D24" t="s">
        <v>177</v>
      </c>
      <c r="E24" t="s">
        <v>178</v>
      </c>
      <c r="F24" t="s">
        <v>57</v>
      </c>
      <c r="G24">
        <v>46006</v>
      </c>
      <c r="H24">
        <v>46025</v>
      </c>
      <c r="I24" t="s">
        <v>5</v>
      </c>
      <c r="J24" s="12" t="s">
        <v>52</v>
      </c>
      <c r="M24" s="12" t="s">
        <v>11</v>
      </c>
      <c r="N24" t="s">
        <v>53</v>
      </c>
      <c r="O24" t="s">
        <v>53</v>
      </c>
    </row>
    <row r="25" spans="1:15" x14ac:dyDescent="0.2">
      <c r="A25" t="s">
        <v>50</v>
      </c>
      <c r="B25" t="s">
        <v>179</v>
      </c>
      <c r="C25" t="s">
        <v>2</v>
      </c>
      <c r="D25" t="s">
        <v>180</v>
      </c>
      <c r="E25" t="s">
        <v>181</v>
      </c>
      <c r="F25" t="s">
        <v>57</v>
      </c>
      <c r="G25">
        <v>46006</v>
      </c>
      <c r="H25">
        <v>46026</v>
      </c>
      <c r="I25" t="s">
        <v>5</v>
      </c>
      <c r="J25" s="12" t="s">
        <v>52</v>
      </c>
      <c r="M25" s="12" t="s">
        <v>11</v>
      </c>
      <c r="N25" t="s">
        <v>53</v>
      </c>
      <c r="O25" t="s">
        <v>53</v>
      </c>
    </row>
    <row r="26" spans="1:15" x14ac:dyDescent="0.2">
      <c r="A26" t="s">
        <v>62</v>
      </c>
      <c r="B26" t="s">
        <v>179</v>
      </c>
      <c r="C26" t="s">
        <v>135</v>
      </c>
      <c r="D26" t="s">
        <v>182</v>
      </c>
      <c r="E26" t="s">
        <v>178</v>
      </c>
      <c r="F26" t="s">
        <v>57</v>
      </c>
      <c r="G26">
        <v>46006</v>
      </c>
      <c r="H26">
        <v>46026</v>
      </c>
      <c r="I26" t="s">
        <v>5</v>
      </c>
      <c r="J26" s="12" t="s">
        <v>52</v>
      </c>
      <c r="M26" s="12" t="s">
        <v>11</v>
      </c>
      <c r="N26" t="s">
        <v>53</v>
      </c>
      <c r="O26" t="s">
        <v>53</v>
      </c>
    </row>
    <row r="27" spans="1:15" x14ac:dyDescent="0.2">
      <c r="A27" t="s">
        <v>50</v>
      </c>
      <c r="B27" t="s">
        <v>179</v>
      </c>
      <c r="C27" t="s">
        <v>135</v>
      </c>
      <c r="D27" t="s">
        <v>183</v>
      </c>
      <c r="E27" t="s">
        <v>184</v>
      </c>
      <c r="F27" t="s">
        <v>51</v>
      </c>
      <c r="G27">
        <v>46006</v>
      </c>
      <c r="H27">
        <v>46026</v>
      </c>
      <c r="I27" t="s">
        <v>5</v>
      </c>
      <c r="J27" s="12" t="s">
        <v>52</v>
      </c>
      <c r="M27" s="12" t="s">
        <v>11</v>
      </c>
      <c r="N27" t="s">
        <v>53</v>
      </c>
      <c r="O27" t="s">
        <v>53</v>
      </c>
    </row>
    <row r="28" spans="1:15" x14ac:dyDescent="0.2">
      <c r="A28" t="s">
        <v>50</v>
      </c>
      <c r="B28" t="s">
        <v>185</v>
      </c>
      <c r="C28" t="s">
        <v>2</v>
      </c>
      <c r="D28" t="s">
        <v>186</v>
      </c>
      <c r="E28" t="s">
        <v>187</v>
      </c>
      <c r="F28" t="s">
        <v>57</v>
      </c>
      <c r="G28">
        <v>46006</v>
      </c>
      <c r="H28">
        <v>46027</v>
      </c>
      <c r="I28" t="s">
        <v>5</v>
      </c>
      <c r="J28" s="12" t="s">
        <v>52</v>
      </c>
      <c r="M28" s="12" t="s">
        <v>11</v>
      </c>
      <c r="N28" t="s">
        <v>53</v>
      </c>
      <c r="O28" t="s">
        <v>53</v>
      </c>
    </row>
    <row r="29" spans="1:15" x14ac:dyDescent="0.2">
      <c r="A29" t="s">
        <v>63</v>
      </c>
      <c r="B29" t="s">
        <v>185</v>
      </c>
      <c r="C29" t="s">
        <v>135</v>
      </c>
      <c r="D29" t="s">
        <v>188</v>
      </c>
      <c r="E29" t="s">
        <v>189</v>
      </c>
      <c r="F29" t="s">
        <v>57</v>
      </c>
      <c r="G29">
        <v>46006</v>
      </c>
      <c r="H29">
        <v>46027</v>
      </c>
      <c r="I29" t="s">
        <v>5</v>
      </c>
      <c r="J29" s="12" t="s">
        <v>52</v>
      </c>
      <c r="M29" s="12" t="s">
        <v>11</v>
      </c>
      <c r="N29" t="s">
        <v>53</v>
      </c>
      <c r="O29" t="s">
        <v>53</v>
      </c>
    </row>
    <row r="30" spans="1:15" x14ac:dyDescent="0.2">
      <c r="A30" t="s">
        <v>63</v>
      </c>
      <c r="B30" t="s">
        <v>190</v>
      </c>
      <c r="C30" t="s">
        <v>2</v>
      </c>
      <c r="D30" t="s">
        <v>191</v>
      </c>
      <c r="E30" t="s">
        <v>192</v>
      </c>
      <c r="F30" t="s">
        <v>51</v>
      </c>
      <c r="G30">
        <v>46006</v>
      </c>
      <c r="H30">
        <v>46027</v>
      </c>
      <c r="I30" t="s">
        <v>5</v>
      </c>
      <c r="J30" s="12" t="s">
        <v>52</v>
      </c>
      <c r="M30" s="12" t="s">
        <v>11</v>
      </c>
      <c r="N30" t="s">
        <v>53</v>
      </c>
      <c r="O30" t="s">
        <v>53</v>
      </c>
    </row>
    <row r="31" spans="1:15" x14ac:dyDescent="0.2">
      <c r="A31" t="s">
        <v>63</v>
      </c>
      <c r="B31" t="s">
        <v>190</v>
      </c>
      <c r="C31" t="s">
        <v>2</v>
      </c>
      <c r="D31" t="s">
        <v>193</v>
      </c>
      <c r="E31" t="s">
        <v>194</v>
      </c>
      <c r="F31" t="s">
        <v>57</v>
      </c>
      <c r="G31">
        <v>46006</v>
      </c>
      <c r="H31">
        <v>46027</v>
      </c>
      <c r="I31" t="s">
        <v>5</v>
      </c>
      <c r="J31" s="12" t="s">
        <v>52</v>
      </c>
      <c r="M31" s="12" t="s">
        <v>11</v>
      </c>
      <c r="N31" t="s">
        <v>53</v>
      </c>
      <c r="O31" t="s">
        <v>53</v>
      </c>
    </row>
    <row r="32" spans="1:15" x14ac:dyDescent="0.2">
      <c r="F32" t="s">
        <v>60</v>
      </c>
      <c r="G32" t="s">
        <v>60</v>
      </c>
      <c r="H32" t="s">
        <v>60</v>
      </c>
      <c r="M32" s="12" t="s">
        <v>60</v>
      </c>
      <c r="N32" t="s">
        <v>60</v>
      </c>
      <c r="O32" t="s">
        <v>60</v>
      </c>
    </row>
    <row r="33" spans="6:15" x14ac:dyDescent="0.2">
      <c r="F33" t="s">
        <v>60</v>
      </c>
      <c r="G33" t="s">
        <v>60</v>
      </c>
      <c r="H33" t="s">
        <v>60</v>
      </c>
      <c r="M33" s="12" t="s">
        <v>60</v>
      </c>
      <c r="N33" t="s">
        <v>60</v>
      </c>
      <c r="O33" t="s">
        <v>60</v>
      </c>
    </row>
    <row r="34" spans="6:15" x14ac:dyDescent="0.2">
      <c r="F34" t="s">
        <v>60</v>
      </c>
      <c r="G34" t="s">
        <v>60</v>
      </c>
      <c r="H34" t="s">
        <v>60</v>
      </c>
      <c r="M34" s="12" t="s">
        <v>60</v>
      </c>
      <c r="N34" t="s">
        <v>60</v>
      </c>
      <c r="O34" t="s">
        <v>60</v>
      </c>
    </row>
    <row r="35" spans="6:15" x14ac:dyDescent="0.2">
      <c r="F35" t="s">
        <v>60</v>
      </c>
      <c r="G35" t="s">
        <v>60</v>
      </c>
      <c r="H35" t="s">
        <v>60</v>
      </c>
      <c r="M35" s="12" t="s">
        <v>60</v>
      </c>
      <c r="N35" t="s">
        <v>60</v>
      </c>
      <c r="O35" t="s">
        <v>60</v>
      </c>
    </row>
    <row r="36" spans="6:15" x14ac:dyDescent="0.2">
      <c r="F36" t="s">
        <v>60</v>
      </c>
      <c r="G36" t="s">
        <v>60</v>
      </c>
      <c r="H36" t="s">
        <v>60</v>
      </c>
      <c r="M36" s="12" t="s">
        <v>60</v>
      </c>
      <c r="N36" t="s">
        <v>60</v>
      </c>
      <c r="O36" t="s">
        <v>60</v>
      </c>
    </row>
    <row r="37" spans="6:15" x14ac:dyDescent="0.2">
      <c r="F37" t="s">
        <v>60</v>
      </c>
      <c r="G37" t="s">
        <v>60</v>
      </c>
      <c r="H37" t="s">
        <v>60</v>
      </c>
      <c r="M37" s="12" t="s">
        <v>60</v>
      </c>
      <c r="N37" t="s">
        <v>60</v>
      </c>
      <c r="O37" t="s">
        <v>60</v>
      </c>
    </row>
    <row r="38" spans="6:15" x14ac:dyDescent="0.2">
      <c r="F38" t="s">
        <v>60</v>
      </c>
      <c r="G38" t="s">
        <v>60</v>
      </c>
      <c r="H38" t="s">
        <v>60</v>
      </c>
      <c r="M38" s="12" t="s">
        <v>60</v>
      </c>
      <c r="N38" t="s">
        <v>60</v>
      </c>
      <c r="O38" t="s">
        <v>60</v>
      </c>
    </row>
    <row r="39" spans="6:15" x14ac:dyDescent="0.2">
      <c r="F39" t="s">
        <v>60</v>
      </c>
      <c r="G39" t="s">
        <v>60</v>
      </c>
      <c r="H39" t="s">
        <v>60</v>
      </c>
      <c r="M39" s="12" t="s">
        <v>60</v>
      </c>
      <c r="N39" t="s">
        <v>60</v>
      </c>
      <c r="O39" t="s">
        <v>60</v>
      </c>
    </row>
    <row r="40" spans="6:15" x14ac:dyDescent="0.2">
      <c r="F40" t="s">
        <v>60</v>
      </c>
      <c r="G40" t="s">
        <v>60</v>
      </c>
      <c r="H40" t="s">
        <v>60</v>
      </c>
      <c r="M40" s="12" t="s">
        <v>60</v>
      </c>
      <c r="N40" t="s">
        <v>60</v>
      </c>
      <c r="O40" t="s">
        <v>60</v>
      </c>
    </row>
    <row r="41" spans="6:15" x14ac:dyDescent="0.2">
      <c r="F41" t="s">
        <v>60</v>
      </c>
      <c r="G41" t="s">
        <v>60</v>
      </c>
      <c r="H41" t="s">
        <v>60</v>
      </c>
      <c r="M41" s="12" t="s">
        <v>60</v>
      </c>
      <c r="N41" t="s">
        <v>60</v>
      </c>
      <c r="O41" t="s">
        <v>60</v>
      </c>
    </row>
    <row r="42" spans="6:15" x14ac:dyDescent="0.2">
      <c r="F42" t="s">
        <v>60</v>
      </c>
      <c r="G42" t="s">
        <v>60</v>
      </c>
      <c r="H42" t="s">
        <v>60</v>
      </c>
      <c r="M42" s="12" t="s">
        <v>60</v>
      </c>
      <c r="N42" t="s">
        <v>60</v>
      </c>
      <c r="O42" t="s">
        <v>60</v>
      </c>
    </row>
    <row r="43" spans="6:15" x14ac:dyDescent="0.2">
      <c r="F43" t="s">
        <v>60</v>
      </c>
      <c r="G43" t="s">
        <v>60</v>
      </c>
      <c r="H43" t="s">
        <v>60</v>
      </c>
      <c r="M43" s="12" t="s">
        <v>60</v>
      </c>
      <c r="N43" t="s">
        <v>60</v>
      </c>
      <c r="O43" t="s">
        <v>60</v>
      </c>
    </row>
    <row r="44" spans="6:15" x14ac:dyDescent="0.2">
      <c r="F44" t="s">
        <v>60</v>
      </c>
      <c r="G44" t="s">
        <v>60</v>
      </c>
      <c r="H44" t="s">
        <v>60</v>
      </c>
      <c r="M44" s="12" t="s">
        <v>60</v>
      </c>
      <c r="N44" t="s">
        <v>60</v>
      </c>
      <c r="O44" t="s">
        <v>60</v>
      </c>
    </row>
    <row r="45" spans="6:15" x14ac:dyDescent="0.2">
      <c r="F45" t="s">
        <v>60</v>
      </c>
      <c r="G45" t="s">
        <v>60</v>
      </c>
      <c r="H45" t="s">
        <v>60</v>
      </c>
      <c r="M45" s="12" t="s">
        <v>60</v>
      </c>
      <c r="N45" t="s">
        <v>60</v>
      </c>
      <c r="O45" t="s">
        <v>60</v>
      </c>
    </row>
    <row r="46" spans="6:15" x14ac:dyDescent="0.2">
      <c r="F46" t="s">
        <v>60</v>
      </c>
      <c r="G46" t="s">
        <v>60</v>
      </c>
      <c r="H46" t="s">
        <v>60</v>
      </c>
      <c r="M46" s="12" t="s">
        <v>60</v>
      </c>
      <c r="N46" t="s">
        <v>60</v>
      </c>
      <c r="O46" t="s">
        <v>60</v>
      </c>
    </row>
    <row r="47" spans="6:15" x14ac:dyDescent="0.2">
      <c r="F47" t="s">
        <v>60</v>
      </c>
      <c r="G47" t="s">
        <v>60</v>
      </c>
      <c r="H47" t="s">
        <v>60</v>
      </c>
      <c r="M47" s="12" t="s">
        <v>60</v>
      </c>
      <c r="N47" t="s">
        <v>60</v>
      </c>
      <c r="O47" t="s">
        <v>60</v>
      </c>
    </row>
    <row r="48" spans="6:15" x14ac:dyDescent="0.2">
      <c r="F48" t="s">
        <v>60</v>
      </c>
      <c r="G48" t="s">
        <v>60</v>
      </c>
      <c r="H48" t="s">
        <v>60</v>
      </c>
      <c r="M48" s="12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s="12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s="12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s="12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s="1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s="12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s="12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s="12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s="12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s="12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s="12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s="12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s="12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s="12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s="1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s="12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s="12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s="12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s="12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s="12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s="12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s="12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s="12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s="12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s="1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s="12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s="12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s="12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s="12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s="12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s="12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s="12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s="12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s="12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s="1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s="12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s="12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s="12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s="12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s="12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s="12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s="12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s="12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s="12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s="1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s="12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s="12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s="12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s="12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s="12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s="12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s="12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s="12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s="12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s="1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s="12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s="12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s="12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s="12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s="12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s="12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s="12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s="12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s="12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s="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s="12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s="12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s="12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s="12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s="12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s="12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s="12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s="12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s="12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s="1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s="12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s="12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s="12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s="12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s="12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s="12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s="12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s="12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s="12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s="1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s="12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s="12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s="12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s="12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s="12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s="12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s="12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s="12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s="12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s="1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s="12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s="12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s="12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s="12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s="12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s="12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s="12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s="12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s="12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s="1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s="12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s="12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s="12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s="12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s="12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s="12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s="12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s="12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s="12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s="1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s="12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s="12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s="12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s="12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s="12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s="12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s="12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s="12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s="12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s="1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s="12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s="12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s="12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s="12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s="12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s="12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s="12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s="12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s="12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s="1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s="12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s="12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s="12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s="12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s="12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s="12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s="12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s="12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s="12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s="1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s="12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s="12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s="12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s="12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s="12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s="12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s="12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s="12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s="12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s="1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s="12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s="12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s="12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s="12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s="12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s="12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s="12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s="12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s="12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s="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s="12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s="12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s="12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s="12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s="12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s="12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s="12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s="12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s="12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s="1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s="12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s="12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s="12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s="12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s="12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s="12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s="12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s="12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s="12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s="1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s="12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s="12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s="12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s="12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s="12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s="12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s="12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s="12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s="12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s="1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s="12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s="12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s="12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s="12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s="12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s="12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s="12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s="12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s="12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s="1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s="12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s="12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s="12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s="12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s="12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s="12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s="12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s="12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s="12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s="1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s="12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s="12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s="12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s="12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s="12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s="12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s="12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s="12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s="12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s="1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s="12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s="12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s="12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s="12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s="12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s="12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s="12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s="12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s="12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s="1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s="12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s="12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s="12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s="12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s="12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s="12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s="12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s="12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s="12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s="1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s="12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s="12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s="12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s="12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s="12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s="12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s="12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s="12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s="12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s="1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s="12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s="12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s="12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s="12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s="12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s="12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s="12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s="12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s="12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s="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s="12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s="12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s="12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s="12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s="12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s="12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s="12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s="12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s="12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s="1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s="12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s="12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s="12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s="12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s="12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s="12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s="12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s="12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s="12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s="1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s="12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s="12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s="12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s="12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s="12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s="12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s="12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s="12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s="12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s="1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s="12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s="12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s="12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s="12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s="12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s="12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s="12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s="12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s="12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s="1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s="12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s="12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s="12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s="12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s="12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s="12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s="12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s="12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s="12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s="1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s="12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s="12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s="12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s="12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s="12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s="12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s="12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s="12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s="12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s="1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s="12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s="12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s="12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s="12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s="12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s="12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s="12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s="12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s="12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s="1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s="12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s="12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s="12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s="12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s="12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s="12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s="12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s="12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s="12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s="1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s="12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s="12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s="12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s="12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s="12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s="12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s="12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s="12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s="12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s="1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s="12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s="12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s="12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s="12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s="12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s="12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s="12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s="12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s="12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s="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s="12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s="12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s="12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s="12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s="12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s="12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s="12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s="12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s="12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s="1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s="12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s="12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s="12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s="12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s="12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s="12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s="12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s="12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s="12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s="1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s="12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s="12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s="12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s="12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s="12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s="12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s="12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s="12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s="12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s="1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s="12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s="12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s="12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s="12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s="12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s="12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s="12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s="12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s="12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s="1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s="12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s="12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s="12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s="12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s="12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s="12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s="12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s="12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s="12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s="1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s="12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s="12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s="12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s="12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s="12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s="12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s="12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s="12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s="12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s="1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s="12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s="12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s="12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s="12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s="12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s="12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s="12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s="12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s="12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s="1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s="12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s="12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s="12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s="12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s="12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s="12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s="12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s="12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s="12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s="1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s="12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s="12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s="12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s="12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s="12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s="12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s="12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s="12" t="s">
        <v>60</v>
      </c>
      <c r="N500" t="s">
        <v>60</v>
      </c>
      <c r="O500" t="s">
        <v>60</v>
      </c>
    </row>
    <row r="508" spans="6:15" x14ac:dyDescent="0.2">
      <c r="M508" s="12" t="s">
        <v>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1172-C6B5-4BA5-8A1A-A4AD8D7F757F}">
  <dimension ref="A1:W508"/>
  <sheetViews>
    <sheetView workbookViewId="0">
      <selection sqref="A1:Y5002"/>
    </sheetView>
  </sheetViews>
  <sheetFormatPr defaultRowHeight="14.25" x14ac:dyDescent="0.2"/>
  <cols>
    <col min="1" max="1" width="22.7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22.25" bestFit="1" customWidth="1"/>
    <col min="11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68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71</v>
      </c>
      <c r="B4" t="s">
        <v>246</v>
      </c>
      <c r="C4" t="s">
        <v>155</v>
      </c>
      <c r="D4" t="s">
        <v>247</v>
      </c>
      <c r="E4" t="s">
        <v>248</v>
      </c>
      <c r="F4" t="s">
        <v>51</v>
      </c>
      <c r="G4">
        <v>45993</v>
      </c>
      <c r="H4">
        <v>46003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70</v>
      </c>
      <c r="B5" t="s">
        <v>130</v>
      </c>
      <c r="C5" t="s">
        <v>2</v>
      </c>
      <c r="D5" t="s">
        <v>487</v>
      </c>
      <c r="E5" t="s">
        <v>488</v>
      </c>
      <c r="F5" t="s">
        <v>51</v>
      </c>
      <c r="G5">
        <v>45994</v>
      </c>
      <c r="H5">
        <v>46004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71</v>
      </c>
      <c r="B6" t="s">
        <v>107</v>
      </c>
      <c r="C6" t="s">
        <v>2</v>
      </c>
      <c r="D6" t="s">
        <v>489</v>
      </c>
      <c r="E6" t="s">
        <v>490</v>
      </c>
      <c r="F6" t="s">
        <v>57</v>
      </c>
      <c r="G6">
        <v>45995</v>
      </c>
      <c r="H6">
        <v>46005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71</v>
      </c>
      <c r="B7" t="s">
        <v>107</v>
      </c>
      <c r="C7" t="s">
        <v>2</v>
      </c>
      <c r="D7" t="s">
        <v>491</v>
      </c>
      <c r="E7" t="s">
        <v>492</v>
      </c>
      <c r="F7" t="s">
        <v>57</v>
      </c>
      <c r="G7">
        <v>45995</v>
      </c>
      <c r="H7">
        <v>46005</v>
      </c>
      <c r="I7" t="s">
        <v>5</v>
      </c>
      <c r="J7" t="s">
        <v>52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71</v>
      </c>
      <c r="B8" t="s">
        <v>209</v>
      </c>
      <c r="C8" t="s">
        <v>2</v>
      </c>
      <c r="D8" t="s">
        <v>493</v>
      </c>
      <c r="E8" t="s">
        <v>494</v>
      </c>
      <c r="F8" t="s">
        <v>57</v>
      </c>
      <c r="G8">
        <v>45996</v>
      </c>
      <c r="H8">
        <v>46006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69</v>
      </c>
      <c r="B9" t="s">
        <v>138</v>
      </c>
      <c r="C9" t="s">
        <v>2</v>
      </c>
      <c r="D9" t="s">
        <v>495</v>
      </c>
      <c r="E9" t="s">
        <v>496</v>
      </c>
      <c r="F9" t="s">
        <v>57</v>
      </c>
      <c r="G9">
        <v>45997</v>
      </c>
      <c r="H9">
        <v>46007</v>
      </c>
      <c r="I9" t="s">
        <v>5</v>
      </c>
      <c r="J9" t="s">
        <v>52</v>
      </c>
      <c r="M9" t="s">
        <v>11</v>
      </c>
      <c r="N9" t="s">
        <v>53</v>
      </c>
      <c r="O9" t="s">
        <v>53</v>
      </c>
    </row>
    <row r="10" spans="1:23" x14ac:dyDescent="0.2">
      <c r="A10" t="s">
        <v>72</v>
      </c>
      <c r="B10" t="s">
        <v>138</v>
      </c>
      <c r="C10" t="s">
        <v>155</v>
      </c>
      <c r="D10" t="s">
        <v>249</v>
      </c>
      <c r="E10" t="s">
        <v>250</v>
      </c>
      <c r="F10" t="s">
        <v>51</v>
      </c>
      <c r="G10">
        <v>45997</v>
      </c>
      <c r="H10">
        <v>46007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69</v>
      </c>
      <c r="B11" t="s">
        <v>217</v>
      </c>
      <c r="C11" t="s">
        <v>2</v>
      </c>
      <c r="D11" t="s">
        <v>497</v>
      </c>
      <c r="E11" t="s">
        <v>498</v>
      </c>
      <c r="F11" t="s">
        <v>51</v>
      </c>
      <c r="G11">
        <v>45998</v>
      </c>
      <c r="H11">
        <v>46008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69</v>
      </c>
      <c r="B12" t="s">
        <v>148</v>
      </c>
      <c r="C12" t="s">
        <v>2</v>
      </c>
      <c r="D12" t="s">
        <v>499</v>
      </c>
      <c r="E12" t="s">
        <v>500</v>
      </c>
      <c r="F12" t="s">
        <v>57</v>
      </c>
      <c r="G12">
        <v>46002</v>
      </c>
      <c r="H12">
        <v>46012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69</v>
      </c>
      <c r="B13" t="s">
        <v>148</v>
      </c>
      <c r="C13" t="s">
        <v>135</v>
      </c>
      <c r="D13" t="s">
        <v>501</v>
      </c>
      <c r="E13" t="s">
        <v>502</v>
      </c>
      <c r="F13" t="s">
        <v>57</v>
      </c>
      <c r="G13">
        <v>46002</v>
      </c>
      <c r="H13">
        <v>46012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69</v>
      </c>
      <c r="B14" t="s">
        <v>148</v>
      </c>
      <c r="C14" t="s">
        <v>155</v>
      </c>
      <c r="D14" t="s">
        <v>253</v>
      </c>
      <c r="E14" t="s">
        <v>254</v>
      </c>
      <c r="F14" t="s">
        <v>51</v>
      </c>
      <c r="G14">
        <v>46002</v>
      </c>
      <c r="H14">
        <v>46012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72</v>
      </c>
      <c r="B15" t="s">
        <v>114</v>
      </c>
      <c r="C15" t="s">
        <v>2</v>
      </c>
      <c r="D15" t="s">
        <v>503</v>
      </c>
      <c r="E15" t="s">
        <v>504</v>
      </c>
      <c r="F15" t="s">
        <v>57</v>
      </c>
      <c r="G15">
        <v>46003</v>
      </c>
      <c r="H15">
        <v>46013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69</v>
      </c>
      <c r="B16" t="s">
        <v>222</v>
      </c>
      <c r="C16" t="s">
        <v>2</v>
      </c>
      <c r="D16" t="s">
        <v>505</v>
      </c>
      <c r="E16" t="s">
        <v>506</v>
      </c>
      <c r="F16" t="s">
        <v>57</v>
      </c>
      <c r="G16">
        <v>46004</v>
      </c>
      <c r="H16">
        <v>46014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71</v>
      </c>
      <c r="B17" t="s">
        <v>117</v>
      </c>
      <c r="C17" t="s">
        <v>135</v>
      </c>
      <c r="D17" t="s">
        <v>507</v>
      </c>
      <c r="E17" t="s">
        <v>508</v>
      </c>
      <c r="F17" t="s">
        <v>57</v>
      </c>
      <c r="G17">
        <v>46005</v>
      </c>
      <c r="H17">
        <v>46015</v>
      </c>
      <c r="I17" t="s">
        <v>5</v>
      </c>
      <c r="J17" t="s">
        <v>52</v>
      </c>
      <c r="M17" t="s">
        <v>11</v>
      </c>
      <c r="N17" t="s">
        <v>53</v>
      </c>
      <c r="O17" t="s">
        <v>53</v>
      </c>
    </row>
    <row r="18" spans="1:15" x14ac:dyDescent="0.2">
      <c r="A18" t="s">
        <v>71</v>
      </c>
      <c r="B18" t="s">
        <v>117</v>
      </c>
      <c r="C18" t="s">
        <v>509</v>
      </c>
      <c r="D18" t="s">
        <v>510</v>
      </c>
      <c r="E18" t="s">
        <v>511</v>
      </c>
      <c r="F18" t="s">
        <v>57</v>
      </c>
      <c r="G18">
        <v>46005</v>
      </c>
      <c r="H18">
        <v>46015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71</v>
      </c>
      <c r="B19" t="s">
        <v>303</v>
      </c>
      <c r="C19" t="s">
        <v>2</v>
      </c>
      <c r="D19" t="s">
        <v>512</v>
      </c>
      <c r="E19" t="s">
        <v>513</v>
      </c>
      <c r="F19" t="s">
        <v>51</v>
      </c>
      <c r="G19">
        <v>46006</v>
      </c>
      <c r="H19">
        <v>46018</v>
      </c>
      <c r="I19" t="s">
        <v>5</v>
      </c>
      <c r="J19" t="s">
        <v>52</v>
      </c>
      <c r="M19" t="s">
        <v>11</v>
      </c>
      <c r="N19" t="s">
        <v>53</v>
      </c>
      <c r="O19" t="s">
        <v>53</v>
      </c>
    </row>
    <row r="20" spans="1:15" x14ac:dyDescent="0.2">
      <c r="A20" t="s">
        <v>72</v>
      </c>
      <c r="B20" t="s">
        <v>303</v>
      </c>
      <c r="C20" t="s">
        <v>2</v>
      </c>
      <c r="D20" t="s">
        <v>514</v>
      </c>
      <c r="E20" t="s">
        <v>515</v>
      </c>
      <c r="F20" t="s">
        <v>57</v>
      </c>
      <c r="G20">
        <v>46006</v>
      </c>
      <c r="H20">
        <v>46018</v>
      </c>
      <c r="I20" t="s">
        <v>5</v>
      </c>
      <c r="J20" t="s">
        <v>52</v>
      </c>
      <c r="M20" t="s">
        <v>11</v>
      </c>
      <c r="N20" t="s">
        <v>53</v>
      </c>
      <c r="O20" t="s">
        <v>53</v>
      </c>
    </row>
    <row r="21" spans="1:15" x14ac:dyDescent="0.2">
      <c r="A21" t="s">
        <v>71</v>
      </c>
      <c r="B21" t="s">
        <v>170</v>
      </c>
      <c r="C21" t="s">
        <v>2</v>
      </c>
      <c r="D21" t="s">
        <v>516</v>
      </c>
      <c r="E21" t="s">
        <v>517</v>
      </c>
      <c r="F21" t="s">
        <v>51</v>
      </c>
      <c r="G21">
        <v>46006</v>
      </c>
      <c r="H21">
        <v>46021</v>
      </c>
      <c r="I21" t="s">
        <v>5</v>
      </c>
      <c r="J21" t="s">
        <v>52</v>
      </c>
      <c r="M21" t="s">
        <v>11</v>
      </c>
      <c r="N21" t="s">
        <v>53</v>
      </c>
      <c r="O21" t="s">
        <v>53</v>
      </c>
    </row>
    <row r="22" spans="1:15" x14ac:dyDescent="0.2">
      <c r="A22" t="s">
        <v>69</v>
      </c>
      <c r="B22" t="s">
        <v>170</v>
      </c>
      <c r="C22" t="s">
        <v>135</v>
      </c>
      <c r="D22" t="s">
        <v>518</v>
      </c>
      <c r="E22" t="s">
        <v>519</v>
      </c>
      <c r="F22" t="s">
        <v>57</v>
      </c>
      <c r="G22">
        <v>46006</v>
      </c>
      <c r="H22">
        <v>46021</v>
      </c>
      <c r="I22" t="s">
        <v>5</v>
      </c>
      <c r="J22" t="s">
        <v>52</v>
      </c>
      <c r="M22" t="s">
        <v>11</v>
      </c>
      <c r="N22" t="s">
        <v>53</v>
      </c>
      <c r="O22" t="s">
        <v>53</v>
      </c>
    </row>
    <row r="23" spans="1:15" x14ac:dyDescent="0.2">
      <c r="A23" t="s">
        <v>70</v>
      </c>
      <c r="B23" t="s">
        <v>411</v>
      </c>
      <c r="C23" t="s">
        <v>135</v>
      </c>
      <c r="D23" t="s">
        <v>520</v>
      </c>
      <c r="E23" t="s">
        <v>521</v>
      </c>
      <c r="F23" t="s">
        <v>57</v>
      </c>
      <c r="G23">
        <v>46006</v>
      </c>
      <c r="H23">
        <v>46022</v>
      </c>
      <c r="I23" t="s">
        <v>5</v>
      </c>
      <c r="J23" t="s">
        <v>52</v>
      </c>
      <c r="M23" t="s">
        <v>11</v>
      </c>
      <c r="N23" t="s">
        <v>53</v>
      </c>
      <c r="O23" t="s">
        <v>53</v>
      </c>
    </row>
    <row r="24" spans="1:15" x14ac:dyDescent="0.2">
      <c r="A24" t="s">
        <v>71</v>
      </c>
      <c r="B24" t="s">
        <v>173</v>
      </c>
      <c r="C24" t="s">
        <v>2</v>
      </c>
      <c r="D24" t="s">
        <v>522</v>
      </c>
      <c r="E24" t="s">
        <v>523</v>
      </c>
      <c r="F24" t="s">
        <v>51</v>
      </c>
      <c r="G24">
        <v>46006</v>
      </c>
      <c r="H24">
        <v>46023</v>
      </c>
      <c r="I24" t="s">
        <v>5</v>
      </c>
      <c r="J24" t="s">
        <v>52</v>
      </c>
      <c r="M24" t="s">
        <v>11</v>
      </c>
      <c r="N24" t="s">
        <v>53</v>
      </c>
      <c r="O24" t="s">
        <v>53</v>
      </c>
    </row>
    <row r="25" spans="1:15" x14ac:dyDescent="0.2">
      <c r="A25" t="s">
        <v>72</v>
      </c>
      <c r="B25" t="s">
        <v>173</v>
      </c>
      <c r="C25" t="s">
        <v>2</v>
      </c>
      <c r="D25" t="s">
        <v>524</v>
      </c>
      <c r="E25" t="s">
        <v>525</v>
      </c>
      <c r="F25" t="s">
        <v>57</v>
      </c>
      <c r="G25">
        <v>46006</v>
      </c>
      <c r="H25">
        <v>46023</v>
      </c>
      <c r="I25" t="s">
        <v>5</v>
      </c>
      <c r="J25" t="s">
        <v>52</v>
      </c>
      <c r="M25" t="s">
        <v>11</v>
      </c>
      <c r="N25" t="s">
        <v>53</v>
      </c>
      <c r="O25" t="s">
        <v>53</v>
      </c>
    </row>
    <row r="26" spans="1:15" x14ac:dyDescent="0.2">
      <c r="A26" t="s">
        <v>69</v>
      </c>
      <c r="B26" t="s">
        <v>173</v>
      </c>
      <c r="C26" t="s">
        <v>135</v>
      </c>
      <c r="D26" t="s">
        <v>526</v>
      </c>
      <c r="E26" t="s">
        <v>527</v>
      </c>
      <c r="F26" t="s">
        <v>57</v>
      </c>
      <c r="G26">
        <v>46006</v>
      </c>
      <c r="H26">
        <v>46023</v>
      </c>
      <c r="I26" t="s">
        <v>5</v>
      </c>
      <c r="J26" t="s">
        <v>52</v>
      </c>
      <c r="M26" t="s">
        <v>11</v>
      </c>
      <c r="N26" t="s">
        <v>53</v>
      </c>
      <c r="O26" t="s">
        <v>53</v>
      </c>
    </row>
    <row r="27" spans="1:15" x14ac:dyDescent="0.2">
      <c r="A27" t="s">
        <v>69</v>
      </c>
      <c r="B27" t="s">
        <v>173</v>
      </c>
      <c r="C27" t="s">
        <v>135</v>
      </c>
      <c r="D27" t="s">
        <v>528</v>
      </c>
      <c r="E27" t="s">
        <v>529</v>
      </c>
      <c r="F27" t="s">
        <v>57</v>
      </c>
      <c r="G27">
        <v>46006</v>
      </c>
      <c r="H27">
        <v>46023</v>
      </c>
      <c r="I27" t="s">
        <v>5</v>
      </c>
      <c r="J27" t="s">
        <v>52</v>
      </c>
      <c r="M27" t="s">
        <v>11</v>
      </c>
      <c r="N27" t="s">
        <v>53</v>
      </c>
      <c r="O27" t="s">
        <v>53</v>
      </c>
    </row>
    <row r="28" spans="1:15" x14ac:dyDescent="0.2">
      <c r="A28" t="s">
        <v>70</v>
      </c>
      <c r="B28" t="s">
        <v>179</v>
      </c>
      <c r="C28" t="s">
        <v>2</v>
      </c>
      <c r="D28" t="s">
        <v>530</v>
      </c>
      <c r="E28" t="s">
        <v>531</v>
      </c>
      <c r="F28" t="s">
        <v>51</v>
      </c>
      <c r="G28">
        <v>46006</v>
      </c>
      <c r="H28">
        <v>46026</v>
      </c>
      <c r="I28" t="s">
        <v>5</v>
      </c>
      <c r="J28" t="s">
        <v>52</v>
      </c>
      <c r="M28" t="s">
        <v>11</v>
      </c>
      <c r="N28" t="s">
        <v>53</v>
      </c>
      <c r="O28" t="s">
        <v>53</v>
      </c>
    </row>
    <row r="29" spans="1:15" x14ac:dyDescent="0.2">
      <c r="A29" t="s">
        <v>69</v>
      </c>
      <c r="B29" t="s">
        <v>122</v>
      </c>
      <c r="C29" t="s">
        <v>2</v>
      </c>
      <c r="D29" t="s">
        <v>532</v>
      </c>
      <c r="E29" t="s">
        <v>533</v>
      </c>
      <c r="F29" t="s">
        <v>57</v>
      </c>
      <c r="G29">
        <v>46006</v>
      </c>
      <c r="H29">
        <v>46027</v>
      </c>
      <c r="I29" t="s">
        <v>5</v>
      </c>
      <c r="J29" t="s">
        <v>52</v>
      </c>
      <c r="M29" t="s">
        <v>11</v>
      </c>
      <c r="N29" t="s">
        <v>53</v>
      </c>
      <c r="O29" t="s">
        <v>53</v>
      </c>
    </row>
    <row r="30" spans="1:15" x14ac:dyDescent="0.2">
      <c r="A30" t="s">
        <v>72</v>
      </c>
      <c r="B30" t="s">
        <v>185</v>
      </c>
      <c r="C30" t="s">
        <v>2</v>
      </c>
      <c r="D30" t="s">
        <v>534</v>
      </c>
      <c r="E30" t="s">
        <v>535</v>
      </c>
      <c r="F30" t="s">
        <v>57</v>
      </c>
      <c r="G30">
        <v>46006</v>
      </c>
      <c r="H30">
        <v>46027</v>
      </c>
      <c r="I30" t="s">
        <v>5</v>
      </c>
      <c r="J30" t="s">
        <v>52</v>
      </c>
      <c r="M30" t="s">
        <v>11</v>
      </c>
      <c r="N30" t="s">
        <v>53</v>
      </c>
      <c r="O30" t="s">
        <v>53</v>
      </c>
    </row>
    <row r="31" spans="1:15" x14ac:dyDescent="0.2">
      <c r="A31" t="s">
        <v>69</v>
      </c>
      <c r="B31" t="s">
        <v>190</v>
      </c>
      <c r="C31" t="s">
        <v>2</v>
      </c>
      <c r="D31" t="s">
        <v>536</v>
      </c>
      <c r="E31" t="s">
        <v>537</v>
      </c>
      <c r="F31" t="s">
        <v>51</v>
      </c>
      <c r="G31">
        <v>46006</v>
      </c>
      <c r="H31">
        <v>46027</v>
      </c>
      <c r="I31" t="s">
        <v>5</v>
      </c>
      <c r="J31" t="s">
        <v>52</v>
      </c>
      <c r="M31" t="s">
        <v>11</v>
      </c>
      <c r="N31" t="s">
        <v>53</v>
      </c>
      <c r="O31" t="s">
        <v>53</v>
      </c>
    </row>
    <row r="32" spans="1:15" x14ac:dyDescent="0.2">
      <c r="A32" t="s">
        <v>72</v>
      </c>
      <c r="B32" t="s">
        <v>190</v>
      </c>
      <c r="C32" t="s">
        <v>155</v>
      </c>
      <c r="D32" t="s">
        <v>258</v>
      </c>
      <c r="E32" t="s">
        <v>259</v>
      </c>
      <c r="F32" t="s">
        <v>57</v>
      </c>
      <c r="G32">
        <v>46006</v>
      </c>
      <c r="H32">
        <v>46027</v>
      </c>
      <c r="I32" t="s">
        <v>5</v>
      </c>
      <c r="J32" t="s">
        <v>52</v>
      </c>
      <c r="M32" t="s">
        <v>11</v>
      </c>
      <c r="N32" t="s">
        <v>53</v>
      </c>
      <c r="O32" t="s">
        <v>53</v>
      </c>
    </row>
    <row r="33" spans="1:15" x14ac:dyDescent="0.2">
      <c r="A33" t="s">
        <v>71</v>
      </c>
      <c r="B33" t="s">
        <v>243</v>
      </c>
      <c r="C33" t="s">
        <v>2</v>
      </c>
      <c r="D33" t="s">
        <v>538</v>
      </c>
      <c r="E33" t="s">
        <v>539</v>
      </c>
      <c r="F33" t="s">
        <v>51</v>
      </c>
      <c r="G33">
        <v>46006</v>
      </c>
      <c r="H33">
        <v>46027</v>
      </c>
      <c r="I33" t="s">
        <v>5</v>
      </c>
      <c r="J33" t="s">
        <v>52</v>
      </c>
      <c r="M33" t="s">
        <v>11</v>
      </c>
      <c r="N33" t="s">
        <v>53</v>
      </c>
      <c r="O33" t="s">
        <v>53</v>
      </c>
    </row>
    <row r="34" spans="1:15" x14ac:dyDescent="0.2">
      <c r="F34" t="s">
        <v>60</v>
      </c>
      <c r="G34" t="s">
        <v>60</v>
      </c>
      <c r="H34" t="s">
        <v>60</v>
      </c>
      <c r="M34" t="s">
        <v>60</v>
      </c>
      <c r="N34" t="s">
        <v>60</v>
      </c>
      <c r="O34" t="s">
        <v>60</v>
      </c>
    </row>
    <row r="35" spans="1:15" x14ac:dyDescent="0.2">
      <c r="F35" t="s">
        <v>60</v>
      </c>
      <c r="G35" t="s">
        <v>60</v>
      </c>
      <c r="H35" t="s">
        <v>60</v>
      </c>
      <c r="M35" t="s">
        <v>60</v>
      </c>
      <c r="N35" t="s">
        <v>60</v>
      </c>
      <c r="O35" t="s">
        <v>60</v>
      </c>
    </row>
    <row r="36" spans="1:15" x14ac:dyDescent="0.2">
      <c r="F36" t="s">
        <v>60</v>
      </c>
      <c r="G36" t="s">
        <v>60</v>
      </c>
      <c r="H36" t="s">
        <v>60</v>
      </c>
      <c r="M36" t="s">
        <v>60</v>
      </c>
      <c r="N36" t="s">
        <v>60</v>
      </c>
      <c r="O36" t="s">
        <v>60</v>
      </c>
    </row>
    <row r="37" spans="1:15" x14ac:dyDescent="0.2">
      <c r="F37" t="s">
        <v>60</v>
      </c>
      <c r="G37" t="s">
        <v>60</v>
      </c>
      <c r="H37" t="s">
        <v>60</v>
      </c>
      <c r="M37" t="s">
        <v>60</v>
      </c>
      <c r="N37" t="s">
        <v>60</v>
      </c>
      <c r="O37" t="s">
        <v>60</v>
      </c>
    </row>
    <row r="38" spans="1:15" x14ac:dyDescent="0.2">
      <c r="F38" t="s">
        <v>60</v>
      </c>
      <c r="G38" t="s">
        <v>60</v>
      </c>
      <c r="H38" t="s">
        <v>60</v>
      </c>
      <c r="M38" t="s">
        <v>60</v>
      </c>
      <c r="N38" t="s">
        <v>60</v>
      </c>
      <c r="O38" t="s">
        <v>60</v>
      </c>
    </row>
    <row r="39" spans="1:15" x14ac:dyDescent="0.2">
      <c r="F39" t="s">
        <v>60</v>
      </c>
      <c r="G39" t="s">
        <v>60</v>
      </c>
      <c r="H39" t="s">
        <v>60</v>
      </c>
      <c r="M39" t="s">
        <v>60</v>
      </c>
      <c r="N39" t="s">
        <v>60</v>
      </c>
      <c r="O39" t="s">
        <v>60</v>
      </c>
    </row>
    <row r="40" spans="1:15" x14ac:dyDescent="0.2">
      <c r="F40" t="s">
        <v>60</v>
      </c>
      <c r="G40" t="s">
        <v>60</v>
      </c>
      <c r="H40" t="s">
        <v>60</v>
      </c>
      <c r="M40" t="s">
        <v>60</v>
      </c>
      <c r="N40" t="s">
        <v>60</v>
      </c>
      <c r="O40" t="s">
        <v>60</v>
      </c>
    </row>
    <row r="41" spans="1:15" x14ac:dyDescent="0.2">
      <c r="F41" t="s">
        <v>60</v>
      </c>
      <c r="G41" t="s">
        <v>60</v>
      </c>
      <c r="H41" t="s">
        <v>60</v>
      </c>
      <c r="M41" t="s">
        <v>60</v>
      </c>
      <c r="N41" t="s">
        <v>60</v>
      </c>
      <c r="O41" t="s">
        <v>60</v>
      </c>
    </row>
    <row r="42" spans="1:15" x14ac:dyDescent="0.2">
      <c r="F42" t="s">
        <v>60</v>
      </c>
      <c r="G42" t="s">
        <v>60</v>
      </c>
      <c r="H42" t="s">
        <v>60</v>
      </c>
      <c r="M42" t="s">
        <v>60</v>
      </c>
      <c r="N42" t="s">
        <v>60</v>
      </c>
      <c r="O42" t="s">
        <v>60</v>
      </c>
    </row>
    <row r="43" spans="1:15" x14ac:dyDescent="0.2">
      <c r="F43" t="s">
        <v>60</v>
      </c>
      <c r="G43" t="s">
        <v>60</v>
      </c>
      <c r="H43" t="s">
        <v>60</v>
      </c>
      <c r="M43" t="s">
        <v>60</v>
      </c>
      <c r="N43" t="s">
        <v>60</v>
      </c>
      <c r="O43" t="s">
        <v>60</v>
      </c>
    </row>
    <row r="44" spans="1:15" x14ac:dyDescent="0.2">
      <c r="F44" t="s">
        <v>60</v>
      </c>
      <c r="G44" t="s">
        <v>60</v>
      </c>
      <c r="H44" t="s">
        <v>60</v>
      </c>
      <c r="M44" t="s">
        <v>60</v>
      </c>
      <c r="N44" t="s">
        <v>60</v>
      </c>
      <c r="O44" t="s">
        <v>60</v>
      </c>
    </row>
    <row r="45" spans="1:15" x14ac:dyDescent="0.2">
      <c r="F45" t="s">
        <v>60</v>
      </c>
      <c r="G45" t="s">
        <v>60</v>
      </c>
      <c r="H45" t="s">
        <v>60</v>
      </c>
      <c r="M45" t="s">
        <v>60</v>
      </c>
      <c r="N45" t="s">
        <v>60</v>
      </c>
      <c r="O45" t="s">
        <v>60</v>
      </c>
    </row>
    <row r="46" spans="1:15" x14ac:dyDescent="0.2">
      <c r="F46" t="s">
        <v>60</v>
      </c>
      <c r="G46" t="s">
        <v>60</v>
      </c>
      <c r="H46" t="s">
        <v>60</v>
      </c>
      <c r="M46" t="s">
        <v>60</v>
      </c>
      <c r="N46" t="s">
        <v>60</v>
      </c>
      <c r="O46" t="s">
        <v>60</v>
      </c>
    </row>
    <row r="47" spans="1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1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E010-1B29-4923-8B98-85DEC443D8D6}">
  <dimension ref="A1:Q500"/>
  <sheetViews>
    <sheetView topLeftCell="D1" workbookViewId="0">
      <selection activeCell="C4" sqref="C4:C26"/>
    </sheetView>
  </sheetViews>
  <sheetFormatPr defaultRowHeight="14.25" x14ac:dyDescent="0.2"/>
  <cols>
    <col min="1" max="1" width="22.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21.37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68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71</v>
      </c>
      <c r="B4" t="s">
        <v>246</v>
      </c>
      <c r="C4" t="s">
        <v>108</v>
      </c>
      <c r="D4" t="s">
        <v>247</v>
      </c>
      <c r="E4" t="s">
        <v>248</v>
      </c>
      <c r="F4">
        <v>45993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72</v>
      </c>
      <c r="B5" t="s">
        <v>138</v>
      </c>
      <c r="C5" t="s">
        <v>108</v>
      </c>
      <c r="D5" t="s">
        <v>249</v>
      </c>
      <c r="E5" t="s">
        <v>250</v>
      </c>
      <c r="F5">
        <v>45997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72</v>
      </c>
      <c r="B6" t="s">
        <v>148</v>
      </c>
      <c r="C6" t="s">
        <v>108</v>
      </c>
      <c r="D6" t="s">
        <v>251</v>
      </c>
      <c r="E6" t="s">
        <v>252</v>
      </c>
      <c r="F6">
        <v>46002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69</v>
      </c>
      <c r="B7" t="s">
        <v>148</v>
      </c>
      <c r="C7" t="s">
        <v>108</v>
      </c>
      <c r="D7" t="s">
        <v>253</v>
      </c>
      <c r="E7" t="s">
        <v>254</v>
      </c>
      <c r="F7">
        <v>46002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72</v>
      </c>
      <c r="B8" t="s">
        <v>255</v>
      </c>
      <c r="C8" t="s">
        <v>108</v>
      </c>
      <c r="D8" t="s">
        <v>256</v>
      </c>
      <c r="E8" t="s">
        <v>257</v>
      </c>
      <c r="F8">
        <v>46006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72</v>
      </c>
      <c r="B9" t="s">
        <v>190</v>
      </c>
      <c r="C9" t="s">
        <v>108</v>
      </c>
      <c r="D9" t="s">
        <v>258</v>
      </c>
      <c r="E9" t="s">
        <v>259</v>
      </c>
      <c r="F9">
        <v>46006</v>
      </c>
      <c r="G9" t="s">
        <v>10</v>
      </c>
      <c r="J9" t="s">
        <v>11</v>
      </c>
      <c r="K9" t="s">
        <v>53</v>
      </c>
    </row>
    <row r="10" spans="1:17" x14ac:dyDescent="0.2">
      <c r="F10" t="s">
        <v>60</v>
      </c>
      <c r="J10" t="s">
        <v>60</v>
      </c>
      <c r="K10" t="s">
        <v>60</v>
      </c>
    </row>
    <row r="11" spans="1:17" x14ac:dyDescent="0.2">
      <c r="F11" t="s">
        <v>60</v>
      </c>
      <c r="J11" t="s">
        <v>60</v>
      </c>
      <c r="K11" t="s">
        <v>60</v>
      </c>
    </row>
    <row r="12" spans="1:17" x14ac:dyDescent="0.2">
      <c r="F12" t="s">
        <v>60</v>
      </c>
      <c r="J12" t="s">
        <v>60</v>
      </c>
      <c r="K12" t="s">
        <v>60</v>
      </c>
    </row>
    <row r="13" spans="1:17" x14ac:dyDescent="0.2">
      <c r="F13" t="s">
        <v>60</v>
      </c>
      <c r="J13" t="s">
        <v>60</v>
      </c>
      <c r="K13" t="s">
        <v>60</v>
      </c>
    </row>
    <row r="14" spans="1:17" x14ac:dyDescent="0.2">
      <c r="F14" t="s">
        <v>60</v>
      </c>
      <c r="J14" t="s">
        <v>60</v>
      </c>
      <c r="K14" t="s">
        <v>60</v>
      </c>
    </row>
    <row r="15" spans="1:17" x14ac:dyDescent="0.2">
      <c r="F15" t="s">
        <v>60</v>
      </c>
      <c r="J15" t="s">
        <v>60</v>
      </c>
      <c r="K15" t="s">
        <v>60</v>
      </c>
    </row>
    <row r="16" spans="1:17" x14ac:dyDescent="0.2">
      <c r="F16" t="s">
        <v>60</v>
      </c>
      <c r="J16" t="s">
        <v>60</v>
      </c>
      <c r="K16" t="s">
        <v>60</v>
      </c>
    </row>
    <row r="17" spans="6:11" x14ac:dyDescent="0.2">
      <c r="F17" t="s">
        <v>60</v>
      </c>
      <c r="J17" t="s">
        <v>60</v>
      </c>
      <c r="K17" t="s">
        <v>60</v>
      </c>
    </row>
    <row r="18" spans="6:11" x14ac:dyDescent="0.2">
      <c r="F18" t="s">
        <v>60</v>
      </c>
      <c r="J18" t="s">
        <v>60</v>
      </c>
      <c r="K18" t="s">
        <v>60</v>
      </c>
    </row>
    <row r="19" spans="6:11" x14ac:dyDescent="0.2">
      <c r="F19" t="s">
        <v>60</v>
      </c>
      <c r="J19" t="s">
        <v>60</v>
      </c>
      <c r="K19" t="s">
        <v>60</v>
      </c>
    </row>
    <row r="20" spans="6:11" x14ac:dyDescent="0.2">
      <c r="F20" t="s">
        <v>60</v>
      </c>
      <c r="J20" t="s">
        <v>60</v>
      </c>
      <c r="K20" t="s">
        <v>60</v>
      </c>
    </row>
    <row r="21" spans="6:11" x14ac:dyDescent="0.2">
      <c r="F21" t="s">
        <v>60</v>
      </c>
      <c r="J21" t="s">
        <v>60</v>
      </c>
      <c r="K21" t="s">
        <v>60</v>
      </c>
    </row>
    <row r="22" spans="6:11" x14ac:dyDescent="0.2">
      <c r="F22" t="s">
        <v>60</v>
      </c>
      <c r="J22" t="s">
        <v>60</v>
      </c>
      <c r="K22" t="s">
        <v>60</v>
      </c>
    </row>
    <row r="23" spans="6:11" x14ac:dyDescent="0.2">
      <c r="F23" t="s">
        <v>60</v>
      </c>
      <c r="J23" t="s">
        <v>60</v>
      </c>
      <c r="K23" t="s">
        <v>60</v>
      </c>
    </row>
    <row r="24" spans="6:11" x14ac:dyDescent="0.2">
      <c r="F24" t="s">
        <v>60</v>
      </c>
      <c r="J24" t="s">
        <v>60</v>
      </c>
      <c r="K24" t="s">
        <v>60</v>
      </c>
    </row>
    <row r="25" spans="6:11" x14ac:dyDescent="0.2">
      <c r="F25" t="s">
        <v>60</v>
      </c>
      <c r="J25" t="s">
        <v>60</v>
      </c>
      <c r="K25" t="s">
        <v>60</v>
      </c>
    </row>
    <row r="26" spans="6:11" x14ac:dyDescent="0.2">
      <c r="F26" t="s">
        <v>60</v>
      </c>
      <c r="J26" t="s">
        <v>60</v>
      </c>
      <c r="K26" t="s">
        <v>60</v>
      </c>
    </row>
    <row r="27" spans="6:11" x14ac:dyDescent="0.2">
      <c r="F27" t="s">
        <v>60</v>
      </c>
      <c r="J27" t="s">
        <v>60</v>
      </c>
      <c r="K27" t="s">
        <v>60</v>
      </c>
    </row>
    <row r="28" spans="6:11" x14ac:dyDescent="0.2">
      <c r="F28" t="s">
        <v>60</v>
      </c>
      <c r="J28" t="s">
        <v>60</v>
      </c>
      <c r="K28" t="s">
        <v>60</v>
      </c>
    </row>
    <row r="29" spans="6:11" x14ac:dyDescent="0.2">
      <c r="F29" t="s">
        <v>60</v>
      </c>
      <c r="J29" t="s">
        <v>60</v>
      </c>
      <c r="K29" t="s">
        <v>60</v>
      </c>
    </row>
    <row r="30" spans="6:11" x14ac:dyDescent="0.2">
      <c r="F30" t="s">
        <v>60</v>
      </c>
      <c r="J30" t="s">
        <v>60</v>
      </c>
      <c r="K30" t="s">
        <v>60</v>
      </c>
    </row>
    <row r="31" spans="6:11" x14ac:dyDescent="0.2">
      <c r="F31" t="s">
        <v>60</v>
      </c>
      <c r="J31" t="s">
        <v>60</v>
      </c>
      <c r="K31" t="s">
        <v>60</v>
      </c>
    </row>
    <row r="32" spans="6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DB41-B07D-4A07-9B36-25254680F783}">
  <dimension ref="A1:Q500"/>
  <sheetViews>
    <sheetView workbookViewId="0"/>
  </sheetViews>
  <sheetFormatPr defaultRowHeight="14.25" x14ac:dyDescent="0.2"/>
  <cols>
    <col min="1" max="1" width="24.3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78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79</v>
      </c>
      <c r="B4" t="s">
        <v>125</v>
      </c>
      <c r="C4" t="s">
        <v>108</v>
      </c>
      <c r="D4" t="s">
        <v>260</v>
      </c>
      <c r="E4" t="s">
        <v>261</v>
      </c>
      <c r="F4">
        <v>45992</v>
      </c>
      <c r="J4" t="s">
        <v>60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79</v>
      </c>
      <c r="B5" t="s">
        <v>246</v>
      </c>
      <c r="C5" t="s">
        <v>108</v>
      </c>
      <c r="D5" t="s">
        <v>262</v>
      </c>
      <c r="E5" t="s">
        <v>263</v>
      </c>
      <c r="F5">
        <v>45993</v>
      </c>
      <c r="J5" t="s">
        <v>60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79</v>
      </c>
      <c r="B6" t="s">
        <v>130</v>
      </c>
      <c r="C6" t="s">
        <v>108</v>
      </c>
      <c r="D6" t="s">
        <v>264</v>
      </c>
      <c r="E6" t="s">
        <v>265</v>
      </c>
      <c r="F6">
        <v>45994</v>
      </c>
      <c r="J6" t="s">
        <v>60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266</v>
      </c>
      <c r="B7" t="s">
        <v>138</v>
      </c>
      <c r="C7" t="s">
        <v>108</v>
      </c>
      <c r="D7" t="s">
        <v>267</v>
      </c>
      <c r="E7" t="s">
        <v>268</v>
      </c>
      <c r="F7">
        <v>45997</v>
      </c>
      <c r="J7" t="s">
        <v>60</v>
      </c>
      <c r="K7" t="s">
        <v>53</v>
      </c>
      <c r="M7" t="s">
        <v>12</v>
      </c>
      <c r="Q7" t="s">
        <v>61</v>
      </c>
    </row>
    <row r="8" spans="1:17" x14ac:dyDescent="0.2">
      <c r="A8" t="s">
        <v>79</v>
      </c>
      <c r="B8" t="s">
        <v>269</v>
      </c>
      <c r="C8" t="s">
        <v>108</v>
      </c>
      <c r="D8" t="s">
        <v>270</v>
      </c>
      <c r="E8" t="s">
        <v>271</v>
      </c>
      <c r="F8">
        <v>46000</v>
      </c>
      <c r="J8" t="s">
        <v>60</v>
      </c>
      <c r="K8" t="s">
        <v>53</v>
      </c>
      <c r="M8" t="s">
        <v>61</v>
      </c>
    </row>
    <row r="9" spans="1:17" x14ac:dyDescent="0.2">
      <c r="A9" t="s">
        <v>266</v>
      </c>
      <c r="B9" t="s">
        <v>111</v>
      </c>
      <c r="C9" t="s">
        <v>108</v>
      </c>
      <c r="D9" t="s">
        <v>941</v>
      </c>
      <c r="E9" t="s">
        <v>942</v>
      </c>
      <c r="F9">
        <v>46001</v>
      </c>
      <c r="J9" t="s">
        <v>60</v>
      </c>
      <c r="K9" t="s">
        <v>53</v>
      </c>
    </row>
    <row r="10" spans="1:17" x14ac:dyDescent="0.2">
      <c r="A10" t="s">
        <v>266</v>
      </c>
      <c r="B10" t="s">
        <v>222</v>
      </c>
      <c r="C10" t="s">
        <v>108</v>
      </c>
      <c r="D10" t="s">
        <v>943</v>
      </c>
      <c r="E10" t="s">
        <v>944</v>
      </c>
      <c r="F10">
        <v>46004</v>
      </c>
      <c r="J10" t="s">
        <v>60</v>
      </c>
      <c r="K10" t="s">
        <v>53</v>
      </c>
    </row>
    <row r="11" spans="1:17" x14ac:dyDescent="0.2">
      <c r="A11" t="s">
        <v>79</v>
      </c>
      <c r="B11" t="s">
        <v>117</v>
      </c>
      <c r="C11" t="s">
        <v>108</v>
      </c>
      <c r="D11" t="s">
        <v>945</v>
      </c>
      <c r="E11" t="s">
        <v>946</v>
      </c>
      <c r="F11">
        <v>46005</v>
      </c>
      <c r="J11" t="s">
        <v>60</v>
      </c>
      <c r="K11" t="s">
        <v>53</v>
      </c>
    </row>
    <row r="12" spans="1:17" x14ac:dyDescent="0.2">
      <c r="A12" t="s">
        <v>80</v>
      </c>
      <c r="B12" t="s">
        <v>173</v>
      </c>
      <c r="C12" t="s">
        <v>108</v>
      </c>
      <c r="D12" t="s">
        <v>947</v>
      </c>
      <c r="E12" t="s">
        <v>948</v>
      </c>
      <c r="F12">
        <v>46006</v>
      </c>
      <c r="J12" t="s">
        <v>60</v>
      </c>
      <c r="K12" t="s">
        <v>53</v>
      </c>
    </row>
    <row r="13" spans="1:17" x14ac:dyDescent="0.2">
      <c r="A13" t="s">
        <v>80</v>
      </c>
      <c r="B13" t="s">
        <v>255</v>
      </c>
      <c r="C13" t="s">
        <v>108</v>
      </c>
      <c r="D13" t="s">
        <v>949</v>
      </c>
      <c r="E13" t="s">
        <v>950</v>
      </c>
      <c r="F13">
        <v>46006</v>
      </c>
      <c r="J13" t="s">
        <v>60</v>
      </c>
      <c r="K13" t="s">
        <v>53</v>
      </c>
    </row>
    <row r="14" spans="1:17" x14ac:dyDescent="0.2">
      <c r="A14" t="s">
        <v>79</v>
      </c>
      <c r="B14" t="s">
        <v>255</v>
      </c>
      <c r="C14" t="s">
        <v>108</v>
      </c>
      <c r="D14" t="s">
        <v>951</v>
      </c>
      <c r="E14" t="s">
        <v>952</v>
      </c>
      <c r="F14">
        <v>46006</v>
      </c>
      <c r="J14" t="s">
        <v>60</v>
      </c>
      <c r="K14" t="s">
        <v>53</v>
      </c>
    </row>
    <row r="15" spans="1:17" x14ac:dyDescent="0.2">
      <c r="A15" t="s">
        <v>79</v>
      </c>
      <c r="B15" t="s">
        <v>238</v>
      </c>
      <c r="C15" t="s">
        <v>108</v>
      </c>
      <c r="D15" t="s">
        <v>953</v>
      </c>
      <c r="E15" t="s">
        <v>954</v>
      </c>
      <c r="F15">
        <v>46006</v>
      </c>
      <c r="J15" t="s">
        <v>60</v>
      </c>
      <c r="K15" t="s">
        <v>53</v>
      </c>
    </row>
    <row r="16" spans="1:17" x14ac:dyDescent="0.2">
      <c r="A16" t="s">
        <v>266</v>
      </c>
      <c r="B16" t="s">
        <v>243</v>
      </c>
      <c r="C16" t="s">
        <v>108</v>
      </c>
      <c r="D16" t="s">
        <v>955</v>
      </c>
      <c r="E16" t="s">
        <v>956</v>
      </c>
      <c r="F16">
        <v>46006</v>
      </c>
      <c r="J16" t="s">
        <v>60</v>
      </c>
      <c r="K16" t="s">
        <v>53</v>
      </c>
    </row>
    <row r="17" spans="1:11" x14ac:dyDescent="0.2">
      <c r="A17" t="s">
        <v>79</v>
      </c>
      <c r="B17" t="s">
        <v>243</v>
      </c>
      <c r="C17" t="s">
        <v>108</v>
      </c>
      <c r="D17" t="s">
        <v>957</v>
      </c>
      <c r="E17" t="s">
        <v>958</v>
      </c>
      <c r="F17">
        <v>46006</v>
      </c>
      <c r="J17" t="s">
        <v>60</v>
      </c>
      <c r="K17" t="s">
        <v>53</v>
      </c>
    </row>
    <row r="18" spans="1:11" x14ac:dyDescent="0.2">
      <c r="A18" t="s">
        <v>266</v>
      </c>
      <c r="B18" t="s">
        <v>243</v>
      </c>
      <c r="C18" t="s">
        <v>108</v>
      </c>
      <c r="D18" t="s">
        <v>959</v>
      </c>
      <c r="E18" t="s">
        <v>960</v>
      </c>
      <c r="F18">
        <v>46006</v>
      </c>
      <c r="J18" t="s">
        <v>60</v>
      </c>
      <c r="K18" t="s">
        <v>53</v>
      </c>
    </row>
    <row r="19" spans="1:11" x14ac:dyDescent="0.2">
      <c r="A19" t="s">
        <v>266</v>
      </c>
      <c r="B19" t="s">
        <v>243</v>
      </c>
      <c r="C19" t="s">
        <v>108</v>
      </c>
      <c r="D19" t="s">
        <v>961</v>
      </c>
      <c r="E19" t="s">
        <v>962</v>
      </c>
      <c r="F19">
        <v>46006</v>
      </c>
      <c r="J19" t="s">
        <v>60</v>
      </c>
      <c r="K19" t="s">
        <v>53</v>
      </c>
    </row>
    <row r="20" spans="1:11" x14ac:dyDescent="0.2">
      <c r="F20" t="s">
        <v>60</v>
      </c>
      <c r="J20" t="s">
        <v>60</v>
      </c>
      <c r="K20" t="s">
        <v>60</v>
      </c>
    </row>
    <row r="21" spans="1:11" x14ac:dyDescent="0.2">
      <c r="F21" t="s">
        <v>60</v>
      </c>
      <c r="J21" t="s">
        <v>60</v>
      </c>
      <c r="K21" t="s">
        <v>60</v>
      </c>
    </row>
    <row r="22" spans="1:11" x14ac:dyDescent="0.2">
      <c r="F22" t="s">
        <v>60</v>
      </c>
      <c r="J22" t="s">
        <v>60</v>
      </c>
      <c r="K22" t="s">
        <v>60</v>
      </c>
    </row>
    <row r="23" spans="1:11" x14ac:dyDescent="0.2">
      <c r="F23" t="s">
        <v>60</v>
      </c>
      <c r="J23" t="s">
        <v>60</v>
      </c>
      <c r="K23" t="s">
        <v>60</v>
      </c>
    </row>
    <row r="24" spans="1:11" x14ac:dyDescent="0.2">
      <c r="F24" t="s">
        <v>60</v>
      </c>
      <c r="J24" t="s">
        <v>60</v>
      </c>
      <c r="K24" t="s">
        <v>60</v>
      </c>
    </row>
    <row r="25" spans="1:11" x14ac:dyDescent="0.2">
      <c r="F25" t="s">
        <v>60</v>
      </c>
      <c r="J25" t="s">
        <v>60</v>
      </c>
      <c r="K25" t="s">
        <v>60</v>
      </c>
    </row>
    <row r="26" spans="1:11" x14ac:dyDescent="0.2">
      <c r="F26" t="s">
        <v>60</v>
      </c>
      <c r="J26" t="s">
        <v>60</v>
      </c>
      <c r="K26" t="s">
        <v>60</v>
      </c>
    </row>
    <row r="27" spans="1:11" x14ac:dyDescent="0.2">
      <c r="F27" t="s">
        <v>60</v>
      </c>
      <c r="J27" t="s">
        <v>60</v>
      </c>
      <c r="K27" t="s">
        <v>60</v>
      </c>
    </row>
    <row r="28" spans="1:11" x14ac:dyDescent="0.2">
      <c r="F28" t="s">
        <v>60</v>
      </c>
      <c r="J28" t="s">
        <v>60</v>
      </c>
      <c r="K28" t="s">
        <v>60</v>
      </c>
    </row>
    <row r="29" spans="1:11" x14ac:dyDescent="0.2">
      <c r="F29" t="s">
        <v>60</v>
      </c>
      <c r="J29" t="s">
        <v>60</v>
      </c>
      <c r="K29" t="s">
        <v>60</v>
      </c>
    </row>
    <row r="30" spans="1:11" x14ac:dyDescent="0.2">
      <c r="F30" t="s">
        <v>60</v>
      </c>
      <c r="J30" t="s">
        <v>60</v>
      </c>
      <c r="K30" t="s">
        <v>60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2973-3DED-4764-8F0F-1C9ABB8898E6}">
  <dimension ref="A1:W508"/>
  <sheetViews>
    <sheetView workbookViewId="0">
      <selection activeCell="C31" sqref="C31"/>
    </sheetView>
  </sheetViews>
  <sheetFormatPr defaultRowHeight="14.25" x14ac:dyDescent="0.2"/>
  <cols>
    <col min="1" max="1" width="24.37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1.25" bestFit="1" customWidth="1"/>
    <col min="10" max="10" width="19.75" bestFit="1" customWidth="1"/>
    <col min="11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79</v>
      </c>
      <c r="B4" t="s">
        <v>125</v>
      </c>
      <c r="C4" t="s">
        <v>2</v>
      </c>
      <c r="D4" t="s">
        <v>561</v>
      </c>
      <c r="E4" t="s">
        <v>562</v>
      </c>
      <c r="F4" t="s">
        <v>57</v>
      </c>
      <c r="G4">
        <v>45992</v>
      </c>
      <c r="H4">
        <v>46002</v>
      </c>
      <c r="M4" t="s">
        <v>60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80</v>
      </c>
      <c r="B5" t="s">
        <v>125</v>
      </c>
      <c r="C5" t="s">
        <v>2</v>
      </c>
      <c r="D5" t="s">
        <v>563</v>
      </c>
      <c r="E5" t="s">
        <v>564</v>
      </c>
      <c r="F5" t="s">
        <v>57</v>
      </c>
      <c r="G5">
        <v>45992</v>
      </c>
      <c r="H5">
        <v>46002</v>
      </c>
      <c r="M5" t="s">
        <v>60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79</v>
      </c>
      <c r="B6" t="s">
        <v>125</v>
      </c>
      <c r="C6" t="s">
        <v>155</v>
      </c>
      <c r="D6" t="s">
        <v>260</v>
      </c>
      <c r="E6" t="s">
        <v>261</v>
      </c>
      <c r="F6" t="s">
        <v>57</v>
      </c>
      <c r="G6">
        <v>45992</v>
      </c>
      <c r="H6">
        <v>46002</v>
      </c>
      <c r="M6" t="s">
        <v>60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79</v>
      </c>
      <c r="B7" t="s">
        <v>246</v>
      </c>
      <c r="C7" t="s">
        <v>2</v>
      </c>
      <c r="D7" t="s">
        <v>565</v>
      </c>
      <c r="E7" t="s">
        <v>566</v>
      </c>
      <c r="F7" t="s">
        <v>57</v>
      </c>
      <c r="G7">
        <v>45993</v>
      </c>
      <c r="H7">
        <v>46003</v>
      </c>
      <c r="M7" t="s">
        <v>60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80</v>
      </c>
      <c r="B8" t="s">
        <v>130</v>
      </c>
      <c r="C8" t="s">
        <v>2</v>
      </c>
      <c r="D8" t="s">
        <v>567</v>
      </c>
      <c r="E8" t="s">
        <v>568</v>
      </c>
      <c r="F8" t="s">
        <v>57</v>
      </c>
      <c r="G8">
        <v>45994</v>
      </c>
      <c r="H8">
        <v>46004</v>
      </c>
      <c r="M8" t="s">
        <v>60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266</v>
      </c>
      <c r="B9" t="s">
        <v>130</v>
      </c>
      <c r="C9" t="s">
        <v>2</v>
      </c>
      <c r="D9" t="s">
        <v>569</v>
      </c>
      <c r="E9" t="s">
        <v>570</v>
      </c>
      <c r="F9" t="s">
        <v>51</v>
      </c>
      <c r="G9">
        <v>45994</v>
      </c>
      <c r="H9">
        <v>46004</v>
      </c>
      <c r="M9" t="s">
        <v>60</v>
      </c>
      <c r="N9" t="s">
        <v>53</v>
      </c>
      <c r="O9" t="s">
        <v>53</v>
      </c>
    </row>
    <row r="10" spans="1:23" x14ac:dyDescent="0.2">
      <c r="A10" t="s">
        <v>79</v>
      </c>
      <c r="B10" t="s">
        <v>130</v>
      </c>
      <c r="C10" t="s">
        <v>155</v>
      </c>
      <c r="D10" t="s">
        <v>264</v>
      </c>
      <c r="E10" t="s">
        <v>265</v>
      </c>
      <c r="F10" t="s">
        <v>57</v>
      </c>
      <c r="G10">
        <v>45994</v>
      </c>
      <c r="H10">
        <v>46004</v>
      </c>
      <c r="M10" t="s">
        <v>60</v>
      </c>
      <c r="N10" t="s">
        <v>53</v>
      </c>
      <c r="O10" t="s">
        <v>53</v>
      </c>
    </row>
    <row r="11" spans="1:23" x14ac:dyDescent="0.2">
      <c r="A11" t="s">
        <v>266</v>
      </c>
      <c r="B11" t="s">
        <v>141</v>
      </c>
      <c r="C11" t="s">
        <v>2</v>
      </c>
      <c r="D11" t="s">
        <v>571</v>
      </c>
      <c r="E11" t="s">
        <v>572</v>
      </c>
      <c r="F11" t="s">
        <v>51</v>
      </c>
      <c r="G11">
        <v>45999</v>
      </c>
      <c r="H11">
        <v>46009</v>
      </c>
      <c r="M11" t="s">
        <v>60</v>
      </c>
      <c r="N11" t="s">
        <v>53</v>
      </c>
      <c r="O11" t="s">
        <v>53</v>
      </c>
    </row>
    <row r="12" spans="1:23" x14ac:dyDescent="0.2">
      <c r="A12" t="s">
        <v>80</v>
      </c>
      <c r="B12" t="s">
        <v>141</v>
      </c>
      <c r="C12" t="s">
        <v>2</v>
      </c>
      <c r="D12" t="s">
        <v>573</v>
      </c>
      <c r="E12" t="s">
        <v>574</v>
      </c>
      <c r="F12" t="s">
        <v>57</v>
      </c>
      <c r="G12">
        <v>45999</v>
      </c>
      <c r="H12">
        <v>46009</v>
      </c>
      <c r="M12" t="s">
        <v>60</v>
      </c>
      <c r="N12" t="s">
        <v>53</v>
      </c>
      <c r="O12" t="s">
        <v>53</v>
      </c>
    </row>
    <row r="13" spans="1:23" x14ac:dyDescent="0.2">
      <c r="A13" t="s">
        <v>80</v>
      </c>
      <c r="B13" t="s">
        <v>141</v>
      </c>
      <c r="C13" t="s">
        <v>135</v>
      </c>
      <c r="D13" t="s">
        <v>575</v>
      </c>
      <c r="E13" t="s">
        <v>576</v>
      </c>
      <c r="F13" t="s">
        <v>51</v>
      </c>
      <c r="G13">
        <v>45999</v>
      </c>
      <c r="H13">
        <v>46009</v>
      </c>
      <c r="M13" t="s">
        <v>60</v>
      </c>
      <c r="N13" t="s">
        <v>53</v>
      </c>
      <c r="O13" t="s">
        <v>53</v>
      </c>
    </row>
    <row r="14" spans="1:23" x14ac:dyDescent="0.2">
      <c r="A14" t="s">
        <v>79</v>
      </c>
      <c r="B14" t="s">
        <v>269</v>
      </c>
      <c r="C14" t="s">
        <v>2</v>
      </c>
      <c r="D14" t="s">
        <v>577</v>
      </c>
      <c r="E14" t="s">
        <v>578</v>
      </c>
      <c r="F14" t="s">
        <v>51</v>
      </c>
      <c r="G14">
        <v>46000</v>
      </c>
      <c r="H14">
        <v>46010</v>
      </c>
      <c r="M14" t="s">
        <v>60</v>
      </c>
      <c r="N14" t="s">
        <v>53</v>
      </c>
      <c r="O14" t="s">
        <v>53</v>
      </c>
    </row>
    <row r="15" spans="1:23" x14ac:dyDescent="0.2">
      <c r="A15" t="s">
        <v>266</v>
      </c>
      <c r="B15" t="s">
        <v>111</v>
      </c>
      <c r="C15" t="s">
        <v>2</v>
      </c>
      <c r="D15" t="s">
        <v>963</v>
      </c>
      <c r="E15" t="s">
        <v>964</v>
      </c>
      <c r="F15" t="s">
        <v>57</v>
      </c>
      <c r="G15">
        <v>46001</v>
      </c>
      <c r="H15">
        <v>46011</v>
      </c>
      <c r="M15" t="s">
        <v>60</v>
      </c>
      <c r="N15" t="s">
        <v>53</v>
      </c>
      <c r="O15" t="s">
        <v>53</v>
      </c>
    </row>
    <row r="16" spans="1:23" x14ac:dyDescent="0.2">
      <c r="A16" t="s">
        <v>266</v>
      </c>
      <c r="B16" t="s">
        <v>111</v>
      </c>
      <c r="C16" t="s">
        <v>155</v>
      </c>
      <c r="D16" t="s">
        <v>941</v>
      </c>
      <c r="E16" t="s">
        <v>942</v>
      </c>
      <c r="F16" t="s">
        <v>51</v>
      </c>
      <c r="G16">
        <v>46001</v>
      </c>
      <c r="H16">
        <v>46011</v>
      </c>
      <c r="M16" t="s">
        <v>60</v>
      </c>
      <c r="N16" t="s">
        <v>53</v>
      </c>
      <c r="O16" t="s">
        <v>53</v>
      </c>
    </row>
    <row r="17" spans="1:15" x14ac:dyDescent="0.2">
      <c r="A17" t="s">
        <v>79</v>
      </c>
      <c r="B17" t="s">
        <v>222</v>
      </c>
      <c r="C17" t="s">
        <v>2</v>
      </c>
      <c r="D17" t="s">
        <v>965</v>
      </c>
      <c r="E17" t="s">
        <v>966</v>
      </c>
      <c r="F17" t="s">
        <v>57</v>
      </c>
      <c r="G17">
        <v>46004</v>
      </c>
      <c r="H17">
        <v>46014</v>
      </c>
      <c r="M17" t="s">
        <v>60</v>
      </c>
      <c r="N17" t="s">
        <v>53</v>
      </c>
      <c r="O17" t="s">
        <v>53</v>
      </c>
    </row>
    <row r="18" spans="1:15" x14ac:dyDescent="0.2">
      <c r="A18" t="s">
        <v>266</v>
      </c>
      <c r="B18" t="s">
        <v>222</v>
      </c>
      <c r="C18" t="s">
        <v>155</v>
      </c>
      <c r="D18" t="s">
        <v>943</v>
      </c>
      <c r="E18" t="s">
        <v>944</v>
      </c>
      <c r="F18" t="s">
        <v>57</v>
      </c>
      <c r="G18">
        <v>46004</v>
      </c>
      <c r="H18">
        <v>46014</v>
      </c>
      <c r="M18" t="s">
        <v>60</v>
      </c>
      <c r="N18" t="s">
        <v>53</v>
      </c>
      <c r="O18" t="s">
        <v>53</v>
      </c>
    </row>
    <row r="19" spans="1:15" x14ac:dyDescent="0.2">
      <c r="A19" t="s">
        <v>79</v>
      </c>
      <c r="B19" t="s">
        <v>117</v>
      </c>
      <c r="C19" t="s">
        <v>155</v>
      </c>
      <c r="D19" t="s">
        <v>945</v>
      </c>
      <c r="E19" t="s">
        <v>946</v>
      </c>
      <c r="F19" t="s">
        <v>57</v>
      </c>
      <c r="G19">
        <v>46005</v>
      </c>
      <c r="H19">
        <v>46015</v>
      </c>
      <c r="M19" t="s">
        <v>60</v>
      </c>
      <c r="N19" t="s">
        <v>53</v>
      </c>
      <c r="O19" t="s">
        <v>53</v>
      </c>
    </row>
    <row r="20" spans="1:15" x14ac:dyDescent="0.2">
      <c r="A20" t="s">
        <v>79</v>
      </c>
      <c r="B20" t="s">
        <v>156</v>
      </c>
      <c r="C20" t="s">
        <v>2</v>
      </c>
      <c r="D20" t="s">
        <v>967</v>
      </c>
      <c r="E20" t="s">
        <v>968</v>
      </c>
      <c r="F20" t="s">
        <v>51</v>
      </c>
      <c r="G20">
        <v>46006</v>
      </c>
      <c r="H20">
        <v>46016</v>
      </c>
      <c r="M20" t="s">
        <v>60</v>
      </c>
      <c r="N20" t="s">
        <v>53</v>
      </c>
      <c r="O20" t="s">
        <v>53</v>
      </c>
    </row>
    <row r="21" spans="1:15" x14ac:dyDescent="0.2">
      <c r="A21" t="s">
        <v>79</v>
      </c>
      <c r="B21" t="s">
        <v>156</v>
      </c>
      <c r="C21" t="s">
        <v>2</v>
      </c>
      <c r="D21" t="s">
        <v>969</v>
      </c>
      <c r="E21" t="s">
        <v>970</v>
      </c>
      <c r="F21" t="s">
        <v>57</v>
      </c>
      <c r="G21">
        <v>46006</v>
      </c>
      <c r="H21">
        <v>46016</v>
      </c>
      <c r="M21" t="s">
        <v>60</v>
      </c>
      <c r="N21" t="s">
        <v>53</v>
      </c>
      <c r="O21" t="s">
        <v>53</v>
      </c>
    </row>
    <row r="22" spans="1:15" x14ac:dyDescent="0.2">
      <c r="A22" t="s">
        <v>79</v>
      </c>
      <c r="B22" t="s">
        <v>229</v>
      </c>
      <c r="C22" t="s">
        <v>2</v>
      </c>
      <c r="D22" t="s">
        <v>971</v>
      </c>
      <c r="E22" t="s">
        <v>972</v>
      </c>
      <c r="F22" t="s">
        <v>57</v>
      </c>
      <c r="G22">
        <v>46006</v>
      </c>
      <c r="H22">
        <v>46017</v>
      </c>
      <c r="M22" t="s">
        <v>60</v>
      </c>
      <c r="N22" t="s">
        <v>53</v>
      </c>
      <c r="O22" t="s">
        <v>53</v>
      </c>
    </row>
    <row r="23" spans="1:15" x14ac:dyDescent="0.2">
      <c r="A23" t="s">
        <v>79</v>
      </c>
      <c r="B23" t="s">
        <v>229</v>
      </c>
      <c r="C23" t="s">
        <v>2</v>
      </c>
      <c r="D23" t="s">
        <v>973</v>
      </c>
      <c r="E23" t="s">
        <v>974</v>
      </c>
      <c r="F23" t="s">
        <v>57</v>
      </c>
      <c r="G23">
        <v>46006</v>
      </c>
      <c r="H23">
        <v>46017</v>
      </c>
      <c r="M23" t="s">
        <v>60</v>
      </c>
      <c r="N23" t="s">
        <v>53</v>
      </c>
      <c r="O23" t="s">
        <v>53</v>
      </c>
    </row>
    <row r="24" spans="1:15" x14ac:dyDescent="0.2">
      <c r="A24" t="s">
        <v>266</v>
      </c>
      <c r="B24" t="s">
        <v>303</v>
      </c>
      <c r="C24" t="s">
        <v>2</v>
      </c>
      <c r="D24" t="s">
        <v>975</v>
      </c>
      <c r="E24" t="s">
        <v>976</v>
      </c>
      <c r="F24" t="s">
        <v>51</v>
      </c>
      <c r="G24">
        <v>46006</v>
      </c>
      <c r="H24">
        <v>46018</v>
      </c>
      <c r="M24" t="s">
        <v>60</v>
      </c>
      <c r="N24" t="s">
        <v>53</v>
      </c>
      <c r="O24" t="s">
        <v>53</v>
      </c>
    </row>
    <row r="25" spans="1:15" x14ac:dyDescent="0.2">
      <c r="A25" t="s">
        <v>266</v>
      </c>
      <c r="B25" t="s">
        <v>159</v>
      </c>
      <c r="C25" t="s">
        <v>2</v>
      </c>
      <c r="D25" t="s">
        <v>977</v>
      </c>
      <c r="E25" t="s">
        <v>978</v>
      </c>
      <c r="F25" t="s">
        <v>51</v>
      </c>
      <c r="G25">
        <v>46006</v>
      </c>
      <c r="H25">
        <v>46019</v>
      </c>
      <c r="M25" t="s">
        <v>60</v>
      </c>
      <c r="N25" t="s">
        <v>53</v>
      </c>
      <c r="O25" t="s">
        <v>53</v>
      </c>
    </row>
    <row r="26" spans="1:15" x14ac:dyDescent="0.2">
      <c r="A26" t="s">
        <v>79</v>
      </c>
      <c r="B26" t="s">
        <v>159</v>
      </c>
      <c r="C26" t="s">
        <v>2</v>
      </c>
      <c r="D26" t="s">
        <v>979</v>
      </c>
      <c r="E26" t="s">
        <v>980</v>
      </c>
      <c r="F26" t="s">
        <v>51</v>
      </c>
      <c r="G26">
        <v>46006</v>
      </c>
      <c r="H26">
        <v>46019</v>
      </c>
      <c r="M26" t="s">
        <v>60</v>
      </c>
      <c r="N26" t="s">
        <v>53</v>
      </c>
      <c r="O26" t="s">
        <v>53</v>
      </c>
    </row>
    <row r="27" spans="1:15" x14ac:dyDescent="0.2">
      <c r="A27" t="s">
        <v>80</v>
      </c>
      <c r="B27" t="s">
        <v>411</v>
      </c>
      <c r="C27" t="s">
        <v>2</v>
      </c>
      <c r="D27" t="s">
        <v>981</v>
      </c>
      <c r="E27" t="s">
        <v>982</v>
      </c>
      <c r="F27" t="s">
        <v>57</v>
      </c>
      <c r="G27">
        <v>46006</v>
      </c>
      <c r="H27">
        <v>46022</v>
      </c>
      <c r="M27" t="s">
        <v>60</v>
      </c>
      <c r="N27" t="s">
        <v>53</v>
      </c>
      <c r="O27" t="s">
        <v>53</v>
      </c>
    </row>
    <row r="28" spans="1:15" x14ac:dyDescent="0.2">
      <c r="A28" t="s">
        <v>79</v>
      </c>
      <c r="B28" t="s">
        <v>173</v>
      </c>
      <c r="C28" t="s">
        <v>2</v>
      </c>
      <c r="D28" t="s">
        <v>983</v>
      </c>
      <c r="E28" t="s">
        <v>984</v>
      </c>
      <c r="F28" t="s">
        <v>51</v>
      </c>
      <c r="G28">
        <v>46006</v>
      </c>
      <c r="H28">
        <v>46023</v>
      </c>
      <c r="M28" t="s">
        <v>60</v>
      </c>
      <c r="N28" t="s">
        <v>53</v>
      </c>
      <c r="O28" t="s">
        <v>53</v>
      </c>
    </row>
    <row r="29" spans="1:15" x14ac:dyDescent="0.2">
      <c r="A29" t="s">
        <v>80</v>
      </c>
      <c r="B29" t="s">
        <v>173</v>
      </c>
      <c r="C29" t="s">
        <v>2</v>
      </c>
      <c r="D29" t="s">
        <v>985</v>
      </c>
      <c r="E29" t="s">
        <v>986</v>
      </c>
      <c r="F29" t="s">
        <v>51</v>
      </c>
      <c r="G29">
        <v>46006</v>
      </c>
      <c r="H29">
        <v>46023</v>
      </c>
      <c r="M29" t="s">
        <v>60</v>
      </c>
      <c r="N29" t="s">
        <v>53</v>
      </c>
      <c r="O29" t="s">
        <v>53</v>
      </c>
    </row>
    <row r="30" spans="1:15" x14ac:dyDescent="0.2">
      <c r="A30" t="s">
        <v>80</v>
      </c>
      <c r="B30" t="s">
        <v>173</v>
      </c>
      <c r="C30" t="s">
        <v>155</v>
      </c>
      <c r="D30" t="s">
        <v>947</v>
      </c>
      <c r="E30" t="s">
        <v>948</v>
      </c>
      <c r="F30" t="s">
        <v>57</v>
      </c>
      <c r="G30">
        <v>46006</v>
      </c>
      <c r="H30">
        <v>46023</v>
      </c>
      <c r="M30" t="s">
        <v>60</v>
      </c>
      <c r="N30" t="s">
        <v>53</v>
      </c>
      <c r="O30" t="s">
        <v>53</v>
      </c>
    </row>
    <row r="31" spans="1:15" x14ac:dyDescent="0.2">
      <c r="A31" t="s">
        <v>80</v>
      </c>
      <c r="B31" t="s">
        <v>255</v>
      </c>
      <c r="C31" t="s">
        <v>2</v>
      </c>
      <c r="D31" t="s">
        <v>987</v>
      </c>
      <c r="E31" t="s">
        <v>988</v>
      </c>
      <c r="F31" t="s">
        <v>57</v>
      </c>
      <c r="G31">
        <v>46006</v>
      </c>
      <c r="H31">
        <v>46024</v>
      </c>
      <c r="M31" t="s">
        <v>60</v>
      </c>
      <c r="N31" t="s">
        <v>53</v>
      </c>
      <c r="O31" t="s">
        <v>53</v>
      </c>
    </row>
    <row r="32" spans="1:15" x14ac:dyDescent="0.2">
      <c r="A32" t="s">
        <v>80</v>
      </c>
      <c r="B32" t="s">
        <v>255</v>
      </c>
      <c r="C32" t="s">
        <v>135</v>
      </c>
      <c r="D32" t="s">
        <v>989</v>
      </c>
      <c r="E32" t="s">
        <v>990</v>
      </c>
      <c r="F32" t="s">
        <v>57</v>
      </c>
      <c r="G32">
        <v>46006</v>
      </c>
      <c r="H32">
        <v>46024</v>
      </c>
      <c r="M32" t="s">
        <v>60</v>
      </c>
      <c r="N32" t="s">
        <v>53</v>
      </c>
      <c r="O32" t="s">
        <v>53</v>
      </c>
    </row>
    <row r="33" spans="1:15" x14ac:dyDescent="0.2">
      <c r="A33" t="s">
        <v>80</v>
      </c>
      <c r="B33" t="s">
        <v>255</v>
      </c>
      <c r="C33" t="s">
        <v>155</v>
      </c>
      <c r="D33" t="s">
        <v>949</v>
      </c>
      <c r="E33" t="s">
        <v>950</v>
      </c>
      <c r="F33" t="s">
        <v>57</v>
      </c>
      <c r="G33">
        <v>46006</v>
      </c>
      <c r="H33">
        <v>46024</v>
      </c>
      <c r="M33" t="s">
        <v>60</v>
      </c>
      <c r="N33" t="s">
        <v>53</v>
      </c>
      <c r="O33" t="s">
        <v>53</v>
      </c>
    </row>
    <row r="34" spans="1:15" x14ac:dyDescent="0.2">
      <c r="A34" t="s">
        <v>79</v>
      </c>
      <c r="B34" t="s">
        <v>255</v>
      </c>
      <c r="C34" t="s">
        <v>155</v>
      </c>
      <c r="D34" t="s">
        <v>951</v>
      </c>
      <c r="E34" t="s">
        <v>952</v>
      </c>
      <c r="F34" t="s">
        <v>57</v>
      </c>
      <c r="G34">
        <v>46006</v>
      </c>
      <c r="H34">
        <v>46024</v>
      </c>
      <c r="M34" t="s">
        <v>60</v>
      </c>
      <c r="N34" t="s">
        <v>53</v>
      </c>
      <c r="O34" t="s">
        <v>53</v>
      </c>
    </row>
    <row r="35" spans="1:15" x14ac:dyDescent="0.2">
      <c r="A35" t="s">
        <v>79</v>
      </c>
      <c r="B35" t="s">
        <v>122</v>
      </c>
      <c r="C35" t="s">
        <v>2</v>
      </c>
      <c r="D35" t="s">
        <v>991</v>
      </c>
      <c r="E35" t="s">
        <v>992</v>
      </c>
      <c r="F35" t="s">
        <v>57</v>
      </c>
      <c r="G35">
        <v>46006</v>
      </c>
      <c r="H35">
        <v>46027</v>
      </c>
      <c r="M35" t="s">
        <v>60</v>
      </c>
      <c r="N35" t="s">
        <v>53</v>
      </c>
      <c r="O35" t="s">
        <v>53</v>
      </c>
    </row>
    <row r="36" spans="1:15" x14ac:dyDescent="0.2">
      <c r="A36" t="s">
        <v>79</v>
      </c>
      <c r="B36" t="s">
        <v>122</v>
      </c>
      <c r="C36" t="s">
        <v>2</v>
      </c>
      <c r="D36" t="s">
        <v>993</v>
      </c>
      <c r="E36" t="s">
        <v>994</v>
      </c>
      <c r="F36" t="s">
        <v>57</v>
      </c>
      <c r="G36">
        <v>46006</v>
      </c>
      <c r="H36">
        <v>46027</v>
      </c>
      <c r="M36" t="s">
        <v>60</v>
      </c>
      <c r="N36" t="s">
        <v>53</v>
      </c>
      <c r="O36" t="s">
        <v>53</v>
      </c>
    </row>
    <row r="37" spans="1:15" x14ac:dyDescent="0.2">
      <c r="A37" t="s">
        <v>266</v>
      </c>
      <c r="B37" t="s">
        <v>122</v>
      </c>
      <c r="C37" t="s">
        <v>2</v>
      </c>
      <c r="D37" t="s">
        <v>995</v>
      </c>
      <c r="E37" t="s">
        <v>996</v>
      </c>
      <c r="F37" t="s">
        <v>51</v>
      </c>
      <c r="G37">
        <v>46006</v>
      </c>
      <c r="H37">
        <v>46027</v>
      </c>
      <c r="M37" t="s">
        <v>60</v>
      </c>
      <c r="N37" t="s">
        <v>53</v>
      </c>
      <c r="O37" t="s">
        <v>53</v>
      </c>
    </row>
    <row r="38" spans="1:15" x14ac:dyDescent="0.2">
      <c r="A38" t="s">
        <v>80</v>
      </c>
      <c r="B38" t="s">
        <v>190</v>
      </c>
      <c r="C38" t="s">
        <v>135</v>
      </c>
      <c r="D38" t="s">
        <v>997</v>
      </c>
      <c r="E38" t="s">
        <v>998</v>
      </c>
      <c r="F38" t="s">
        <v>57</v>
      </c>
      <c r="G38">
        <v>46006</v>
      </c>
      <c r="H38">
        <v>46027</v>
      </c>
      <c r="M38" t="s">
        <v>60</v>
      </c>
      <c r="N38" t="s">
        <v>53</v>
      </c>
      <c r="O38" t="s">
        <v>53</v>
      </c>
    </row>
    <row r="39" spans="1:15" x14ac:dyDescent="0.2">
      <c r="A39" t="s">
        <v>80</v>
      </c>
      <c r="B39" t="s">
        <v>190</v>
      </c>
      <c r="C39" t="s">
        <v>135</v>
      </c>
      <c r="D39" t="s">
        <v>999</v>
      </c>
      <c r="E39" t="s">
        <v>1000</v>
      </c>
      <c r="F39" t="s">
        <v>57</v>
      </c>
      <c r="G39">
        <v>46006</v>
      </c>
      <c r="H39">
        <v>46027</v>
      </c>
      <c r="M39" t="s">
        <v>60</v>
      </c>
      <c r="N39" t="s">
        <v>53</v>
      </c>
      <c r="O39" t="s">
        <v>53</v>
      </c>
    </row>
    <row r="40" spans="1:15" x14ac:dyDescent="0.2">
      <c r="A40" t="s">
        <v>266</v>
      </c>
      <c r="B40" t="s">
        <v>243</v>
      </c>
      <c r="C40" t="s">
        <v>2</v>
      </c>
      <c r="D40" t="s">
        <v>951</v>
      </c>
      <c r="E40" t="s">
        <v>1001</v>
      </c>
      <c r="F40" t="s">
        <v>57</v>
      </c>
      <c r="G40">
        <v>46006</v>
      </c>
      <c r="H40">
        <v>46027</v>
      </c>
      <c r="M40" t="s">
        <v>60</v>
      </c>
      <c r="N40" t="s">
        <v>53</v>
      </c>
      <c r="O40" t="s">
        <v>53</v>
      </c>
    </row>
    <row r="41" spans="1:15" x14ac:dyDescent="0.2">
      <c r="A41" t="s">
        <v>80</v>
      </c>
      <c r="B41" t="s">
        <v>243</v>
      </c>
      <c r="C41" t="s">
        <v>135</v>
      </c>
      <c r="D41" t="s">
        <v>1002</v>
      </c>
      <c r="E41" t="s">
        <v>1003</v>
      </c>
      <c r="F41" t="s">
        <v>57</v>
      </c>
      <c r="G41">
        <v>46006</v>
      </c>
      <c r="H41">
        <v>46027</v>
      </c>
      <c r="M41" t="s">
        <v>60</v>
      </c>
      <c r="N41" t="s">
        <v>53</v>
      </c>
      <c r="O41" t="s">
        <v>53</v>
      </c>
    </row>
    <row r="42" spans="1:15" x14ac:dyDescent="0.2">
      <c r="A42" t="s">
        <v>266</v>
      </c>
      <c r="B42" t="s">
        <v>243</v>
      </c>
      <c r="C42" t="s">
        <v>155</v>
      </c>
      <c r="D42" t="s">
        <v>955</v>
      </c>
      <c r="E42" t="s">
        <v>956</v>
      </c>
      <c r="F42" t="s">
        <v>51</v>
      </c>
      <c r="G42">
        <v>46006</v>
      </c>
      <c r="H42">
        <v>46027</v>
      </c>
      <c r="M42" t="s">
        <v>60</v>
      </c>
      <c r="N42" t="s">
        <v>53</v>
      </c>
      <c r="O42" t="s">
        <v>53</v>
      </c>
    </row>
    <row r="43" spans="1:15" x14ac:dyDescent="0.2">
      <c r="A43" t="s">
        <v>266</v>
      </c>
      <c r="B43" t="s">
        <v>243</v>
      </c>
      <c r="C43" t="s">
        <v>155</v>
      </c>
      <c r="D43" t="s">
        <v>959</v>
      </c>
      <c r="E43" t="s">
        <v>960</v>
      </c>
      <c r="F43" t="s">
        <v>57</v>
      </c>
      <c r="G43">
        <v>46006</v>
      </c>
      <c r="H43">
        <v>46027</v>
      </c>
      <c r="M43" t="s">
        <v>60</v>
      </c>
      <c r="N43" t="s">
        <v>53</v>
      </c>
      <c r="O43" t="s">
        <v>53</v>
      </c>
    </row>
    <row r="44" spans="1:15" x14ac:dyDescent="0.2">
      <c r="A44" t="s">
        <v>266</v>
      </c>
      <c r="B44" t="s">
        <v>243</v>
      </c>
      <c r="C44" t="s">
        <v>155</v>
      </c>
      <c r="D44" t="s">
        <v>961</v>
      </c>
      <c r="E44" t="s">
        <v>962</v>
      </c>
      <c r="F44" t="s">
        <v>57</v>
      </c>
      <c r="G44">
        <v>46006</v>
      </c>
      <c r="H44">
        <v>46027</v>
      </c>
      <c r="M44" t="s">
        <v>60</v>
      </c>
      <c r="N44" t="s">
        <v>53</v>
      </c>
      <c r="O44" t="s">
        <v>53</v>
      </c>
    </row>
    <row r="45" spans="1:15" x14ac:dyDescent="0.2">
      <c r="F45" t="s">
        <v>60</v>
      </c>
      <c r="G45" t="s">
        <v>60</v>
      </c>
      <c r="H45" t="s">
        <v>60</v>
      </c>
      <c r="M45" t="s">
        <v>60</v>
      </c>
      <c r="N45" t="s">
        <v>60</v>
      </c>
      <c r="O45" t="s">
        <v>60</v>
      </c>
    </row>
    <row r="46" spans="1:15" x14ac:dyDescent="0.2">
      <c r="F46" t="s">
        <v>60</v>
      </c>
      <c r="G46" t="s">
        <v>60</v>
      </c>
      <c r="H46" t="s">
        <v>60</v>
      </c>
      <c r="M46" t="s">
        <v>60</v>
      </c>
      <c r="N46" t="s">
        <v>60</v>
      </c>
      <c r="O46" t="s">
        <v>60</v>
      </c>
    </row>
    <row r="47" spans="1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1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B6A7-C325-49AA-A1CF-491B5BA20354}">
  <dimension ref="A1:Q500"/>
  <sheetViews>
    <sheetView workbookViewId="0"/>
  </sheetViews>
  <sheetFormatPr defaultRowHeight="14.25" x14ac:dyDescent="0.2"/>
  <cols>
    <col min="1" max="1" width="23.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88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76</v>
      </c>
      <c r="B4" t="s">
        <v>125</v>
      </c>
      <c r="C4" t="s">
        <v>108</v>
      </c>
      <c r="D4" t="s">
        <v>201</v>
      </c>
      <c r="E4" t="s">
        <v>202</v>
      </c>
      <c r="F4">
        <v>45992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76</v>
      </c>
      <c r="B5" t="s">
        <v>125</v>
      </c>
      <c r="C5" t="s">
        <v>108</v>
      </c>
      <c r="D5" t="s">
        <v>203</v>
      </c>
      <c r="E5" t="s">
        <v>204</v>
      </c>
      <c r="F5">
        <v>45992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76</v>
      </c>
      <c r="B6" t="s">
        <v>130</v>
      </c>
      <c r="C6" t="s">
        <v>108</v>
      </c>
      <c r="D6" t="s">
        <v>205</v>
      </c>
      <c r="E6" t="s">
        <v>206</v>
      </c>
      <c r="F6">
        <v>45994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86</v>
      </c>
      <c r="B7" t="s">
        <v>130</v>
      </c>
      <c r="C7" t="s">
        <v>108</v>
      </c>
      <c r="D7" t="s">
        <v>207</v>
      </c>
      <c r="E7" t="s">
        <v>208</v>
      </c>
      <c r="F7">
        <v>45994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90</v>
      </c>
      <c r="B8" t="s">
        <v>209</v>
      </c>
      <c r="C8" t="s">
        <v>108</v>
      </c>
      <c r="D8" t="s">
        <v>210</v>
      </c>
      <c r="E8" t="s">
        <v>211</v>
      </c>
      <c r="F8">
        <v>45996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90</v>
      </c>
      <c r="B9" t="s">
        <v>209</v>
      </c>
      <c r="C9" t="s">
        <v>108</v>
      </c>
      <c r="D9" t="s">
        <v>212</v>
      </c>
      <c r="E9" t="s">
        <v>213</v>
      </c>
      <c r="F9">
        <v>45996</v>
      </c>
      <c r="G9" t="s">
        <v>10</v>
      </c>
      <c r="J9" t="s">
        <v>11</v>
      </c>
      <c r="K9" t="s">
        <v>53</v>
      </c>
    </row>
    <row r="10" spans="1:17" x14ac:dyDescent="0.2">
      <c r="A10" t="s">
        <v>90</v>
      </c>
      <c r="B10" t="s">
        <v>209</v>
      </c>
      <c r="C10" t="s">
        <v>108</v>
      </c>
      <c r="D10" t="s">
        <v>214</v>
      </c>
      <c r="E10" t="s">
        <v>213</v>
      </c>
      <c r="F10">
        <v>45996</v>
      </c>
      <c r="G10" t="s">
        <v>10</v>
      </c>
      <c r="J10" t="s">
        <v>11</v>
      </c>
      <c r="K10" t="s">
        <v>53</v>
      </c>
    </row>
    <row r="11" spans="1:17" x14ac:dyDescent="0.2">
      <c r="A11" t="s">
        <v>90</v>
      </c>
      <c r="B11" t="s">
        <v>138</v>
      </c>
      <c r="C11" t="s">
        <v>108</v>
      </c>
      <c r="D11" t="s">
        <v>215</v>
      </c>
      <c r="E11" t="s">
        <v>216</v>
      </c>
      <c r="F11">
        <v>46007</v>
      </c>
      <c r="G11" t="s">
        <v>6</v>
      </c>
      <c r="J11" t="s">
        <v>60</v>
      </c>
      <c r="K11" t="s">
        <v>53</v>
      </c>
    </row>
    <row r="12" spans="1:17" x14ac:dyDescent="0.2">
      <c r="A12" t="s">
        <v>90</v>
      </c>
      <c r="B12" t="s">
        <v>217</v>
      </c>
      <c r="C12" t="s">
        <v>108</v>
      </c>
      <c r="D12" t="s">
        <v>218</v>
      </c>
      <c r="E12" t="s">
        <v>219</v>
      </c>
      <c r="F12">
        <v>45998</v>
      </c>
      <c r="G12" t="s">
        <v>10</v>
      </c>
      <c r="J12" t="s">
        <v>11</v>
      </c>
      <c r="K12" t="s">
        <v>53</v>
      </c>
    </row>
    <row r="13" spans="1:17" x14ac:dyDescent="0.2">
      <c r="A13" t="s">
        <v>86</v>
      </c>
      <c r="B13" t="s">
        <v>111</v>
      </c>
      <c r="C13" t="s">
        <v>108</v>
      </c>
      <c r="D13" t="s">
        <v>220</v>
      </c>
      <c r="E13" t="s">
        <v>221</v>
      </c>
      <c r="F13">
        <v>46011</v>
      </c>
      <c r="G13" t="s">
        <v>6</v>
      </c>
      <c r="J13" t="s">
        <v>60</v>
      </c>
      <c r="K13" t="s">
        <v>53</v>
      </c>
    </row>
    <row r="14" spans="1:17" x14ac:dyDescent="0.2">
      <c r="A14" t="s">
        <v>86</v>
      </c>
      <c r="B14" t="s">
        <v>222</v>
      </c>
      <c r="C14" t="s">
        <v>108</v>
      </c>
      <c r="D14" t="s">
        <v>223</v>
      </c>
      <c r="E14" t="s">
        <v>224</v>
      </c>
      <c r="F14">
        <v>46004</v>
      </c>
      <c r="G14" t="s">
        <v>10</v>
      </c>
      <c r="J14" t="s">
        <v>11</v>
      </c>
      <c r="K14" t="s">
        <v>53</v>
      </c>
    </row>
    <row r="15" spans="1:17" x14ac:dyDescent="0.2">
      <c r="A15" t="s">
        <v>90</v>
      </c>
      <c r="B15" t="s">
        <v>117</v>
      </c>
      <c r="C15" t="s">
        <v>108</v>
      </c>
      <c r="D15" t="s">
        <v>225</v>
      </c>
      <c r="E15" t="s">
        <v>226</v>
      </c>
      <c r="F15">
        <v>46005</v>
      </c>
      <c r="G15" t="s">
        <v>10</v>
      </c>
      <c r="J15" t="s">
        <v>11</v>
      </c>
      <c r="K15" t="s">
        <v>53</v>
      </c>
    </row>
    <row r="16" spans="1:17" x14ac:dyDescent="0.2">
      <c r="A16" t="s">
        <v>90</v>
      </c>
      <c r="B16" t="s">
        <v>117</v>
      </c>
      <c r="C16" t="s">
        <v>108</v>
      </c>
      <c r="D16" t="s">
        <v>227</v>
      </c>
      <c r="E16" t="s">
        <v>228</v>
      </c>
      <c r="F16">
        <v>46005</v>
      </c>
      <c r="G16" t="s">
        <v>10</v>
      </c>
      <c r="J16" t="s">
        <v>11</v>
      </c>
      <c r="K16" t="s">
        <v>53</v>
      </c>
    </row>
    <row r="17" spans="1:11" x14ac:dyDescent="0.2">
      <c r="A17" t="s">
        <v>90</v>
      </c>
      <c r="B17" t="s">
        <v>229</v>
      </c>
      <c r="C17" t="s">
        <v>108</v>
      </c>
      <c r="D17" t="s">
        <v>230</v>
      </c>
      <c r="E17" t="s">
        <v>231</v>
      </c>
      <c r="F17">
        <v>46006</v>
      </c>
      <c r="G17" t="s">
        <v>10</v>
      </c>
      <c r="J17" t="s">
        <v>11</v>
      </c>
      <c r="K17" t="s">
        <v>53</v>
      </c>
    </row>
    <row r="18" spans="1:11" x14ac:dyDescent="0.2">
      <c r="A18" t="s">
        <v>90</v>
      </c>
      <c r="B18" t="s">
        <v>159</v>
      </c>
      <c r="C18" t="s">
        <v>108</v>
      </c>
      <c r="D18" t="s">
        <v>232</v>
      </c>
      <c r="E18" t="s">
        <v>233</v>
      </c>
      <c r="F18">
        <v>46006</v>
      </c>
      <c r="G18" t="s">
        <v>10</v>
      </c>
      <c r="J18" t="s">
        <v>11</v>
      </c>
      <c r="K18" t="s">
        <v>53</v>
      </c>
    </row>
    <row r="19" spans="1:11" x14ac:dyDescent="0.2">
      <c r="A19" t="s">
        <v>90</v>
      </c>
      <c r="B19" t="s">
        <v>167</v>
      </c>
      <c r="C19" t="s">
        <v>108</v>
      </c>
      <c r="D19" t="s">
        <v>234</v>
      </c>
      <c r="E19" t="s">
        <v>235</v>
      </c>
      <c r="F19">
        <v>46006</v>
      </c>
      <c r="G19" t="s">
        <v>10</v>
      </c>
      <c r="J19" t="s">
        <v>11</v>
      </c>
      <c r="K19" t="s">
        <v>53</v>
      </c>
    </row>
    <row r="20" spans="1:11" x14ac:dyDescent="0.2">
      <c r="A20" t="s">
        <v>90</v>
      </c>
      <c r="B20" t="s">
        <v>170</v>
      </c>
      <c r="C20" t="s">
        <v>108</v>
      </c>
      <c r="D20" t="s">
        <v>236</v>
      </c>
      <c r="E20" t="s">
        <v>237</v>
      </c>
      <c r="F20">
        <v>46011</v>
      </c>
      <c r="G20" t="s">
        <v>6</v>
      </c>
      <c r="J20" t="s">
        <v>60</v>
      </c>
      <c r="K20" t="s">
        <v>53</v>
      </c>
    </row>
    <row r="21" spans="1:11" x14ac:dyDescent="0.2">
      <c r="A21" t="s">
        <v>86</v>
      </c>
      <c r="B21" t="s">
        <v>238</v>
      </c>
      <c r="C21" t="s">
        <v>108</v>
      </c>
      <c r="D21" t="s">
        <v>239</v>
      </c>
      <c r="E21" t="s">
        <v>240</v>
      </c>
      <c r="F21">
        <v>46006</v>
      </c>
      <c r="G21" t="s">
        <v>10</v>
      </c>
      <c r="J21" t="s">
        <v>11</v>
      </c>
      <c r="K21" t="s">
        <v>53</v>
      </c>
    </row>
    <row r="22" spans="1:11" x14ac:dyDescent="0.2">
      <c r="A22" t="s">
        <v>86</v>
      </c>
      <c r="B22" t="s">
        <v>190</v>
      </c>
      <c r="C22" t="s">
        <v>108</v>
      </c>
      <c r="D22" t="s">
        <v>241</v>
      </c>
      <c r="E22" t="s">
        <v>242</v>
      </c>
      <c r="F22">
        <v>46006</v>
      </c>
      <c r="G22" t="s">
        <v>10</v>
      </c>
      <c r="J22" t="s">
        <v>11</v>
      </c>
      <c r="K22" t="s">
        <v>53</v>
      </c>
    </row>
    <row r="23" spans="1:11" x14ac:dyDescent="0.2">
      <c r="A23" t="s">
        <v>76</v>
      </c>
      <c r="B23" t="s">
        <v>243</v>
      </c>
      <c r="C23" t="s">
        <v>108</v>
      </c>
      <c r="D23" t="s">
        <v>244</v>
      </c>
      <c r="E23" t="s">
        <v>245</v>
      </c>
      <c r="F23">
        <v>46011</v>
      </c>
      <c r="G23" t="s">
        <v>6</v>
      </c>
      <c r="J23" t="s">
        <v>60</v>
      </c>
      <c r="K23" t="s">
        <v>53</v>
      </c>
    </row>
    <row r="24" spans="1:11" x14ac:dyDescent="0.2">
      <c r="F24" t="s">
        <v>60</v>
      </c>
      <c r="J24" t="s">
        <v>60</v>
      </c>
      <c r="K24" t="s">
        <v>60</v>
      </c>
    </row>
    <row r="25" spans="1:11" x14ac:dyDescent="0.2">
      <c r="F25" t="s">
        <v>60</v>
      </c>
      <c r="J25" t="s">
        <v>60</v>
      </c>
      <c r="K25" t="s">
        <v>60</v>
      </c>
    </row>
    <row r="26" spans="1:11" x14ac:dyDescent="0.2">
      <c r="F26" t="s">
        <v>60</v>
      </c>
      <c r="J26" t="s">
        <v>60</v>
      </c>
      <c r="K26" t="s">
        <v>60</v>
      </c>
    </row>
    <row r="27" spans="1:11" x14ac:dyDescent="0.2">
      <c r="F27" t="s">
        <v>60</v>
      </c>
      <c r="J27" t="s">
        <v>60</v>
      </c>
      <c r="K27" t="s">
        <v>60</v>
      </c>
    </row>
    <row r="28" spans="1:11" x14ac:dyDescent="0.2">
      <c r="F28" t="s">
        <v>60</v>
      </c>
      <c r="J28" t="s">
        <v>60</v>
      </c>
      <c r="K28" t="s">
        <v>60</v>
      </c>
    </row>
    <row r="29" spans="1:11" x14ac:dyDescent="0.2">
      <c r="F29" t="s">
        <v>60</v>
      </c>
      <c r="J29" t="s">
        <v>60</v>
      </c>
      <c r="K29" t="s">
        <v>60</v>
      </c>
    </row>
    <row r="30" spans="1:11" x14ac:dyDescent="0.2">
      <c r="F30" t="s">
        <v>60</v>
      </c>
      <c r="J30" t="s">
        <v>60</v>
      </c>
      <c r="K30" t="s">
        <v>60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0DDA-ABC4-46B2-9FD9-8F107DA5CCBB}">
  <dimension ref="A1:W508"/>
  <sheetViews>
    <sheetView workbookViewId="0"/>
  </sheetViews>
  <sheetFormatPr defaultRowHeight="14.25" x14ac:dyDescent="0.2"/>
  <cols>
    <col min="1" max="1" width="23.75" bestFit="1" customWidth="1"/>
    <col min="2" max="2" width="11.25" bestFit="1" customWidth="1"/>
    <col min="3" max="3" width="60.5" bestFit="1" customWidth="1"/>
    <col min="4" max="4" width="20.125" bestFit="1" customWidth="1"/>
    <col min="5" max="5" width="11.875" bestFit="1" customWidth="1"/>
    <col min="6" max="6" width="11.25" bestFit="1" customWidth="1"/>
    <col min="7" max="7" width="23.625" bestFit="1" customWidth="1"/>
    <col min="8" max="8" width="48.625" bestFit="1" customWidth="1"/>
    <col min="9" max="9" width="31.25" bestFit="1" customWidth="1"/>
    <col min="10" max="10" width="22.25" bestFit="1" customWidth="1"/>
    <col min="11" max="14" width="12.25" bestFit="1" customWidth="1"/>
    <col min="15" max="15" width="17.1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76</v>
      </c>
      <c r="B4" t="s">
        <v>125</v>
      </c>
      <c r="C4" t="s">
        <v>2</v>
      </c>
      <c r="D4" t="s">
        <v>695</v>
      </c>
      <c r="E4" t="s">
        <v>696</v>
      </c>
      <c r="F4" t="s">
        <v>57</v>
      </c>
      <c r="G4">
        <v>45992</v>
      </c>
      <c r="H4">
        <v>46002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76</v>
      </c>
      <c r="B5" t="s">
        <v>125</v>
      </c>
      <c r="C5" t="s">
        <v>2</v>
      </c>
      <c r="D5" t="s">
        <v>697</v>
      </c>
      <c r="E5" t="s">
        <v>698</v>
      </c>
      <c r="F5" t="s">
        <v>57</v>
      </c>
      <c r="G5">
        <v>45992</v>
      </c>
      <c r="H5">
        <v>46002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76</v>
      </c>
      <c r="B6" t="s">
        <v>125</v>
      </c>
      <c r="C6" t="s">
        <v>2</v>
      </c>
      <c r="D6" t="s">
        <v>699</v>
      </c>
      <c r="E6" t="s">
        <v>700</v>
      </c>
      <c r="F6" t="s">
        <v>57</v>
      </c>
      <c r="G6">
        <v>45992</v>
      </c>
      <c r="H6">
        <v>46002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76</v>
      </c>
      <c r="B7" t="s">
        <v>125</v>
      </c>
      <c r="C7" t="s">
        <v>155</v>
      </c>
      <c r="D7" t="s">
        <v>201</v>
      </c>
      <c r="E7" t="s">
        <v>202</v>
      </c>
      <c r="F7" t="s">
        <v>51</v>
      </c>
      <c r="G7">
        <v>45992</v>
      </c>
      <c r="H7">
        <v>46002</v>
      </c>
      <c r="I7" t="s">
        <v>5</v>
      </c>
      <c r="J7" t="s">
        <v>52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76</v>
      </c>
      <c r="B8" t="s">
        <v>125</v>
      </c>
      <c r="C8" t="s">
        <v>155</v>
      </c>
      <c r="D8" t="s">
        <v>203</v>
      </c>
      <c r="E8" t="s">
        <v>204</v>
      </c>
      <c r="F8" t="s">
        <v>57</v>
      </c>
      <c r="G8">
        <v>45992</v>
      </c>
      <c r="H8">
        <v>46002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86</v>
      </c>
      <c r="B9" t="s">
        <v>130</v>
      </c>
      <c r="C9" t="s">
        <v>2</v>
      </c>
      <c r="D9" t="s">
        <v>701</v>
      </c>
      <c r="E9" t="s">
        <v>702</v>
      </c>
      <c r="F9" t="s">
        <v>57</v>
      </c>
      <c r="G9">
        <v>45994</v>
      </c>
      <c r="H9">
        <v>46004</v>
      </c>
      <c r="I9" t="s">
        <v>5</v>
      </c>
      <c r="J9" t="s">
        <v>52</v>
      </c>
      <c r="M9" t="s">
        <v>11</v>
      </c>
      <c r="N9" t="s">
        <v>53</v>
      </c>
      <c r="O9" t="s">
        <v>53</v>
      </c>
    </row>
    <row r="10" spans="1:23" x14ac:dyDescent="0.2">
      <c r="A10" t="s">
        <v>76</v>
      </c>
      <c r="B10" t="s">
        <v>130</v>
      </c>
      <c r="C10" t="s">
        <v>155</v>
      </c>
      <c r="D10" t="s">
        <v>205</v>
      </c>
      <c r="E10" t="s">
        <v>206</v>
      </c>
      <c r="F10" t="s">
        <v>57</v>
      </c>
      <c r="G10">
        <v>45994</v>
      </c>
      <c r="H10">
        <v>46004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86</v>
      </c>
      <c r="B11" t="s">
        <v>130</v>
      </c>
      <c r="C11" t="s">
        <v>155</v>
      </c>
      <c r="D11" t="s">
        <v>207</v>
      </c>
      <c r="E11" t="s">
        <v>208</v>
      </c>
      <c r="F11" t="s">
        <v>57</v>
      </c>
      <c r="G11">
        <v>45994</v>
      </c>
      <c r="H11">
        <v>46004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86</v>
      </c>
      <c r="B12" t="s">
        <v>107</v>
      </c>
      <c r="C12" t="s">
        <v>2</v>
      </c>
      <c r="D12" t="s">
        <v>703</v>
      </c>
      <c r="E12" t="s">
        <v>704</v>
      </c>
      <c r="F12" t="s">
        <v>57</v>
      </c>
      <c r="G12">
        <v>45995</v>
      </c>
      <c r="H12">
        <v>46005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90</v>
      </c>
      <c r="B13" t="s">
        <v>209</v>
      </c>
      <c r="C13" t="s">
        <v>135</v>
      </c>
      <c r="D13" t="s">
        <v>705</v>
      </c>
      <c r="E13" t="s">
        <v>706</v>
      </c>
      <c r="F13" t="s">
        <v>57</v>
      </c>
      <c r="G13">
        <v>45996</v>
      </c>
      <c r="H13">
        <v>46006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90</v>
      </c>
      <c r="B14" t="s">
        <v>209</v>
      </c>
      <c r="C14" t="s">
        <v>155</v>
      </c>
      <c r="D14" t="s">
        <v>210</v>
      </c>
      <c r="E14" t="s">
        <v>211</v>
      </c>
      <c r="F14" t="s">
        <v>57</v>
      </c>
      <c r="G14">
        <v>45996</v>
      </c>
      <c r="H14">
        <v>46006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90</v>
      </c>
      <c r="B15" t="s">
        <v>209</v>
      </c>
      <c r="C15" t="s">
        <v>155</v>
      </c>
      <c r="D15" t="s">
        <v>212</v>
      </c>
      <c r="E15" t="s">
        <v>213</v>
      </c>
      <c r="F15" t="s">
        <v>51</v>
      </c>
      <c r="G15">
        <v>45996</v>
      </c>
      <c r="H15">
        <v>46006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90</v>
      </c>
      <c r="B16" t="s">
        <v>209</v>
      </c>
      <c r="C16" t="s">
        <v>155</v>
      </c>
      <c r="D16" t="s">
        <v>214</v>
      </c>
      <c r="E16" t="s">
        <v>213</v>
      </c>
      <c r="F16" t="s">
        <v>51</v>
      </c>
      <c r="G16">
        <v>45996</v>
      </c>
      <c r="H16">
        <v>46006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90</v>
      </c>
      <c r="B17" t="s">
        <v>138</v>
      </c>
      <c r="C17" t="s">
        <v>155</v>
      </c>
      <c r="D17" t="s">
        <v>215</v>
      </c>
      <c r="E17" t="s">
        <v>216</v>
      </c>
      <c r="F17" t="s">
        <v>57</v>
      </c>
      <c r="G17">
        <v>45997</v>
      </c>
      <c r="H17">
        <v>46007</v>
      </c>
      <c r="I17" t="s">
        <v>5</v>
      </c>
      <c r="J17" t="s">
        <v>52</v>
      </c>
      <c r="M17" t="s">
        <v>11</v>
      </c>
      <c r="N17" t="s">
        <v>53</v>
      </c>
      <c r="O17" t="s">
        <v>53</v>
      </c>
    </row>
    <row r="18" spans="1:15" x14ac:dyDescent="0.2">
      <c r="A18" t="s">
        <v>90</v>
      </c>
      <c r="B18" t="s">
        <v>217</v>
      </c>
      <c r="C18" t="s">
        <v>155</v>
      </c>
      <c r="D18" t="s">
        <v>218</v>
      </c>
      <c r="E18" t="s">
        <v>219</v>
      </c>
      <c r="F18" t="s">
        <v>57</v>
      </c>
      <c r="G18">
        <v>45998</v>
      </c>
      <c r="H18">
        <v>46008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76</v>
      </c>
      <c r="B19" t="s">
        <v>269</v>
      </c>
      <c r="C19" t="s">
        <v>2</v>
      </c>
      <c r="D19" t="s">
        <v>707</v>
      </c>
      <c r="E19" t="s">
        <v>708</v>
      </c>
      <c r="F19" t="s">
        <v>57</v>
      </c>
      <c r="G19">
        <v>46000</v>
      </c>
      <c r="H19">
        <v>46010</v>
      </c>
      <c r="I19" t="s">
        <v>5</v>
      </c>
      <c r="M19" t="s">
        <v>60</v>
      </c>
      <c r="N19" t="s">
        <v>53</v>
      </c>
      <c r="O19" t="s">
        <v>53</v>
      </c>
    </row>
    <row r="20" spans="1:15" x14ac:dyDescent="0.2">
      <c r="A20" t="s">
        <v>86</v>
      </c>
      <c r="B20" t="s">
        <v>114</v>
      </c>
      <c r="C20" t="s">
        <v>2</v>
      </c>
      <c r="D20" t="s">
        <v>709</v>
      </c>
      <c r="E20" t="s">
        <v>710</v>
      </c>
      <c r="F20" t="s">
        <v>57</v>
      </c>
      <c r="G20">
        <v>46003</v>
      </c>
      <c r="H20">
        <v>46013</v>
      </c>
      <c r="I20" t="s">
        <v>5</v>
      </c>
      <c r="M20" t="s">
        <v>60</v>
      </c>
      <c r="N20" t="s">
        <v>53</v>
      </c>
      <c r="O20" t="s">
        <v>53</v>
      </c>
    </row>
    <row r="21" spans="1:15" x14ac:dyDescent="0.2">
      <c r="A21" t="s">
        <v>86</v>
      </c>
      <c r="B21" t="s">
        <v>222</v>
      </c>
      <c r="C21" t="s">
        <v>155</v>
      </c>
      <c r="D21" t="s">
        <v>223</v>
      </c>
      <c r="E21" t="s">
        <v>224</v>
      </c>
      <c r="F21" t="s">
        <v>51</v>
      </c>
      <c r="G21">
        <v>46004</v>
      </c>
      <c r="H21">
        <v>46014</v>
      </c>
      <c r="I21" t="s">
        <v>5</v>
      </c>
      <c r="M21" t="s">
        <v>60</v>
      </c>
      <c r="N21" t="s">
        <v>53</v>
      </c>
      <c r="O21" t="s">
        <v>53</v>
      </c>
    </row>
    <row r="22" spans="1:15" x14ac:dyDescent="0.2">
      <c r="A22" t="s">
        <v>90</v>
      </c>
      <c r="B22" t="s">
        <v>117</v>
      </c>
      <c r="C22" t="s">
        <v>155</v>
      </c>
      <c r="D22" t="s">
        <v>225</v>
      </c>
      <c r="E22" t="s">
        <v>226</v>
      </c>
      <c r="F22" t="s">
        <v>57</v>
      </c>
      <c r="G22">
        <v>46005</v>
      </c>
      <c r="H22">
        <v>46015</v>
      </c>
      <c r="I22" t="s">
        <v>5</v>
      </c>
      <c r="M22" t="s">
        <v>60</v>
      </c>
      <c r="N22" t="s">
        <v>53</v>
      </c>
      <c r="O22" t="s">
        <v>53</v>
      </c>
    </row>
    <row r="23" spans="1:15" x14ac:dyDescent="0.2">
      <c r="A23" t="s">
        <v>90</v>
      </c>
      <c r="B23" t="s">
        <v>117</v>
      </c>
      <c r="C23" t="s">
        <v>155</v>
      </c>
      <c r="D23" t="s">
        <v>227</v>
      </c>
      <c r="E23" t="s">
        <v>228</v>
      </c>
      <c r="F23" t="s">
        <v>57</v>
      </c>
      <c r="G23">
        <v>46005</v>
      </c>
      <c r="H23">
        <v>46015</v>
      </c>
      <c r="I23" t="s">
        <v>5</v>
      </c>
      <c r="M23" t="s">
        <v>60</v>
      </c>
      <c r="N23" t="s">
        <v>53</v>
      </c>
      <c r="O23" t="s">
        <v>53</v>
      </c>
    </row>
    <row r="24" spans="1:15" x14ac:dyDescent="0.2">
      <c r="A24" t="s">
        <v>90</v>
      </c>
      <c r="B24" t="s">
        <v>229</v>
      </c>
      <c r="C24" t="s">
        <v>2</v>
      </c>
      <c r="D24" t="s">
        <v>711</v>
      </c>
      <c r="E24" t="s">
        <v>712</v>
      </c>
      <c r="F24" t="s">
        <v>57</v>
      </c>
      <c r="G24">
        <v>46006</v>
      </c>
      <c r="H24">
        <v>46017</v>
      </c>
      <c r="I24" t="s">
        <v>5</v>
      </c>
      <c r="M24" t="s">
        <v>60</v>
      </c>
      <c r="N24" t="s">
        <v>53</v>
      </c>
      <c r="O24" t="s">
        <v>53</v>
      </c>
    </row>
    <row r="25" spans="1:15" x14ac:dyDescent="0.2">
      <c r="A25" t="s">
        <v>86</v>
      </c>
      <c r="B25" t="s">
        <v>229</v>
      </c>
      <c r="C25" t="s">
        <v>135</v>
      </c>
      <c r="D25" t="s">
        <v>713</v>
      </c>
      <c r="E25" t="s">
        <v>714</v>
      </c>
      <c r="F25" t="s">
        <v>57</v>
      </c>
      <c r="G25">
        <v>46006</v>
      </c>
      <c r="H25">
        <v>46017</v>
      </c>
      <c r="I25" t="s">
        <v>5</v>
      </c>
      <c r="M25" t="s">
        <v>60</v>
      </c>
      <c r="N25" t="s">
        <v>53</v>
      </c>
      <c r="O25" t="s">
        <v>53</v>
      </c>
    </row>
    <row r="26" spans="1:15" x14ac:dyDescent="0.2">
      <c r="A26" t="s">
        <v>86</v>
      </c>
      <c r="B26" t="s">
        <v>159</v>
      </c>
      <c r="C26" t="s">
        <v>2</v>
      </c>
      <c r="D26" t="s">
        <v>715</v>
      </c>
      <c r="E26" t="s">
        <v>716</v>
      </c>
      <c r="F26" t="s">
        <v>57</v>
      </c>
      <c r="G26">
        <v>46006</v>
      </c>
      <c r="H26">
        <v>46019</v>
      </c>
      <c r="I26" t="s">
        <v>5</v>
      </c>
      <c r="M26" t="s">
        <v>60</v>
      </c>
      <c r="N26" t="s">
        <v>53</v>
      </c>
      <c r="O26" t="s">
        <v>53</v>
      </c>
    </row>
    <row r="27" spans="1:15" x14ac:dyDescent="0.2">
      <c r="A27" t="s">
        <v>90</v>
      </c>
      <c r="B27" t="s">
        <v>159</v>
      </c>
      <c r="C27" t="s">
        <v>2</v>
      </c>
      <c r="D27" t="s">
        <v>717</v>
      </c>
      <c r="E27" t="s">
        <v>718</v>
      </c>
      <c r="F27" t="s">
        <v>57</v>
      </c>
      <c r="G27">
        <v>46006</v>
      </c>
      <c r="H27">
        <v>46019</v>
      </c>
      <c r="I27" t="s">
        <v>5</v>
      </c>
      <c r="M27" t="s">
        <v>60</v>
      </c>
      <c r="N27" t="s">
        <v>53</v>
      </c>
      <c r="O27" t="s">
        <v>53</v>
      </c>
    </row>
    <row r="28" spans="1:15" x14ac:dyDescent="0.2">
      <c r="A28" t="s">
        <v>90</v>
      </c>
      <c r="B28" t="s">
        <v>159</v>
      </c>
      <c r="C28" t="s">
        <v>719</v>
      </c>
      <c r="D28" t="s">
        <v>720</v>
      </c>
      <c r="E28" t="s">
        <v>721</v>
      </c>
      <c r="F28" t="s">
        <v>57</v>
      </c>
      <c r="G28">
        <v>46006</v>
      </c>
      <c r="H28">
        <v>46019</v>
      </c>
      <c r="I28" t="s">
        <v>5</v>
      </c>
      <c r="M28" t="s">
        <v>60</v>
      </c>
      <c r="N28" t="s">
        <v>53</v>
      </c>
      <c r="O28" t="s">
        <v>53</v>
      </c>
    </row>
    <row r="29" spans="1:15" x14ac:dyDescent="0.2">
      <c r="A29" t="s">
        <v>90</v>
      </c>
      <c r="B29" t="s">
        <v>167</v>
      </c>
      <c r="C29" t="s">
        <v>2</v>
      </c>
      <c r="D29" t="s">
        <v>722</v>
      </c>
      <c r="E29" t="s">
        <v>723</v>
      </c>
      <c r="F29" t="s">
        <v>57</v>
      </c>
      <c r="G29">
        <v>46006</v>
      </c>
      <c r="H29">
        <v>46020</v>
      </c>
      <c r="I29" t="s">
        <v>5</v>
      </c>
      <c r="J29" t="s">
        <v>52</v>
      </c>
      <c r="M29" t="s">
        <v>11</v>
      </c>
      <c r="N29" t="s">
        <v>53</v>
      </c>
      <c r="O29" t="s">
        <v>53</v>
      </c>
    </row>
    <row r="30" spans="1:15" x14ac:dyDescent="0.2">
      <c r="A30" t="s">
        <v>90</v>
      </c>
      <c r="B30" t="s">
        <v>167</v>
      </c>
      <c r="C30" t="s">
        <v>155</v>
      </c>
      <c r="D30" t="s">
        <v>234</v>
      </c>
      <c r="E30" t="s">
        <v>235</v>
      </c>
      <c r="F30" t="s">
        <v>57</v>
      </c>
      <c r="G30">
        <v>46006</v>
      </c>
      <c r="H30">
        <v>46020</v>
      </c>
      <c r="I30" t="s">
        <v>5</v>
      </c>
      <c r="J30" t="s">
        <v>52</v>
      </c>
      <c r="M30" t="s">
        <v>11</v>
      </c>
      <c r="N30" t="s">
        <v>53</v>
      </c>
      <c r="O30" t="s">
        <v>53</v>
      </c>
    </row>
    <row r="31" spans="1:15" x14ac:dyDescent="0.2">
      <c r="A31" t="s">
        <v>90</v>
      </c>
      <c r="B31" t="s">
        <v>170</v>
      </c>
      <c r="C31" t="s">
        <v>155</v>
      </c>
      <c r="D31" t="s">
        <v>236</v>
      </c>
      <c r="E31" t="s">
        <v>237</v>
      </c>
      <c r="F31" t="s">
        <v>57</v>
      </c>
      <c r="G31">
        <v>46006</v>
      </c>
      <c r="H31">
        <v>46021</v>
      </c>
      <c r="I31" t="s">
        <v>5</v>
      </c>
      <c r="J31" t="s">
        <v>52</v>
      </c>
      <c r="M31" t="s">
        <v>11</v>
      </c>
      <c r="N31" t="s">
        <v>53</v>
      </c>
      <c r="O31" t="s">
        <v>53</v>
      </c>
    </row>
    <row r="32" spans="1:15" x14ac:dyDescent="0.2">
      <c r="A32" t="s">
        <v>90</v>
      </c>
      <c r="B32" t="s">
        <v>411</v>
      </c>
      <c r="C32" t="s">
        <v>135</v>
      </c>
      <c r="D32" t="s">
        <v>724</v>
      </c>
      <c r="E32" t="s">
        <v>725</v>
      </c>
      <c r="F32" t="s">
        <v>57</v>
      </c>
      <c r="G32">
        <v>46006</v>
      </c>
      <c r="H32">
        <v>46022</v>
      </c>
      <c r="I32" t="s">
        <v>5</v>
      </c>
      <c r="J32" t="s">
        <v>52</v>
      </c>
      <c r="M32" t="s">
        <v>11</v>
      </c>
      <c r="N32" t="s">
        <v>53</v>
      </c>
      <c r="O32" t="s">
        <v>53</v>
      </c>
    </row>
    <row r="33" spans="1:15" x14ac:dyDescent="0.2">
      <c r="A33" t="s">
        <v>86</v>
      </c>
      <c r="B33" t="s">
        <v>173</v>
      </c>
      <c r="C33" t="s">
        <v>135</v>
      </c>
      <c r="D33" t="s">
        <v>726</v>
      </c>
      <c r="E33" t="s">
        <v>727</v>
      </c>
      <c r="F33" t="s">
        <v>57</v>
      </c>
      <c r="G33">
        <v>46006</v>
      </c>
      <c r="H33">
        <v>46023</v>
      </c>
      <c r="I33" t="s">
        <v>5</v>
      </c>
      <c r="J33" t="s">
        <v>52</v>
      </c>
      <c r="M33" t="s">
        <v>11</v>
      </c>
      <c r="N33" t="s">
        <v>53</v>
      </c>
      <c r="O33" t="s">
        <v>53</v>
      </c>
    </row>
    <row r="34" spans="1:15" x14ac:dyDescent="0.2">
      <c r="A34" t="s">
        <v>76</v>
      </c>
      <c r="B34" t="s">
        <v>255</v>
      </c>
      <c r="C34" t="s">
        <v>2</v>
      </c>
      <c r="D34" t="s">
        <v>728</v>
      </c>
      <c r="E34" t="s">
        <v>729</v>
      </c>
      <c r="F34" t="s">
        <v>57</v>
      </c>
      <c r="G34">
        <v>46006</v>
      </c>
      <c r="H34">
        <v>46024</v>
      </c>
      <c r="I34" t="s">
        <v>5</v>
      </c>
      <c r="J34" t="s">
        <v>52</v>
      </c>
      <c r="M34" t="s">
        <v>11</v>
      </c>
      <c r="N34" t="s">
        <v>53</v>
      </c>
      <c r="O34" t="s">
        <v>56</v>
      </c>
    </row>
    <row r="35" spans="1:15" x14ac:dyDescent="0.2">
      <c r="A35" t="s">
        <v>76</v>
      </c>
      <c r="B35" t="s">
        <v>176</v>
      </c>
      <c r="C35" t="s">
        <v>2</v>
      </c>
      <c r="D35" t="s">
        <v>730</v>
      </c>
      <c r="E35" t="s">
        <v>731</v>
      </c>
      <c r="F35" t="s">
        <v>57</v>
      </c>
      <c r="G35">
        <v>46006</v>
      </c>
      <c r="H35">
        <v>46025</v>
      </c>
      <c r="I35" t="s">
        <v>5</v>
      </c>
      <c r="J35" t="s">
        <v>52</v>
      </c>
      <c r="M35" t="s">
        <v>11</v>
      </c>
      <c r="N35" t="s">
        <v>53</v>
      </c>
      <c r="O35" t="s">
        <v>56</v>
      </c>
    </row>
    <row r="36" spans="1:15" x14ac:dyDescent="0.2">
      <c r="A36" t="s">
        <v>90</v>
      </c>
      <c r="B36" t="s">
        <v>176</v>
      </c>
      <c r="C36" t="s">
        <v>135</v>
      </c>
      <c r="D36" t="s">
        <v>732</v>
      </c>
      <c r="E36" t="s">
        <v>733</v>
      </c>
      <c r="F36" t="s">
        <v>57</v>
      </c>
      <c r="G36">
        <v>46011</v>
      </c>
      <c r="H36">
        <v>46025</v>
      </c>
      <c r="I36" t="s">
        <v>6</v>
      </c>
      <c r="J36" t="s">
        <v>59</v>
      </c>
      <c r="M36" t="s">
        <v>60</v>
      </c>
      <c r="N36" t="s">
        <v>53</v>
      </c>
      <c r="O36" t="s">
        <v>56</v>
      </c>
    </row>
    <row r="37" spans="1:15" x14ac:dyDescent="0.2">
      <c r="A37" t="s">
        <v>86</v>
      </c>
      <c r="B37" t="s">
        <v>179</v>
      </c>
      <c r="C37" t="s">
        <v>2</v>
      </c>
      <c r="D37" t="s">
        <v>734</v>
      </c>
      <c r="E37" t="s">
        <v>735</v>
      </c>
      <c r="F37" t="s">
        <v>57</v>
      </c>
      <c r="G37">
        <v>46006</v>
      </c>
      <c r="H37">
        <v>46026</v>
      </c>
      <c r="I37" t="s">
        <v>5</v>
      </c>
      <c r="J37" t="s">
        <v>52</v>
      </c>
      <c r="M37" t="s">
        <v>11</v>
      </c>
      <c r="N37" t="s">
        <v>53</v>
      </c>
      <c r="O37" t="s">
        <v>56</v>
      </c>
    </row>
    <row r="38" spans="1:15" x14ac:dyDescent="0.2">
      <c r="A38" t="s">
        <v>76</v>
      </c>
      <c r="B38" t="s">
        <v>179</v>
      </c>
      <c r="C38" t="s">
        <v>135</v>
      </c>
      <c r="D38" t="s">
        <v>736</v>
      </c>
      <c r="E38" t="s">
        <v>737</v>
      </c>
      <c r="F38" t="s">
        <v>51</v>
      </c>
      <c r="G38">
        <v>46006</v>
      </c>
      <c r="H38">
        <v>46026</v>
      </c>
      <c r="I38" t="s">
        <v>5</v>
      </c>
      <c r="J38" t="s">
        <v>52</v>
      </c>
      <c r="M38" t="s">
        <v>11</v>
      </c>
      <c r="N38" t="s">
        <v>53</v>
      </c>
      <c r="O38" t="s">
        <v>56</v>
      </c>
    </row>
    <row r="39" spans="1:15" x14ac:dyDescent="0.2">
      <c r="A39" t="s">
        <v>86</v>
      </c>
      <c r="B39" t="s">
        <v>122</v>
      </c>
      <c r="C39" t="s">
        <v>2</v>
      </c>
      <c r="D39" t="s">
        <v>738</v>
      </c>
      <c r="E39" t="s">
        <v>739</v>
      </c>
      <c r="F39" t="s">
        <v>57</v>
      </c>
      <c r="G39">
        <v>46006</v>
      </c>
      <c r="H39">
        <v>46027</v>
      </c>
      <c r="I39" t="s">
        <v>5</v>
      </c>
      <c r="J39" t="s">
        <v>52</v>
      </c>
      <c r="M39" t="s">
        <v>11</v>
      </c>
      <c r="N39" t="s">
        <v>53</v>
      </c>
      <c r="O39" t="s">
        <v>56</v>
      </c>
    </row>
    <row r="40" spans="1:15" x14ac:dyDescent="0.2">
      <c r="A40" t="s">
        <v>90</v>
      </c>
      <c r="B40" t="s">
        <v>185</v>
      </c>
      <c r="C40" t="s">
        <v>2</v>
      </c>
      <c r="D40" t="s">
        <v>740</v>
      </c>
      <c r="E40" t="s">
        <v>741</v>
      </c>
      <c r="F40" t="s">
        <v>57</v>
      </c>
      <c r="G40">
        <v>46006</v>
      </c>
      <c r="H40">
        <v>46027</v>
      </c>
      <c r="I40" t="s">
        <v>5</v>
      </c>
      <c r="J40" t="s">
        <v>59</v>
      </c>
      <c r="M40" t="s">
        <v>60</v>
      </c>
      <c r="N40" t="s">
        <v>53</v>
      </c>
      <c r="O40" t="s">
        <v>56</v>
      </c>
    </row>
    <row r="41" spans="1:15" x14ac:dyDescent="0.2">
      <c r="A41" t="s">
        <v>86</v>
      </c>
      <c r="B41" t="s">
        <v>185</v>
      </c>
      <c r="C41" t="s">
        <v>2</v>
      </c>
      <c r="D41" t="s">
        <v>742</v>
      </c>
      <c r="E41" t="s">
        <v>743</v>
      </c>
      <c r="F41" t="s">
        <v>57</v>
      </c>
      <c r="G41">
        <v>46006</v>
      </c>
      <c r="H41">
        <v>46027</v>
      </c>
      <c r="I41" t="s">
        <v>5</v>
      </c>
      <c r="J41" t="s">
        <v>52</v>
      </c>
      <c r="M41" t="s">
        <v>11</v>
      </c>
      <c r="N41" t="s">
        <v>53</v>
      </c>
      <c r="O41" t="s">
        <v>56</v>
      </c>
    </row>
    <row r="42" spans="1:15" x14ac:dyDescent="0.2">
      <c r="A42" t="s">
        <v>90</v>
      </c>
      <c r="B42" t="s">
        <v>238</v>
      </c>
      <c r="C42" t="s">
        <v>2</v>
      </c>
      <c r="D42" t="s">
        <v>744</v>
      </c>
      <c r="E42" t="s">
        <v>745</v>
      </c>
      <c r="F42" t="s">
        <v>57</v>
      </c>
      <c r="G42">
        <v>46006</v>
      </c>
      <c r="H42">
        <v>46027</v>
      </c>
      <c r="I42" t="s">
        <v>5</v>
      </c>
      <c r="J42" t="s">
        <v>52</v>
      </c>
      <c r="M42" t="s">
        <v>11</v>
      </c>
      <c r="N42" t="s">
        <v>53</v>
      </c>
      <c r="O42" t="s">
        <v>56</v>
      </c>
    </row>
    <row r="43" spans="1:15" x14ac:dyDescent="0.2">
      <c r="A43" t="s">
        <v>90</v>
      </c>
      <c r="B43" t="s">
        <v>238</v>
      </c>
      <c r="C43" t="s">
        <v>135</v>
      </c>
      <c r="D43" t="s">
        <v>746</v>
      </c>
      <c r="E43" t="s">
        <v>747</v>
      </c>
      <c r="F43" t="s">
        <v>57</v>
      </c>
      <c r="G43">
        <v>46006</v>
      </c>
      <c r="H43">
        <v>46027</v>
      </c>
      <c r="I43" t="s">
        <v>5</v>
      </c>
      <c r="J43" t="s">
        <v>52</v>
      </c>
      <c r="M43" t="s">
        <v>11</v>
      </c>
      <c r="N43" t="s">
        <v>53</v>
      </c>
      <c r="O43" t="s">
        <v>56</v>
      </c>
    </row>
    <row r="44" spans="1:15" x14ac:dyDescent="0.2">
      <c r="A44" t="s">
        <v>90</v>
      </c>
      <c r="B44" t="s">
        <v>238</v>
      </c>
      <c r="C44" t="s">
        <v>135</v>
      </c>
      <c r="D44" t="s">
        <v>748</v>
      </c>
      <c r="E44" t="s">
        <v>749</v>
      </c>
      <c r="F44" t="s">
        <v>57</v>
      </c>
      <c r="G44">
        <v>46006</v>
      </c>
      <c r="H44">
        <v>46027</v>
      </c>
      <c r="I44" t="s">
        <v>5</v>
      </c>
      <c r="J44" t="s">
        <v>52</v>
      </c>
      <c r="M44" t="s">
        <v>11</v>
      </c>
      <c r="N44" t="s">
        <v>53</v>
      </c>
      <c r="O44" t="s">
        <v>56</v>
      </c>
    </row>
    <row r="45" spans="1:15" x14ac:dyDescent="0.2">
      <c r="A45" t="s">
        <v>86</v>
      </c>
      <c r="B45" t="s">
        <v>238</v>
      </c>
      <c r="C45" t="s">
        <v>155</v>
      </c>
      <c r="D45" t="s">
        <v>239</v>
      </c>
      <c r="E45" t="s">
        <v>240</v>
      </c>
      <c r="F45" t="s">
        <v>57</v>
      </c>
      <c r="G45">
        <v>46011</v>
      </c>
      <c r="H45">
        <v>46027</v>
      </c>
      <c r="I45" t="s">
        <v>6</v>
      </c>
      <c r="J45" t="s">
        <v>52</v>
      </c>
      <c r="M45" t="s">
        <v>60</v>
      </c>
      <c r="N45" t="s">
        <v>53</v>
      </c>
      <c r="O45" t="s">
        <v>56</v>
      </c>
    </row>
    <row r="46" spans="1:15" x14ac:dyDescent="0.2">
      <c r="A46" t="s">
        <v>76</v>
      </c>
      <c r="B46" t="s">
        <v>190</v>
      </c>
      <c r="C46" t="s">
        <v>135</v>
      </c>
      <c r="D46" t="s">
        <v>750</v>
      </c>
      <c r="E46" t="s">
        <v>751</v>
      </c>
      <c r="F46" t="s">
        <v>57</v>
      </c>
      <c r="G46">
        <v>46011</v>
      </c>
      <c r="H46">
        <v>46027</v>
      </c>
      <c r="I46" t="s">
        <v>6</v>
      </c>
      <c r="M46" t="s">
        <v>60</v>
      </c>
      <c r="N46" t="s">
        <v>53</v>
      </c>
      <c r="O46" t="s">
        <v>56</v>
      </c>
    </row>
    <row r="47" spans="1:15" x14ac:dyDescent="0.2">
      <c r="A47" t="s">
        <v>86</v>
      </c>
      <c r="B47" t="s">
        <v>190</v>
      </c>
      <c r="C47" t="s">
        <v>155</v>
      </c>
      <c r="D47" t="s">
        <v>241</v>
      </c>
      <c r="E47" t="s">
        <v>242</v>
      </c>
      <c r="F47" t="s">
        <v>57</v>
      </c>
      <c r="G47">
        <v>46006</v>
      </c>
      <c r="H47">
        <v>46027</v>
      </c>
      <c r="I47" t="s">
        <v>5</v>
      </c>
      <c r="M47" t="s">
        <v>60</v>
      </c>
      <c r="N47" t="s">
        <v>53</v>
      </c>
      <c r="O47" t="s">
        <v>56</v>
      </c>
    </row>
    <row r="48" spans="1:15" x14ac:dyDescent="0.2">
      <c r="A48" t="s">
        <v>76</v>
      </c>
      <c r="B48" t="s">
        <v>243</v>
      </c>
      <c r="C48" t="s">
        <v>2</v>
      </c>
      <c r="D48" t="s">
        <v>752</v>
      </c>
      <c r="E48" t="s">
        <v>753</v>
      </c>
      <c r="F48" t="s">
        <v>51</v>
      </c>
      <c r="G48">
        <v>46006</v>
      </c>
      <c r="H48">
        <v>46027</v>
      </c>
      <c r="I48" t="s">
        <v>5</v>
      </c>
      <c r="M48" t="s">
        <v>60</v>
      </c>
      <c r="N48" t="s">
        <v>53</v>
      </c>
      <c r="O48" t="s">
        <v>56</v>
      </c>
    </row>
    <row r="49" spans="1:15" x14ac:dyDescent="0.2">
      <c r="A49" t="s">
        <v>86</v>
      </c>
      <c r="B49" t="s">
        <v>243</v>
      </c>
      <c r="C49" t="s">
        <v>135</v>
      </c>
      <c r="D49" t="s">
        <v>754</v>
      </c>
      <c r="E49" t="s">
        <v>755</v>
      </c>
      <c r="F49" t="s">
        <v>51</v>
      </c>
      <c r="G49">
        <v>46006</v>
      </c>
      <c r="H49">
        <v>46027</v>
      </c>
      <c r="I49" t="s">
        <v>5</v>
      </c>
      <c r="M49" t="s">
        <v>60</v>
      </c>
      <c r="N49" t="s">
        <v>53</v>
      </c>
      <c r="O49" t="s">
        <v>56</v>
      </c>
    </row>
    <row r="50" spans="1:15" x14ac:dyDescent="0.2">
      <c r="A50" t="s">
        <v>76</v>
      </c>
      <c r="B50" t="s">
        <v>243</v>
      </c>
      <c r="C50" t="s">
        <v>155</v>
      </c>
      <c r="D50" t="s">
        <v>244</v>
      </c>
      <c r="E50" t="s">
        <v>245</v>
      </c>
      <c r="F50" t="s">
        <v>51</v>
      </c>
      <c r="G50">
        <v>46006</v>
      </c>
      <c r="H50">
        <v>46027</v>
      </c>
      <c r="I50" t="s">
        <v>5</v>
      </c>
      <c r="M50" t="s">
        <v>60</v>
      </c>
      <c r="N50" t="s">
        <v>53</v>
      </c>
      <c r="O50" t="s">
        <v>56</v>
      </c>
    </row>
    <row r="51" spans="1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1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1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1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1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1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1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1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1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1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1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1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1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1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6D02-DF51-4AF5-88FA-E0551A07B9F1}">
  <dimension ref="A1:Q500"/>
  <sheetViews>
    <sheetView workbookViewId="0"/>
  </sheetViews>
  <sheetFormatPr defaultRowHeight="14.25" x14ac:dyDescent="0.2"/>
  <cols>
    <col min="1" max="1" width="30.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21.625" bestFit="1" customWidth="1"/>
    <col min="8" max="9" width="11.25" bestFit="1" customWidth="1"/>
    <col min="10" max="10" width="14" bestFit="1" customWidth="1"/>
    <col min="11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93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95</v>
      </c>
      <c r="B4" t="s">
        <v>130</v>
      </c>
      <c r="C4" t="s">
        <v>108</v>
      </c>
      <c r="D4" t="s">
        <v>272</v>
      </c>
      <c r="E4" t="s">
        <v>273</v>
      </c>
      <c r="F4">
        <v>45994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95</v>
      </c>
      <c r="B5" t="s">
        <v>209</v>
      </c>
      <c r="C5" t="s">
        <v>108</v>
      </c>
      <c r="D5" t="s">
        <v>274</v>
      </c>
      <c r="E5" t="s">
        <v>275</v>
      </c>
      <c r="F5">
        <v>45996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95</v>
      </c>
      <c r="B6" t="s">
        <v>209</v>
      </c>
      <c r="C6" t="s">
        <v>108</v>
      </c>
      <c r="D6" t="s">
        <v>276</v>
      </c>
      <c r="E6" t="s">
        <v>277</v>
      </c>
      <c r="F6">
        <v>45996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95</v>
      </c>
      <c r="B7" t="s">
        <v>141</v>
      </c>
      <c r="C7" t="s">
        <v>108</v>
      </c>
      <c r="D7" t="s">
        <v>278</v>
      </c>
      <c r="E7" t="s">
        <v>279</v>
      </c>
      <c r="F7">
        <v>45999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92</v>
      </c>
      <c r="B8" t="s">
        <v>269</v>
      </c>
      <c r="C8" t="s">
        <v>108</v>
      </c>
      <c r="D8" t="s">
        <v>280</v>
      </c>
      <c r="E8" t="s">
        <v>281</v>
      </c>
      <c r="F8">
        <v>46000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92</v>
      </c>
      <c r="B9" t="s">
        <v>269</v>
      </c>
      <c r="C9" t="s">
        <v>108</v>
      </c>
      <c r="D9" t="s">
        <v>282</v>
      </c>
      <c r="E9" t="s">
        <v>283</v>
      </c>
      <c r="F9">
        <v>46000</v>
      </c>
      <c r="G9" t="s">
        <v>10</v>
      </c>
      <c r="J9" t="s">
        <v>11</v>
      </c>
      <c r="K9" t="s">
        <v>53</v>
      </c>
    </row>
    <row r="10" spans="1:17" x14ac:dyDescent="0.2">
      <c r="A10" t="s">
        <v>92</v>
      </c>
      <c r="B10" t="s">
        <v>269</v>
      </c>
      <c r="C10" t="s">
        <v>108</v>
      </c>
      <c r="D10" t="s">
        <v>284</v>
      </c>
      <c r="E10" t="s">
        <v>285</v>
      </c>
      <c r="F10">
        <v>46000</v>
      </c>
      <c r="G10" t="s">
        <v>10</v>
      </c>
      <c r="J10" t="s">
        <v>11</v>
      </c>
      <c r="K10" t="s">
        <v>53</v>
      </c>
    </row>
    <row r="11" spans="1:17" x14ac:dyDescent="0.2">
      <c r="A11" t="s">
        <v>92</v>
      </c>
      <c r="B11" t="s">
        <v>269</v>
      </c>
      <c r="C11" t="s">
        <v>108</v>
      </c>
      <c r="D11" t="s">
        <v>286</v>
      </c>
      <c r="E11" t="s">
        <v>287</v>
      </c>
      <c r="F11">
        <v>46000</v>
      </c>
      <c r="G11" t="s">
        <v>12</v>
      </c>
      <c r="J11" t="s">
        <v>197</v>
      </c>
      <c r="K11" t="s">
        <v>53</v>
      </c>
    </row>
    <row r="12" spans="1:17" x14ac:dyDescent="0.2">
      <c r="A12" t="s">
        <v>92</v>
      </c>
      <c r="B12" t="s">
        <v>269</v>
      </c>
      <c r="C12" t="s">
        <v>108</v>
      </c>
      <c r="D12" t="s">
        <v>288</v>
      </c>
      <c r="E12" t="s">
        <v>289</v>
      </c>
      <c r="F12">
        <v>46000</v>
      </c>
      <c r="G12" t="s">
        <v>10</v>
      </c>
      <c r="J12" t="s">
        <v>11</v>
      </c>
      <c r="K12" t="s">
        <v>53</v>
      </c>
    </row>
    <row r="13" spans="1:17" x14ac:dyDescent="0.2">
      <c r="A13" t="s">
        <v>92</v>
      </c>
      <c r="B13" t="s">
        <v>269</v>
      </c>
      <c r="C13" t="s">
        <v>108</v>
      </c>
      <c r="D13" t="s">
        <v>290</v>
      </c>
      <c r="E13" t="s">
        <v>287</v>
      </c>
      <c r="F13">
        <v>46000</v>
      </c>
      <c r="G13" t="s">
        <v>61</v>
      </c>
      <c r="J13" t="s">
        <v>197</v>
      </c>
      <c r="K13" t="s">
        <v>53</v>
      </c>
    </row>
    <row r="14" spans="1:17" x14ac:dyDescent="0.2">
      <c r="A14" t="s">
        <v>92</v>
      </c>
      <c r="B14" t="s">
        <v>111</v>
      </c>
      <c r="C14" t="s">
        <v>108</v>
      </c>
      <c r="D14" t="s">
        <v>291</v>
      </c>
      <c r="E14" t="s">
        <v>292</v>
      </c>
      <c r="F14">
        <v>46001</v>
      </c>
      <c r="G14" t="s">
        <v>10</v>
      </c>
      <c r="J14" t="s">
        <v>11</v>
      </c>
      <c r="K14" t="s">
        <v>53</v>
      </c>
    </row>
    <row r="15" spans="1:17" x14ac:dyDescent="0.2">
      <c r="A15" t="s">
        <v>92</v>
      </c>
      <c r="B15" t="s">
        <v>111</v>
      </c>
      <c r="C15" t="s">
        <v>108</v>
      </c>
      <c r="D15" t="s">
        <v>293</v>
      </c>
      <c r="E15" t="s">
        <v>294</v>
      </c>
      <c r="F15">
        <v>46001</v>
      </c>
      <c r="G15" t="s">
        <v>10</v>
      </c>
      <c r="J15" t="s">
        <v>11</v>
      </c>
      <c r="K15" t="s">
        <v>53</v>
      </c>
    </row>
    <row r="16" spans="1:17" x14ac:dyDescent="0.2">
      <c r="A16" t="s">
        <v>96</v>
      </c>
      <c r="B16" t="s">
        <v>114</v>
      </c>
      <c r="C16" t="s">
        <v>108</v>
      </c>
      <c r="D16" t="s">
        <v>295</v>
      </c>
      <c r="E16" t="s">
        <v>296</v>
      </c>
      <c r="F16">
        <v>46003</v>
      </c>
      <c r="G16" t="s">
        <v>10</v>
      </c>
      <c r="J16" t="s">
        <v>11</v>
      </c>
      <c r="K16" t="s">
        <v>53</v>
      </c>
    </row>
    <row r="17" spans="1:11" x14ac:dyDescent="0.2">
      <c r="A17" t="s">
        <v>92</v>
      </c>
      <c r="B17" t="s">
        <v>222</v>
      </c>
      <c r="C17" t="s">
        <v>108</v>
      </c>
      <c r="D17" t="s">
        <v>297</v>
      </c>
      <c r="E17" t="s">
        <v>298</v>
      </c>
      <c r="F17">
        <v>46004</v>
      </c>
      <c r="G17" t="s">
        <v>10</v>
      </c>
      <c r="J17" t="s">
        <v>11</v>
      </c>
      <c r="K17" t="s">
        <v>53</v>
      </c>
    </row>
    <row r="18" spans="1:11" x14ac:dyDescent="0.2">
      <c r="A18" t="s">
        <v>92</v>
      </c>
      <c r="B18" t="s">
        <v>222</v>
      </c>
      <c r="C18" t="s">
        <v>108</v>
      </c>
      <c r="D18" t="s">
        <v>299</v>
      </c>
      <c r="E18" t="s">
        <v>300</v>
      </c>
      <c r="F18">
        <v>46004</v>
      </c>
      <c r="G18" t="s">
        <v>10</v>
      </c>
      <c r="J18" t="s">
        <v>11</v>
      </c>
      <c r="K18" t="s">
        <v>53</v>
      </c>
    </row>
    <row r="19" spans="1:11" x14ac:dyDescent="0.2">
      <c r="A19" t="s">
        <v>96</v>
      </c>
      <c r="B19" t="s">
        <v>229</v>
      </c>
      <c r="C19" t="s">
        <v>108</v>
      </c>
      <c r="D19" t="s">
        <v>301</v>
      </c>
      <c r="E19" t="s">
        <v>302</v>
      </c>
      <c r="F19">
        <v>46006</v>
      </c>
      <c r="G19" t="s">
        <v>10</v>
      </c>
      <c r="J19" t="s">
        <v>11</v>
      </c>
      <c r="K19" t="s">
        <v>53</v>
      </c>
    </row>
    <row r="20" spans="1:11" x14ac:dyDescent="0.2">
      <c r="A20" t="s">
        <v>96</v>
      </c>
      <c r="B20" t="s">
        <v>303</v>
      </c>
      <c r="C20" t="s">
        <v>108</v>
      </c>
      <c r="D20" t="s">
        <v>304</v>
      </c>
      <c r="E20" t="s">
        <v>305</v>
      </c>
      <c r="F20">
        <v>46006</v>
      </c>
      <c r="G20" t="s">
        <v>10</v>
      </c>
      <c r="J20" t="s">
        <v>11</v>
      </c>
      <c r="K20" t="s">
        <v>53</v>
      </c>
    </row>
    <row r="21" spans="1:11" x14ac:dyDescent="0.2">
      <c r="A21" t="s">
        <v>95</v>
      </c>
      <c r="B21" t="s">
        <v>303</v>
      </c>
      <c r="C21" t="s">
        <v>108</v>
      </c>
      <c r="D21" t="s">
        <v>306</v>
      </c>
      <c r="E21" t="s">
        <v>307</v>
      </c>
      <c r="F21">
        <v>46006</v>
      </c>
      <c r="G21" t="s">
        <v>10</v>
      </c>
      <c r="J21" t="s">
        <v>11</v>
      </c>
      <c r="K21" t="s">
        <v>53</v>
      </c>
    </row>
    <row r="22" spans="1:11" x14ac:dyDescent="0.2">
      <c r="A22" t="s">
        <v>95</v>
      </c>
      <c r="B22" t="s">
        <v>303</v>
      </c>
      <c r="C22" t="s">
        <v>108</v>
      </c>
      <c r="D22" t="s">
        <v>308</v>
      </c>
      <c r="E22" t="s">
        <v>309</v>
      </c>
      <c r="F22">
        <v>46006</v>
      </c>
      <c r="G22" t="s">
        <v>10</v>
      </c>
      <c r="J22" t="s">
        <v>11</v>
      </c>
      <c r="K22" t="s">
        <v>53</v>
      </c>
    </row>
    <row r="23" spans="1:11" x14ac:dyDescent="0.2">
      <c r="A23" t="s">
        <v>92</v>
      </c>
      <c r="B23" t="s">
        <v>170</v>
      </c>
      <c r="C23" t="s">
        <v>108</v>
      </c>
      <c r="D23" t="s">
        <v>310</v>
      </c>
      <c r="E23" t="s">
        <v>311</v>
      </c>
      <c r="F23">
        <v>46006</v>
      </c>
      <c r="G23" t="s">
        <v>10</v>
      </c>
      <c r="J23" t="s">
        <v>11</v>
      </c>
      <c r="K23" t="s">
        <v>53</v>
      </c>
    </row>
    <row r="24" spans="1:11" x14ac:dyDescent="0.2">
      <c r="A24" t="s">
        <v>96</v>
      </c>
      <c r="B24" t="s">
        <v>173</v>
      </c>
      <c r="C24" t="s">
        <v>108</v>
      </c>
      <c r="D24" t="s">
        <v>312</v>
      </c>
      <c r="E24" t="s">
        <v>313</v>
      </c>
      <c r="F24">
        <v>46006</v>
      </c>
      <c r="G24" t="s">
        <v>10</v>
      </c>
      <c r="J24" t="s">
        <v>11</v>
      </c>
      <c r="K24" t="s">
        <v>53</v>
      </c>
    </row>
    <row r="25" spans="1:11" x14ac:dyDescent="0.2">
      <c r="A25" t="s">
        <v>95</v>
      </c>
      <c r="B25" t="s">
        <v>185</v>
      </c>
      <c r="C25" t="s">
        <v>108</v>
      </c>
      <c r="D25" t="s">
        <v>314</v>
      </c>
      <c r="E25" t="s">
        <v>315</v>
      </c>
      <c r="F25">
        <v>46006</v>
      </c>
      <c r="G25" t="s">
        <v>10</v>
      </c>
      <c r="J25" t="s">
        <v>11</v>
      </c>
      <c r="K25" t="s">
        <v>53</v>
      </c>
    </row>
    <row r="26" spans="1:11" x14ac:dyDescent="0.2">
      <c r="A26" t="s">
        <v>95</v>
      </c>
      <c r="B26" t="s">
        <v>185</v>
      </c>
      <c r="C26" t="s">
        <v>108</v>
      </c>
      <c r="D26" t="s">
        <v>316</v>
      </c>
      <c r="E26" t="s">
        <v>317</v>
      </c>
      <c r="F26">
        <v>46006</v>
      </c>
      <c r="G26" t="s">
        <v>10</v>
      </c>
      <c r="J26" t="s">
        <v>11</v>
      </c>
      <c r="K26" t="s">
        <v>53</v>
      </c>
    </row>
    <row r="27" spans="1:11" x14ac:dyDescent="0.2">
      <c r="A27" t="s">
        <v>96</v>
      </c>
      <c r="B27" t="s">
        <v>238</v>
      </c>
      <c r="C27" t="s">
        <v>108</v>
      </c>
      <c r="D27" t="s">
        <v>318</v>
      </c>
      <c r="E27" t="s">
        <v>319</v>
      </c>
      <c r="F27">
        <v>46006</v>
      </c>
      <c r="G27" t="s">
        <v>10</v>
      </c>
      <c r="J27" t="s">
        <v>11</v>
      </c>
      <c r="K27" t="s">
        <v>53</v>
      </c>
    </row>
    <row r="28" spans="1:11" x14ac:dyDescent="0.2">
      <c r="A28" t="s">
        <v>96</v>
      </c>
      <c r="B28" t="s">
        <v>243</v>
      </c>
      <c r="C28" t="s">
        <v>108</v>
      </c>
      <c r="D28" t="s">
        <v>320</v>
      </c>
      <c r="E28" t="s">
        <v>321</v>
      </c>
      <c r="F28">
        <v>46006</v>
      </c>
      <c r="G28" t="s">
        <v>10</v>
      </c>
      <c r="J28" t="s">
        <v>11</v>
      </c>
      <c r="K28" t="s">
        <v>53</v>
      </c>
    </row>
    <row r="29" spans="1:11" x14ac:dyDescent="0.2">
      <c r="A29" t="s">
        <v>96</v>
      </c>
      <c r="B29" t="s">
        <v>243</v>
      </c>
      <c r="C29" t="s">
        <v>108</v>
      </c>
      <c r="D29" t="s">
        <v>322</v>
      </c>
      <c r="E29" t="s">
        <v>323</v>
      </c>
      <c r="F29">
        <v>46006</v>
      </c>
      <c r="G29" t="s">
        <v>10</v>
      </c>
      <c r="J29" t="s">
        <v>11</v>
      </c>
      <c r="K29" t="s">
        <v>53</v>
      </c>
    </row>
    <row r="30" spans="1:11" x14ac:dyDescent="0.2">
      <c r="A30" t="s">
        <v>96</v>
      </c>
      <c r="B30" t="s">
        <v>243</v>
      </c>
      <c r="C30" t="s">
        <v>108</v>
      </c>
      <c r="D30" t="s">
        <v>324</v>
      </c>
      <c r="E30" t="s">
        <v>325</v>
      </c>
      <c r="F30">
        <v>46006</v>
      </c>
      <c r="G30" t="s">
        <v>10</v>
      </c>
      <c r="J30" t="s">
        <v>11</v>
      </c>
      <c r="K30" t="s">
        <v>53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5F83-D226-4386-BE18-0908BFE2C64A}">
  <dimension ref="A1:W508"/>
  <sheetViews>
    <sheetView topLeftCell="G34" workbookViewId="0">
      <selection activeCell="Q7" sqref="Q7"/>
    </sheetView>
  </sheetViews>
  <sheetFormatPr defaultRowHeight="14.25" x14ac:dyDescent="0.2"/>
  <cols>
    <col min="1" max="1" width="30.5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31.25" bestFit="1" customWidth="1"/>
    <col min="10" max="10" width="22.25" bestFit="1" customWidth="1"/>
    <col min="11" max="11" width="21.625" bestFit="1" customWidth="1"/>
    <col min="12" max="12" width="12.25" bestFit="1" customWidth="1"/>
    <col min="13" max="13" width="14" bestFit="1" customWidth="1"/>
    <col min="14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93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756</v>
      </c>
      <c r="B4" t="s">
        <v>125</v>
      </c>
      <c r="C4" t="s">
        <v>2</v>
      </c>
      <c r="D4" t="s">
        <v>757</v>
      </c>
      <c r="E4" t="s">
        <v>758</v>
      </c>
      <c r="F4" t="s">
        <v>57</v>
      </c>
      <c r="G4">
        <v>45992</v>
      </c>
      <c r="H4">
        <v>46002</v>
      </c>
      <c r="I4" t="s">
        <v>5</v>
      </c>
      <c r="K4" t="s">
        <v>11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96</v>
      </c>
      <c r="B5" t="s">
        <v>125</v>
      </c>
      <c r="C5" t="s">
        <v>2</v>
      </c>
      <c r="D5" t="s">
        <v>759</v>
      </c>
      <c r="E5" t="s">
        <v>760</v>
      </c>
      <c r="F5" t="s">
        <v>51</v>
      </c>
      <c r="G5">
        <v>45992</v>
      </c>
      <c r="H5">
        <v>46002</v>
      </c>
      <c r="I5" t="s">
        <v>5</v>
      </c>
      <c r="K5" t="s">
        <v>11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756</v>
      </c>
      <c r="B6" t="s">
        <v>125</v>
      </c>
      <c r="C6" t="s">
        <v>2</v>
      </c>
      <c r="D6" t="s">
        <v>761</v>
      </c>
      <c r="E6" t="s">
        <v>762</v>
      </c>
      <c r="F6" t="s">
        <v>57</v>
      </c>
      <c r="G6">
        <v>45992</v>
      </c>
      <c r="H6">
        <v>46002</v>
      </c>
      <c r="I6" t="s">
        <v>5</v>
      </c>
      <c r="K6" t="s">
        <v>11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95</v>
      </c>
      <c r="B7" t="s">
        <v>246</v>
      </c>
      <c r="C7" t="s">
        <v>2</v>
      </c>
      <c r="D7" t="s">
        <v>763</v>
      </c>
      <c r="E7" t="s">
        <v>764</v>
      </c>
      <c r="F7" t="s">
        <v>51</v>
      </c>
      <c r="G7">
        <v>45993</v>
      </c>
      <c r="H7">
        <v>46003</v>
      </c>
      <c r="I7" t="s">
        <v>5</v>
      </c>
      <c r="K7" t="s">
        <v>11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92</v>
      </c>
      <c r="B8" t="s">
        <v>130</v>
      </c>
      <c r="C8" t="s">
        <v>2</v>
      </c>
      <c r="D8" t="s">
        <v>765</v>
      </c>
      <c r="E8" t="s">
        <v>766</v>
      </c>
      <c r="F8" t="s">
        <v>51</v>
      </c>
      <c r="G8">
        <v>45994</v>
      </c>
      <c r="H8">
        <v>46004</v>
      </c>
      <c r="I8" t="s">
        <v>5</v>
      </c>
      <c r="K8" t="s">
        <v>11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95</v>
      </c>
      <c r="B9" t="s">
        <v>130</v>
      </c>
      <c r="C9" t="s">
        <v>135</v>
      </c>
      <c r="D9" t="s">
        <v>767</v>
      </c>
      <c r="E9" t="s">
        <v>768</v>
      </c>
      <c r="F9" t="s">
        <v>57</v>
      </c>
      <c r="G9">
        <v>45994</v>
      </c>
      <c r="H9">
        <v>46004</v>
      </c>
      <c r="I9" t="s">
        <v>12</v>
      </c>
      <c r="K9" t="s">
        <v>12</v>
      </c>
      <c r="M9" t="s">
        <v>197</v>
      </c>
      <c r="N9" t="s">
        <v>53</v>
      </c>
      <c r="O9" t="s">
        <v>53</v>
      </c>
    </row>
    <row r="10" spans="1:23" x14ac:dyDescent="0.2">
      <c r="A10" t="s">
        <v>95</v>
      </c>
      <c r="B10" t="s">
        <v>130</v>
      </c>
      <c r="C10" t="s">
        <v>135</v>
      </c>
      <c r="D10" t="s">
        <v>769</v>
      </c>
      <c r="E10" t="s">
        <v>770</v>
      </c>
      <c r="F10" t="s">
        <v>57</v>
      </c>
      <c r="G10">
        <v>45994</v>
      </c>
      <c r="H10">
        <v>46004</v>
      </c>
      <c r="I10" t="s">
        <v>5</v>
      </c>
      <c r="K10" t="s">
        <v>11</v>
      </c>
      <c r="M10" t="s">
        <v>11</v>
      </c>
      <c r="N10" t="s">
        <v>53</v>
      </c>
      <c r="O10" t="s">
        <v>53</v>
      </c>
    </row>
    <row r="11" spans="1:23" x14ac:dyDescent="0.2">
      <c r="A11" t="s">
        <v>95</v>
      </c>
      <c r="B11" t="s">
        <v>130</v>
      </c>
      <c r="C11" t="s">
        <v>155</v>
      </c>
      <c r="D11" t="s">
        <v>272</v>
      </c>
      <c r="E11" t="s">
        <v>273</v>
      </c>
      <c r="F11" t="s">
        <v>57</v>
      </c>
      <c r="G11">
        <v>45994</v>
      </c>
      <c r="H11">
        <v>46004</v>
      </c>
      <c r="I11" t="s">
        <v>5</v>
      </c>
      <c r="K11" t="s">
        <v>11</v>
      </c>
      <c r="M11" t="s">
        <v>11</v>
      </c>
      <c r="N11" t="s">
        <v>53</v>
      </c>
      <c r="O11" t="s">
        <v>53</v>
      </c>
    </row>
    <row r="12" spans="1:23" x14ac:dyDescent="0.2">
      <c r="A12" t="s">
        <v>95</v>
      </c>
      <c r="B12" t="s">
        <v>107</v>
      </c>
      <c r="C12" t="s">
        <v>135</v>
      </c>
      <c r="D12" t="s">
        <v>771</v>
      </c>
      <c r="E12" t="s">
        <v>772</v>
      </c>
      <c r="F12" t="s">
        <v>57</v>
      </c>
      <c r="G12">
        <v>45995</v>
      </c>
      <c r="H12">
        <v>46005</v>
      </c>
      <c r="I12" t="s">
        <v>5</v>
      </c>
      <c r="K12" t="s">
        <v>11</v>
      </c>
      <c r="M12" t="s">
        <v>11</v>
      </c>
      <c r="N12" t="s">
        <v>53</v>
      </c>
      <c r="O12" t="s">
        <v>53</v>
      </c>
    </row>
    <row r="13" spans="1:23" x14ac:dyDescent="0.2">
      <c r="A13" t="s">
        <v>96</v>
      </c>
      <c r="B13" t="s">
        <v>209</v>
      </c>
      <c r="C13" t="s">
        <v>2</v>
      </c>
      <c r="D13" t="s">
        <v>773</v>
      </c>
      <c r="E13" t="s">
        <v>774</v>
      </c>
      <c r="F13" t="s">
        <v>51</v>
      </c>
      <c r="G13">
        <v>45996</v>
      </c>
      <c r="H13">
        <v>46006</v>
      </c>
      <c r="I13" t="s">
        <v>5</v>
      </c>
      <c r="K13" t="s">
        <v>11</v>
      </c>
      <c r="M13" t="s">
        <v>11</v>
      </c>
      <c r="N13" t="s">
        <v>53</v>
      </c>
      <c r="O13" t="s">
        <v>53</v>
      </c>
    </row>
    <row r="14" spans="1:23" x14ac:dyDescent="0.2">
      <c r="A14" t="s">
        <v>95</v>
      </c>
      <c r="B14" t="s">
        <v>209</v>
      </c>
      <c r="C14" t="s">
        <v>155</v>
      </c>
      <c r="D14" t="s">
        <v>274</v>
      </c>
      <c r="E14" t="s">
        <v>275</v>
      </c>
      <c r="F14" t="s">
        <v>51</v>
      </c>
      <c r="G14">
        <v>45996</v>
      </c>
      <c r="H14">
        <v>46006</v>
      </c>
      <c r="I14" t="s">
        <v>5</v>
      </c>
      <c r="K14" t="s">
        <v>11</v>
      </c>
      <c r="M14" t="s">
        <v>11</v>
      </c>
      <c r="N14" t="s">
        <v>53</v>
      </c>
      <c r="O14" t="s">
        <v>53</v>
      </c>
    </row>
    <row r="15" spans="1:23" x14ac:dyDescent="0.2">
      <c r="A15" t="s">
        <v>95</v>
      </c>
      <c r="B15" t="s">
        <v>209</v>
      </c>
      <c r="C15" t="s">
        <v>155</v>
      </c>
      <c r="D15" t="s">
        <v>276</v>
      </c>
      <c r="E15" t="s">
        <v>277</v>
      </c>
      <c r="F15" t="s">
        <v>57</v>
      </c>
      <c r="G15">
        <v>45996</v>
      </c>
      <c r="H15">
        <v>46006</v>
      </c>
      <c r="I15" t="s">
        <v>5</v>
      </c>
      <c r="K15" t="s">
        <v>11</v>
      </c>
      <c r="M15" t="s">
        <v>11</v>
      </c>
      <c r="N15" t="s">
        <v>53</v>
      </c>
      <c r="O15" t="s">
        <v>53</v>
      </c>
    </row>
    <row r="16" spans="1:23" x14ac:dyDescent="0.2">
      <c r="A16" t="s">
        <v>96</v>
      </c>
      <c r="B16" t="s">
        <v>138</v>
      </c>
      <c r="C16" t="s">
        <v>2</v>
      </c>
      <c r="D16" t="s">
        <v>775</v>
      </c>
      <c r="E16" t="s">
        <v>776</v>
      </c>
      <c r="F16" t="s">
        <v>57</v>
      </c>
      <c r="G16">
        <v>45997</v>
      </c>
      <c r="H16">
        <v>46007</v>
      </c>
      <c r="I16" t="s">
        <v>5</v>
      </c>
      <c r="K16" t="s">
        <v>11</v>
      </c>
      <c r="M16" t="s">
        <v>11</v>
      </c>
      <c r="N16" t="s">
        <v>53</v>
      </c>
      <c r="O16" t="s">
        <v>53</v>
      </c>
    </row>
    <row r="17" spans="1:15" x14ac:dyDescent="0.2">
      <c r="A17" t="s">
        <v>95</v>
      </c>
      <c r="B17" t="s">
        <v>141</v>
      </c>
      <c r="C17" t="s">
        <v>2</v>
      </c>
      <c r="D17" t="s">
        <v>777</v>
      </c>
      <c r="E17" t="s">
        <v>778</v>
      </c>
      <c r="F17" t="s">
        <v>57</v>
      </c>
      <c r="G17">
        <v>45999</v>
      </c>
      <c r="H17">
        <v>46009</v>
      </c>
      <c r="I17" t="s">
        <v>5</v>
      </c>
      <c r="K17" t="s">
        <v>11</v>
      </c>
      <c r="M17" t="s">
        <v>11</v>
      </c>
      <c r="N17" t="s">
        <v>53</v>
      </c>
      <c r="O17" t="s">
        <v>53</v>
      </c>
    </row>
    <row r="18" spans="1:15" x14ac:dyDescent="0.2">
      <c r="A18" t="s">
        <v>96</v>
      </c>
      <c r="B18" t="s">
        <v>141</v>
      </c>
      <c r="C18" t="s">
        <v>2</v>
      </c>
      <c r="D18" t="s">
        <v>779</v>
      </c>
      <c r="E18" t="s">
        <v>780</v>
      </c>
      <c r="F18" t="s">
        <v>57</v>
      </c>
      <c r="G18">
        <v>45999</v>
      </c>
      <c r="H18">
        <v>46009</v>
      </c>
      <c r="I18" t="s">
        <v>5</v>
      </c>
      <c r="K18" t="s">
        <v>11</v>
      </c>
      <c r="M18" t="s">
        <v>11</v>
      </c>
      <c r="N18" t="s">
        <v>53</v>
      </c>
      <c r="O18" t="s">
        <v>53</v>
      </c>
    </row>
    <row r="19" spans="1:15" x14ac:dyDescent="0.2">
      <c r="A19" t="s">
        <v>92</v>
      </c>
      <c r="B19" t="s">
        <v>269</v>
      </c>
      <c r="C19" t="s">
        <v>155</v>
      </c>
      <c r="D19" t="s">
        <v>280</v>
      </c>
      <c r="E19" t="s">
        <v>281</v>
      </c>
      <c r="F19" t="s">
        <v>57</v>
      </c>
      <c r="G19">
        <v>46000</v>
      </c>
      <c r="H19">
        <v>46010</v>
      </c>
      <c r="I19" t="s">
        <v>5</v>
      </c>
      <c r="K19" t="s">
        <v>11</v>
      </c>
      <c r="M19" t="s">
        <v>11</v>
      </c>
      <c r="N19" t="s">
        <v>53</v>
      </c>
      <c r="O19" t="s">
        <v>53</v>
      </c>
    </row>
    <row r="20" spans="1:15" x14ac:dyDescent="0.2">
      <c r="A20" t="s">
        <v>92</v>
      </c>
      <c r="B20" t="s">
        <v>269</v>
      </c>
      <c r="C20" t="s">
        <v>155</v>
      </c>
      <c r="D20" t="s">
        <v>284</v>
      </c>
      <c r="E20" t="s">
        <v>285</v>
      </c>
      <c r="F20" t="s">
        <v>57</v>
      </c>
      <c r="G20">
        <v>46000</v>
      </c>
      <c r="H20">
        <v>46010</v>
      </c>
      <c r="I20" t="s">
        <v>5</v>
      </c>
      <c r="K20" t="s">
        <v>11</v>
      </c>
      <c r="M20" t="s">
        <v>11</v>
      </c>
      <c r="N20" t="s">
        <v>53</v>
      </c>
      <c r="O20" t="s">
        <v>53</v>
      </c>
    </row>
    <row r="21" spans="1:15" x14ac:dyDescent="0.2">
      <c r="A21" t="s">
        <v>92</v>
      </c>
      <c r="B21" t="s">
        <v>269</v>
      </c>
      <c r="C21" t="s">
        <v>155</v>
      </c>
      <c r="D21" t="s">
        <v>286</v>
      </c>
      <c r="E21" t="s">
        <v>287</v>
      </c>
      <c r="F21" t="s">
        <v>57</v>
      </c>
      <c r="G21">
        <v>46000</v>
      </c>
      <c r="H21">
        <v>46010</v>
      </c>
      <c r="I21" t="s">
        <v>5</v>
      </c>
      <c r="K21" t="s">
        <v>11</v>
      </c>
      <c r="M21" t="s">
        <v>11</v>
      </c>
      <c r="N21" t="s">
        <v>53</v>
      </c>
      <c r="O21" t="s">
        <v>53</v>
      </c>
    </row>
    <row r="22" spans="1:15" x14ac:dyDescent="0.2">
      <c r="A22" t="s">
        <v>92</v>
      </c>
      <c r="B22" t="s">
        <v>269</v>
      </c>
      <c r="C22" t="s">
        <v>155</v>
      </c>
      <c r="D22" t="s">
        <v>288</v>
      </c>
      <c r="E22" t="s">
        <v>289</v>
      </c>
      <c r="F22" t="s">
        <v>57</v>
      </c>
      <c r="G22">
        <v>46000</v>
      </c>
      <c r="H22">
        <v>46010</v>
      </c>
      <c r="I22" t="s">
        <v>5</v>
      </c>
      <c r="K22" t="s">
        <v>11</v>
      </c>
      <c r="M22" t="s">
        <v>11</v>
      </c>
      <c r="N22" t="s">
        <v>53</v>
      </c>
      <c r="O22" t="s">
        <v>53</v>
      </c>
    </row>
    <row r="23" spans="1:15" x14ac:dyDescent="0.2">
      <c r="A23" t="s">
        <v>92</v>
      </c>
      <c r="B23" t="s">
        <v>269</v>
      </c>
      <c r="C23" t="s">
        <v>155</v>
      </c>
      <c r="D23" t="s">
        <v>290</v>
      </c>
      <c r="E23" t="s">
        <v>287</v>
      </c>
      <c r="F23" t="s">
        <v>57</v>
      </c>
      <c r="G23">
        <v>46000</v>
      </c>
      <c r="H23">
        <v>46010</v>
      </c>
      <c r="I23" t="s">
        <v>61</v>
      </c>
      <c r="K23" t="s">
        <v>12</v>
      </c>
      <c r="M23" t="s">
        <v>197</v>
      </c>
      <c r="N23" t="s">
        <v>53</v>
      </c>
      <c r="O23" t="s">
        <v>53</v>
      </c>
    </row>
    <row r="24" spans="1:15" x14ac:dyDescent="0.2">
      <c r="A24" t="s">
        <v>92</v>
      </c>
      <c r="B24" t="s">
        <v>111</v>
      </c>
      <c r="C24" t="s">
        <v>155</v>
      </c>
      <c r="D24" t="s">
        <v>291</v>
      </c>
      <c r="E24" t="s">
        <v>292</v>
      </c>
      <c r="F24" t="s">
        <v>57</v>
      </c>
      <c r="G24">
        <v>46001</v>
      </c>
      <c r="H24">
        <v>46011</v>
      </c>
      <c r="I24" t="s">
        <v>5</v>
      </c>
      <c r="K24" t="s">
        <v>11</v>
      </c>
      <c r="M24" t="s">
        <v>11</v>
      </c>
      <c r="N24" t="s">
        <v>53</v>
      </c>
      <c r="O24" t="s">
        <v>53</v>
      </c>
    </row>
    <row r="25" spans="1:15" x14ac:dyDescent="0.2">
      <c r="A25" t="s">
        <v>92</v>
      </c>
      <c r="B25" t="s">
        <v>111</v>
      </c>
      <c r="C25" t="s">
        <v>155</v>
      </c>
      <c r="D25" t="s">
        <v>293</v>
      </c>
      <c r="E25" t="s">
        <v>294</v>
      </c>
      <c r="F25" t="s">
        <v>57</v>
      </c>
      <c r="G25">
        <v>46001</v>
      </c>
      <c r="H25">
        <v>46011</v>
      </c>
      <c r="I25" t="s">
        <v>5</v>
      </c>
      <c r="K25" t="s">
        <v>11</v>
      </c>
      <c r="M25" t="s">
        <v>11</v>
      </c>
      <c r="N25" t="s">
        <v>53</v>
      </c>
      <c r="O25" t="s">
        <v>53</v>
      </c>
    </row>
    <row r="26" spans="1:15" x14ac:dyDescent="0.2">
      <c r="A26" t="s">
        <v>96</v>
      </c>
      <c r="B26" t="s">
        <v>114</v>
      </c>
      <c r="C26" t="s">
        <v>155</v>
      </c>
      <c r="D26" t="s">
        <v>295</v>
      </c>
      <c r="E26" t="s">
        <v>296</v>
      </c>
      <c r="F26" t="s">
        <v>57</v>
      </c>
      <c r="G26">
        <v>46003</v>
      </c>
      <c r="H26">
        <v>46013</v>
      </c>
      <c r="I26" t="s">
        <v>5</v>
      </c>
      <c r="J26" t="s">
        <v>52</v>
      </c>
      <c r="M26" t="s">
        <v>11</v>
      </c>
      <c r="N26" t="s">
        <v>53</v>
      </c>
      <c r="O26" t="s">
        <v>53</v>
      </c>
    </row>
    <row r="27" spans="1:15" x14ac:dyDescent="0.2">
      <c r="A27" t="s">
        <v>96</v>
      </c>
      <c r="B27" t="s">
        <v>222</v>
      </c>
      <c r="C27" t="s">
        <v>2</v>
      </c>
      <c r="D27" t="s">
        <v>781</v>
      </c>
      <c r="E27" t="s">
        <v>782</v>
      </c>
      <c r="F27" t="s">
        <v>57</v>
      </c>
      <c r="G27">
        <v>46004</v>
      </c>
      <c r="H27">
        <v>46014</v>
      </c>
      <c r="I27" t="s">
        <v>5</v>
      </c>
      <c r="J27" t="s">
        <v>52</v>
      </c>
      <c r="M27" t="s">
        <v>11</v>
      </c>
      <c r="N27" t="s">
        <v>53</v>
      </c>
      <c r="O27" t="s">
        <v>53</v>
      </c>
    </row>
    <row r="28" spans="1:15" x14ac:dyDescent="0.2">
      <c r="A28" t="s">
        <v>92</v>
      </c>
      <c r="B28" t="s">
        <v>222</v>
      </c>
      <c r="C28" t="s">
        <v>155</v>
      </c>
      <c r="D28" t="s">
        <v>297</v>
      </c>
      <c r="E28" t="s">
        <v>298</v>
      </c>
      <c r="F28" t="s">
        <v>57</v>
      </c>
      <c r="G28">
        <v>46004</v>
      </c>
      <c r="H28">
        <v>46014</v>
      </c>
      <c r="I28" t="s">
        <v>5</v>
      </c>
      <c r="J28" t="s">
        <v>52</v>
      </c>
      <c r="M28" t="s">
        <v>11</v>
      </c>
      <c r="N28" t="s">
        <v>53</v>
      </c>
      <c r="O28" t="s">
        <v>53</v>
      </c>
    </row>
    <row r="29" spans="1:15" x14ac:dyDescent="0.2">
      <c r="A29" t="s">
        <v>92</v>
      </c>
      <c r="B29" t="s">
        <v>222</v>
      </c>
      <c r="C29" t="s">
        <v>155</v>
      </c>
      <c r="D29" t="s">
        <v>299</v>
      </c>
      <c r="E29" t="s">
        <v>300</v>
      </c>
      <c r="F29" t="s">
        <v>57</v>
      </c>
      <c r="G29">
        <v>46004</v>
      </c>
      <c r="H29">
        <v>46014</v>
      </c>
      <c r="I29" t="s">
        <v>5</v>
      </c>
      <c r="J29" t="s">
        <v>52</v>
      </c>
      <c r="M29" t="s">
        <v>11</v>
      </c>
      <c r="N29" t="s">
        <v>53</v>
      </c>
      <c r="O29" t="s">
        <v>53</v>
      </c>
    </row>
    <row r="30" spans="1:15" x14ac:dyDescent="0.2">
      <c r="A30" t="s">
        <v>92</v>
      </c>
      <c r="B30" t="s">
        <v>117</v>
      </c>
      <c r="C30" t="s">
        <v>135</v>
      </c>
      <c r="D30" t="s">
        <v>783</v>
      </c>
      <c r="E30" t="s">
        <v>784</v>
      </c>
      <c r="F30" t="s">
        <v>57</v>
      </c>
      <c r="G30">
        <v>46005</v>
      </c>
      <c r="H30">
        <v>46015</v>
      </c>
      <c r="I30" t="s">
        <v>5</v>
      </c>
      <c r="J30" t="s">
        <v>52</v>
      </c>
      <c r="M30" t="s">
        <v>11</v>
      </c>
      <c r="N30" t="s">
        <v>53</v>
      </c>
      <c r="O30" t="s">
        <v>53</v>
      </c>
    </row>
    <row r="31" spans="1:15" x14ac:dyDescent="0.2">
      <c r="A31" t="s">
        <v>95</v>
      </c>
      <c r="B31" t="s">
        <v>156</v>
      </c>
      <c r="C31" t="s">
        <v>3</v>
      </c>
      <c r="D31" t="s">
        <v>785</v>
      </c>
      <c r="E31" t="s">
        <v>786</v>
      </c>
      <c r="F31" t="s">
        <v>51</v>
      </c>
      <c r="G31">
        <v>46006</v>
      </c>
      <c r="H31">
        <v>46016</v>
      </c>
      <c r="I31" t="s">
        <v>5</v>
      </c>
      <c r="J31" t="s">
        <v>52</v>
      </c>
      <c r="M31" t="s">
        <v>11</v>
      </c>
      <c r="N31" t="s">
        <v>53</v>
      </c>
      <c r="O31" t="s">
        <v>53</v>
      </c>
    </row>
    <row r="32" spans="1:15" x14ac:dyDescent="0.2">
      <c r="A32" t="s">
        <v>96</v>
      </c>
      <c r="B32" t="s">
        <v>229</v>
      </c>
      <c r="C32" t="s">
        <v>2</v>
      </c>
      <c r="D32" t="s">
        <v>787</v>
      </c>
      <c r="E32" t="s">
        <v>788</v>
      </c>
      <c r="F32" t="s">
        <v>57</v>
      </c>
      <c r="G32">
        <v>46006</v>
      </c>
      <c r="H32">
        <v>46017</v>
      </c>
      <c r="I32" t="s">
        <v>5</v>
      </c>
      <c r="J32" t="s">
        <v>52</v>
      </c>
      <c r="M32" t="s">
        <v>11</v>
      </c>
      <c r="N32" t="s">
        <v>53</v>
      </c>
      <c r="O32" t="s">
        <v>53</v>
      </c>
    </row>
    <row r="33" spans="1:15" x14ac:dyDescent="0.2">
      <c r="A33" t="s">
        <v>96</v>
      </c>
      <c r="B33" t="s">
        <v>229</v>
      </c>
      <c r="C33" t="s">
        <v>155</v>
      </c>
      <c r="D33" t="s">
        <v>301</v>
      </c>
      <c r="E33" t="s">
        <v>302</v>
      </c>
      <c r="F33" t="s">
        <v>57</v>
      </c>
      <c r="G33">
        <v>46006</v>
      </c>
      <c r="H33">
        <v>46017</v>
      </c>
      <c r="I33" t="s">
        <v>5</v>
      </c>
      <c r="J33" t="s">
        <v>52</v>
      </c>
      <c r="M33" t="s">
        <v>11</v>
      </c>
      <c r="N33" t="s">
        <v>53</v>
      </c>
      <c r="O33" t="s">
        <v>53</v>
      </c>
    </row>
    <row r="34" spans="1:15" x14ac:dyDescent="0.2">
      <c r="A34" t="s">
        <v>96</v>
      </c>
      <c r="B34" t="s">
        <v>303</v>
      </c>
      <c r="C34" t="s">
        <v>155</v>
      </c>
      <c r="D34" t="s">
        <v>304</v>
      </c>
      <c r="E34" t="s">
        <v>305</v>
      </c>
      <c r="F34" t="s">
        <v>57</v>
      </c>
      <c r="G34">
        <v>46006</v>
      </c>
      <c r="H34">
        <v>46018</v>
      </c>
      <c r="I34" t="s">
        <v>5</v>
      </c>
      <c r="J34" t="s">
        <v>52</v>
      </c>
      <c r="M34" t="s">
        <v>11</v>
      </c>
      <c r="N34" t="s">
        <v>53</v>
      </c>
      <c r="O34" t="s">
        <v>53</v>
      </c>
    </row>
    <row r="35" spans="1:15" x14ac:dyDescent="0.2">
      <c r="A35" t="s">
        <v>95</v>
      </c>
      <c r="B35" t="s">
        <v>303</v>
      </c>
      <c r="C35" t="s">
        <v>155</v>
      </c>
      <c r="D35" t="s">
        <v>308</v>
      </c>
      <c r="E35" t="s">
        <v>309</v>
      </c>
      <c r="F35" t="s">
        <v>57</v>
      </c>
      <c r="G35">
        <v>46006</v>
      </c>
      <c r="H35">
        <v>46018</v>
      </c>
      <c r="I35" t="s">
        <v>5</v>
      </c>
      <c r="J35" t="s">
        <v>52</v>
      </c>
      <c r="M35" t="s">
        <v>11</v>
      </c>
      <c r="N35" t="s">
        <v>53</v>
      </c>
      <c r="O35" t="s">
        <v>53</v>
      </c>
    </row>
    <row r="36" spans="1:15" x14ac:dyDescent="0.2">
      <c r="A36" t="s">
        <v>92</v>
      </c>
      <c r="B36" t="s">
        <v>159</v>
      </c>
      <c r="C36" t="s">
        <v>2</v>
      </c>
      <c r="D36" t="s">
        <v>789</v>
      </c>
      <c r="E36" t="s">
        <v>790</v>
      </c>
      <c r="F36" t="s">
        <v>57</v>
      </c>
      <c r="G36">
        <v>46006</v>
      </c>
      <c r="H36">
        <v>46019</v>
      </c>
      <c r="I36" t="s">
        <v>5</v>
      </c>
      <c r="K36" t="s">
        <v>11</v>
      </c>
      <c r="M36" t="s">
        <v>11</v>
      </c>
      <c r="N36" t="s">
        <v>53</v>
      </c>
      <c r="O36" t="s">
        <v>53</v>
      </c>
    </row>
    <row r="37" spans="1:15" x14ac:dyDescent="0.2">
      <c r="A37" t="s">
        <v>96</v>
      </c>
      <c r="B37" t="s">
        <v>167</v>
      </c>
      <c r="C37" t="s">
        <v>2</v>
      </c>
      <c r="D37" t="s">
        <v>791</v>
      </c>
      <c r="E37" t="s">
        <v>792</v>
      </c>
      <c r="F37" t="s">
        <v>57</v>
      </c>
      <c r="G37">
        <v>46006</v>
      </c>
      <c r="H37">
        <v>46020</v>
      </c>
      <c r="I37" t="s">
        <v>5</v>
      </c>
      <c r="K37" t="s">
        <v>11</v>
      </c>
      <c r="M37" t="s">
        <v>11</v>
      </c>
      <c r="N37" t="s">
        <v>53</v>
      </c>
      <c r="O37" t="s">
        <v>53</v>
      </c>
    </row>
    <row r="38" spans="1:15" x14ac:dyDescent="0.2">
      <c r="A38" t="s">
        <v>95</v>
      </c>
      <c r="B38" t="s">
        <v>173</v>
      </c>
      <c r="C38" t="s">
        <v>135</v>
      </c>
      <c r="D38" t="s">
        <v>793</v>
      </c>
      <c r="E38" t="s">
        <v>794</v>
      </c>
      <c r="F38" t="s">
        <v>51</v>
      </c>
      <c r="G38">
        <v>46006</v>
      </c>
      <c r="H38">
        <v>46023</v>
      </c>
      <c r="I38" t="s">
        <v>5</v>
      </c>
      <c r="K38" t="s">
        <v>11</v>
      </c>
      <c r="M38" t="s">
        <v>11</v>
      </c>
      <c r="N38" t="s">
        <v>53</v>
      </c>
      <c r="O38" t="s">
        <v>53</v>
      </c>
    </row>
    <row r="39" spans="1:15" x14ac:dyDescent="0.2">
      <c r="A39" t="s">
        <v>96</v>
      </c>
      <c r="B39" t="s">
        <v>173</v>
      </c>
      <c r="C39" t="s">
        <v>155</v>
      </c>
      <c r="D39" t="s">
        <v>312</v>
      </c>
      <c r="E39" t="s">
        <v>313</v>
      </c>
      <c r="F39" t="s">
        <v>57</v>
      </c>
      <c r="G39">
        <v>46006</v>
      </c>
      <c r="H39">
        <v>46023</v>
      </c>
      <c r="I39" t="s">
        <v>5</v>
      </c>
      <c r="K39" t="s">
        <v>11</v>
      </c>
      <c r="M39" t="s">
        <v>11</v>
      </c>
      <c r="N39" t="s">
        <v>53</v>
      </c>
      <c r="O39" t="s">
        <v>53</v>
      </c>
    </row>
    <row r="40" spans="1:15" x14ac:dyDescent="0.2">
      <c r="A40" t="s">
        <v>95</v>
      </c>
      <c r="B40" t="s">
        <v>255</v>
      </c>
      <c r="C40" t="s">
        <v>135</v>
      </c>
      <c r="D40" t="s">
        <v>795</v>
      </c>
      <c r="E40" t="s">
        <v>796</v>
      </c>
      <c r="F40" t="s">
        <v>57</v>
      </c>
      <c r="G40">
        <v>46011</v>
      </c>
      <c r="H40">
        <v>46024</v>
      </c>
      <c r="I40" t="s">
        <v>6</v>
      </c>
      <c r="K40" t="s">
        <v>12</v>
      </c>
      <c r="M40" t="s">
        <v>197</v>
      </c>
      <c r="N40" t="s">
        <v>53</v>
      </c>
      <c r="O40" t="s">
        <v>53</v>
      </c>
    </row>
    <row r="41" spans="1:15" x14ac:dyDescent="0.2">
      <c r="A41" t="s">
        <v>95</v>
      </c>
      <c r="B41" t="s">
        <v>255</v>
      </c>
      <c r="C41" t="s">
        <v>135</v>
      </c>
      <c r="D41" t="s">
        <v>797</v>
      </c>
      <c r="E41" t="s">
        <v>798</v>
      </c>
      <c r="F41" t="s">
        <v>51</v>
      </c>
      <c r="G41">
        <v>46006</v>
      </c>
      <c r="H41">
        <v>46024</v>
      </c>
      <c r="I41" t="s">
        <v>5</v>
      </c>
      <c r="K41" t="s">
        <v>11</v>
      </c>
      <c r="M41" t="s">
        <v>11</v>
      </c>
      <c r="N41" t="s">
        <v>53</v>
      </c>
      <c r="O41" t="s">
        <v>53</v>
      </c>
    </row>
    <row r="42" spans="1:15" x14ac:dyDescent="0.2">
      <c r="A42" t="s">
        <v>92</v>
      </c>
      <c r="B42" t="s">
        <v>255</v>
      </c>
      <c r="C42" t="s">
        <v>164</v>
      </c>
      <c r="D42" t="s">
        <v>799</v>
      </c>
      <c r="E42" t="s">
        <v>800</v>
      </c>
      <c r="F42" t="s">
        <v>57</v>
      </c>
      <c r="G42">
        <v>46006</v>
      </c>
      <c r="H42">
        <v>46024</v>
      </c>
      <c r="K42" t="s">
        <v>11</v>
      </c>
      <c r="M42" t="s">
        <v>11</v>
      </c>
      <c r="N42" t="s">
        <v>53</v>
      </c>
      <c r="O42" t="s">
        <v>53</v>
      </c>
    </row>
    <row r="43" spans="1:15" x14ac:dyDescent="0.2">
      <c r="A43" t="s">
        <v>96</v>
      </c>
      <c r="B43" t="s">
        <v>176</v>
      </c>
      <c r="C43" t="s">
        <v>2</v>
      </c>
      <c r="D43" t="s">
        <v>801</v>
      </c>
      <c r="E43" t="s">
        <v>802</v>
      </c>
      <c r="F43" t="s">
        <v>51</v>
      </c>
      <c r="G43">
        <v>46006</v>
      </c>
      <c r="H43">
        <v>46025</v>
      </c>
      <c r="I43" t="s">
        <v>5</v>
      </c>
      <c r="J43" t="s">
        <v>52</v>
      </c>
      <c r="M43" t="s">
        <v>11</v>
      </c>
      <c r="N43" t="s">
        <v>53</v>
      </c>
      <c r="O43" t="s">
        <v>53</v>
      </c>
    </row>
    <row r="44" spans="1:15" x14ac:dyDescent="0.2">
      <c r="A44" t="s">
        <v>95</v>
      </c>
      <c r="B44" t="s">
        <v>176</v>
      </c>
      <c r="C44" t="s">
        <v>2</v>
      </c>
      <c r="D44" t="s">
        <v>803</v>
      </c>
      <c r="E44" t="s">
        <v>804</v>
      </c>
      <c r="F44" t="s">
        <v>57</v>
      </c>
      <c r="G44">
        <v>46006</v>
      </c>
      <c r="H44">
        <v>46025</v>
      </c>
      <c r="I44" t="s">
        <v>5</v>
      </c>
      <c r="J44" t="s">
        <v>52</v>
      </c>
      <c r="M44" t="s">
        <v>11</v>
      </c>
      <c r="N44" t="s">
        <v>53</v>
      </c>
      <c r="O44" t="s">
        <v>53</v>
      </c>
    </row>
    <row r="45" spans="1:15" x14ac:dyDescent="0.2">
      <c r="A45" t="s">
        <v>92</v>
      </c>
      <c r="B45" t="s">
        <v>122</v>
      </c>
      <c r="C45" t="s">
        <v>2</v>
      </c>
      <c r="D45" t="s">
        <v>805</v>
      </c>
      <c r="E45" t="s">
        <v>806</v>
      </c>
      <c r="F45" t="s">
        <v>57</v>
      </c>
      <c r="G45">
        <v>46006</v>
      </c>
      <c r="H45">
        <v>46027</v>
      </c>
      <c r="I45" t="s">
        <v>5</v>
      </c>
      <c r="J45" t="s">
        <v>52</v>
      </c>
      <c r="M45" t="s">
        <v>11</v>
      </c>
      <c r="N45" t="s">
        <v>53</v>
      </c>
      <c r="O45" t="s">
        <v>53</v>
      </c>
    </row>
    <row r="46" spans="1:15" x14ac:dyDescent="0.2">
      <c r="A46" t="s">
        <v>95</v>
      </c>
      <c r="B46" t="s">
        <v>185</v>
      </c>
      <c r="C46" t="s">
        <v>135</v>
      </c>
      <c r="D46" t="s">
        <v>807</v>
      </c>
      <c r="E46" t="s">
        <v>808</v>
      </c>
      <c r="F46" t="s">
        <v>51</v>
      </c>
      <c r="G46">
        <v>46006</v>
      </c>
      <c r="H46">
        <v>46027</v>
      </c>
      <c r="I46" t="s">
        <v>5</v>
      </c>
      <c r="J46" t="s">
        <v>52</v>
      </c>
      <c r="M46" t="s">
        <v>11</v>
      </c>
      <c r="N46" t="s">
        <v>53</v>
      </c>
      <c r="O46" t="s">
        <v>53</v>
      </c>
    </row>
    <row r="47" spans="1:15" x14ac:dyDescent="0.2">
      <c r="A47" t="s">
        <v>95</v>
      </c>
      <c r="B47" t="s">
        <v>185</v>
      </c>
      <c r="C47" t="s">
        <v>155</v>
      </c>
      <c r="D47" t="s">
        <v>314</v>
      </c>
      <c r="E47" t="s">
        <v>315</v>
      </c>
      <c r="F47" t="s">
        <v>57</v>
      </c>
      <c r="G47">
        <v>46006</v>
      </c>
      <c r="H47">
        <v>46027</v>
      </c>
      <c r="I47" t="s">
        <v>5</v>
      </c>
      <c r="J47" t="s">
        <v>52</v>
      </c>
      <c r="M47" t="s">
        <v>11</v>
      </c>
      <c r="N47" t="s">
        <v>53</v>
      </c>
      <c r="O47" t="s">
        <v>53</v>
      </c>
    </row>
    <row r="48" spans="1:15" x14ac:dyDescent="0.2">
      <c r="A48" t="s">
        <v>95</v>
      </c>
      <c r="B48" t="s">
        <v>185</v>
      </c>
      <c r="C48" t="s">
        <v>155</v>
      </c>
      <c r="D48" t="s">
        <v>316</v>
      </c>
      <c r="E48" t="s">
        <v>317</v>
      </c>
      <c r="F48" t="s">
        <v>51</v>
      </c>
      <c r="G48">
        <v>46006</v>
      </c>
      <c r="H48">
        <v>46027</v>
      </c>
      <c r="I48" t="s">
        <v>5</v>
      </c>
      <c r="J48" t="s">
        <v>52</v>
      </c>
      <c r="M48" t="s">
        <v>11</v>
      </c>
      <c r="N48" t="s">
        <v>53</v>
      </c>
      <c r="O48" t="s">
        <v>53</v>
      </c>
    </row>
    <row r="49" spans="1:15" x14ac:dyDescent="0.2">
      <c r="A49" t="s">
        <v>96</v>
      </c>
      <c r="B49" t="s">
        <v>238</v>
      </c>
      <c r="C49" t="s">
        <v>2</v>
      </c>
      <c r="D49" t="s">
        <v>809</v>
      </c>
      <c r="E49" t="s">
        <v>810</v>
      </c>
      <c r="F49" t="s">
        <v>51</v>
      </c>
      <c r="G49">
        <v>46006</v>
      </c>
      <c r="H49">
        <v>46027</v>
      </c>
      <c r="I49" t="s">
        <v>5</v>
      </c>
      <c r="J49" t="s">
        <v>52</v>
      </c>
      <c r="M49" t="s">
        <v>11</v>
      </c>
      <c r="N49" t="s">
        <v>53</v>
      </c>
      <c r="O49" t="s">
        <v>53</v>
      </c>
    </row>
    <row r="50" spans="1:15" x14ac:dyDescent="0.2">
      <c r="A50" t="s">
        <v>92</v>
      </c>
      <c r="B50" t="s">
        <v>243</v>
      </c>
      <c r="C50" t="s">
        <v>2</v>
      </c>
      <c r="D50" t="s">
        <v>811</v>
      </c>
      <c r="E50" t="s">
        <v>812</v>
      </c>
      <c r="F50" t="s">
        <v>57</v>
      </c>
      <c r="G50">
        <v>46006</v>
      </c>
      <c r="H50">
        <v>46027</v>
      </c>
      <c r="I50" t="s">
        <v>5</v>
      </c>
      <c r="J50" t="s">
        <v>52</v>
      </c>
      <c r="M50" t="s">
        <v>11</v>
      </c>
      <c r="N50" t="s">
        <v>53</v>
      </c>
      <c r="O50" t="s">
        <v>53</v>
      </c>
    </row>
    <row r="51" spans="1:15" x14ac:dyDescent="0.2">
      <c r="A51" t="s">
        <v>96</v>
      </c>
      <c r="B51" t="s">
        <v>243</v>
      </c>
      <c r="C51" t="s">
        <v>155</v>
      </c>
      <c r="D51" t="s">
        <v>320</v>
      </c>
      <c r="E51" t="s">
        <v>321</v>
      </c>
      <c r="F51" t="s">
        <v>51</v>
      </c>
      <c r="G51">
        <v>46006</v>
      </c>
      <c r="H51">
        <v>46027</v>
      </c>
      <c r="I51" t="s">
        <v>5</v>
      </c>
      <c r="J51" t="s">
        <v>52</v>
      </c>
      <c r="M51" t="s">
        <v>11</v>
      </c>
      <c r="N51" t="s">
        <v>53</v>
      </c>
      <c r="O51" t="s">
        <v>53</v>
      </c>
    </row>
    <row r="52" spans="1:15" x14ac:dyDescent="0.2">
      <c r="A52" t="s">
        <v>96</v>
      </c>
      <c r="B52" t="s">
        <v>243</v>
      </c>
      <c r="C52" t="s">
        <v>155</v>
      </c>
      <c r="D52" t="s">
        <v>322</v>
      </c>
      <c r="E52" t="s">
        <v>323</v>
      </c>
      <c r="F52" t="s">
        <v>57</v>
      </c>
      <c r="G52">
        <v>46011</v>
      </c>
      <c r="H52">
        <v>46027</v>
      </c>
      <c r="I52" t="s">
        <v>6</v>
      </c>
      <c r="K52" t="s">
        <v>12</v>
      </c>
      <c r="M52" t="s">
        <v>197</v>
      </c>
      <c r="N52" t="s">
        <v>53</v>
      </c>
      <c r="O52" t="s">
        <v>53</v>
      </c>
    </row>
    <row r="53" spans="1:15" x14ac:dyDescent="0.2">
      <c r="A53" t="s">
        <v>96</v>
      </c>
      <c r="B53" t="s">
        <v>243</v>
      </c>
      <c r="C53" t="s">
        <v>155</v>
      </c>
      <c r="D53" t="s">
        <v>324</v>
      </c>
      <c r="E53" t="s">
        <v>325</v>
      </c>
      <c r="F53" t="s">
        <v>57</v>
      </c>
      <c r="G53">
        <v>46006</v>
      </c>
      <c r="H53">
        <v>46027</v>
      </c>
      <c r="I53" t="s">
        <v>5</v>
      </c>
      <c r="J53" t="s">
        <v>52</v>
      </c>
      <c r="M53" t="s">
        <v>11</v>
      </c>
      <c r="N53" t="s">
        <v>53</v>
      </c>
      <c r="O53" t="s">
        <v>53</v>
      </c>
    </row>
    <row r="54" spans="1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1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1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1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1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1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1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1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1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1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1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F7E3-8003-43F7-A0D7-F077BDF8DEF7}">
  <dimension ref="A1:Q500"/>
  <sheetViews>
    <sheetView workbookViewId="0"/>
  </sheetViews>
  <sheetFormatPr defaultRowHeight="14.25" x14ac:dyDescent="0.2"/>
  <cols>
    <col min="1" max="1" width="28.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21.37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100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101</v>
      </c>
      <c r="B4" t="s">
        <v>111</v>
      </c>
      <c r="C4" t="s">
        <v>108</v>
      </c>
      <c r="D4" t="s">
        <v>326</v>
      </c>
      <c r="E4" t="s">
        <v>327</v>
      </c>
      <c r="F4">
        <v>46001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103</v>
      </c>
      <c r="B5" t="s">
        <v>111</v>
      </c>
      <c r="C5" t="s">
        <v>108</v>
      </c>
      <c r="D5" t="s">
        <v>328</v>
      </c>
      <c r="E5" t="s">
        <v>329</v>
      </c>
      <c r="F5">
        <v>46001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102</v>
      </c>
      <c r="B6" t="s">
        <v>148</v>
      </c>
      <c r="C6" t="s">
        <v>108</v>
      </c>
      <c r="D6" t="s">
        <v>330</v>
      </c>
      <c r="E6" t="s">
        <v>331</v>
      </c>
      <c r="F6">
        <v>46002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101</v>
      </c>
      <c r="B7" t="s">
        <v>222</v>
      </c>
      <c r="C7" t="s">
        <v>108</v>
      </c>
      <c r="D7" t="s">
        <v>332</v>
      </c>
      <c r="E7" t="s">
        <v>333</v>
      </c>
      <c r="F7">
        <v>46004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103</v>
      </c>
      <c r="B8" t="s">
        <v>117</v>
      </c>
      <c r="C8" t="s">
        <v>108</v>
      </c>
      <c r="D8" t="s">
        <v>334</v>
      </c>
      <c r="E8" t="s">
        <v>335</v>
      </c>
      <c r="F8">
        <v>46005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103</v>
      </c>
      <c r="B9" t="s">
        <v>117</v>
      </c>
      <c r="C9" t="s">
        <v>108</v>
      </c>
      <c r="D9" t="s">
        <v>336</v>
      </c>
      <c r="E9" t="s">
        <v>337</v>
      </c>
      <c r="F9">
        <v>46005</v>
      </c>
      <c r="G9" t="s">
        <v>10</v>
      </c>
      <c r="J9" t="s">
        <v>11</v>
      </c>
      <c r="K9" t="s">
        <v>53</v>
      </c>
    </row>
    <row r="10" spans="1:17" x14ac:dyDescent="0.2">
      <c r="A10" t="s">
        <v>103</v>
      </c>
      <c r="B10" t="s">
        <v>117</v>
      </c>
      <c r="C10" t="s">
        <v>108</v>
      </c>
      <c r="D10" t="s">
        <v>338</v>
      </c>
      <c r="E10" t="s">
        <v>339</v>
      </c>
      <c r="F10">
        <v>46005</v>
      </c>
      <c r="G10" t="s">
        <v>10</v>
      </c>
      <c r="J10" t="s">
        <v>11</v>
      </c>
      <c r="K10" t="s">
        <v>53</v>
      </c>
    </row>
    <row r="11" spans="1:17" x14ac:dyDescent="0.2">
      <c r="A11" t="s">
        <v>103</v>
      </c>
      <c r="B11" t="s">
        <v>117</v>
      </c>
      <c r="C11" t="s">
        <v>108</v>
      </c>
      <c r="D11" t="s">
        <v>340</v>
      </c>
      <c r="E11" t="s">
        <v>341</v>
      </c>
      <c r="F11">
        <v>46005</v>
      </c>
      <c r="G11" t="s">
        <v>10</v>
      </c>
      <c r="J11" t="s">
        <v>11</v>
      </c>
      <c r="K11" t="s">
        <v>53</v>
      </c>
    </row>
    <row r="12" spans="1:17" x14ac:dyDescent="0.2">
      <c r="A12" t="s">
        <v>103</v>
      </c>
      <c r="B12" t="s">
        <v>156</v>
      </c>
      <c r="C12" t="s">
        <v>108</v>
      </c>
      <c r="D12" t="s">
        <v>342</v>
      </c>
      <c r="E12" t="s">
        <v>343</v>
      </c>
      <c r="F12">
        <v>46006</v>
      </c>
      <c r="G12" t="s">
        <v>10</v>
      </c>
      <c r="J12" t="s">
        <v>11</v>
      </c>
      <c r="K12" t="s">
        <v>53</v>
      </c>
    </row>
    <row r="13" spans="1:17" x14ac:dyDescent="0.2">
      <c r="A13" t="s">
        <v>103</v>
      </c>
      <c r="B13" t="s">
        <v>156</v>
      </c>
      <c r="C13" t="s">
        <v>108</v>
      </c>
      <c r="D13" t="s">
        <v>344</v>
      </c>
      <c r="E13" t="s">
        <v>345</v>
      </c>
      <c r="F13">
        <v>46006</v>
      </c>
      <c r="G13" t="s">
        <v>10</v>
      </c>
      <c r="J13" t="s">
        <v>11</v>
      </c>
      <c r="K13" t="s">
        <v>53</v>
      </c>
    </row>
    <row r="14" spans="1:17" x14ac:dyDescent="0.2">
      <c r="A14" t="s">
        <v>103</v>
      </c>
      <c r="B14" t="s">
        <v>156</v>
      </c>
      <c r="C14" t="s">
        <v>108</v>
      </c>
      <c r="D14" t="s">
        <v>346</v>
      </c>
      <c r="E14" t="s">
        <v>347</v>
      </c>
      <c r="F14">
        <v>46006</v>
      </c>
      <c r="G14" t="s">
        <v>10</v>
      </c>
      <c r="J14" t="s">
        <v>11</v>
      </c>
      <c r="K14" t="s">
        <v>53</v>
      </c>
    </row>
    <row r="15" spans="1:17" x14ac:dyDescent="0.2">
      <c r="A15" t="s">
        <v>103</v>
      </c>
      <c r="B15" t="s">
        <v>156</v>
      </c>
      <c r="C15" t="s">
        <v>108</v>
      </c>
      <c r="D15" t="s">
        <v>348</v>
      </c>
      <c r="E15" t="s">
        <v>349</v>
      </c>
      <c r="F15">
        <v>46006</v>
      </c>
      <c r="G15" t="s">
        <v>10</v>
      </c>
      <c r="J15" t="s">
        <v>11</v>
      </c>
      <c r="K15" t="s">
        <v>53</v>
      </c>
    </row>
    <row r="16" spans="1:17" x14ac:dyDescent="0.2">
      <c r="A16" t="s">
        <v>103</v>
      </c>
      <c r="B16" t="s">
        <v>156</v>
      </c>
      <c r="C16" t="s">
        <v>108</v>
      </c>
      <c r="D16" t="s">
        <v>350</v>
      </c>
      <c r="E16" t="s">
        <v>351</v>
      </c>
      <c r="F16">
        <v>46006</v>
      </c>
      <c r="G16" t="s">
        <v>10</v>
      </c>
      <c r="J16" t="s">
        <v>11</v>
      </c>
      <c r="K16" t="s">
        <v>53</v>
      </c>
    </row>
    <row r="17" spans="1:11" x14ac:dyDescent="0.2">
      <c r="A17" t="s">
        <v>101</v>
      </c>
      <c r="B17" t="s">
        <v>173</v>
      </c>
      <c r="C17" t="s">
        <v>108</v>
      </c>
      <c r="D17" t="s">
        <v>352</v>
      </c>
      <c r="E17" t="s">
        <v>353</v>
      </c>
      <c r="F17">
        <v>46006</v>
      </c>
      <c r="G17" t="s">
        <v>10</v>
      </c>
      <c r="J17" t="s">
        <v>11</v>
      </c>
      <c r="K17" t="s">
        <v>53</v>
      </c>
    </row>
    <row r="18" spans="1:11" x14ac:dyDescent="0.2">
      <c r="A18" t="s">
        <v>103</v>
      </c>
      <c r="B18" t="s">
        <v>238</v>
      </c>
      <c r="C18" t="s">
        <v>108</v>
      </c>
      <c r="D18" t="s">
        <v>354</v>
      </c>
      <c r="E18" t="s">
        <v>355</v>
      </c>
      <c r="F18">
        <v>46006</v>
      </c>
      <c r="G18" t="s">
        <v>10</v>
      </c>
      <c r="J18" t="s">
        <v>11</v>
      </c>
      <c r="K18" t="s">
        <v>53</v>
      </c>
    </row>
    <row r="19" spans="1:11" x14ac:dyDescent="0.2">
      <c r="F19" t="s">
        <v>60</v>
      </c>
      <c r="J19" t="s">
        <v>60</v>
      </c>
      <c r="K19" t="s">
        <v>60</v>
      </c>
    </row>
    <row r="20" spans="1:11" x14ac:dyDescent="0.2">
      <c r="F20" t="s">
        <v>60</v>
      </c>
      <c r="J20" t="s">
        <v>60</v>
      </c>
      <c r="K20" t="s">
        <v>60</v>
      </c>
    </row>
    <row r="21" spans="1:11" x14ac:dyDescent="0.2">
      <c r="F21" t="s">
        <v>60</v>
      </c>
      <c r="J21" t="s">
        <v>60</v>
      </c>
      <c r="K21" t="s">
        <v>60</v>
      </c>
    </row>
    <row r="22" spans="1:11" x14ac:dyDescent="0.2">
      <c r="F22" t="s">
        <v>60</v>
      </c>
      <c r="J22" t="s">
        <v>60</v>
      </c>
      <c r="K22" t="s">
        <v>60</v>
      </c>
    </row>
    <row r="23" spans="1:11" x14ac:dyDescent="0.2">
      <c r="F23" t="s">
        <v>60</v>
      </c>
      <c r="J23" t="s">
        <v>60</v>
      </c>
      <c r="K23" t="s">
        <v>60</v>
      </c>
    </row>
    <row r="24" spans="1:11" x14ac:dyDescent="0.2">
      <c r="F24" t="s">
        <v>60</v>
      </c>
      <c r="J24" t="s">
        <v>60</v>
      </c>
      <c r="K24" t="s">
        <v>60</v>
      </c>
    </row>
    <row r="25" spans="1:11" x14ac:dyDescent="0.2">
      <c r="F25" t="s">
        <v>60</v>
      </c>
      <c r="J25" t="s">
        <v>60</v>
      </c>
      <c r="K25" t="s">
        <v>60</v>
      </c>
    </row>
    <row r="26" spans="1:11" x14ac:dyDescent="0.2">
      <c r="F26" t="s">
        <v>60</v>
      </c>
      <c r="J26" t="s">
        <v>60</v>
      </c>
      <c r="K26" t="s">
        <v>60</v>
      </c>
    </row>
    <row r="27" spans="1:11" x14ac:dyDescent="0.2">
      <c r="F27" t="s">
        <v>60</v>
      </c>
      <c r="J27" t="s">
        <v>60</v>
      </c>
      <c r="K27" t="s">
        <v>60</v>
      </c>
    </row>
    <row r="28" spans="1:11" x14ac:dyDescent="0.2">
      <c r="F28" t="s">
        <v>60</v>
      </c>
      <c r="J28" t="s">
        <v>60</v>
      </c>
      <c r="K28" t="s">
        <v>60</v>
      </c>
    </row>
    <row r="29" spans="1:11" x14ac:dyDescent="0.2">
      <c r="F29" t="s">
        <v>60</v>
      </c>
      <c r="J29" t="s">
        <v>60</v>
      </c>
      <c r="K29" t="s">
        <v>60</v>
      </c>
    </row>
    <row r="30" spans="1:11" x14ac:dyDescent="0.2">
      <c r="F30" t="s">
        <v>60</v>
      </c>
      <c r="J30" t="s">
        <v>60</v>
      </c>
      <c r="K30" t="s">
        <v>60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672-6ADD-4FE6-B786-45B3C43CAE1D}">
  <dimension ref="A1:W508"/>
  <sheetViews>
    <sheetView workbookViewId="0"/>
  </sheetViews>
  <sheetFormatPr defaultRowHeight="14.25" x14ac:dyDescent="0.2"/>
  <cols>
    <col min="1" max="1" width="28.5" bestFit="1" customWidth="1"/>
    <col min="2" max="2" width="11.25" bestFit="1" customWidth="1"/>
    <col min="3" max="3" width="52.87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22.25" bestFit="1" customWidth="1"/>
    <col min="11" max="12" width="12.25" bestFit="1" customWidth="1"/>
    <col min="13" max="13" width="14" bestFit="1" customWidth="1"/>
    <col min="14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100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101</v>
      </c>
      <c r="B4" t="s">
        <v>138</v>
      </c>
      <c r="C4" t="s">
        <v>2</v>
      </c>
      <c r="D4" t="s">
        <v>857</v>
      </c>
      <c r="E4" t="s">
        <v>858</v>
      </c>
      <c r="F4" t="s">
        <v>57</v>
      </c>
      <c r="G4">
        <v>45997</v>
      </c>
      <c r="H4">
        <v>46007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103</v>
      </c>
      <c r="B5" t="s">
        <v>111</v>
      </c>
      <c r="C5" t="s">
        <v>2</v>
      </c>
      <c r="D5" t="s">
        <v>859</v>
      </c>
      <c r="E5" t="s">
        <v>860</v>
      </c>
      <c r="F5" t="s">
        <v>51</v>
      </c>
      <c r="G5">
        <v>46001</v>
      </c>
      <c r="H5">
        <v>46011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103</v>
      </c>
      <c r="B6" t="s">
        <v>111</v>
      </c>
      <c r="C6" t="s">
        <v>155</v>
      </c>
      <c r="D6" t="s">
        <v>328</v>
      </c>
      <c r="E6" t="s">
        <v>329</v>
      </c>
      <c r="F6" t="s">
        <v>57</v>
      </c>
      <c r="G6">
        <v>46001</v>
      </c>
      <c r="H6">
        <v>46011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101</v>
      </c>
      <c r="B7" t="s">
        <v>222</v>
      </c>
      <c r="C7" t="s">
        <v>2</v>
      </c>
      <c r="D7" t="s">
        <v>861</v>
      </c>
      <c r="E7" t="s">
        <v>862</v>
      </c>
      <c r="F7" t="s">
        <v>57</v>
      </c>
      <c r="G7">
        <v>46004</v>
      </c>
      <c r="H7">
        <v>46014</v>
      </c>
      <c r="I7" t="s">
        <v>5</v>
      </c>
      <c r="J7" t="s">
        <v>61</v>
      </c>
      <c r="M7" t="s">
        <v>197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101</v>
      </c>
      <c r="B8" t="s">
        <v>222</v>
      </c>
      <c r="C8" t="s">
        <v>155</v>
      </c>
      <c r="D8" t="s">
        <v>332</v>
      </c>
      <c r="E8" t="s">
        <v>333</v>
      </c>
      <c r="F8" t="s">
        <v>57</v>
      </c>
      <c r="G8">
        <v>46004</v>
      </c>
      <c r="H8">
        <v>46014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103</v>
      </c>
      <c r="B9" t="s">
        <v>117</v>
      </c>
      <c r="C9" t="s">
        <v>155</v>
      </c>
      <c r="D9" t="s">
        <v>334</v>
      </c>
      <c r="E9" t="s">
        <v>335</v>
      </c>
      <c r="F9" t="s">
        <v>57</v>
      </c>
      <c r="G9">
        <v>46005</v>
      </c>
      <c r="H9">
        <v>46015</v>
      </c>
      <c r="I9" t="s">
        <v>5</v>
      </c>
      <c r="J9" t="s">
        <v>52</v>
      </c>
      <c r="M9" t="s">
        <v>11</v>
      </c>
      <c r="N9" t="s">
        <v>53</v>
      </c>
      <c r="O9" t="s">
        <v>53</v>
      </c>
    </row>
    <row r="10" spans="1:23" x14ac:dyDescent="0.2">
      <c r="A10" t="s">
        <v>103</v>
      </c>
      <c r="B10" t="s">
        <v>117</v>
      </c>
      <c r="C10" t="s">
        <v>155</v>
      </c>
      <c r="D10" t="s">
        <v>336</v>
      </c>
      <c r="E10" t="s">
        <v>337</v>
      </c>
      <c r="F10" t="s">
        <v>57</v>
      </c>
      <c r="G10">
        <v>46005</v>
      </c>
      <c r="H10">
        <v>46015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103</v>
      </c>
      <c r="B11" t="s">
        <v>117</v>
      </c>
      <c r="C11" t="s">
        <v>155</v>
      </c>
      <c r="D11" t="s">
        <v>338</v>
      </c>
      <c r="E11" t="s">
        <v>339</v>
      </c>
      <c r="F11" t="s">
        <v>57</v>
      </c>
      <c r="G11">
        <v>46005</v>
      </c>
      <c r="H11">
        <v>46015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103</v>
      </c>
      <c r="B12" t="s">
        <v>117</v>
      </c>
      <c r="C12" t="s">
        <v>155</v>
      </c>
      <c r="D12" t="s">
        <v>340</v>
      </c>
      <c r="E12" t="s">
        <v>341</v>
      </c>
      <c r="F12" t="s">
        <v>57</v>
      </c>
      <c r="G12">
        <v>46005</v>
      </c>
      <c r="H12">
        <v>46015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103</v>
      </c>
      <c r="B13" t="s">
        <v>156</v>
      </c>
      <c r="C13" t="s">
        <v>155</v>
      </c>
      <c r="D13" t="s">
        <v>342</v>
      </c>
      <c r="E13" t="s">
        <v>343</v>
      </c>
      <c r="F13" t="s">
        <v>57</v>
      </c>
      <c r="G13">
        <v>46006</v>
      </c>
      <c r="H13">
        <v>46016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103</v>
      </c>
      <c r="B14" t="s">
        <v>156</v>
      </c>
      <c r="C14" t="s">
        <v>155</v>
      </c>
      <c r="D14" t="s">
        <v>344</v>
      </c>
      <c r="E14" t="s">
        <v>345</v>
      </c>
      <c r="F14" t="s">
        <v>57</v>
      </c>
      <c r="G14">
        <v>46006</v>
      </c>
      <c r="H14">
        <v>46016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103</v>
      </c>
      <c r="B15" t="s">
        <v>156</v>
      </c>
      <c r="C15" t="s">
        <v>155</v>
      </c>
      <c r="D15" t="s">
        <v>346</v>
      </c>
      <c r="E15" t="s">
        <v>347</v>
      </c>
      <c r="F15" t="s">
        <v>51</v>
      </c>
      <c r="G15">
        <v>46006</v>
      </c>
      <c r="H15">
        <v>46016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103</v>
      </c>
      <c r="B16" t="s">
        <v>156</v>
      </c>
      <c r="C16" t="s">
        <v>155</v>
      </c>
      <c r="D16" t="s">
        <v>348</v>
      </c>
      <c r="E16" t="s">
        <v>349</v>
      </c>
      <c r="F16" t="s">
        <v>57</v>
      </c>
      <c r="G16">
        <v>46006</v>
      </c>
      <c r="H16">
        <v>46016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103</v>
      </c>
      <c r="B17" t="s">
        <v>156</v>
      </c>
      <c r="C17" t="s">
        <v>155</v>
      </c>
      <c r="D17" t="s">
        <v>350</v>
      </c>
      <c r="E17" t="s">
        <v>351</v>
      </c>
      <c r="F17" t="s">
        <v>51</v>
      </c>
      <c r="G17">
        <v>46006</v>
      </c>
      <c r="H17">
        <v>46016</v>
      </c>
      <c r="I17" t="s">
        <v>5</v>
      </c>
      <c r="J17" t="s">
        <v>52</v>
      </c>
      <c r="M17" t="s">
        <v>11</v>
      </c>
      <c r="N17" t="s">
        <v>53</v>
      </c>
      <c r="O17" t="s">
        <v>53</v>
      </c>
    </row>
    <row r="18" spans="1:15" x14ac:dyDescent="0.2">
      <c r="A18" t="s">
        <v>101</v>
      </c>
      <c r="B18" t="s">
        <v>170</v>
      </c>
      <c r="C18" t="s">
        <v>2</v>
      </c>
      <c r="D18" t="s">
        <v>863</v>
      </c>
      <c r="E18" t="s">
        <v>864</v>
      </c>
      <c r="F18" t="s">
        <v>51</v>
      </c>
      <c r="G18">
        <v>46006</v>
      </c>
      <c r="H18">
        <v>46021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101</v>
      </c>
      <c r="B19" t="s">
        <v>176</v>
      </c>
      <c r="C19" t="s">
        <v>2</v>
      </c>
      <c r="D19" t="s">
        <v>865</v>
      </c>
      <c r="E19" t="s">
        <v>866</v>
      </c>
      <c r="F19" t="s">
        <v>51</v>
      </c>
      <c r="G19">
        <v>46006</v>
      </c>
      <c r="H19">
        <v>46025</v>
      </c>
      <c r="I19" t="s">
        <v>5</v>
      </c>
      <c r="J19" t="s">
        <v>52</v>
      </c>
      <c r="M19" t="s">
        <v>11</v>
      </c>
      <c r="N19" t="s">
        <v>53</v>
      </c>
      <c r="O19" t="s">
        <v>53</v>
      </c>
    </row>
    <row r="20" spans="1:15" x14ac:dyDescent="0.2">
      <c r="A20" t="s">
        <v>101</v>
      </c>
      <c r="B20" t="s">
        <v>179</v>
      </c>
      <c r="C20" t="s">
        <v>2</v>
      </c>
      <c r="D20" t="s">
        <v>867</v>
      </c>
      <c r="E20" t="s">
        <v>868</v>
      </c>
      <c r="F20" t="s">
        <v>57</v>
      </c>
      <c r="G20">
        <v>46006</v>
      </c>
      <c r="H20">
        <v>46026</v>
      </c>
      <c r="I20" t="s">
        <v>5</v>
      </c>
      <c r="J20" t="s">
        <v>59</v>
      </c>
      <c r="M20" t="s">
        <v>60</v>
      </c>
      <c r="N20" t="s">
        <v>53</v>
      </c>
      <c r="O20" t="s">
        <v>53</v>
      </c>
    </row>
    <row r="21" spans="1:15" x14ac:dyDescent="0.2">
      <c r="A21" t="s">
        <v>103</v>
      </c>
      <c r="B21" t="s">
        <v>238</v>
      </c>
      <c r="C21" t="s">
        <v>155</v>
      </c>
      <c r="D21" t="s">
        <v>354</v>
      </c>
      <c r="E21" t="s">
        <v>355</v>
      </c>
      <c r="F21" t="s">
        <v>57</v>
      </c>
      <c r="G21">
        <v>46006</v>
      </c>
      <c r="H21">
        <v>46027</v>
      </c>
      <c r="I21" t="s">
        <v>5</v>
      </c>
      <c r="J21" t="s">
        <v>52</v>
      </c>
      <c r="M21" t="s">
        <v>11</v>
      </c>
      <c r="N21" t="s">
        <v>53</v>
      </c>
      <c r="O21" t="s">
        <v>53</v>
      </c>
    </row>
    <row r="22" spans="1:15" x14ac:dyDescent="0.2">
      <c r="F22" t="s">
        <v>60</v>
      </c>
      <c r="G22" t="s">
        <v>60</v>
      </c>
      <c r="H22" t="s">
        <v>60</v>
      </c>
      <c r="M22" t="s">
        <v>60</v>
      </c>
      <c r="N22" t="s">
        <v>60</v>
      </c>
      <c r="O22" t="s">
        <v>60</v>
      </c>
    </row>
    <row r="23" spans="1:15" x14ac:dyDescent="0.2">
      <c r="F23" t="s">
        <v>60</v>
      </c>
      <c r="G23" t="s">
        <v>60</v>
      </c>
      <c r="H23" t="s">
        <v>60</v>
      </c>
      <c r="M23" t="s">
        <v>60</v>
      </c>
      <c r="N23" t="s">
        <v>60</v>
      </c>
      <c r="O23" t="s">
        <v>60</v>
      </c>
    </row>
    <row r="24" spans="1:15" x14ac:dyDescent="0.2">
      <c r="F24" t="s">
        <v>60</v>
      </c>
      <c r="G24" t="s">
        <v>60</v>
      </c>
      <c r="H24" t="s">
        <v>60</v>
      </c>
      <c r="M24" t="s">
        <v>60</v>
      </c>
      <c r="N24" t="s">
        <v>60</v>
      </c>
      <c r="O24" t="s">
        <v>60</v>
      </c>
    </row>
    <row r="25" spans="1:15" x14ac:dyDescent="0.2">
      <c r="F25" t="s">
        <v>60</v>
      </c>
      <c r="G25" t="s">
        <v>60</v>
      </c>
      <c r="H25" t="s">
        <v>60</v>
      </c>
      <c r="M25" t="s">
        <v>60</v>
      </c>
      <c r="N25" t="s">
        <v>60</v>
      </c>
      <c r="O25" t="s">
        <v>60</v>
      </c>
    </row>
    <row r="26" spans="1:15" x14ac:dyDescent="0.2">
      <c r="F26" t="s">
        <v>60</v>
      </c>
      <c r="G26" t="s">
        <v>60</v>
      </c>
      <c r="H26" t="s">
        <v>60</v>
      </c>
      <c r="M26" t="s">
        <v>60</v>
      </c>
      <c r="N26" t="s">
        <v>60</v>
      </c>
      <c r="O26" t="s">
        <v>60</v>
      </c>
    </row>
    <row r="27" spans="1:15" x14ac:dyDescent="0.2">
      <c r="F27" t="s">
        <v>60</v>
      </c>
      <c r="G27" t="s">
        <v>60</v>
      </c>
      <c r="H27" t="s">
        <v>60</v>
      </c>
      <c r="M27" t="s">
        <v>60</v>
      </c>
      <c r="N27" t="s">
        <v>60</v>
      </c>
      <c r="O27" t="s">
        <v>60</v>
      </c>
    </row>
    <row r="28" spans="1:15" x14ac:dyDescent="0.2">
      <c r="F28" t="s">
        <v>60</v>
      </c>
      <c r="G28" t="s">
        <v>60</v>
      </c>
      <c r="H28" t="s">
        <v>60</v>
      </c>
      <c r="M28" t="s">
        <v>60</v>
      </c>
      <c r="N28" t="s">
        <v>60</v>
      </c>
      <c r="O28" t="s">
        <v>60</v>
      </c>
    </row>
    <row r="29" spans="1:15" x14ac:dyDescent="0.2">
      <c r="F29" t="s">
        <v>60</v>
      </c>
      <c r="G29" t="s">
        <v>60</v>
      </c>
      <c r="H29" t="s">
        <v>60</v>
      </c>
      <c r="M29" t="s">
        <v>60</v>
      </c>
      <c r="N29" t="s">
        <v>60</v>
      </c>
      <c r="O29" t="s">
        <v>60</v>
      </c>
    </row>
    <row r="30" spans="1:15" x14ac:dyDescent="0.2">
      <c r="F30" t="s">
        <v>60</v>
      </c>
      <c r="G30" t="s">
        <v>60</v>
      </c>
      <c r="H30" t="s">
        <v>60</v>
      </c>
      <c r="M30" t="s">
        <v>60</v>
      </c>
      <c r="N30" t="s">
        <v>60</v>
      </c>
      <c r="O30" t="s">
        <v>60</v>
      </c>
    </row>
    <row r="31" spans="1:15" x14ac:dyDescent="0.2">
      <c r="F31" t="s">
        <v>60</v>
      </c>
      <c r="G31" t="s">
        <v>60</v>
      </c>
      <c r="H31" t="s">
        <v>60</v>
      </c>
      <c r="M31" t="s">
        <v>60</v>
      </c>
      <c r="N31" t="s">
        <v>60</v>
      </c>
      <c r="O31" t="s">
        <v>60</v>
      </c>
    </row>
    <row r="32" spans="1:15" x14ac:dyDescent="0.2">
      <c r="F32" t="s">
        <v>60</v>
      </c>
      <c r="G32" t="s">
        <v>60</v>
      </c>
      <c r="H32" t="s">
        <v>60</v>
      </c>
      <c r="M32" t="s">
        <v>60</v>
      </c>
      <c r="N32" t="s">
        <v>60</v>
      </c>
      <c r="O32" t="s">
        <v>60</v>
      </c>
    </row>
    <row r="33" spans="6:15" x14ac:dyDescent="0.2">
      <c r="F33" t="s">
        <v>60</v>
      </c>
      <c r="G33" t="s">
        <v>60</v>
      </c>
      <c r="H33" t="s">
        <v>60</v>
      </c>
      <c r="M33" t="s">
        <v>60</v>
      </c>
      <c r="N33" t="s">
        <v>60</v>
      </c>
      <c r="O33" t="s">
        <v>60</v>
      </c>
    </row>
    <row r="34" spans="6:15" x14ac:dyDescent="0.2">
      <c r="F34" t="s">
        <v>60</v>
      </c>
      <c r="G34" t="s">
        <v>60</v>
      </c>
      <c r="H34" t="s">
        <v>60</v>
      </c>
      <c r="M34" t="s">
        <v>60</v>
      </c>
      <c r="N34" t="s">
        <v>60</v>
      </c>
      <c r="O34" t="s">
        <v>60</v>
      </c>
    </row>
    <row r="35" spans="6:15" x14ac:dyDescent="0.2">
      <c r="F35" t="s">
        <v>60</v>
      </c>
      <c r="G35" t="s">
        <v>60</v>
      </c>
      <c r="H35" t="s">
        <v>60</v>
      </c>
      <c r="M35" t="s">
        <v>60</v>
      </c>
      <c r="N35" t="s">
        <v>60</v>
      </c>
      <c r="O35" t="s">
        <v>60</v>
      </c>
    </row>
    <row r="36" spans="6:15" x14ac:dyDescent="0.2">
      <c r="F36" t="s">
        <v>60</v>
      </c>
      <c r="G36" t="s">
        <v>60</v>
      </c>
      <c r="H36" t="s">
        <v>60</v>
      </c>
      <c r="M36" t="s">
        <v>60</v>
      </c>
      <c r="N36" t="s">
        <v>60</v>
      </c>
      <c r="O36" t="s">
        <v>60</v>
      </c>
    </row>
    <row r="37" spans="6:15" x14ac:dyDescent="0.2">
      <c r="F37" t="s">
        <v>60</v>
      </c>
      <c r="G37" t="s">
        <v>60</v>
      </c>
      <c r="H37" t="s">
        <v>60</v>
      </c>
      <c r="M37" t="s">
        <v>60</v>
      </c>
      <c r="N37" t="s">
        <v>60</v>
      </c>
      <c r="O37" t="s">
        <v>60</v>
      </c>
    </row>
    <row r="38" spans="6:15" x14ac:dyDescent="0.2">
      <c r="F38" t="s">
        <v>60</v>
      </c>
      <c r="G38" t="s">
        <v>60</v>
      </c>
      <c r="H38" t="s">
        <v>60</v>
      </c>
      <c r="M38" t="s">
        <v>60</v>
      </c>
      <c r="N38" t="s">
        <v>60</v>
      </c>
      <c r="O38" t="s">
        <v>60</v>
      </c>
    </row>
    <row r="39" spans="6:15" x14ac:dyDescent="0.2">
      <c r="F39" t="s">
        <v>60</v>
      </c>
      <c r="G39" t="s">
        <v>60</v>
      </c>
      <c r="H39" t="s">
        <v>60</v>
      </c>
      <c r="M39" t="s">
        <v>60</v>
      </c>
      <c r="N39" t="s">
        <v>60</v>
      </c>
      <c r="O39" t="s">
        <v>60</v>
      </c>
    </row>
    <row r="40" spans="6:15" x14ac:dyDescent="0.2">
      <c r="F40" t="s">
        <v>60</v>
      </c>
      <c r="G40" t="s">
        <v>60</v>
      </c>
      <c r="H40" t="s">
        <v>60</v>
      </c>
      <c r="M40" t="s">
        <v>60</v>
      </c>
      <c r="N40" t="s">
        <v>60</v>
      </c>
      <c r="O40" t="s">
        <v>60</v>
      </c>
    </row>
    <row r="41" spans="6:15" x14ac:dyDescent="0.2">
      <c r="F41" t="s">
        <v>60</v>
      </c>
      <c r="G41" t="s">
        <v>60</v>
      </c>
      <c r="H41" t="s">
        <v>60</v>
      </c>
      <c r="M41" t="s">
        <v>60</v>
      </c>
      <c r="N41" t="s">
        <v>60</v>
      </c>
      <c r="O41" t="s">
        <v>60</v>
      </c>
    </row>
    <row r="42" spans="6:15" x14ac:dyDescent="0.2">
      <c r="F42" t="s">
        <v>60</v>
      </c>
      <c r="G42" t="s">
        <v>60</v>
      </c>
      <c r="H42" t="s">
        <v>60</v>
      </c>
      <c r="M42" t="s">
        <v>60</v>
      </c>
      <c r="N42" t="s">
        <v>60</v>
      </c>
      <c r="O42" t="s">
        <v>60</v>
      </c>
    </row>
    <row r="43" spans="6:15" x14ac:dyDescent="0.2">
      <c r="F43" t="s">
        <v>60</v>
      </c>
      <c r="G43" t="s">
        <v>60</v>
      </c>
      <c r="H43" t="s">
        <v>60</v>
      </c>
      <c r="M43" t="s">
        <v>60</v>
      </c>
      <c r="N43" t="s">
        <v>60</v>
      </c>
      <c r="O43" t="s">
        <v>60</v>
      </c>
    </row>
    <row r="44" spans="6:15" x14ac:dyDescent="0.2">
      <c r="F44" t="s">
        <v>60</v>
      </c>
      <c r="G44" t="s">
        <v>60</v>
      </c>
      <c r="H44" t="s">
        <v>60</v>
      </c>
      <c r="M44" t="s">
        <v>60</v>
      </c>
      <c r="N44" t="s">
        <v>60</v>
      </c>
      <c r="O44" t="s">
        <v>60</v>
      </c>
    </row>
    <row r="45" spans="6:15" x14ac:dyDescent="0.2">
      <c r="F45" t="s">
        <v>60</v>
      </c>
      <c r="G45" t="s">
        <v>60</v>
      </c>
      <c r="H45" t="s">
        <v>60</v>
      </c>
      <c r="M45" t="s">
        <v>60</v>
      </c>
      <c r="N45" t="s">
        <v>60</v>
      </c>
      <c r="O45" t="s">
        <v>60</v>
      </c>
    </row>
    <row r="46" spans="6:15" x14ac:dyDescent="0.2">
      <c r="F46" t="s">
        <v>60</v>
      </c>
      <c r="G46" t="s">
        <v>60</v>
      </c>
      <c r="H46" t="s">
        <v>60</v>
      </c>
      <c r="M46" t="s">
        <v>60</v>
      </c>
      <c r="N46" t="s">
        <v>60</v>
      </c>
      <c r="O46" t="s">
        <v>60</v>
      </c>
    </row>
    <row r="47" spans="6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6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0D49-8E4B-4C51-8A88-F920F36305D8}">
  <dimension ref="A1:W508"/>
  <sheetViews>
    <sheetView topLeftCell="H1" workbookViewId="0">
      <selection activeCell="N18" sqref="N18:N20"/>
    </sheetView>
  </sheetViews>
  <sheetFormatPr defaultRowHeight="14.25" x14ac:dyDescent="0.2"/>
  <cols>
    <col min="1" max="1" width="27.125" bestFit="1" customWidth="1"/>
    <col min="2" max="2" width="11.25" bestFit="1" customWidth="1"/>
    <col min="3" max="3" width="60.5" bestFit="1" customWidth="1"/>
    <col min="4" max="4" width="20.125" bestFit="1" customWidth="1"/>
    <col min="5" max="5" width="11.875" bestFit="1" customWidth="1"/>
    <col min="6" max="6" width="11.25" bestFit="1" customWidth="1"/>
    <col min="7" max="7" width="23.625" bestFit="1" customWidth="1"/>
    <col min="8" max="8" width="48.625" bestFit="1" customWidth="1"/>
    <col min="9" max="9" width="17.125" bestFit="1" customWidth="1"/>
    <col min="10" max="10" width="22.25" bestFit="1" customWidth="1"/>
    <col min="11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73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540</v>
      </c>
      <c r="B4" t="s">
        <v>125</v>
      </c>
      <c r="C4" t="s">
        <v>135</v>
      </c>
      <c r="D4" t="s">
        <v>541</v>
      </c>
      <c r="E4" t="s">
        <v>542</v>
      </c>
      <c r="F4" t="s">
        <v>51</v>
      </c>
      <c r="G4">
        <v>45992</v>
      </c>
      <c r="H4">
        <v>46002</v>
      </c>
      <c r="I4" t="s">
        <v>5</v>
      </c>
      <c r="M4" t="s">
        <v>60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75</v>
      </c>
      <c r="B5" t="s">
        <v>125</v>
      </c>
      <c r="C5" t="s">
        <v>155</v>
      </c>
      <c r="D5" t="s">
        <v>356</v>
      </c>
      <c r="E5" t="s">
        <v>357</v>
      </c>
      <c r="F5" t="s">
        <v>57</v>
      </c>
      <c r="G5">
        <v>45992</v>
      </c>
      <c r="H5">
        <v>46002</v>
      </c>
      <c r="I5" t="s">
        <v>5</v>
      </c>
      <c r="M5" t="s">
        <v>60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540</v>
      </c>
      <c r="B6" t="s">
        <v>246</v>
      </c>
      <c r="C6" t="s">
        <v>135</v>
      </c>
      <c r="D6" t="s">
        <v>543</v>
      </c>
      <c r="E6" t="s">
        <v>544</v>
      </c>
      <c r="F6" t="s">
        <v>51</v>
      </c>
      <c r="G6">
        <v>45993</v>
      </c>
      <c r="H6">
        <v>46003</v>
      </c>
      <c r="I6" t="s">
        <v>5</v>
      </c>
      <c r="M6" t="s">
        <v>60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74</v>
      </c>
      <c r="B7" t="s">
        <v>246</v>
      </c>
      <c r="C7" t="s">
        <v>135</v>
      </c>
      <c r="D7" t="s">
        <v>545</v>
      </c>
      <c r="E7" t="s">
        <v>546</v>
      </c>
      <c r="F7" t="s">
        <v>51</v>
      </c>
      <c r="G7">
        <v>45993</v>
      </c>
      <c r="H7">
        <v>46003</v>
      </c>
      <c r="I7" t="s">
        <v>5</v>
      </c>
      <c r="M7" t="s">
        <v>60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77</v>
      </c>
      <c r="B8" t="s">
        <v>130</v>
      </c>
      <c r="C8" t="s">
        <v>2</v>
      </c>
      <c r="D8" t="s">
        <v>547</v>
      </c>
      <c r="E8" t="s">
        <v>548</v>
      </c>
      <c r="F8" t="s">
        <v>51</v>
      </c>
      <c r="G8">
        <v>45994</v>
      </c>
      <c r="H8">
        <v>46004</v>
      </c>
      <c r="I8" t="s">
        <v>5</v>
      </c>
      <c r="M8" t="s">
        <v>60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75</v>
      </c>
      <c r="B9" t="s">
        <v>209</v>
      </c>
      <c r="C9" t="s">
        <v>2</v>
      </c>
      <c r="D9" t="s">
        <v>549</v>
      </c>
      <c r="E9" t="s">
        <v>550</v>
      </c>
      <c r="F9" t="s">
        <v>57</v>
      </c>
      <c r="G9">
        <v>45996</v>
      </c>
      <c r="H9">
        <v>46006</v>
      </c>
      <c r="I9" t="s">
        <v>5</v>
      </c>
      <c r="M9" t="s">
        <v>60</v>
      </c>
      <c r="N9" t="s">
        <v>53</v>
      </c>
      <c r="O9" t="s">
        <v>53</v>
      </c>
    </row>
    <row r="10" spans="1:23" x14ac:dyDescent="0.2">
      <c r="A10" t="s">
        <v>74</v>
      </c>
      <c r="B10" t="s">
        <v>209</v>
      </c>
      <c r="C10" t="s">
        <v>155</v>
      </c>
      <c r="D10" t="s">
        <v>358</v>
      </c>
      <c r="E10" t="s">
        <v>359</v>
      </c>
      <c r="F10" t="s">
        <v>51</v>
      </c>
      <c r="G10">
        <v>45996</v>
      </c>
      <c r="H10">
        <v>46006</v>
      </c>
      <c r="I10" t="s">
        <v>5</v>
      </c>
      <c r="M10" t="s">
        <v>60</v>
      </c>
      <c r="N10" t="s">
        <v>53</v>
      </c>
      <c r="O10" t="s">
        <v>53</v>
      </c>
    </row>
    <row r="11" spans="1:23" x14ac:dyDescent="0.2">
      <c r="A11" t="s">
        <v>74</v>
      </c>
      <c r="B11" t="s">
        <v>209</v>
      </c>
      <c r="C11" t="s">
        <v>155</v>
      </c>
      <c r="D11" t="s">
        <v>360</v>
      </c>
      <c r="E11" t="s">
        <v>361</v>
      </c>
      <c r="F11" t="s">
        <v>51</v>
      </c>
      <c r="G11">
        <v>45996</v>
      </c>
      <c r="H11">
        <v>46006</v>
      </c>
      <c r="I11" t="s">
        <v>5</v>
      </c>
      <c r="M11" t="s">
        <v>60</v>
      </c>
      <c r="N11" t="s">
        <v>53</v>
      </c>
      <c r="O11" t="s">
        <v>53</v>
      </c>
    </row>
    <row r="12" spans="1:23" x14ac:dyDescent="0.2">
      <c r="A12" t="s">
        <v>75</v>
      </c>
      <c r="B12" t="s">
        <v>138</v>
      </c>
      <c r="C12" t="s">
        <v>2</v>
      </c>
      <c r="D12" t="s">
        <v>551</v>
      </c>
      <c r="E12" t="s">
        <v>552</v>
      </c>
      <c r="F12" t="s">
        <v>57</v>
      </c>
      <c r="G12">
        <v>45997</v>
      </c>
      <c r="H12">
        <v>46007</v>
      </c>
      <c r="I12" t="s">
        <v>5</v>
      </c>
      <c r="M12" t="s">
        <v>60</v>
      </c>
      <c r="N12" t="s">
        <v>53</v>
      </c>
      <c r="O12" t="s">
        <v>53</v>
      </c>
    </row>
    <row r="13" spans="1:23" x14ac:dyDescent="0.2">
      <c r="A13" t="s">
        <v>75</v>
      </c>
      <c r="B13" t="s">
        <v>138</v>
      </c>
      <c r="C13" t="s">
        <v>2</v>
      </c>
      <c r="D13" t="s">
        <v>553</v>
      </c>
      <c r="E13" t="s">
        <v>554</v>
      </c>
      <c r="F13" t="s">
        <v>57</v>
      </c>
      <c r="G13">
        <v>45997</v>
      </c>
      <c r="H13">
        <v>46007</v>
      </c>
      <c r="I13" t="s">
        <v>5</v>
      </c>
      <c r="M13" t="s">
        <v>60</v>
      </c>
      <c r="N13" t="s">
        <v>53</v>
      </c>
      <c r="O13" t="s">
        <v>53</v>
      </c>
    </row>
    <row r="14" spans="1:23" x14ac:dyDescent="0.2">
      <c r="A14" t="s">
        <v>75</v>
      </c>
      <c r="B14" t="s">
        <v>141</v>
      </c>
      <c r="C14" t="s">
        <v>2</v>
      </c>
      <c r="D14" t="s">
        <v>555</v>
      </c>
      <c r="E14" t="s">
        <v>556</v>
      </c>
      <c r="F14" t="s">
        <v>57</v>
      </c>
      <c r="G14">
        <v>45999</v>
      </c>
      <c r="H14">
        <v>46009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540</v>
      </c>
      <c r="B15" t="s">
        <v>141</v>
      </c>
      <c r="C15" t="s">
        <v>135</v>
      </c>
      <c r="D15" t="s">
        <v>557</v>
      </c>
      <c r="E15" t="s">
        <v>558</v>
      </c>
      <c r="F15" t="s">
        <v>57</v>
      </c>
      <c r="G15">
        <v>45999</v>
      </c>
      <c r="H15">
        <v>46009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75</v>
      </c>
      <c r="B16" t="s">
        <v>269</v>
      </c>
      <c r="C16" t="s">
        <v>2</v>
      </c>
      <c r="D16" t="s">
        <v>559</v>
      </c>
      <c r="E16" t="s">
        <v>560</v>
      </c>
      <c r="F16" t="s">
        <v>57</v>
      </c>
      <c r="G16">
        <v>46000</v>
      </c>
      <c r="H16">
        <v>46010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77</v>
      </c>
      <c r="B17" t="s">
        <v>111</v>
      </c>
      <c r="C17" t="s">
        <v>2</v>
      </c>
      <c r="D17" t="s">
        <v>913</v>
      </c>
      <c r="E17" t="s">
        <v>914</v>
      </c>
      <c r="F17" t="s">
        <v>51</v>
      </c>
      <c r="G17">
        <v>46001</v>
      </c>
      <c r="H17">
        <v>46011</v>
      </c>
      <c r="M17" t="s">
        <v>60</v>
      </c>
      <c r="N17" t="s">
        <v>53</v>
      </c>
      <c r="O17" t="s">
        <v>53</v>
      </c>
    </row>
    <row r="18" spans="1:15" x14ac:dyDescent="0.2">
      <c r="A18" t="s">
        <v>74</v>
      </c>
      <c r="B18" t="s">
        <v>111</v>
      </c>
      <c r="C18" t="s">
        <v>155</v>
      </c>
      <c r="D18" t="s">
        <v>881</v>
      </c>
      <c r="E18" t="s">
        <v>882</v>
      </c>
      <c r="F18" t="s">
        <v>51</v>
      </c>
      <c r="G18">
        <v>46001</v>
      </c>
      <c r="H18">
        <v>46011</v>
      </c>
      <c r="M18" t="s">
        <v>60</v>
      </c>
      <c r="N18" t="s">
        <v>53</v>
      </c>
      <c r="O18" t="s">
        <v>53</v>
      </c>
    </row>
    <row r="19" spans="1:15" x14ac:dyDescent="0.2">
      <c r="A19" t="s">
        <v>540</v>
      </c>
      <c r="B19" t="s">
        <v>148</v>
      </c>
      <c r="C19" t="s">
        <v>135</v>
      </c>
      <c r="D19" t="s">
        <v>915</v>
      </c>
      <c r="E19" t="s">
        <v>916</v>
      </c>
      <c r="F19" t="s">
        <v>57</v>
      </c>
      <c r="G19">
        <v>46002</v>
      </c>
      <c r="H19">
        <v>46012</v>
      </c>
      <c r="M19" t="s">
        <v>60</v>
      </c>
      <c r="N19" t="s">
        <v>53</v>
      </c>
      <c r="O19" t="s">
        <v>53</v>
      </c>
    </row>
    <row r="20" spans="1:15" x14ac:dyDescent="0.2">
      <c r="A20" t="s">
        <v>540</v>
      </c>
      <c r="B20" t="s">
        <v>114</v>
      </c>
      <c r="C20" t="s">
        <v>2</v>
      </c>
      <c r="D20" t="s">
        <v>917</v>
      </c>
      <c r="E20" t="s">
        <v>918</v>
      </c>
      <c r="F20" t="s">
        <v>51</v>
      </c>
      <c r="G20">
        <v>46003</v>
      </c>
      <c r="H20">
        <v>46013</v>
      </c>
      <c r="M20" t="s">
        <v>60</v>
      </c>
      <c r="N20" t="s">
        <v>53</v>
      </c>
      <c r="O20" t="s">
        <v>53</v>
      </c>
    </row>
    <row r="21" spans="1:15" x14ac:dyDescent="0.2">
      <c r="A21" t="s">
        <v>75</v>
      </c>
      <c r="B21" t="s">
        <v>117</v>
      </c>
      <c r="C21" t="s">
        <v>2</v>
      </c>
      <c r="D21" t="s">
        <v>919</v>
      </c>
      <c r="E21" t="s">
        <v>920</v>
      </c>
      <c r="F21" t="s">
        <v>57</v>
      </c>
      <c r="G21">
        <v>46005</v>
      </c>
      <c r="H21">
        <v>46015</v>
      </c>
      <c r="M21" t="s">
        <v>60</v>
      </c>
      <c r="N21" t="s">
        <v>53</v>
      </c>
      <c r="O21" t="s">
        <v>53</v>
      </c>
    </row>
    <row r="22" spans="1:15" x14ac:dyDescent="0.2">
      <c r="A22" t="s">
        <v>75</v>
      </c>
      <c r="B22" t="s">
        <v>117</v>
      </c>
      <c r="C22" t="s">
        <v>2</v>
      </c>
      <c r="D22" t="s">
        <v>921</v>
      </c>
      <c r="E22" t="s">
        <v>922</v>
      </c>
      <c r="F22" t="s">
        <v>57</v>
      </c>
      <c r="G22">
        <v>46005</v>
      </c>
      <c r="H22">
        <v>46015</v>
      </c>
      <c r="M22" t="s">
        <v>60</v>
      </c>
      <c r="N22" t="s">
        <v>53</v>
      </c>
      <c r="O22" t="s">
        <v>53</v>
      </c>
    </row>
    <row r="23" spans="1:15" x14ac:dyDescent="0.2">
      <c r="A23" t="s">
        <v>75</v>
      </c>
      <c r="B23" t="s">
        <v>117</v>
      </c>
      <c r="C23" t="s">
        <v>155</v>
      </c>
      <c r="D23" t="s">
        <v>883</v>
      </c>
      <c r="E23" t="s">
        <v>884</v>
      </c>
      <c r="F23" t="s">
        <v>51</v>
      </c>
      <c r="G23">
        <v>46005</v>
      </c>
      <c r="H23">
        <v>46015</v>
      </c>
      <c r="M23" t="s">
        <v>60</v>
      </c>
      <c r="N23" t="s">
        <v>53</v>
      </c>
      <c r="O23" t="s">
        <v>53</v>
      </c>
    </row>
    <row r="24" spans="1:15" x14ac:dyDescent="0.2">
      <c r="A24" t="s">
        <v>540</v>
      </c>
      <c r="B24" t="s">
        <v>156</v>
      </c>
      <c r="C24" t="s">
        <v>155</v>
      </c>
      <c r="D24" t="s">
        <v>885</v>
      </c>
      <c r="E24" t="s">
        <v>886</v>
      </c>
      <c r="F24" t="s">
        <v>57</v>
      </c>
      <c r="G24">
        <v>46006</v>
      </c>
      <c r="H24">
        <v>46016</v>
      </c>
      <c r="M24" t="s">
        <v>60</v>
      </c>
      <c r="N24" t="s">
        <v>53</v>
      </c>
      <c r="O24" t="s">
        <v>53</v>
      </c>
    </row>
    <row r="25" spans="1:15" x14ac:dyDescent="0.2">
      <c r="A25" t="s">
        <v>75</v>
      </c>
      <c r="B25" t="s">
        <v>229</v>
      </c>
      <c r="C25" t="s">
        <v>2</v>
      </c>
      <c r="D25" t="s">
        <v>923</v>
      </c>
      <c r="E25" t="s">
        <v>924</v>
      </c>
      <c r="F25" t="s">
        <v>57</v>
      </c>
      <c r="G25">
        <v>46006</v>
      </c>
      <c r="H25">
        <v>46017</v>
      </c>
      <c r="M25" t="s">
        <v>60</v>
      </c>
      <c r="N25" t="s">
        <v>53</v>
      </c>
      <c r="O25" t="s">
        <v>53</v>
      </c>
    </row>
    <row r="26" spans="1:15" x14ac:dyDescent="0.2">
      <c r="A26" t="s">
        <v>75</v>
      </c>
      <c r="B26" t="s">
        <v>229</v>
      </c>
      <c r="C26" t="s">
        <v>135</v>
      </c>
      <c r="D26" t="s">
        <v>925</v>
      </c>
      <c r="E26" t="s">
        <v>926</v>
      </c>
      <c r="F26" t="s">
        <v>57</v>
      </c>
      <c r="G26">
        <v>46006</v>
      </c>
      <c r="H26">
        <v>46017</v>
      </c>
      <c r="M26" t="s">
        <v>60</v>
      </c>
      <c r="N26" t="s">
        <v>53</v>
      </c>
      <c r="O26" t="s">
        <v>53</v>
      </c>
    </row>
    <row r="27" spans="1:15" x14ac:dyDescent="0.2">
      <c r="A27" t="s">
        <v>75</v>
      </c>
      <c r="B27" t="s">
        <v>229</v>
      </c>
      <c r="C27" t="s">
        <v>155</v>
      </c>
      <c r="D27" t="s">
        <v>887</v>
      </c>
      <c r="E27" t="s">
        <v>888</v>
      </c>
      <c r="F27" t="s">
        <v>57</v>
      </c>
      <c r="G27">
        <v>46006</v>
      </c>
      <c r="H27">
        <v>46017</v>
      </c>
      <c r="M27" t="s">
        <v>60</v>
      </c>
      <c r="N27" t="s">
        <v>53</v>
      </c>
      <c r="O27" t="s">
        <v>53</v>
      </c>
    </row>
    <row r="28" spans="1:15" x14ac:dyDescent="0.2">
      <c r="A28" t="s">
        <v>74</v>
      </c>
      <c r="B28" t="s">
        <v>303</v>
      </c>
      <c r="C28" t="s">
        <v>155</v>
      </c>
      <c r="D28" t="s">
        <v>889</v>
      </c>
      <c r="E28" t="s">
        <v>890</v>
      </c>
      <c r="F28" t="s">
        <v>57</v>
      </c>
      <c r="G28">
        <v>46006</v>
      </c>
      <c r="H28">
        <v>46018</v>
      </c>
      <c r="M28" t="s">
        <v>60</v>
      </c>
      <c r="N28" t="s">
        <v>53</v>
      </c>
      <c r="O28" t="s">
        <v>53</v>
      </c>
    </row>
    <row r="29" spans="1:15" x14ac:dyDescent="0.2">
      <c r="A29" t="s">
        <v>540</v>
      </c>
      <c r="B29" t="s">
        <v>303</v>
      </c>
      <c r="C29" t="s">
        <v>155</v>
      </c>
      <c r="D29" t="s">
        <v>891</v>
      </c>
      <c r="E29" t="s">
        <v>892</v>
      </c>
      <c r="F29" t="s">
        <v>57</v>
      </c>
      <c r="G29">
        <v>46006</v>
      </c>
      <c r="H29">
        <v>46018</v>
      </c>
      <c r="M29" t="s">
        <v>60</v>
      </c>
      <c r="N29" t="s">
        <v>53</v>
      </c>
      <c r="O29" t="s">
        <v>53</v>
      </c>
    </row>
    <row r="30" spans="1:15" x14ac:dyDescent="0.2">
      <c r="A30" t="s">
        <v>75</v>
      </c>
      <c r="B30" t="s">
        <v>167</v>
      </c>
      <c r="C30" t="s">
        <v>2</v>
      </c>
      <c r="D30" t="s">
        <v>927</v>
      </c>
      <c r="E30" t="s">
        <v>928</v>
      </c>
      <c r="F30" t="s">
        <v>57</v>
      </c>
      <c r="G30">
        <v>46006</v>
      </c>
      <c r="H30">
        <v>46020</v>
      </c>
      <c r="M30" t="s">
        <v>60</v>
      </c>
      <c r="N30" t="s">
        <v>53</v>
      </c>
      <c r="O30" t="s">
        <v>53</v>
      </c>
    </row>
    <row r="31" spans="1:15" x14ac:dyDescent="0.2">
      <c r="A31" t="s">
        <v>75</v>
      </c>
      <c r="B31" t="s">
        <v>411</v>
      </c>
      <c r="C31" t="s">
        <v>135</v>
      </c>
      <c r="D31" t="s">
        <v>929</v>
      </c>
      <c r="E31" t="s">
        <v>930</v>
      </c>
      <c r="F31" t="s">
        <v>57</v>
      </c>
      <c r="G31">
        <v>46006</v>
      </c>
      <c r="H31">
        <v>46022</v>
      </c>
      <c r="M31" t="s">
        <v>60</v>
      </c>
      <c r="N31" t="s">
        <v>53</v>
      </c>
      <c r="O31" t="s">
        <v>53</v>
      </c>
    </row>
    <row r="32" spans="1:15" x14ac:dyDescent="0.2">
      <c r="A32" t="s">
        <v>75</v>
      </c>
      <c r="B32" t="s">
        <v>411</v>
      </c>
      <c r="C32" t="s">
        <v>155</v>
      </c>
      <c r="D32" t="s">
        <v>893</v>
      </c>
      <c r="E32" t="s">
        <v>894</v>
      </c>
      <c r="F32" t="s">
        <v>57</v>
      </c>
      <c r="G32">
        <v>46006</v>
      </c>
      <c r="H32">
        <v>46022</v>
      </c>
      <c r="M32" t="s">
        <v>60</v>
      </c>
      <c r="N32" t="s">
        <v>53</v>
      </c>
      <c r="O32" t="s">
        <v>53</v>
      </c>
    </row>
    <row r="33" spans="1:15" x14ac:dyDescent="0.2">
      <c r="A33" t="s">
        <v>540</v>
      </c>
      <c r="B33" t="s">
        <v>173</v>
      </c>
      <c r="C33" t="s">
        <v>135</v>
      </c>
      <c r="D33" t="s">
        <v>931</v>
      </c>
      <c r="E33" t="s">
        <v>932</v>
      </c>
      <c r="F33" t="s">
        <v>57</v>
      </c>
      <c r="G33">
        <v>46006</v>
      </c>
      <c r="H33">
        <v>46023</v>
      </c>
      <c r="M33" t="s">
        <v>60</v>
      </c>
      <c r="N33" t="s">
        <v>53</v>
      </c>
      <c r="O33" t="s">
        <v>53</v>
      </c>
    </row>
    <row r="34" spans="1:15" x14ac:dyDescent="0.2">
      <c r="A34" t="s">
        <v>74</v>
      </c>
      <c r="B34" t="s">
        <v>173</v>
      </c>
      <c r="C34" t="s">
        <v>155</v>
      </c>
      <c r="D34" t="s">
        <v>895</v>
      </c>
      <c r="E34" t="s">
        <v>896</v>
      </c>
      <c r="F34" t="s">
        <v>51</v>
      </c>
      <c r="G34">
        <v>46006</v>
      </c>
      <c r="H34">
        <v>46023</v>
      </c>
      <c r="M34" t="s">
        <v>60</v>
      </c>
      <c r="N34" t="s">
        <v>53</v>
      </c>
      <c r="O34" t="s">
        <v>53</v>
      </c>
    </row>
    <row r="35" spans="1:15" x14ac:dyDescent="0.2">
      <c r="A35" t="s">
        <v>74</v>
      </c>
      <c r="B35" t="s">
        <v>255</v>
      </c>
      <c r="C35" t="s">
        <v>155</v>
      </c>
      <c r="D35" t="s">
        <v>897</v>
      </c>
      <c r="E35" t="s">
        <v>898</v>
      </c>
      <c r="F35" t="s">
        <v>51</v>
      </c>
      <c r="G35">
        <v>46006</v>
      </c>
      <c r="H35">
        <v>46024</v>
      </c>
      <c r="M35" t="s">
        <v>60</v>
      </c>
      <c r="N35" t="s">
        <v>53</v>
      </c>
      <c r="O35" t="s">
        <v>53</v>
      </c>
    </row>
    <row r="36" spans="1:15" x14ac:dyDescent="0.2">
      <c r="A36" t="s">
        <v>74</v>
      </c>
      <c r="B36" t="s">
        <v>255</v>
      </c>
      <c r="C36" t="s">
        <v>155</v>
      </c>
      <c r="D36" t="s">
        <v>899</v>
      </c>
      <c r="E36" t="s">
        <v>900</v>
      </c>
      <c r="F36" t="s">
        <v>57</v>
      </c>
      <c r="G36">
        <v>46006</v>
      </c>
      <c r="H36">
        <v>46024</v>
      </c>
      <c r="M36" t="s">
        <v>60</v>
      </c>
      <c r="N36" t="s">
        <v>53</v>
      </c>
      <c r="O36" t="s">
        <v>53</v>
      </c>
    </row>
    <row r="37" spans="1:15" x14ac:dyDescent="0.2">
      <c r="A37" t="s">
        <v>74</v>
      </c>
      <c r="B37" t="s">
        <v>176</v>
      </c>
      <c r="C37" t="s">
        <v>135</v>
      </c>
      <c r="D37" t="s">
        <v>933</v>
      </c>
      <c r="E37" t="s">
        <v>934</v>
      </c>
      <c r="F37" t="s">
        <v>51</v>
      </c>
      <c r="G37">
        <v>46006</v>
      </c>
      <c r="H37">
        <v>46025</v>
      </c>
      <c r="M37" t="s">
        <v>60</v>
      </c>
      <c r="N37" t="s">
        <v>53</v>
      </c>
      <c r="O37" t="s">
        <v>53</v>
      </c>
    </row>
    <row r="38" spans="1:15" x14ac:dyDescent="0.2">
      <c r="A38" t="s">
        <v>74</v>
      </c>
      <c r="B38" t="s">
        <v>176</v>
      </c>
      <c r="C38" t="s">
        <v>135</v>
      </c>
      <c r="D38" t="s">
        <v>935</v>
      </c>
      <c r="E38" t="s">
        <v>936</v>
      </c>
      <c r="F38" t="s">
        <v>51</v>
      </c>
      <c r="G38">
        <v>46006</v>
      </c>
      <c r="H38">
        <v>46025</v>
      </c>
      <c r="M38" t="s">
        <v>60</v>
      </c>
      <c r="N38" t="s">
        <v>53</v>
      </c>
      <c r="O38" t="s">
        <v>53</v>
      </c>
    </row>
    <row r="39" spans="1:15" x14ac:dyDescent="0.2">
      <c r="A39" t="s">
        <v>74</v>
      </c>
      <c r="B39" t="s">
        <v>179</v>
      </c>
      <c r="C39" t="s">
        <v>2</v>
      </c>
      <c r="D39" t="s">
        <v>937</v>
      </c>
      <c r="E39" t="s">
        <v>938</v>
      </c>
      <c r="F39" t="s">
        <v>51</v>
      </c>
      <c r="G39">
        <v>46006</v>
      </c>
      <c r="H39">
        <v>46026</v>
      </c>
      <c r="M39" t="s">
        <v>60</v>
      </c>
      <c r="N39" t="s">
        <v>53</v>
      </c>
      <c r="O39" t="s">
        <v>53</v>
      </c>
    </row>
    <row r="40" spans="1:15" x14ac:dyDescent="0.2">
      <c r="A40" t="s">
        <v>74</v>
      </c>
      <c r="B40" t="s">
        <v>179</v>
      </c>
      <c r="C40" t="s">
        <v>155</v>
      </c>
      <c r="D40" t="s">
        <v>901</v>
      </c>
      <c r="E40" t="s">
        <v>902</v>
      </c>
      <c r="F40" t="s">
        <v>57</v>
      </c>
      <c r="G40">
        <v>46006</v>
      </c>
      <c r="H40">
        <v>46026</v>
      </c>
      <c r="M40" t="s">
        <v>60</v>
      </c>
      <c r="N40" t="s">
        <v>53</v>
      </c>
      <c r="O40" t="s">
        <v>53</v>
      </c>
    </row>
    <row r="41" spans="1:15" x14ac:dyDescent="0.2">
      <c r="A41" t="s">
        <v>74</v>
      </c>
      <c r="B41" t="s">
        <v>179</v>
      </c>
      <c r="C41" t="s">
        <v>155</v>
      </c>
      <c r="D41" t="s">
        <v>903</v>
      </c>
      <c r="E41" t="s">
        <v>904</v>
      </c>
      <c r="F41" t="s">
        <v>57</v>
      </c>
      <c r="G41">
        <v>46006</v>
      </c>
      <c r="H41">
        <v>46026</v>
      </c>
      <c r="M41" t="s">
        <v>60</v>
      </c>
      <c r="N41" t="s">
        <v>53</v>
      </c>
      <c r="O41" t="s">
        <v>53</v>
      </c>
    </row>
    <row r="42" spans="1:15" x14ac:dyDescent="0.2">
      <c r="A42" t="s">
        <v>74</v>
      </c>
      <c r="B42" t="s">
        <v>122</v>
      </c>
      <c r="C42" t="s">
        <v>155</v>
      </c>
      <c r="D42" t="s">
        <v>905</v>
      </c>
      <c r="E42" t="s">
        <v>906</v>
      </c>
      <c r="F42" t="s">
        <v>57</v>
      </c>
      <c r="G42">
        <v>46006</v>
      </c>
      <c r="H42">
        <v>46027</v>
      </c>
      <c r="M42" t="s">
        <v>60</v>
      </c>
      <c r="N42" t="s">
        <v>53</v>
      </c>
      <c r="O42" t="s">
        <v>53</v>
      </c>
    </row>
    <row r="43" spans="1:15" x14ac:dyDescent="0.2">
      <c r="A43" t="s">
        <v>74</v>
      </c>
      <c r="B43" t="s">
        <v>122</v>
      </c>
      <c r="C43" t="s">
        <v>155</v>
      </c>
      <c r="D43" t="s">
        <v>907</v>
      </c>
      <c r="E43" t="s">
        <v>908</v>
      </c>
      <c r="F43" t="s">
        <v>57</v>
      </c>
      <c r="G43">
        <v>46006</v>
      </c>
      <c r="H43">
        <v>46027</v>
      </c>
      <c r="M43" t="s">
        <v>60</v>
      </c>
      <c r="N43" t="s">
        <v>53</v>
      </c>
      <c r="O43" t="s">
        <v>53</v>
      </c>
    </row>
    <row r="44" spans="1:15" x14ac:dyDescent="0.2">
      <c r="A44" t="s">
        <v>74</v>
      </c>
      <c r="B44" t="s">
        <v>185</v>
      </c>
      <c r="C44" t="s">
        <v>2</v>
      </c>
      <c r="D44" t="s">
        <v>939</v>
      </c>
      <c r="E44" t="s">
        <v>940</v>
      </c>
      <c r="F44" t="s">
        <v>57</v>
      </c>
      <c r="G44">
        <v>46006</v>
      </c>
      <c r="H44">
        <v>46027</v>
      </c>
      <c r="M44" t="s">
        <v>60</v>
      </c>
      <c r="N44" t="s">
        <v>53</v>
      </c>
      <c r="O44" t="s">
        <v>53</v>
      </c>
    </row>
    <row r="45" spans="1:15" x14ac:dyDescent="0.2">
      <c r="A45" t="s">
        <v>74</v>
      </c>
      <c r="B45" t="s">
        <v>185</v>
      </c>
      <c r="C45" t="s">
        <v>155</v>
      </c>
      <c r="D45" t="s">
        <v>909</v>
      </c>
      <c r="E45" t="s">
        <v>910</v>
      </c>
      <c r="F45" t="s">
        <v>57</v>
      </c>
      <c r="G45">
        <v>46006</v>
      </c>
      <c r="H45">
        <v>46027</v>
      </c>
      <c r="M45" t="s">
        <v>60</v>
      </c>
      <c r="N45" t="s">
        <v>53</v>
      </c>
      <c r="O45" t="s">
        <v>53</v>
      </c>
    </row>
    <row r="46" spans="1:15" x14ac:dyDescent="0.2">
      <c r="A46" t="s">
        <v>540</v>
      </c>
      <c r="B46" t="s">
        <v>190</v>
      </c>
      <c r="C46" t="s">
        <v>155</v>
      </c>
      <c r="D46" t="s">
        <v>911</v>
      </c>
      <c r="E46" t="s">
        <v>912</v>
      </c>
      <c r="F46" t="s">
        <v>57</v>
      </c>
      <c r="G46">
        <v>46006</v>
      </c>
      <c r="H46">
        <v>46027</v>
      </c>
      <c r="M46" t="s">
        <v>60</v>
      </c>
      <c r="N46" t="s">
        <v>53</v>
      </c>
      <c r="O46" t="s">
        <v>53</v>
      </c>
    </row>
    <row r="47" spans="1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1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66F9-708C-4C52-B6A1-3B2D93DFF56B}">
  <dimension ref="A1:W508"/>
  <sheetViews>
    <sheetView topLeftCell="C1" workbookViewId="0">
      <selection activeCell="H50" sqref="H50"/>
    </sheetView>
  </sheetViews>
  <sheetFormatPr defaultRowHeight="14.25" x14ac:dyDescent="0.2"/>
  <cols>
    <col min="1" max="1" width="24.375" bestFit="1" customWidth="1"/>
    <col min="2" max="2" width="11.25" bestFit="1" customWidth="1"/>
    <col min="3" max="3" width="60.5" bestFit="1" customWidth="1"/>
    <col min="4" max="4" width="20.125" bestFit="1" customWidth="1"/>
    <col min="5" max="5" width="11.875" bestFit="1" customWidth="1"/>
    <col min="6" max="6" width="11.25" bestFit="1" customWidth="1"/>
    <col min="7" max="7" width="23.625" bestFit="1" customWidth="1"/>
    <col min="8" max="8" width="48.625" bestFit="1" customWidth="1"/>
    <col min="9" max="9" width="21.625" bestFit="1" customWidth="1"/>
    <col min="10" max="10" width="22.25" bestFit="1" customWidth="1"/>
    <col min="11" max="12" width="12.25" bestFit="1" customWidth="1"/>
    <col min="13" max="13" width="14" bestFit="1" customWidth="1"/>
    <col min="14" max="14" width="12.25" bestFit="1" customWidth="1"/>
    <col min="15" max="15" width="17.1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97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99</v>
      </c>
      <c r="B4" t="s">
        <v>125</v>
      </c>
      <c r="C4" t="s">
        <v>155</v>
      </c>
      <c r="D4" t="s">
        <v>438</v>
      </c>
      <c r="E4" t="s">
        <v>439</v>
      </c>
      <c r="F4" t="s">
        <v>57</v>
      </c>
      <c r="G4">
        <v>45992</v>
      </c>
      <c r="H4">
        <v>46002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440</v>
      </c>
      <c r="B5" t="s">
        <v>246</v>
      </c>
      <c r="C5" t="s">
        <v>2</v>
      </c>
      <c r="D5" t="s">
        <v>813</v>
      </c>
      <c r="E5" t="s">
        <v>814</v>
      </c>
      <c r="F5" t="s">
        <v>51</v>
      </c>
      <c r="G5">
        <v>45993</v>
      </c>
      <c r="H5">
        <v>46003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440</v>
      </c>
      <c r="B6" t="s">
        <v>209</v>
      </c>
      <c r="C6" t="s">
        <v>2</v>
      </c>
      <c r="D6" t="s">
        <v>815</v>
      </c>
      <c r="E6" t="s">
        <v>816</v>
      </c>
      <c r="F6" t="s">
        <v>57</v>
      </c>
      <c r="G6">
        <v>45996</v>
      </c>
      <c r="H6">
        <v>46006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440</v>
      </c>
      <c r="B7" t="s">
        <v>209</v>
      </c>
      <c r="C7" t="s">
        <v>2</v>
      </c>
      <c r="D7" t="s">
        <v>817</v>
      </c>
      <c r="E7" t="s">
        <v>818</v>
      </c>
      <c r="F7" t="s">
        <v>57</v>
      </c>
      <c r="G7">
        <v>45996</v>
      </c>
      <c r="H7">
        <v>46006</v>
      </c>
      <c r="I7" t="s">
        <v>5</v>
      </c>
      <c r="J7" t="s">
        <v>52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440</v>
      </c>
      <c r="B8" t="s">
        <v>209</v>
      </c>
      <c r="C8" t="s">
        <v>2</v>
      </c>
      <c r="D8" t="s">
        <v>819</v>
      </c>
      <c r="E8" t="s">
        <v>820</v>
      </c>
      <c r="F8" t="s">
        <v>51</v>
      </c>
      <c r="G8">
        <v>45996</v>
      </c>
      <c r="H8">
        <v>46006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99</v>
      </c>
      <c r="B9" t="s">
        <v>141</v>
      </c>
      <c r="C9" t="s">
        <v>155</v>
      </c>
      <c r="D9" t="s">
        <v>443</v>
      </c>
      <c r="E9" t="s">
        <v>444</v>
      </c>
      <c r="F9" t="s">
        <v>51</v>
      </c>
      <c r="G9">
        <v>45999</v>
      </c>
      <c r="H9">
        <v>46009</v>
      </c>
      <c r="I9" t="s">
        <v>5</v>
      </c>
      <c r="J9" t="s">
        <v>52</v>
      </c>
      <c r="M9" t="s">
        <v>11</v>
      </c>
      <c r="N9" t="s">
        <v>53</v>
      </c>
      <c r="O9" t="s">
        <v>53</v>
      </c>
    </row>
    <row r="10" spans="1:23" x14ac:dyDescent="0.2">
      <c r="A10" t="s">
        <v>440</v>
      </c>
      <c r="B10" t="s">
        <v>269</v>
      </c>
      <c r="C10" t="s">
        <v>155</v>
      </c>
      <c r="D10" t="s">
        <v>445</v>
      </c>
      <c r="E10" t="s">
        <v>446</v>
      </c>
      <c r="F10" t="s">
        <v>51</v>
      </c>
      <c r="G10">
        <v>46000</v>
      </c>
      <c r="H10">
        <v>46010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440</v>
      </c>
      <c r="B11" t="s">
        <v>269</v>
      </c>
      <c r="C11" t="s">
        <v>155</v>
      </c>
      <c r="D11" t="s">
        <v>447</v>
      </c>
      <c r="E11" t="s">
        <v>448</v>
      </c>
      <c r="F11" t="s">
        <v>51</v>
      </c>
      <c r="G11">
        <v>46000</v>
      </c>
      <c r="H11">
        <v>46010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440</v>
      </c>
      <c r="B12" t="s">
        <v>269</v>
      </c>
      <c r="C12" t="s">
        <v>155</v>
      </c>
      <c r="D12" t="s">
        <v>449</v>
      </c>
      <c r="E12" t="s">
        <v>450</v>
      </c>
      <c r="F12" t="s">
        <v>51</v>
      </c>
      <c r="G12">
        <v>46000</v>
      </c>
      <c r="H12">
        <v>46010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440</v>
      </c>
      <c r="B13" t="s">
        <v>111</v>
      </c>
      <c r="C13" t="s">
        <v>2</v>
      </c>
      <c r="D13" t="s">
        <v>821</v>
      </c>
      <c r="E13" t="s">
        <v>822</v>
      </c>
      <c r="F13" t="s">
        <v>57</v>
      </c>
      <c r="G13">
        <v>46001</v>
      </c>
      <c r="H13">
        <v>46011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440</v>
      </c>
      <c r="B14" t="s">
        <v>111</v>
      </c>
      <c r="C14" t="s">
        <v>2</v>
      </c>
      <c r="D14" t="s">
        <v>823</v>
      </c>
      <c r="E14" t="s">
        <v>824</v>
      </c>
      <c r="F14" t="s">
        <v>51</v>
      </c>
      <c r="G14">
        <v>46001</v>
      </c>
      <c r="H14">
        <v>46011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440</v>
      </c>
      <c r="B15" t="s">
        <v>111</v>
      </c>
      <c r="C15" t="s">
        <v>155</v>
      </c>
      <c r="D15" t="s">
        <v>451</v>
      </c>
      <c r="E15" t="s">
        <v>452</v>
      </c>
      <c r="F15" t="s">
        <v>57</v>
      </c>
      <c r="G15">
        <v>46001</v>
      </c>
      <c r="H15">
        <v>46011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440</v>
      </c>
      <c r="B16" t="s">
        <v>114</v>
      </c>
      <c r="C16" t="s">
        <v>2</v>
      </c>
      <c r="D16" t="s">
        <v>825</v>
      </c>
      <c r="E16" t="s">
        <v>826</v>
      </c>
      <c r="F16" t="s">
        <v>51</v>
      </c>
      <c r="G16">
        <v>46003</v>
      </c>
      <c r="H16">
        <v>46013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440</v>
      </c>
      <c r="B17" t="s">
        <v>114</v>
      </c>
      <c r="C17" t="s">
        <v>2</v>
      </c>
      <c r="D17" t="s">
        <v>827</v>
      </c>
      <c r="E17" t="s">
        <v>828</v>
      </c>
      <c r="F17" t="s">
        <v>51</v>
      </c>
      <c r="G17">
        <v>46003</v>
      </c>
      <c r="H17">
        <v>46013</v>
      </c>
      <c r="I17" t="s">
        <v>5</v>
      </c>
      <c r="J17" t="s">
        <v>52</v>
      </c>
      <c r="M17" t="s">
        <v>11</v>
      </c>
      <c r="N17" t="s">
        <v>53</v>
      </c>
      <c r="O17" t="s">
        <v>53</v>
      </c>
    </row>
    <row r="18" spans="1:15" x14ac:dyDescent="0.2">
      <c r="A18" t="s">
        <v>440</v>
      </c>
      <c r="B18" t="s">
        <v>222</v>
      </c>
      <c r="C18" t="s">
        <v>2</v>
      </c>
      <c r="D18" t="s">
        <v>829</v>
      </c>
      <c r="E18" t="s">
        <v>830</v>
      </c>
      <c r="F18" t="s">
        <v>51</v>
      </c>
      <c r="G18">
        <v>46004</v>
      </c>
      <c r="H18">
        <v>46014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99</v>
      </c>
      <c r="B19" t="s">
        <v>117</v>
      </c>
      <c r="C19" t="s">
        <v>2</v>
      </c>
      <c r="D19" t="s">
        <v>831</v>
      </c>
      <c r="E19" t="s">
        <v>832</v>
      </c>
      <c r="F19" t="s">
        <v>57</v>
      </c>
      <c r="G19">
        <v>46005</v>
      </c>
      <c r="H19">
        <v>46015</v>
      </c>
      <c r="I19" t="s">
        <v>5</v>
      </c>
      <c r="J19" t="s">
        <v>59</v>
      </c>
      <c r="M19" t="s">
        <v>60</v>
      </c>
      <c r="N19" t="s">
        <v>53</v>
      </c>
      <c r="O19" t="s">
        <v>53</v>
      </c>
    </row>
    <row r="20" spans="1:15" x14ac:dyDescent="0.2">
      <c r="A20" t="s">
        <v>440</v>
      </c>
      <c r="B20" t="s">
        <v>156</v>
      </c>
      <c r="C20" t="s">
        <v>2</v>
      </c>
      <c r="D20" t="s">
        <v>833</v>
      </c>
      <c r="E20" t="s">
        <v>834</v>
      </c>
      <c r="F20" t="s">
        <v>57</v>
      </c>
      <c r="G20">
        <v>46006</v>
      </c>
      <c r="H20">
        <v>46016</v>
      </c>
      <c r="I20" t="s">
        <v>5</v>
      </c>
      <c r="J20" t="s">
        <v>52</v>
      </c>
      <c r="M20" t="s">
        <v>11</v>
      </c>
      <c r="N20" t="s">
        <v>53</v>
      </c>
      <c r="O20" t="s">
        <v>53</v>
      </c>
    </row>
    <row r="21" spans="1:15" x14ac:dyDescent="0.2">
      <c r="A21" t="s">
        <v>440</v>
      </c>
      <c r="B21" t="s">
        <v>229</v>
      </c>
      <c r="C21" t="s">
        <v>2</v>
      </c>
      <c r="D21" t="s">
        <v>835</v>
      </c>
      <c r="E21" t="s">
        <v>836</v>
      </c>
      <c r="F21" t="s">
        <v>57</v>
      </c>
      <c r="G21">
        <v>46006</v>
      </c>
      <c r="H21">
        <v>46017</v>
      </c>
      <c r="I21" t="s">
        <v>5</v>
      </c>
      <c r="J21" t="s">
        <v>52</v>
      </c>
      <c r="M21" t="s">
        <v>11</v>
      </c>
      <c r="N21" t="s">
        <v>53</v>
      </c>
      <c r="O21" t="s">
        <v>53</v>
      </c>
    </row>
    <row r="22" spans="1:15" x14ac:dyDescent="0.2">
      <c r="A22" t="s">
        <v>99</v>
      </c>
      <c r="B22" t="s">
        <v>229</v>
      </c>
      <c r="C22" t="s">
        <v>155</v>
      </c>
      <c r="D22" t="s">
        <v>453</v>
      </c>
      <c r="E22" t="s">
        <v>454</v>
      </c>
      <c r="F22" t="s">
        <v>51</v>
      </c>
      <c r="G22">
        <v>46006</v>
      </c>
      <c r="H22">
        <v>46017</v>
      </c>
      <c r="I22" t="s">
        <v>5</v>
      </c>
      <c r="J22" t="s">
        <v>52</v>
      </c>
      <c r="M22" t="s">
        <v>11</v>
      </c>
      <c r="N22" t="s">
        <v>53</v>
      </c>
      <c r="O22" t="s">
        <v>53</v>
      </c>
    </row>
    <row r="23" spans="1:15" x14ac:dyDescent="0.2">
      <c r="A23" t="s">
        <v>99</v>
      </c>
      <c r="B23" t="s">
        <v>229</v>
      </c>
      <c r="C23" t="s">
        <v>155</v>
      </c>
      <c r="D23" t="s">
        <v>455</v>
      </c>
      <c r="E23" t="s">
        <v>456</v>
      </c>
      <c r="F23" t="s">
        <v>51</v>
      </c>
      <c r="G23">
        <v>46006</v>
      </c>
      <c r="H23">
        <v>46017</v>
      </c>
      <c r="I23" t="s">
        <v>5</v>
      </c>
      <c r="J23" t="s">
        <v>52</v>
      </c>
      <c r="M23" t="s">
        <v>11</v>
      </c>
      <c r="N23" t="s">
        <v>53</v>
      </c>
      <c r="O23" t="s">
        <v>53</v>
      </c>
    </row>
    <row r="24" spans="1:15" x14ac:dyDescent="0.2">
      <c r="A24" t="s">
        <v>80</v>
      </c>
      <c r="B24" t="s">
        <v>303</v>
      </c>
      <c r="C24" t="s">
        <v>135</v>
      </c>
      <c r="D24" t="s">
        <v>837</v>
      </c>
      <c r="E24" t="s">
        <v>838</v>
      </c>
      <c r="F24" t="s">
        <v>57</v>
      </c>
      <c r="G24">
        <v>46006</v>
      </c>
      <c r="H24">
        <v>46018</v>
      </c>
      <c r="I24" t="s">
        <v>5</v>
      </c>
      <c r="J24" t="s">
        <v>52</v>
      </c>
      <c r="M24" t="s">
        <v>11</v>
      </c>
      <c r="N24" t="s">
        <v>53</v>
      </c>
      <c r="O24" t="s">
        <v>53</v>
      </c>
    </row>
    <row r="25" spans="1:15" x14ac:dyDescent="0.2">
      <c r="A25" t="s">
        <v>440</v>
      </c>
      <c r="B25" t="s">
        <v>159</v>
      </c>
      <c r="C25" t="s">
        <v>2</v>
      </c>
      <c r="D25" t="s">
        <v>839</v>
      </c>
      <c r="E25" t="s">
        <v>840</v>
      </c>
      <c r="F25" t="s">
        <v>57</v>
      </c>
      <c r="G25">
        <v>46006</v>
      </c>
      <c r="H25">
        <v>46019</v>
      </c>
      <c r="I25" t="s">
        <v>5</v>
      </c>
      <c r="J25" t="s">
        <v>52</v>
      </c>
      <c r="M25" t="s">
        <v>11</v>
      </c>
      <c r="N25" t="s">
        <v>53</v>
      </c>
      <c r="O25" t="s">
        <v>53</v>
      </c>
    </row>
    <row r="26" spans="1:15" x14ac:dyDescent="0.2">
      <c r="A26" t="s">
        <v>440</v>
      </c>
      <c r="B26" t="s">
        <v>167</v>
      </c>
      <c r="C26" t="s">
        <v>719</v>
      </c>
      <c r="D26" t="s">
        <v>841</v>
      </c>
      <c r="E26" t="s">
        <v>842</v>
      </c>
      <c r="F26" t="s">
        <v>51</v>
      </c>
      <c r="G26">
        <v>46006</v>
      </c>
      <c r="H26">
        <v>46020</v>
      </c>
      <c r="I26" t="s">
        <v>12</v>
      </c>
      <c r="J26" t="s">
        <v>52</v>
      </c>
      <c r="M26" t="s">
        <v>197</v>
      </c>
      <c r="N26" t="s">
        <v>53</v>
      </c>
      <c r="O26" t="s">
        <v>53</v>
      </c>
    </row>
    <row r="27" spans="1:15" x14ac:dyDescent="0.2">
      <c r="A27" t="s">
        <v>440</v>
      </c>
      <c r="B27" t="s">
        <v>167</v>
      </c>
      <c r="C27" t="s">
        <v>155</v>
      </c>
      <c r="D27" t="s">
        <v>457</v>
      </c>
      <c r="E27" t="s">
        <v>458</v>
      </c>
      <c r="F27" t="s">
        <v>57</v>
      </c>
      <c r="G27">
        <v>46006</v>
      </c>
      <c r="H27">
        <v>46020</v>
      </c>
      <c r="I27" t="s">
        <v>5</v>
      </c>
      <c r="J27" t="s">
        <v>52</v>
      </c>
      <c r="M27" t="s">
        <v>11</v>
      </c>
      <c r="N27" t="s">
        <v>53</v>
      </c>
      <c r="O27" t="s">
        <v>53</v>
      </c>
    </row>
    <row r="28" spans="1:15" x14ac:dyDescent="0.2">
      <c r="A28" t="s">
        <v>440</v>
      </c>
      <c r="B28" t="s">
        <v>167</v>
      </c>
      <c r="C28" t="s">
        <v>155</v>
      </c>
      <c r="D28" t="s">
        <v>459</v>
      </c>
      <c r="E28" t="s">
        <v>460</v>
      </c>
      <c r="F28" t="s">
        <v>51</v>
      </c>
      <c r="G28">
        <v>46006</v>
      </c>
      <c r="H28">
        <v>46020</v>
      </c>
      <c r="I28" t="s">
        <v>5</v>
      </c>
      <c r="J28" t="s">
        <v>52</v>
      </c>
      <c r="M28" t="s">
        <v>11</v>
      </c>
      <c r="N28" t="s">
        <v>53</v>
      </c>
      <c r="O28" t="s">
        <v>53</v>
      </c>
    </row>
    <row r="29" spans="1:15" x14ac:dyDescent="0.2">
      <c r="A29" t="s">
        <v>440</v>
      </c>
      <c r="B29" t="s">
        <v>170</v>
      </c>
      <c r="C29" t="s">
        <v>2</v>
      </c>
      <c r="D29" t="s">
        <v>843</v>
      </c>
      <c r="E29" t="s">
        <v>844</v>
      </c>
      <c r="F29" t="s">
        <v>57</v>
      </c>
      <c r="G29">
        <v>46006</v>
      </c>
      <c r="H29">
        <v>46021</v>
      </c>
      <c r="I29" t="s">
        <v>5</v>
      </c>
      <c r="J29" t="s">
        <v>52</v>
      </c>
      <c r="M29" t="s">
        <v>11</v>
      </c>
      <c r="N29" t="s">
        <v>53</v>
      </c>
      <c r="O29" t="s">
        <v>53</v>
      </c>
    </row>
    <row r="30" spans="1:15" x14ac:dyDescent="0.2">
      <c r="A30" t="s">
        <v>440</v>
      </c>
      <c r="B30" t="s">
        <v>173</v>
      </c>
      <c r="C30" t="s">
        <v>2</v>
      </c>
      <c r="D30" t="s">
        <v>845</v>
      </c>
      <c r="E30" t="s">
        <v>846</v>
      </c>
      <c r="F30" t="s">
        <v>57</v>
      </c>
      <c r="G30">
        <v>46006</v>
      </c>
      <c r="H30">
        <v>46023</v>
      </c>
      <c r="I30" t="s">
        <v>5</v>
      </c>
      <c r="J30" t="s">
        <v>52</v>
      </c>
      <c r="M30" t="s">
        <v>11</v>
      </c>
      <c r="N30" t="s">
        <v>53</v>
      </c>
      <c r="O30" t="s">
        <v>53</v>
      </c>
    </row>
    <row r="31" spans="1:15" x14ac:dyDescent="0.2">
      <c r="A31" t="s">
        <v>99</v>
      </c>
      <c r="B31" t="s">
        <v>173</v>
      </c>
      <c r="C31" t="s">
        <v>155</v>
      </c>
      <c r="D31" t="s">
        <v>463</v>
      </c>
      <c r="E31" t="s">
        <v>464</v>
      </c>
      <c r="F31" t="s">
        <v>57</v>
      </c>
      <c r="G31">
        <v>46006</v>
      </c>
      <c r="H31">
        <v>46023</v>
      </c>
      <c r="I31" t="s">
        <v>5</v>
      </c>
      <c r="J31" t="s">
        <v>52</v>
      </c>
      <c r="M31" t="s">
        <v>11</v>
      </c>
      <c r="N31" t="s">
        <v>53</v>
      </c>
      <c r="O31" t="s">
        <v>53</v>
      </c>
    </row>
    <row r="32" spans="1:15" x14ac:dyDescent="0.2">
      <c r="A32" t="s">
        <v>440</v>
      </c>
      <c r="B32" t="s">
        <v>255</v>
      </c>
      <c r="C32" t="s">
        <v>155</v>
      </c>
      <c r="D32" t="s">
        <v>465</v>
      </c>
      <c r="E32" t="s">
        <v>466</v>
      </c>
      <c r="F32" t="s">
        <v>51</v>
      </c>
      <c r="G32">
        <v>46006</v>
      </c>
      <c r="H32">
        <v>46024</v>
      </c>
      <c r="I32" t="s">
        <v>5</v>
      </c>
      <c r="J32" t="s">
        <v>52</v>
      </c>
      <c r="M32" t="s">
        <v>11</v>
      </c>
      <c r="N32" t="s">
        <v>53</v>
      </c>
      <c r="O32" t="s">
        <v>53</v>
      </c>
    </row>
    <row r="33" spans="1:15" x14ac:dyDescent="0.2">
      <c r="A33" t="s">
        <v>440</v>
      </c>
      <c r="B33" t="s">
        <v>255</v>
      </c>
      <c r="C33" t="s">
        <v>155</v>
      </c>
      <c r="D33" t="s">
        <v>467</v>
      </c>
      <c r="E33" t="s">
        <v>468</v>
      </c>
      <c r="F33" t="s">
        <v>51</v>
      </c>
      <c r="G33">
        <v>46006</v>
      </c>
      <c r="H33">
        <v>46024</v>
      </c>
      <c r="I33" t="s">
        <v>12</v>
      </c>
      <c r="J33" t="s">
        <v>52</v>
      </c>
      <c r="M33" t="s">
        <v>197</v>
      </c>
      <c r="N33" t="s">
        <v>53</v>
      </c>
      <c r="O33" t="s">
        <v>53</v>
      </c>
    </row>
    <row r="34" spans="1:15" x14ac:dyDescent="0.2">
      <c r="A34" t="s">
        <v>80</v>
      </c>
      <c r="B34" t="s">
        <v>176</v>
      </c>
      <c r="C34" t="s">
        <v>2</v>
      </c>
      <c r="D34" t="s">
        <v>847</v>
      </c>
      <c r="E34" t="s">
        <v>848</v>
      </c>
      <c r="F34" t="s">
        <v>57</v>
      </c>
      <c r="G34">
        <v>46006</v>
      </c>
      <c r="H34">
        <v>46025</v>
      </c>
      <c r="I34" t="s">
        <v>5</v>
      </c>
      <c r="J34" t="s">
        <v>52</v>
      </c>
      <c r="M34" t="s">
        <v>11</v>
      </c>
      <c r="N34" t="s">
        <v>53</v>
      </c>
      <c r="O34" t="s">
        <v>56</v>
      </c>
    </row>
    <row r="35" spans="1:15" x14ac:dyDescent="0.2">
      <c r="A35" t="s">
        <v>80</v>
      </c>
      <c r="B35" t="s">
        <v>176</v>
      </c>
      <c r="C35" t="s">
        <v>2</v>
      </c>
      <c r="D35" t="s">
        <v>849</v>
      </c>
      <c r="E35" t="s">
        <v>850</v>
      </c>
      <c r="F35" t="s">
        <v>57</v>
      </c>
      <c r="G35">
        <v>46006</v>
      </c>
      <c r="H35">
        <v>46025</v>
      </c>
      <c r="I35" t="s">
        <v>5</v>
      </c>
      <c r="J35" t="s">
        <v>52</v>
      </c>
      <c r="M35" t="s">
        <v>11</v>
      </c>
      <c r="N35" t="s">
        <v>53</v>
      </c>
      <c r="O35" t="s">
        <v>56</v>
      </c>
    </row>
    <row r="36" spans="1:15" x14ac:dyDescent="0.2">
      <c r="A36" t="s">
        <v>440</v>
      </c>
      <c r="B36" t="s">
        <v>176</v>
      </c>
      <c r="C36" t="s">
        <v>2</v>
      </c>
      <c r="D36" t="s">
        <v>851</v>
      </c>
      <c r="E36" t="s">
        <v>852</v>
      </c>
      <c r="F36" t="s">
        <v>57</v>
      </c>
      <c r="G36">
        <v>46006</v>
      </c>
      <c r="H36">
        <v>46025</v>
      </c>
      <c r="I36" t="s">
        <v>5</v>
      </c>
      <c r="J36" t="s">
        <v>52</v>
      </c>
      <c r="M36" t="s">
        <v>11</v>
      </c>
      <c r="N36" t="s">
        <v>53</v>
      </c>
      <c r="O36" t="s">
        <v>56</v>
      </c>
    </row>
    <row r="37" spans="1:15" x14ac:dyDescent="0.2">
      <c r="A37" t="s">
        <v>80</v>
      </c>
      <c r="B37" t="s">
        <v>179</v>
      </c>
      <c r="C37" t="s">
        <v>2</v>
      </c>
      <c r="D37" t="s">
        <v>853</v>
      </c>
      <c r="E37" t="s">
        <v>854</v>
      </c>
      <c r="F37" t="s">
        <v>57</v>
      </c>
      <c r="G37">
        <v>46006</v>
      </c>
      <c r="H37">
        <v>46026</v>
      </c>
      <c r="I37" t="s">
        <v>5</v>
      </c>
      <c r="J37" t="s">
        <v>52</v>
      </c>
      <c r="M37" t="s">
        <v>11</v>
      </c>
      <c r="N37" t="s">
        <v>53</v>
      </c>
      <c r="O37" t="s">
        <v>56</v>
      </c>
    </row>
    <row r="38" spans="1:15" x14ac:dyDescent="0.2">
      <c r="A38" t="s">
        <v>80</v>
      </c>
      <c r="B38" t="s">
        <v>179</v>
      </c>
      <c r="C38" t="s">
        <v>135</v>
      </c>
      <c r="D38" t="s">
        <v>855</v>
      </c>
      <c r="E38" t="s">
        <v>856</v>
      </c>
      <c r="F38" t="s">
        <v>57</v>
      </c>
      <c r="G38">
        <v>46006</v>
      </c>
      <c r="H38">
        <v>46026</v>
      </c>
      <c r="I38" t="s">
        <v>5</v>
      </c>
      <c r="J38" t="s">
        <v>52</v>
      </c>
      <c r="M38" t="s">
        <v>11</v>
      </c>
      <c r="N38" t="s">
        <v>53</v>
      </c>
      <c r="O38" t="s">
        <v>56</v>
      </c>
    </row>
    <row r="39" spans="1:15" x14ac:dyDescent="0.2">
      <c r="A39" t="s">
        <v>440</v>
      </c>
      <c r="B39" t="s">
        <v>185</v>
      </c>
      <c r="C39" t="s">
        <v>155</v>
      </c>
      <c r="D39" t="s">
        <v>473</v>
      </c>
      <c r="E39" t="s">
        <v>474</v>
      </c>
      <c r="F39" t="s">
        <v>57</v>
      </c>
      <c r="G39">
        <v>46006</v>
      </c>
      <c r="H39">
        <v>46027</v>
      </c>
      <c r="I39" t="s">
        <v>5</v>
      </c>
      <c r="J39" t="s">
        <v>52</v>
      </c>
      <c r="M39" t="s">
        <v>11</v>
      </c>
      <c r="N39" t="s">
        <v>53</v>
      </c>
      <c r="O39" t="s">
        <v>56</v>
      </c>
    </row>
    <row r="40" spans="1:15" x14ac:dyDescent="0.2">
      <c r="A40" t="s">
        <v>99</v>
      </c>
      <c r="B40" t="s">
        <v>238</v>
      </c>
      <c r="C40" t="s">
        <v>155</v>
      </c>
      <c r="D40" t="s">
        <v>475</v>
      </c>
      <c r="E40" t="s">
        <v>476</v>
      </c>
      <c r="F40" t="s">
        <v>57</v>
      </c>
      <c r="G40">
        <v>46006</v>
      </c>
      <c r="H40">
        <v>46027</v>
      </c>
      <c r="I40" t="s">
        <v>5</v>
      </c>
      <c r="J40" t="s">
        <v>52</v>
      </c>
      <c r="M40" t="s">
        <v>11</v>
      </c>
      <c r="N40" t="s">
        <v>53</v>
      </c>
      <c r="O40" t="s">
        <v>56</v>
      </c>
    </row>
    <row r="41" spans="1:15" x14ac:dyDescent="0.2">
      <c r="A41" t="s">
        <v>440</v>
      </c>
      <c r="B41" t="s">
        <v>190</v>
      </c>
      <c r="C41" t="s">
        <v>155</v>
      </c>
      <c r="D41" t="s">
        <v>477</v>
      </c>
      <c r="E41" t="s">
        <v>478</v>
      </c>
      <c r="F41" t="s">
        <v>57</v>
      </c>
      <c r="G41">
        <v>46006</v>
      </c>
      <c r="H41">
        <v>46027</v>
      </c>
      <c r="I41" t="s">
        <v>5</v>
      </c>
      <c r="J41" t="s">
        <v>52</v>
      </c>
      <c r="M41" t="s">
        <v>11</v>
      </c>
      <c r="N41" t="s">
        <v>53</v>
      </c>
      <c r="O41" t="s">
        <v>56</v>
      </c>
    </row>
    <row r="42" spans="1:15" x14ac:dyDescent="0.2">
      <c r="A42" t="s">
        <v>99</v>
      </c>
      <c r="B42" t="s">
        <v>190</v>
      </c>
      <c r="C42" t="s">
        <v>155</v>
      </c>
      <c r="D42" t="s">
        <v>479</v>
      </c>
      <c r="E42" t="s">
        <v>480</v>
      </c>
      <c r="F42" t="s">
        <v>57</v>
      </c>
      <c r="G42">
        <v>46006</v>
      </c>
      <c r="H42">
        <v>46027</v>
      </c>
      <c r="I42" t="s">
        <v>5</v>
      </c>
      <c r="J42" t="s">
        <v>52</v>
      </c>
      <c r="M42" t="s">
        <v>11</v>
      </c>
      <c r="N42" t="s">
        <v>53</v>
      </c>
      <c r="O42" t="s">
        <v>56</v>
      </c>
    </row>
    <row r="43" spans="1:15" x14ac:dyDescent="0.2">
      <c r="A43" t="s">
        <v>440</v>
      </c>
      <c r="B43" t="s">
        <v>243</v>
      </c>
      <c r="C43" t="s">
        <v>155</v>
      </c>
      <c r="D43" t="s">
        <v>481</v>
      </c>
      <c r="E43" t="s">
        <v>482</v>
      </c>
      <c r="F43" t="s">
        <v>57</v>
      </c>
      <c r="G43">
        <v>46006</v>
      </c>
      <c r="H43">
        <v>46027</v>
      </c>
      <c r="I43" t="s">
        <v>5</v>
      </c>
      <c r="J43" t="s">
        <v>52</v>
      </c>
      <c r="M43" t="s">
        <v>11</v>
      </c>
      <c r="N43" t="s">
        <v>53</v>
      </c>
      <c r="O43" t="s">
        <v>56</v>
      </c>
    </row>
    <row r="44" spans="1:15" x14ac:dyDescent="0.2">
      <c r="A44" t="s">
        <v>440</v>
      </c>
      <c r="B44" t="s">
        <v>243</v>
      </c>
      <c r="C44" t="s">
        <v>155</v>
      </c>
      <c r="D44" t="s">
        <v>483</v>
      </c>
      <c r="E44" t="s">
        <v>484</v>
      </c>
      <c r="F44" t="s">
        <v>57</v>
      </c>
      <c r="G44">
        <v>46006</v>
      </c>
      <c r="H44">
        <v>46027</v>
      </c>
      <c r="I44" t="s">
        <v>5</v>
      </c>
      <c r="J44" t="s">
        <v>52</v>
      </c>
      <c r="M44" t="s">
        <v>11</v>
      </c>
      <c r="N44" t="s">
        <v>53</v>
      </c>
      <c r="O44" t="s">
        <v>56</v>
      </c>
    </row>
    <row r="45" spans="1:15" x14ac:dyDescent="0.2">
      <c r="F45" t="s">
        <v>60</v>
      </c>
      <c r="G45" t="s">
        <v>60</v>
      </c>
      <c r="H45" t="s">
        <v>60</v>
      </c>
      <c r="M45" t="s">
        <v>60</v>
      </c>
      <c r="N45" t="s">
        <v>60</v>
      </c>
      <c r="O45" t="s">
        <v>60</v>
      </c>
    </row>
    <row r="46" spans="1:15" x14ac:dyDescent="0.2">
      <c r="F46" t="s">
        <v>60</v>
      </c>
      <c r="G46" t="s">
        <v>60</v>
      </c>
      <c r="H46" t="s">
        <v>60</v>
      </c>
      <c r="M46" t="s">
        <v>60</v>
      </c>
      <c r="N46" t="s">
        <v>60</v>
      </c>
      <c r="O46" t="s">
        <v>60</v>
      </c>
    </row>
    <row r="47" spans="1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1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8C6-EF6E-40AB-B73E-2EEB9096AC7D}">
  <dimension ref="A1:Q500"/>
  <sheetViews>
    <sheetView topLeftCell="F1" workbookViewId="0">
      <selection activeCell="K33" sqref="K33"/>
    </sheetView>
  </sheetViews>
  <sheetFormatPr defaultRowHeight="14.25" x14ac:dyDescent="0.2"/>
  <cols>
    <col min="1" max="1" width="22.87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0" width="14" bestFit="1" customWidth="1"/>
    <col min="11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81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82</v>
      </c>
      <c r="B4" t="s">
        <v>125</v>
      </c>
      <c r="C4" t="s">
        <v>108</v>
      </c>
      <c r="D4" t="s">
        <v>375</v>
      </c>
      <c r="E4" t="s">
        <v>376</v>
      </c>
      <c r="F4">
        <v>45992</v>
      </c>
      <c r="G4" t="s">
        <v>12</v>
      </c>
      <c r="J4" t="s">
        <v>197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84</v>
      </c>
      <c r="B5" t="s">
        <v>125</v>
      </c>
      <c r="C5" t="s">
        <v>108</v>
      </c>
      <c r="D5" t="s">
        <v>377</v>
      </c>
      <c r="E5" t="s">
        <v>378</v>
      </c>
      <c r="F5">
        <v>45992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82</v>
      </c>
      <c r="B6" t="s">
        <v>130</v>
      </c>
      <c r="C6" t="s">
        <v>108</v>
      </c>
      <c r="D6" t="s">
        <v>379</v>
      </c>
      <c r="E6" t="s">
        <v>380</v>
      </c>
      <c r="F6">
        <v>45994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82</v>
      </c>
      <c r="B7" t="s">
        <v>130</v>
      </c>
      <c r="C7" t="s">
        <v>108</v>
      </c>
      <c r="D7" t="s">
        <v>381</v>
      </c>
      <c r="E7" t="s">
        <v>382</v>
      </c>
      <c r="F7">
        <v>45994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83</v>
      </c>
      <c r="B8" t="s">
        <v>138</v>
      </c>
      <c r="C8" t="s">
        <v>108</v>
      </c>
      <c r="D8" t="s">
        <v>383</v>
      </c>
      <c r="E8" t="s">
        <v>384</v>
      </c>
      <c r="F8">
        <v>45997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83</v>
      </c>
      <c r="B9" t="s">
        <v>138</v>
      </c>
      <c r="C9" t="s">
        <v>108</v>
      </c>
      <c r="D9" t="s">
        <v>385</v>
      </c>
      <c r="E9" t="s">
        <v>386</v>
      </c>
      <c r="F9">
        <v>45997</v>
      </c>
      <c r="G9" t="s">
        <v>10</v>
      </c>
      <c r="J9" t="s">
        <v>11</v>
      </c>
      <c r="K9" t="s">
        <v>53</v>
      </c>
    </row>
    <row r="10" spans="1:17" x14ac:dyDescent="0.2">
      <c r="A10" t="s">
        <v>83</v>
      </c>
      <c r="B10" t="s">
        <v>138</v>
      </c>
      <c r="C10" t="s">
        <v>108</v>
      </c>
      <c r="D10" t="s">
        <v>387</v>
      </c>
      <c r="E10" t="s">
        <v>388</v>
      </c>
      <c r="F10">
        <v>45997</v>
      </c>
      <c r="G10" t="s">
        <v>10</v>
      </c>
      <c r="J10" t="s">
        <v>11</v>
      </c>
      <c r="K10" t="s">
        <v>53</v>
      </c>
    </row>
    <row r="11" spans="1:17" x14ac:dyDescent="0.2">
      <c r="A11" t="s">
        <v>82</v>
      </c>
      <c r="B11" t="s">
        <v>217</v>
      </c>
      <c r="C11" t="s">
        <v>108</v>
      </c>
      <c r="D11" t="s">
        <v>389</v>
      </c>
      <c r="E11" t="s">
        <v>390</v>
      </c>
      <c r="F11">
        <v>45998</v>
      </c>
      <c r="G11" t="s">
        <v>10</v>
      </c>
      <c r="J11" t="s">
        <v>11</v>
      </c>
      <c r="K11" t="s">
        <v>53</v>
      </c>
    </row>
    <row r="12" spans="1:17" x14ac:dyDescent="0.2">
      <c r="A12" t="s">
        <v>84</v>
      </c>
      <c r="B12" t="s">
        <v>148</v>
      </c>
      <c r="C12" t="s">
        <v>108</v>
      </c>
      <c r="D12" t="s">
        <v>391</v>
      </c>
      <c r="E12" t="s">
        <v>392</v>
      </c>
      <c r="F12">
        <v>46011</v>
      </c>
      <c r="G12" t="s">
        <v>6</v>
      </c>
      <c r="J12" t="s">
        <v>60</v>
      </c>
      <c r="K12" t="s">
        <v>53</v>
      </c>
    </row>
    <row r="13" spans="1:17" x14ac:dyDescent="0.2">
      <c r="A13" t="s">
        <v>84</v>
      </c>
      <c r="B13" t="s">
        <v>148</v>
      </c>
      <c r="C13" t="s">
        <v>108</v>
      </c>
      <c r="D13" t="s">
        <v>393</v>
      </c>
      <c r="E13" t="s">
        <v>394</v>
      </c>
      <c r="F13">
        <v>46002</v>
      </c>
      <c r="G13" t="s">
        <v>10</v>
      </c>
      <c r="J13" t="s">
        <v>11</v>
      </c>
      <c r="K13" t="s">
        <v>53</v>
      </c>
    </row>
    <row r="14" spans="1:17" x14ac:dyDescent="0.2">
      <c r="A14" t="s">
        <v>83</v>
      </c>
      <c r="B14" t="s">
        <v>114</v>
      </c>
      <c r="C14" t="s">
        <v>108</v>
      </c>
      <c r="D14" t="s">
        <v>395</v>
      </c>
      <c r="E14" t="s">
        <v>396</v>
      </c>
      <c r="F14">
        <v>46003</v>
      </c>
      <c r="G14" t="s">
        <v>10</v>
      </c>
      <c r="J14" t="s">
        <v>11</v>
      </c>
      <c r="K14" t="s">
        <v>53</v>
      </c>
    </row>
    <row r="15" spans="1:17" x14ac:dyDescent="0.2">
      <c r="A15" t="s">
        <v>83</v>
      </c>
      <c r="B15" t="s">
        <v>222</v>
      </c>
      <c r="C15" t="s">
        <v>108</v>
      </c>
      <c r="D15" t="s">
        <v>397</v>
      </c>
      <c r="E15" t="s">
        <v>398</v>
      </c>
      <c r="F15">
        <v>46004</v>
      </c>
      <c r="G15" t="s">
        <v>10</v>
      </c>
      <c r="J15" t="s">
        <v>11</v>
      </c>
      <c r="K15" t="s">
        <v>53</v>
      </c>
    </row>
    <row r="16" spans="1:17" x14ac:dyDescent="0.2">
      <c r="A16" t="s">
        <v>83</v>
      </c>
      <c r="B16" t="s">
        <v>222</v>
      </c>
      <c r="C16" t="s">
        <v>108</v>
      </c>
      <c r="D16" t="s">
        <v>399</v>
      </c>
      <c r="E16" t="s">
        <v>400</v>
      </c>
      <c r="F16">
        <v>46004</v>
      </c>
      <c r="G16" t="s">
        <v>10</v>
      </c>
      <c r="J16" t="s">
        <v>11</v>
      </c>
      <c r="K16" t="s">
        <v>53</v>
      </c>
    </row>
    <row r="17" spans="1:11" x14ac:dyDescent="0.2">
      <c r="A17" t="s">
        <v>82</v>
      </c>
      <c r="B17" t="s">
        <v>156</v>
      </c>
      <c r="C17" t="s">
        <v>108</v>
      </c>
      <c r="D17" t="s">
        <v>401</v>
      </c>
      <c r="E17" t="s">
        <v>402</v>
      </c>
      <c r="F17">
        <v>46006</v>
      </c>
      <c r="G17" t="s">
        <v>10</v>
      </c>
      <c r="J17" t="s">
        <v>11</v>
      </c>
      <c r="K17" t="s">
        <v>53</v>
      </c>
    </row>
    <row r="18" spans="1:11" x14ac:dyDescent="0.2">
      <c r="A18" t="s">
        <v>82</v>
      </c>
      <c r="B18" t="s">
        <v>156</v>
      </c>
      <c r="C18" t="s">
        <v>108</v>
      </c>
      <c r="D18" t="s">
        <v>403</v>
      </c>
      <c r="E18" t="s">
        <v>404</v>
      </c>
      <c r="F18">
        <v>46006</v>
      </c>
      <c r="G18" t="s">
        <v>10</v>
      </c>
      <c r="J18" t="s">
        <v>11</v>
      </c>
      <c r="K18" t="s">
        <v>53</v>
      </c>
    </row>
    <row r="19" spans="1:11" x14ac:dyDescent="0.2">
      <c r="A19" t="s">
        <v>83</v>
      </c>
      <c r="B19" t="s">
        <v>229</v>
      </c>
      <c r="C19" t="s">
        <v>108</v>
      </c>
      <c r="D19" t="s">
        <v>405</v>
      </c>
      <c r="E19" t="s">
        <v>406</v>
      </c>
      <c r="F19">
        <v>46006</v>
      </c>
      <c r="G19" t="s">
        <v>10</v>
      </c>
      <c r="J19" t="s">
        <v>11</v>
      </c>
      <c r="K19" t="s">
        <v>53</v>
      </c>
    </row>
    <row r="20" spans="1:11" x14ac:dyDescent="0.2">
      <c r="A20" t="s">
        <v>82</v>
      </c>
      <c r="B20" t="s">
        <v>303</v>
      </c>
      <c r="C20" t="s">
        <v>108</v>
      </c>
      <c r="D20" t="s">
        <v>407</v>
      </c>
      <c r="E20" t="s">
        <v>408</v>
      </c>
      <c r="F20">
        <v>46006</v>
      </c>
      <c r="G20" t="s">
        <v>10</v>
      </c>
      <c r="J20" t="s">
        <v>11</v>
      </c>
      <c r="K20" t="s">
        <v>53</v>
      </c>
    </row>
    <row r="21" spans="1:11" x14ac:dyDescent="0.2">
      <c r="A21" t="s">
        <v>82</v>
      </c>
      <c r="B21" t="s">
        <v>303</v>
      </c>
      <c r="C21" t="s">
        <v>108</v>
      </c>
      <c r="D21" t="s">
        <v>409</v>
      </c>
      <c r="E21" t="s">
        <v>410</v>
      </c>
      <c r="F21">
        <v>46006</v>
      </c>
      <c r="G21" t="s">
        <v>10</v>
      </c>
      <c r="J21" t="s">
        <v>11</v>
      </c>
      <c r="K21" t="s">
        <v>53</v>
      </c>
    </row>
    <row r="22" spans="1:11" x14ac:dyDescent="0.2">
      <c r="A22" t="s">
        <v>84</v>
      </c>
      <c r="B22" t="s">
        <v>411</v>
      </c>
      <c r="C22" t="s">
        <v>108</v>
      </c>
      <c r="D22" t="s">
        <v>412</v>
      </c>
      <c r="E22" t="s">
        <v>413</v>
      </c>
      <c r="F22">
        <v>46006</v>
      </c>
      <c r="G22" t="s">
        <v>10</v>
      </c>
      <c r="J22" t="s">
        <v>11</v>
      </c>
      <c r="K22" t="s">
        <v>53</v>
      </c>
    </row>
    <row r="23" spans="1:11" x14ac:dyDescent="0.2">
      <c r="A23" t="s">
        <v>82</v>
      </c>
      <c r="B23" t="s">
        <v>173</v>
      </c>
      <c r="C23" t="s">
        <v>108</v>
      </c>
      <c r="D23" t="s">
        <v>414</v>
      </c>
      <c r="E23" t="s">
        <v>415</v>
      </c>
      <c r="F23">
        <v>46006</v>
      </c>
      <c r="G23" t="s">
        <v>10</v>
      </c>
      <c r="J23" t="s">
        <v>11</v>
      </c>
      <c r="K23" t="s">
        <v>53</v>
      </c>
    </row>
    <row r="24" spans="1:11" x14ac:dyDescent="0.2">
      <c r="A24" t="s">
        <v>82</v>
      </c>
      <c r="B24" t="s">
        <v>173</v>
      </c>
      <c r="C24" t="s">
        <v>108</v>
      </c>
      <c r="D24" t="s">
        <v>416</v>
      </c>
      <c r="E24" t="s">
        <v>417</v>
      </c>
      <c r="F24">
        <v>46006</v>
      </c>
      <c r="G24" t="s">
        <v>10</v>
      </c>
      <c r="J24" t="s">
        <v>11</v>
      </c>
      <c r="K24" t="s">
        <v>53</v>
      </c>
    </row>
    <row r="25" spans="1:11" x14ac:dyDescent="0.2">
      <c r="A25" t="s">
        <v>82</v>
      </c>
      <c r="B25" t="s">
        <v>173</v>
      </c>
      <c r="C25" t="s">
        <v>108</v>
      </c>
      <c r="D25" t="s">
        <v>418</v>
      </c>
      <c r="E25" t="s">
        <v>419</v>
      </c>
      <c r="F25">
        <v>46006</v>
      </c>
      <c r="G25" t="s">
        <v>10</v>
      </c>
      <c r="J25" t="s">
        <v>11</v>
      </c>
      <c r="K25" t="s">
        <v>53</v>
      </c>
    </row>
    <row r="26" spans="1:11" x14ac:dyDescent="0.2">
      <c r="A26" t="s">
        <v>84</v>
      </c>
      <c r="B26" t="s">
        <v>173</v>
      </c>
      <c r="C26" t="s">
        <v>108</v>
      </c>
      <c r="D26" t="s">
        <v>420</v>
      </c>
      <c r="E26" t="s">
        <v>421</v>
      </c>
      <c r="F26">
        <v>46006</v>
      </c>
      <c r="G26" t="s">
        <v>10</v>
      </c>
      <c r="J26" t="s">
        <v>11</v>
      </c>
      <c r="K26" t="s">
        <v>53</v>
      </c>
    </row>
    <row r="27" spans="1:11" x14ac:dyDescent="0.2">
      <c r="A27" t="s">
        <v>82</v>
      </c>
      <c r="B27" t="s">
        <v>173</v>
      </c>
      <c r="C27" t="s">
        <v>108</v>
      </c>
      <c r="D27" t="s">
        <v>422</v>
      </c>
      <c r="E27" t="s">
        <v>423</v>
      </c>
      <c r="F27">
        <v>46006</v>
      </c>
      <c r="G27" t="s">
        <v>10</v>
      </c>
      <c r="J27" t="s">
        <v>11</v>
      </c>
      <c r="K27" t="s">
        <v>53</v>
      </c>
    </row>
    <row r="28" spans="1:11" x14ac:dyDescent="0.2">
      <c r="A28" t="s">
        <v>82</v>
      </c>
      <c r="B28" t="s">
        <v>173</v>
      </c>
      <c r="C28" t="s">
        <v>108</v>
      </c>
      <c r="D28" t="s">
        <v>424</v>
      </c>
      <c r="E28" t="s">
        <v>425</v>
      </c>
      <c r="F28">
        <v>46006</v>
      </c>
      <c r="G28" t="s">
        <v>10</v>
      </c>
      <c r="J28" t="s">
        <v>11</v>
      </c>
      <c r="K28" t="s">
        <v>53</v>
      </c>
    </row>
    <row r="29" spans="1:11" x14ac:dyDescent="0.2">
      <c r="A29" t="s">
        <v>82</v>
      </c>
      <c r="B29" t="s">
        <v>255</v>
      </c>
      <c r="C29" t="s">
        <v>108</v>
      </c>
      <c r="D29" t="s">
        <v>426</v>
      </c>
      <c r="E29" t="s">
        <v>427</v>
      </c>
      <c r="F29">
        <v>46006</v>
      </c>
      <c r="G29" t="s">
        <v>10</v>
      </c>
      <c r="J29" t="s">
        <v>11</v>
      </c>
      <c r="K29" t="s">
        <v>53</v>
      </c>
    </row>
    <row r="30" spans="1:11" x14ac:dyDescent="0.2">
      <c r="A30" t="s">
        <v>84</v>
      </c>
      <c r="B30" t="s">
        <v>122</v>
      </c>
      <c r="C30" t="s">
        <v>108</v>
      </c>
      <c r="D30" t="s">
        <v>428</v>
      </c>
      <c r="E30" t="s">
        <v>429</v>
      </c>
      <c r="F30">
        <v>46006</v>
      </c>
      <c r="G30" t="s">
        <v>10</v>
      </c>
      <c r="J30" t="s">
        <v>11</v>
      </c>
      <c r="K30" t="s">
        <v>53</v>
      </c>
    </row>
    <row r="31" spans="1:11" x14ac:dyDescent="0.2">
      <c r="A31" t="s">
        <v>82</v>
      </c>
      <c r="B31" t="s">
        <v>122</v>
      </c>
      <c r="C31" t="s">
        <v>108</v>
      </c>
      <c r="D31" t="s">
        <v>430</v>
      </c>
      <c r="E31" t="s">
        <v>431</v>
      </c>
      <c r="F31">
        <v>46006</v>
      </c>
      <c r="G31" t="s">
        <v>10</v>
      </c>
      <c r="J31" t="s">
        <v>11</v>
      </c>
      <c r="K31" t="s">
        <v>53</v>
      </c>
    </row>
    <row r="32" spans="1:11" x14ac:dyDescent="0.2">
      <c r="A32" t="s">
        <v>83</v>
      </c>
      <c r="B32" t="s">
        <v>122</v>
      </c>
      <c r="C32" t="s">
        <v>108</v>
      </c>
      <c r="D32" t="s">
        <v>432</v>
      </c>
      <c r="E32" t="s">
        <v>433</v>
      </c>
      <c r="F32">
        <v>46006</v>
      </c>
      <c r="G32" t="s">
        <v>10</v>
      </c>
      <c r="J32" t="s">
        <v>11</v>
      </c>
      <c r="K32" t="s">
        <v>53</v>
      </c>
    </row>
    <row r="33" spans="1:11" x14ac:dyDescent="0.2">
      <c r="A33" t="s">
        <v>83</v>
      </c>
      <c r="B33" t="s">
        <v>185</v>
      </c>
      <c r="C33" t="s">
        <v>108</v>
      </c>
      <c r="D33" t="s">
        <v>434</v>
      </c>
      <c r="E33" t="s">
        <v>435</v>
      </c>
      <c r="F33">
        <v>46011</v>
      </c>
      <c r="G33" t="s">
        <v>6</v>
      </c>
      <c r="J33" t="s">
        <v>60</v>
      </c>
      <c r="K33" t="s">
        <v>53</v>
      </c>
    </row>
    <row r="34" spans="1:11" x14ac:dyDescent="0.2">
      <c r="A34" t="s">
        <v>83</v>
      </c>
      <c r="B34" t="s">
        <v>238</v>
      </c>
      <c r="C34" t="s">
        <v>108</v>
      </c>
      <c r="D34" t="s">
        <v>436</v>
      </c>
      <c r="E34" t="s">
        <v>437</v>
      </c>
      <c r="F34">
        <v>46006</v>
      </c>
      <c r="G34" t="s">
        <v>10</v>
      </c>
      <c r="J34" t="s">
        <v>11</v>
      </c>
      <c r="K34" t="s">
        <v>53</v>
      </c>
    </row>
    <row r="35" spans="1:11" x14ac:dyDescent="0.2">
      <c r="F35" t="s">
        <v>60</v>
      </c>
      <c r="J35" t="s">
        <v>60</v>
      </c>
      <c r="K35" t="s">
        <v>60</v>
      </c>
    </row>
    <row r="36" spans="1:11" x14ac:dyDescent="0.2">
      <c r="F36" t="s">
        <v>60</v>
      </c>
      <c r="J36" t="s">
        <v>60</v>
      </c>
      <c r="K36" t="s">
        <v>60</v>
      </c>
    </row>
    <row r="37" spans="1:11" x14ac:dyDescent="0.2">
      <c r="F37" t="s">
        <v>60</v>
      </c>
      <c r="J37" t="s">
        <v>60</v>
      </c>
      <c r="K37" t="s">
        <v>60</v>
      </c>
    </row>
    <row r="38" spans="1:11" x14ac:dyDescent="0.2">
      <c r="F38" t="s">
        <v>60</v>
      </c>
      <c r="J38" t="s">
        <v>60</v>
      </c>
      <c r="K38" t="s">
        <v>60</v>
      </c>
    </row>
    <row r="39" spans="1:11" x14ac:dyDescent="0.2">
      <c r="F39" t="s">
        <v>60</v>
      </c>
      <c r="J39" t="s">
        <v>60</v>
      </c>
      <c r="K39" t="s">
        <v>60</v>
      </c>
    </row>
    <row r="40" spans="1:11" x14ac:dyDescent="0.2">
      <c r="F40" t="s">
        <v>60</v>
      </c>
      <c r="J40" t="s">
        <v>60</v>
      </c>
      <c r="K40" t="s">
        <v>60</v>
      </c>
    </row>
    <row r="41" spans="1:11" x14ac:dyDescent="0.2">
      <c r="F41" t="s">
        <v>60</v>
      </c>
      <c r="J41" t="s">
        <v>60</v>
      </c>
      <c r="K41" t="s">
        <v>60</v>
      </c>
    </row>
    <row r="42" spans="1:11" x14ac:dyDescent="0.2">
      <c r="F42" t="s">
        <v>60</v>
      </c>
      <c r="J42" t="s">
        <v>60</v>
      </c>
      <c r="K42" t="s">
        <v>60</v>
      </c>
    </row>
    <row r="43" spans="1:11" x14ac:dyDescent="0.2">
      <c r="F43" t="s">
        <v>60</v>
      </c>
      <c r="J43" t="s">
        <v>60</v>
      </c>
      <c r="K43" t="s">
        <v>60</v>
      </c>
    </row>
    <row r="44" spans="1:11" x14ac:dyDescent="0.2">
      <c r="F44" t="s">
        <v>60</v>
      </c>
      <c r="J44" t="s">
        <v>60</v>
      </c>
      <c r="K44" t="s">
        <v>60</v>
      </c>
    </row>
    <row r="45" spans="1:11" x14ac:dyDescent="0.2">
      <c r="F45" t="s">
        <v>60</v>
      </c>
      <c r="J45" t="s">
        <v>60</v>
      </c>
      <c r="K45" t="s">
        <v>60</v>
      </c>
    </row>
    <row r="46" spans="1:11" x14ac:dyDescent="0.2">
      <c r="F46" t="s">
        <v>60</v>
      </c>
      <c r="J46" t="s">
        <v>60</v>
      </c>
      <c r="K46" t="s">
        <v>60</v>
      </c>
    </row>
    <row r="47" spans="1:11" x14ac:dyDescent="0.2">
      <c r="F47" t="s">
        <v>60</v>
      </c>
      <c r="J47" t="s">
        <v>60</v>
      </c>
      <c r="K47" t="s">
        <v>60</v>
      </c>
    </row>
    <row r="48" spans="1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7322-F362-408C-98C8-84B4AC8DCFB8}">
  <dimension ref="A1:W508"/>
  <sheetViews>
    <sheetView topLeftCell="F37" workbookViewId="0">
      <selection activeCell="I41" sqref="I41"/>
    </sheetView>
  </sheetViews>
  <sheetFormatPr defaultRowHeight="14.25" x14ac:dyDescent="0.2"/>
  <cols>
    <col min="1" max="1" width="22.875" bestFit="1" customWidth="1"/>
    <col min="2" max="2" width="11.25" bestFit="1" customWidth="1"/>
    <col min="3" max="3" width="60.5" bestFit="1" customWidth="1"/>
    <col min="4" max="4" width="20.125" bestFit="1" customWidth="1"/>
    <col min="5" max="5" width="11.875" bestFit="1" customWidth="1"/>
    <col min="6" max="6" width="11.25" bestFit="1" customWidth="1"/>
    <col min="7" max="7" width="23.625" bestFit="1" customWidth="1"/>
    <col min="8" max="8" width="48.625" bestFit="1" customWidth="1"/>
    <col min="9" max="9" width="21.625" bestFit="1" customWidth="1"/>
    <col min="10" max="10" width="22.25" bestFit="1" customWidth="1"/>
    <col min="11" max="12" width="12.25" bestFit="1" customWidth="1"/>
    <col min="13" max="13" width="14" bestFit="1" customWidth="1"/>
    <col min="14" max="14" width="12.25" bestFit="1" customWidth="1"/>
    <col min="15" max="15" width="17.1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84</v>
      </c>
      <c r="B4" t="s">
        <v>125</v>
      </c>
      <c r="C4" t="s">
        <v>2</v>
      </c>
      <c r="D4" t="s">
        <v>579</v>
      </c>
      <c r="E4" t="s">
        <v>580</v>
      </c>
      <c r="F4" t="s">
        <v>57</v>
      </c>
      <c r="G4">
        <v>45992</v>
      </c>
      <c r="H4">
        <v>46002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83</v>
      </c>
      <c r="B5" t="s">
        <v>125</v>
      </c>
      <c r="C5" t="s">
        <v>135</v>
      </c>
      <c r="D5" t="s">
        <v>581</v>
      </c>
      <c r="E5" t="s">
        <v>582</v>
      </c>
      <c r="F5" t="s">
        <v>51</v>
      </c>
      <c r="G5">
        <v>45992</v>
      </c>
      <c r="H5">
        <v>46002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83</v>
      </c>
      <c r="B6" t="s">
        <v>125</v>
      </c>
      <c r="C6" t="s">
        <v>135</v>
      </c>
      <c r="D6" t="s">
        <v>583</v>
      </c>
      <c r="E6" t="s">
        <v>584</v>
      </c>
      <c r="F6" t="s">
        <v>57</v>
      </c>
      <c r="G6">
        <v>45992</v>
      </c>
      <c r="H6">
        <v>46002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82</v>
      </c>
      <c r="B7" t="s">
        <v>125</v>
      </c>
      <c r="C7" t="s">
        <v>155</v>
      </c>
      <c r="D7" t="s">
        <v>375</v>
      </c>
      <c r="E7" t="s">
        <v>376</v>
      </c>
      <c r="F7" t="s">
        <v>51</v>
      </c>
      <c r="G7">
        <v>45992</v>
      </c>
      <c r="H7">
        <v>46002</v>
      </c>
      <c r="I7" t="s">
        <v>5</v>
      </c>
      <c r="J7" t="s">
        <v>52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83</v>
      </c>
      <c r="B8" t="s">
        <v>246</v>
      </c>
      <c r="C8" t="s">
        <v>2</v>
      </c>
      <c r="D8" t="s">
        <v>585</v>
      </c>
      <c r="E8" t="s">
        <v>586</v>
      </c>
      <c r="F8" t="s">
        <v>57</v>
      </c>
      <c r="G8">
        <v>45993</v>
      </c>
      <c r="H8">
        <v>46003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82</v>
      </c>
      <c r="B9" t="s">
        <v>130</v>
      </c>
      <c r="C9" t="s">
        <v>2</v>
      </c>
      <c r="D9" t="s">
        <v>587</v>
      </c>
      <c r="E9" t="s">
        <v>588</v>
      </c>
      <c r="F9" t="s">
        <v>51</v>
      </c>
      <c r="G9">
        <v>45994</v>
      </c>
      <c r="H9">
        <v>46004</v>
      </c>
      <c r="I9" t="s">
        <v>12</v>
      </c>
      <c r="J9" t="s">
        <v>52</v>
      </c>
      <c r="M9" t="s">
        <v>197</v>
      </c>
      <c r="N9" t="s">
        <v>53</v>
      </c>
      <c r="O9" t="s">
        <v>53</v>
      </c>
    </row>
    <row r="10" spans="1:23" x14ac:dyDescent="0.2">
      <c r="A10" t="s">
        <v>82</v>
      </c>
      <c r="B10" t="s">
        <v>130</v>
      </c>
      <c r="C10" t="s">
        <v>155</v>
      </c>
      <c r="D10" t="s">
        <v>379</v>
      </c>
      <c r="E10" t="s">
        <v>380</v>
      </c>
      <c r="F10" t="s">
        <v>57</v>
      </c>
      <c r="G10">
        <v>45994</v>
      </c>
      <c r="H10">
        <v>46004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82</v>
      </c>
      <c r="B11" t="s">
        <v>130</v>
      </c>
      <c r="C11" t="s">
        <v>155</v>
      </c>
      <c r="D11" t="s">
        <v>381</v>
      </c>
      <c r="E11" t="s">
        <v>382</v>
      </c>
      <c r="F11" t="s">
        <v>57</v>
      </c>
      <c r="G11">
        <v>45994</v>
      </c>
      <c r="H11">
        <v>46004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82</v>
      </c>
      <c r="B12" t="s">
        <v>209</v>
      </c>
      <c r="C12" t="s">
        <v>2</v>
      </c>
      <c r="D12" t="s">
        <v>589</v>
      </c>
      <c r="E12" t="s">
        <v>590</v>
      </c>
      <c r="F12" t="s">
        <v>51</v>
      </c>
      <c r="G12">
        <v>45996</v>
      </c>
      <c r="H12">
        <v>46006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83</v>
      </c>
      <c r="B13" t="s">
        <v>209</v>
      </c>
      <c r="C13" t="s">
        <v>2</v>
      </c>
      <c r="D13" t="s">
        <v>591</v>
      </c>
      <c r="E13" t="s">
        <v>592</v>
      </c>
      <c r="F13" t="s">
        <v>57</v>
      </c>
      <c r="G13">
        <v>45996</v>
      </c>
      <c r="H13">
        <v>46006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83</v>
      </c>
      <c r="B14" t="s">
        <v>138</v>
      </c>
      <c r="C14" t="s">
        <v>155</v>
      </c>
      <c r="D14" t="s">
        <v>383</v>
      </c>
      <c r="E14" t="s">
        <v>384</v>
      </c>
      <c r="F14" t="s">
        <v>57</v>
      </c>
      <c r="G14">
        <v>45997</v>
      </c>
      <c r="H14">
        <v>46007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83</v>
      </c>
      <c r="B15" t="s">
        <v>138</v>
      </c>
      <c r="C15" t="s">
        <v>155</v>
      </c>
      <c r="D15" t="s">
        <v>385</v>
      </c>
      <c r="E15" t="s">
        <v>386</v>
      </c>
      <c r="F15" t="s">
        <v>57</v>
      </c>
      <c r="G15">
        <v>45997</v>
      </c>
      <c r="H15">
        <v>46007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83</v>
      </c>
      <c r="B16" t="s">
        <v>138</v>
      </c>
      <c r="C16" t="s">
        <v>155</v>
      </c>
      <c r="D16" t="s">
        <v>387</v>
      </c>
      <c r="E16" t="s">
        <v>388</v>
      </c>
      <c r="F16" t="s">
        <v>57</v>
      </c>
      <c r="G16">
        <v>45997</v>
      </c>
      <c r="H16">
        <v>46007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82</v>
      </c>
      <c r="B17" t="s">
        <v>138</v>
      </c>
      <c r="C17" t="s">
        <v>164</v>
      </c>
      <c r="D17" t="s">
        <v>593</v>
      </c>
      <c r="E17" t="s">
        <v>594</v>
      </c>
      <c r="F17" t="s">
        <v>57</v>
      </c>
      <c r="G17">
        <v>45997</v>
      </c>
      <c r="H17">
        <v>46007</v>
      </c>
      <c r="I17" t="s">
        <v>12</v>
      </c>
      <c r="J17" t="s">
        <v>12</v>
      </c>
      <c r="M17" t="s">
        <v>197</v>
      </c>
      <c r="N17" t="s">
        <v>53</v>
      </c>
      <c r="O17" t="s">
        <v>53</v>
      </c>
    </row>
    <row r="18" spans="1:15" x14ac:dyDescent="0.2">
      <c r="A18" t="s">
        <v>63</v>
      </c>
      <c r="B18" t="s">
        <v>217</v>
      </c>
      <c r="C18" t="s">
        <v>2</v>
      </c>
      <c r="D18" t="s">
        <v>595</v>
      </c>
      <c r="E18" t="s">
        <v>596</v>
      </c>
      <c r="F18" t="s">
        <v>57</v>
      </c>
      <c r="G18">
        <v>45998</v>
      </c>
      <c r="H18">
        <v>46008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83</v>
      </c>
      <c r="B19" t="s">
        <v>217</v>
      </c>
      <c r="C19" t="s">
        <v>2</v>
      </c>
      <c r="D19" t="s">
        <v>597</v>
      </c>
      <c r="E19" t="s">
        <v>598</v>
      </c>
      <c r="F19" t="s">
        <v>57</v>
      </c>
      <c r="G19">
        <v>45998</v>
      </c>
      <c r="H19">
        <v>46008</v>
      </c>
      <c r="I19" t="s">
        <v>5</v>
      </c>
      <c r="J19" t="s">
        <v>52</v>
      </c>
      <c r="M19" t="s">
        <v>11</v>
      </c>
      <c r="N19" t="s">
        <v>53</v>
      </c>
      <c r="O19" t="s">
        <v>53</v>
      </c>
    </row>
    <row r="20" spans="1:15" x14ac:dyDescent="0.2">
      <c r="A20" t="s">
        <v>63</v>
      </c>
      <c r="B20" t="s">
        <v>217</v>
      </c>
      <c r="C20" t="s">
        <v>2</v>
      </c>
      <c r="D20" t="s">
        <v>599</v>
      </c>
      <c r="E20" t="s">
        <v>600</v>
      </c>
      <c r="F20" t="s">
        <v>57</v>
      </c>
      <c r="G20">
        <v>45998</v>
      </c>
      <c r="H20">
        <v>46008</v>
      </c>
      <c r="I20" t="s">
        <v>61</v>
      </c>
      <c r="J20" t="s">
        <v>61</v>
      </c>
      <c r="M20" t="s">
        <v>197</v>
      </c>
      <c r="N20" t="s">
        <v>53</v>
      </c>
      <c r="O20" t="s">
        <v>53</v>
      </c>
    </row>
    <row r="21" spans="1:15" x14ac:dyDescent="0.2">
      <c r="A21" t="s">
        <v>82</v>
      </c>
      <c r="B21" t="s">
        <v>217</v>
      </c>
      <c r="C21" t="s">
        <v>155</v>
      </c>
      <c r="D21" t="s">
        <v>389</v>
      </c>
      <c r="E21" t="s">
        <v>390</v>
      </c>
      <c r="F21" t="s">
        <v>57</v>
      </c>
      <c r="G21">
        <v>45998</v>
      </c>
      <c r="H21">
        <v>46008</v>
      </c>
      <c r="I21" t="s">
        <v>5</v>
      </c>
      <c r="J21" t="s">
        <v>52</v>
      </c>
      <c r="M21" t="s">
        <v>11</v>
      </c>
      <c r="N21" t="s">
        <v>53</v>
      </c>
      <c r="O21" t="s">
        <v>53</v>
      </c>
    </row>
    <row r="22" spans="1:15" x14ac:dyDescent="0.2">
      <c r="A22" t="s">
        <v>63</v>
      </c>
      <c r="B22" t="s">
        <v>269</v>
      </c>
      <c r="C22" t="s">
        <v>2</v>
      </c>
      <c r="D22" t="s">
        <v>601</v>
      </c>
      <c r="E22" t="s">
        <v>602</v>
      </c>
      <c r="F22" t="s">
        <v>57</v>
      </c>
      <c r="G22">
        <v>46000</v>
      </c>
      <c r="H22">
        <v>46010</v>
      </c>
      <c r="I22" t="s">
        <v>5</v>
      </c>
      <c r="J22" t="s">
        <v>52</v>
      </c>
      <c r="M22" t="s">
        <v>11</v>
      </c>
      <c r="N22" t="s">
        <v>53</v>
      </c>
      <c r="O22" t="s">
        <v>53</v>
      </c>
    </row>
    <row r="23" spans="1:15" x14ac:dyDescent="0.2">
      <c r="A23" t="s">
        <v>84</v>
      </c>
      <c r="B23" t="s">
        <v>111</v>
      </c>
      <c r="C23" t="s">
        <v>2</v>
      </c>
      <c r="D23" t="s">
        <v>603</v>
      </c>
      <c r="E23" t="s">
        <v>604</v>
      </c>
      <c r="F23" t="s">
        <v>57</v>
      </c>
      <c r="G23">
        <v>46001</v>
      </c>
      <c r="H23">
        <v>46011</v>
      </c>
      <c r="I23" t="s">
        <v>5</v>
      </c>
      <c r="M23" t="s">
        <v>60</v>
      </c>
      <c r="N23" t="s">
        <v>53</v>
      </c>
      <c r="O23" t="s">
        <v>53</v>
      </c>
    </row>
    <row r="24" spans="1:15" x14ac:dyDescent="0.2">
      <c r="A24" t="s">
        <v>84</v>
      </c>
      <c r="B24" t="s">
        <v>111</v>
      </c>
      <c r="C24" t="s">
        <v>2</v>
      </c>
      <c r="D24" t="s">
        <v>605</v>
      </c>
      <c r="E24" t="s">
        <v>606</v>
      </c>
      <c r="F24" t="s">
        <v>57</v>
      </c>
      <c r="G24">
        <v>46001</v>
      </c>
      <c r="H24">
        <v>46011</v>
      </c>
      <c r="I24" t="s">
        <v>5</v>
      </c>
      <c r="M24" t="s">
        <v>60</v>
      </c>
      <c r="N24" t="s">
        <v>53</v>
      </c>
      <c r="O24" t="s">
        <v>53</v>
      </c>
    </row>
    <row r="25" spans="1:15" x14ac:dyDescent="0.2">
      <c r="A25" t="s">
        <v>84</v>
      </c>
      <c r="B25" t="s">
        <v>111</v>
      </c>
      <c r="C25" t="s">
        <v>2</v>
      </c>
      <c r="D25" t="s">
        <v>607</v>
      </c>
      <c r="E25" t="s">
        <v>608</v>
      </c>
      <c r="F25" t="s">
        <v>57</v>
      </c>
      <c r="G25">
        <v>46001</v>
      </c>
      <c r="H25">
        <v>46011</v>
      </c>
      <c r="I25" t="s">
        <v>5</v>
      </c>
      <c r="M25" t="s">
        <v>60</v>
      </c>
      <c r="N25" t="s">
        <v>53</v>
      </c>
      <c r="O25" t="s">
        <v>53</v>
      </c>
    </row>
    <row r="26" spans="1:15" x14ac:dyDescent="0.2">
      <c r="A26" t="s">
        <v>82</v>
      </c>
      <c r="B26" t="s">
        <v>111</v>
      </c>
      <c r="C26" t="s">
        <v>164</v>
      </c>
      <c r="D26" t="s">
        <v>609</v>
      </c>
      <c r="E26" t="s">
        <v>610</v>
      </c>
      <c r="F26" t="s">
        <v>57</v>
      </c>
      <c r="G26">
        <v>46001</v>
      </c>
      <c r="H26">
        <v>46011</v>
      </c>
      <c r="I26" t="s">
        <v>5</v>
      </c>
      <c r="M26" t="s">
        <v>60</v>
      </c>
      <c r="N26" t="s">
        <v>53</v>
      </c>
      <c r="O26" t="s">
        <v>53</v>
      </c>
    </row>
    <row r="27" spans="1:15" x14ac:dyDescent="0.2">
      <c r="A27" t="s">
        <v>84</v>
      </c>
      <c r="B27" t="s">
        <v>148</v>
      </c>
      <c r="C27" t="s">
        <v>155</v>
      </c>
      <c r="D27" t="s">
        <v>391</v>
      </c>
      <c r="E27" t="s">
        <v>392</v>
      </c>
      <c r="F27" t="s">
        <v>57</v>
      </c>
      <c r="G27">
        <v>46002</v>
      </c>
      <c r="H27">
        <v>46012</v>
      </c>
      <c r="I27" t="s">
        <v>5</v>
      </c>
      <c r="M27" t="s">
        <v>60</v>
      </c>
      <c r="N27" t="s">
        <v>53</v>
      </c>
      <c r="O27" t="s">
        <v>53</v>
      </c>
    </row>
    <row r="28" spans="1:15" x14ac:dyDescent="0.2">
      <c r="A28" t="s">
        <v>84</v>
      </c>
      <c r="B28" t="s">
        <v>148</v>
      </c>
      <c r="C28" t="s">
        <v>155</v>
      </c>
      <c r="D28" t="s">
        <v>393</v>
      </c>
      <c r="E28" t="s">
        <v>394</v>
      </c>
      <c r="F28" t="s">
        <v>57</v>
      </c>
      <c r="G28">
        <v>46002</v>
      </c>
      <c r="H28">
        <v>46012</v>
      </c>
      <c r="I28" t="s">
        <v>5</v>
      </c>
      <c r="M28" t="s">
        <v>60</v>
      </c>
      <c r="N28" t="s">
        <v>53</v>
      </c>
      <c r="O28" t="s">
        <v>53</v>
      </c>
    </row>
    <row r="29" spans="1:15" x14ac:dyDescent="0.2">
      <c r="A29" t="s">
        <v>83</v>
      </c>
      <c r="B29" t="s">
        <v>114</v>
      </c>
      <c r="C29" t="s">
        <v>155</v>
      </c>
      <c r="D29" t="s">
        <v>395</v>
      </c>
      <c r="E29" t="s">
        <v>396</v>
      </c>
      <c r="F29" t="s">
        <v>57</v>
      </c>
      <c r="G29">
        <v>46003</v>
      </c>
      <c r="H29">
        <v>46013</v>
      </c>
      <c r="I29" t="s">
        <v>5</v>
      </c>
      <c r="M29" t="s">
        <v>60</v>
      </c>
      <c r="N29" t="s">
        <v>53</v>
      </c>
      <c r="O29" t="s">
        <v>53</v>
      </c>
    </row>
    <row r="30" spans="1:15" x14ac:dyDescent="0.2">
      <c r="A30" t="s">
        <v>83</v>
      </c>
      <c r="B30" t="s">
        <v>222</v>
      </c>
      <c r="C30" t="s">
        <v>155</v>
      </c>
      <c r="D30" t="s">
        <v>397</v>
      </c>
      <c r="E30" t="s">
        <v>398</v>
      </c>
      <c r="F30" t="s">
        <v>57</v>
      </c>
      <c r="G30">
        <v>46004</v>
      </c>
      <c r="H30">
        <v>46014</v>
      </c>
      <c r="I30" t="s">
        <v>5</v>
      </c>
      <c r="M30" t="s">
        <v>60</v>
      </c>
      <c r="N30" t="s">
        <v>53</v>
      </c>
      <c r="O30" t="s">
        <v>53</v>
      </c>
    </row>
    <row r="31" spans="1:15" x14ac:dyDescent="0.2">
      <c r="A31" t="s">
        <v>83</v>
      </c>
      <c r="B31" t="s">
        <v>222</v>
      </c>
      <c r="C31" t="s">
        <v>155</v>
      </c>
      <c r="D31" t="s">
        <v>399</v>
      </c>
      <c r="E31" t="s">
        <v>400</v>
      </c>
      <c r="F31" t="s">
        <v>57</v>
      </c>
      <c r="G31">
        <v>46004</v>
      </c>
      <c r="H31">
        <v>46014</v>
      </c>
      <c r="I31" t="s">
        <v>5</v>
      </c>
      <c r="M31" t="s">
        <v>60</v>
      </c>
      <c r="N31" t="s">
        <v>53</v>
      </c>
      <c r="O31" t="s">
        <v>53</v>
      </c>
    </row>
    <row r="32" spans="1:15" x14ac:dyDescent="0.2">
      <c r="A32" t="s">
        <v>84</v>
      </c>
      <c r="B32" t="s">
        <v>117</v>
      </c>
      <c r="C32" t="s">
        <v>2</v>
      </c>
      <c r="D32" t="s">
        <v>611</v>
      </c>
      <c r="E32" t="s">
        <v>612</v>
      </c>
      <c r="F32" t="s">
        <v>57</v>
      </c>
      <c r="G32">
        <v>46005</v>
      </c>
      <c r="H32">
        <v>46015</v>
      </c>
      <c r="I32" t="s">
        <v>5</v>
      </c>
      <c r="M32" t="s">
        <v>60</v>
      </c>
      <c r="N32" t="s">
        <v>53</v>
      </c>
      <c r="O32" t="s">
        <v>53</v>
      </c>
    </row>
    <row r="33" spans="1:15" x14ac:dyDescent="0.2">
      <c r="A33" t="s">
        <v>83</v>
      </c>
      <c r="B33" t="s">
        <v>117</v>
      </c>
      <c r="C33" t="s">
        <v>2</v>
      </c>
      <c r="D33" t="s">
        <v>613</v>
      </c>
      <c r="E33" t="s">
        <v>614</v>
      </c>
      <c r="F33" t="s">
        <v>51</v>
      </c>
      <c r="G33">
        <v>46005</v>
      </c>
      <c r="H33">
        <v>46015</v>
      </c>
      <c r="I33" t="s">
        <v>5</v>
      </c>
      <c r="M33" t="s">
        <v>60</v>
      </c>
      <c r="N33" t="s">
        <v>53</v>
      </c>
      <c r="O33" t="s">
        <v>53</v>
      </c>
    </row>
    <row r="34" spans="1:15" x14ac:dyDescent="0.2">
      <c r="A34" t="s">
        <v>82</v>
      </c>
      <c r="B34" t="s">
        <v>156</v>
      </c>
      <c r="C34" t="s">
        <v>155</v>
      </c>
      <c r="D34" t="s">
        <v>401</v>
      </c>
      <c r="E34" t="s">
        <v>402</v>
      </c>
      <c r="F34" t="s">
        <v>51</v>
      </c>
      <c r="G34">
        <v>46006</v>
      </c>
      <c r="H34">
        <v>46016</v>
      </c>
      <c r="I34" t="s">
        <v>5</v>
      </c>
      <c r="M34" t="s">
        <v>60</v>
      </c>
      <c r="N34" t="s">
        <v>53</v>
      </c>
      <c r="O34" t="s">
        <v>53</v>
      </c>
    </row>
    <row r="35" spans="1:15" x14ac:dyDescent="0.2">
      <c r="A35" t="s">
        <v>82</v>
      </c>
      <c r="B35" t="s">
        <v>156</v>
      </c>
      <c r="C35" t="s">
        <v>155</v>
      </c>
      <c r="D35" t="s">
        <v>403</v>
      </c>
      <c r="E35" t="s">
        <v>404</v>
      </c>
      <c r="F35" t="s">
        <v>57</v>
      </c>
      <c r="G35">
        <v>46006</v>
      </c>
      <c r="H35">
        <v>46016</v>
      </c>
      <c r="I35" t="s">
        <v>5</v>
      </c>
      <c r="M35" t="s">
        <v>60</v>
      </c>
      <c r="N35" t="s">
        <v>53</v>
      </c>
      <c r="O35" t="s">
        <v>53</v>
      </c>
    </row>
    <row r="36" spans="1:15" x14ac:dyDescent="0.2">
      <c r="A36" t="s">
        <v>83</v>
      </c>
      <c r="B36" t="s">
        <v>229</v>
      </c>
      <c r="C36" t="s">
        <v>2</v>
      </c>
      <c r="D36" t="s">
        <v>615</v>
      </c>
      <c r="E36" t="s">
        <v>616</v>
      </c>
      <c r="F36" t="s">
        <v>57</v>
      </c>
      <c r="G36">
        <v>46006</v>
      </c>
      <c r="H36">
        <v>46017</v>
      </c>
      <c r="I36" t="s">
        <v>5</v>
      </c>
      <c r="M36" t="s">
        <v>60</v>
      </c>
      <c r="N36" t="s">
        <v>53</v>
      </c>
      <c r="O36" t="s">
        <v>53</v>
      </c>
    </row>
    <row r="37" spans="1:15" x14ac:dyDescent="0.2">
      <c r="A37" t="s">
        <v>83</v>
      </c>
      <c r="B37" t="s">
        <v>229</v>
      </c>
      <c r="C37" t="s">
        <v>155</v>
      </c>
      <c r="D37" t="s">
        <v>405</v>
      </c>
      <c r="E37" t="s">
        <v>406</v>
      </c>
      <c r="F37" t="s">
        <v>57</v>
      </c>
      <c r="G37">
        <v>46006</v>
      </c>
      <c r="H37">
        <v>46017</v>
      </c>
      <c r="I37" t="s">
        <v>5</v>
      </c>
      <c r="M37" t="s">
        <v>60</v>
      </c>
      <c r="N37" t="s">
        <v>53</v>
      </c>
      <c r="O37" t="s">
        <v>53</v>
      </c>
    </row>
    <row r="38" spans="1:15" x14ac:dyDescent="0.2">
      <c r="A38" t="s">
        <v>84</v>
      </c>
      <c r="B38" t="s">
        <v>303</v>
      </c>
      <c r="C38" t="s">
        <v>2</v>
      </c>
      <c r="D38" t="s">
        <v>617</v>
      </c>
      <c r="E38" t="s">
        <v>618</v>
      </c>
      <c r="F38" t="s">
        <v>57</v>
      </c>
      <c r="G38">
        <v>46006</v>
      </c>
      <c r="H38">
        <v>46018</v>
      </c>
      <c r="I38" t="s">
        <v>5</v>
      </c>
      <c r="M38" t="s">
        <v>60</v>
      </c>
      <c r="N38" t="s">
        <v>53</v>
      </c>
      <c r="O38" t="s">
        <v>53</v>
      </c>
    </row>
    <row r="39" spans="1:15" x14ac:dyDescent="0.2">
      <c r="A39" t="s">
        <v>82</v>
      </c>
      <c r="B39" t="s">
        <v>303</v>
      </c>
      <c r="C39" t="s">
        <v>155</v>
      </c>
      <c r="D39" t="s">
        <v>407</v>
      </c>
      <c r="E39" t="s">
        <v>408</v>
      </c>
      <c r="F39" t="s">
        <v>51</v>
      </c>
      <c r="G39">
        <v>46006</v>
      </c>
      <c r="H39">
        <v>46018</v>
      </c>
      <c r="I39" t="s">
        <v>5</v>
      </c>
      <c r="M39" t="s">
        <v>60</v>
      </c>
      <c r="N39" t="s">
        <v>53</v>
      </c>
      <c r="O39" t="s">
        <v>53</v>
      </c>
    </row>
    <row r="40" spans="1:15" x14ac:dyDescent="0.2">
      <c r="A40" t="s">
        <v>82</v>
      </c>
      <c r="B40" t="s">
        <v>303</v>
      </c>
      <c r="C40" t="s">
        <v>155</v>
      </c>
      <c r="D40" t="s">
        <v>409</v>
      </c>
      <c r="E40" t="s">
        <v>410</v>
      </c>
      <c r="F40" t="s">
        <v>57</v>
      </c>
      <c r="G40">
        <v>46006</v>
      </c>
      <c r="H40">
        <v>46018</v>
      </c>
      <c r="I40" t="s">
        <v>5</v>
      </c>
      <c r="M40" t="s">
        <v>60</v>
      </c>
      <c r="N40" t="s">
        <v>53</v>
      </c>
      <c r="O40" t="s">
        <v>53</v>
      </c>
    </row>
    <row r="41" spans="1:15" x14ac:dyDescent="0.2">
      <c r="A41" t="s">
        <v>82</v>
      </c>
      <c r="B41" t="s">
        <v>159</v>
      </c>
      <c r="C41" t="s">
        <v>2</v>
      </c>
      <c r="D41" t="s">
        <v>619</v>
      </c>
      <c r="E41" t="s">
        <v>620</v>
      </c>
      <c r="F41" t="s">
        <v>51</v>
      </c>
      <c r="G41">
        <v>46006</v>
      </c>
      <c r="H41">
        <v>46019</v>
      </c>
      <c r="M41" t="s">
        <v>60</v>
      </c>
      <c r="N41" t="s">
        <v>53</v>
      </c>
      <c r="O41" t="s">
        <v>53</v>
      </c>
    </row>
    <row r="42" spans="1:15" x14ac:dyDescent="0.2">
      <c r="A42" t="s">
        <v>84</v>
      </c>
      <c r="B42" t="s">
        <v>167</v>
      </c>
      <c r="C42" t="s">
        <v>2</v>
      </c>
      <c r="D42" t="s">
        <v>621</v>
      </c>
      <c r="E42" t="s">
        <v>622</v>
      </c>
      <c r="F42" t="s">
        <v>51</v>
      </c>
      <c r="G42">
        <v>46006</v>
      </c>
      <c r="H42">
        <v>46020</v>
      </c>
      <c r="I42" t="s">
        <v>5</v>
      </c>
      <c r="M42" t="s">
        <v>60</v>
      </c>
      <c r="N42" t="s">
        <v>53</v>
      </c>
      <c r="O42" t="s">
        <v>53</v>
      </c>
    </row>
    <row r="43" spans="1:15" x14ac:dyDescent="0.2">
      <c r="A43" t="s">
        <v>84</v>
      </c>
      <c r="B43" t="s">
        <v>170</v>
      </c>
      <c r="C43" t="s">
        <v>2</v>
      </c>
      <c r="D43" t="s">
        <v>623</v>
      </c>
      <c r="E43" t="s">
        <v>624</v>
      </c>
      <c r="F43" t="s">
        <v>57</v>
      </c>
      <c r="G43">
        <v>46006</v>
      </c>
      <c r="H43">
        <v>46021</v>
      </c>
      <c r="I43" t="s">
        <v>61</v>
      </c>
      <c r="M43" t="s">
        <v>197</v>
      </c>
      <c r="N43" t="s">
        <v>53</v>
      </c>
      <c r="O43" t="s">
        <v>53</v>
      </c>
    </row>
    <row r="44" spans="1:15" x14ac:dyDescent="0.2">
      <c r="A44" t="s">
        <v>84</v>
      </c>
      <c r="B44" t="s">
        <v>170</v>
      </c>
      <c r="C44" t="s">
        <v>2</v>
      </c>
      <c r="D44" t="s">
        <v>625</v>
      </c>
      <c r="E44" t="s">
        <v>626</v>
      </c>
      <c r="F44" t="s">
        <v>57</v>
      </c>
      <c r="G44">
        <v>46006</v>
      </c>
      <c r="H44">
        <v>46021</v>
      </c>
      <c r="I44" t="s">
        <v>5</v>
      </c>
      <c r="M44" t="s">
        <v>60</v>
      </c>
      <c r="N44" t="s">
        <v>53</v>
      </c>
      <c r="O44" t="s">
        <v>53</v>
      </c>
    </row>
    <row r="45" spans="1:15" x14ac:dyDescent="0.2">
      <c r="A45" t="s">
        <v>82</v>
      </c>
      <c r="B45" t="s">
        <v>411</v>
      </c>
      <c r="C45" t="s">
        <v>2</v>
      </c>
      <c r="D45" t="s">
        <v>627</v>
      </c>
      <c r="E45" t="s">
        <v>628</v>
      </c>
      <c r="F45" t="s">
        <v>57</v>
      </c>
      <c r="G45">
        <v>46006</v>
      </c>
      <c r="H45">
        <v>46022</v>
      </c>
      <c r="I45" t="s">
        <v>5</v>
      </c>
      <c r="M45" t="s">
        <v>60</v>
      </c>
      <c r="N45" t="s">
        <v>53</v>
      </c>
      <c r="O45" t="s">
        <v>53</v>
      </c>
    </row>
    <row r="46" spans="1:15" x14ac:dyDescent="0.2">
      <c r="A46" t="s">
        <v>82</v>
      </c>
      <c r="B46" t="s">
        <v>411</v>
      </c>
      <c r="C46" t="s">
        <v>2</v>
      </c>
      <c r="D46" t="s">
        <v>629</v>
      </c>
      <c r="E46" t="s">
        <v>630</v>
      </c>
      <c r="F46" t="s">
        <v>57</v>
      </c>
      <c r="G46">
        <v>46006</v>
      </c>
      <c r="H46">
        <v>46022</v>
      </c>
      <c r="I46" t="s">
        <v>5</v>
      </c>
      <c r="M46" t="s">
        <v>60</v>
      </c>
      <c r="N46" t="s">
        <v>53</v>
      </c>
      <c r="O46" t="s">
        <v>53</v>
      </c>
    </row>
    <row r="47" spans="1:15" x14ac:dyDescent="0.2">
      <c r="A47" t="s">
        <v>84</v>
      </c>
      <c r="B47" t="s">
        <v>173</v>
      </c>
      <c r="C47" t="s">
        <v>2</v>
      </c>
      <c r="D47" t="s">
        <v>631</v>
      </c>
      <c r="E47" t="s">
        <v>632</v>
      </c>
      <c r="F47" t="s">
        <v>51</v>
      </c>
      <c r="G47">
        <v>46006</v>
      </c>
      <c r="H47">
        <v>46023</v>
      </c>
      <c r="I47" t="s">
        <v>5</v>
      </c>
      <c r="M47" t="s">
        <v>60</v>
      </c>
      <c r="N47" t="s">
        <v>53</v>
      </c>
      <c r="O47" t="s">
        <v>53</v>
      </c>
    </row>
    <row r="48" spans="1:15" x14ac:dyDescent="0.2">
      <c r="A48" t="s">
        <v>84</v>
      </c>
      <c r="B48" t="s">
        <v>173</v>
      </c>
      <c r="C48" t="s">
        <v>2</v>
      </c>
      <c r="D48" t="s">
        <v>633</v>
      </c>
      <c r="E48" t="s">
        <v>634</v>
      </c>
      <c r="F48" t="s">
        <v>57</v>
      </c>
      <c r="G48">
        <v>46006</v>
      </c>
      <c r="H48">
        <v>46023</v>
      </c>
      <c r="M48" t="s">
        <v>60</v>
      </c>
      <c r="N48" t="s">
        <v>53</v>
      </c>
      <c r="O48" t="s">
        <v>53</v>
      </c>
    </row>
    <row r="49" spans="1:15" x14ac:dyDescent="0.2">
      <c r="A49" t="s">
        <v>84</v>
      </c>
      <c r="B49" t="s">
        <v>173</v>
      </c>
      <c r="C49" t="s">
        <v>135</v>
      </c>
      <c r="D49" t="s">
        <v>635</v>
      </c>
      <c r="E49" t="s">
        <v>636</v>
      </c>
      <c r="F49" t="s">
        <v>57</v>
      </c>
      <c r="G49">
        <v>46006</v>
      </c>
      <c r="H49">
        <v>46023</v>
      </c>
      <c r="M49" t="s">
        <v>60</v>
      </c>
      <c r="N49" t="s">
        <v>53</v>
      </c>
      <c r="O49" t="s">
        <v>53</v>
      </c>
    </row>
    <row r="50" spans="1:15" x14ac:dyDescent="0.2">
      <c r="A50" t="s">
        <v>82</v>
      </c>
      <c r="B50" t="s">
        <v>173</v>
      </c>
      <c r="C50" t="s">
        <v>155</v>
      </c>
      <c r="D50" t="s">
        <v>414</v>
      </c>
      <c r="E50" t="s">
        <v>415</v>
      </c>
      <c r="F50" t="s">
        <v>57</v>
      </c>
      <c r="G50">
        <v>46006</v>
      </c>
      <c r="H50">
        <v>46023</v>
      </c>
      <c r="M50" t="s">
        <v>60</v>
      </c>
      <c r="N50" t="s">
        <v>53</v>
      </c>
      <c r="O50" t="s">
        <v>53</v>
      </c>
    </row>
    <row r="51" spans="1:15" x14ac:dyDescent="0.2">
      <c r="A51" t="s">
        <v>82</v>
      </c>
      <c r="B51" t="s">
        <v>173</v>
      </c>
      <c r="C51" t="s">
        <v>155</v>
      </c>
      <c r="D51" t="s">
        <v>416</v>
      </c>
      <c r="E51" t="s">
        <v>417</v>
      </c>
      <c r="F51" t="s">
        <v>57</v>
      </c>
      <c r="G51">
        <v>46006</v>
      </c>
      <c r="H51">
        <v>46023</v>
      </c>
      <c r="M51" t="s">
        <v>60</v>
      </c>
      <c r="N51" t="s">
        <v>53</v>
      </c>
      <c r="O51" t="s">
        <v>53</v>
      </c>
    </row>
    <row r="52" spans="1:15" x14ac:dyDescent="0.2">
      <c r="A52" t="s">
        <v>82</v>
      </c>
      <c r="B52" t="s">
        <v>173</v>
      </c>
      <c r="C52" t="s">
        <v>155</v>
      </c>
      <c r="D52" t="s">
        <v>418</v>
      </c>
      <c r="E52" t="s">
        <v>419</v>
      </c>
      <c r="F52" t="s">
        <v>51</v>
      </c>
      <c r="G52">
        <v>46006</v>
      </c>
      <c r="H52">
        <v>46023</v>
      </c>
      <c r="M52" t="s">
        <v>60</v>
      </c>
      <c r="N52" t="s">
        <v>53</v>
      </c>
      <c r="O52" t="s">
        <v>53</v>
      </c>
    </row>
    <row r="53" spans="1:15" x14ac:dyDescent="0.2">
      <c r="A53" t="s">
        <v>84</v>
      </c>
      <c r="B53" t="s">
        <v>173</v>
      </c>
      <c r="C53" t="s">
        <v>155</v>
      </c>
      <c r="D53" t="s">
        <v>420</v>
      </c>
      <c r="E53" t="s">
        <v>421</v>
      </c>
      <c r="F53" t="s">
        <v>57</v>
      </c>
      <c r="G53">
        <v>46006</v>
      </c>
      <c r="H53">
        <v>46023</v>
      </c>
      <c r="M53" t="s">
        <v>60</v>
      </c>
      <c r="N53" t="s">
        <v>53</v>
      </c>
      <c r="O53" t="s">
        <v>53</v>
      </c>
    </row>
    <row r="54" spans="1:15" x14ac:dyDescent="0.2">
      <c r="A54" t="s">
        <v>82</v>
      </c>
      <c r="B54" t="s">
        <v>173</v>
      </c>
      <c r="C54" t="s">
        <v>155</v>
      </c>
      <c r="D54" t="s">
        <v>422</v>
      </c>
      <c r="E54" t="s">
        <v>423</v>
      </c>
      <c r="F54" t="s">
        <v>57</v>
      </c>
      <c r="G54">
        <v>46006</v>
      </c>
      <c r="H54">
        <v>46023</v>
      </c>
      <c r="M54" t="s">
        <v>60</v>
      </c>
      <c r="N54" t="s">
        <v>53</v>
      </c>
      <c r="O54" t="s">
        <v>53</v>
      </c>
    </row>
    <row r="55" spans="1:15" x14ac:dyDescent="0.2">
      <c r="A55" t="s">
        <v>82</v>
      </c>
      <c r="B55" t="s">
        <v>173</v>
      </c>
      <c r="C55" t="s">
        <v>155</v>
      </c>
      <c r="D55" t="s">
        <v>424</v>
      </c>
      <c r="E55" t="s">
        <v>425</v>
      </c>
      <c r="F55" t="s">
        <v>57</v>
      </c>
      <c r="G55">
        <v>46006</v>
      </c>
      <c r="H55">
        <v>46023</v>
      </c>
      <c r="M55" t="s">
        <v>60</v>
      </c>
      <c r="N55" t="s">
        <v>53</v>
      </c>
      <c r="O55" t="s">
        <v>53</v>
      </c>
    </row>
    <row r="56" spans="1:15" x14ac:dyDescent="0.2">
      <c r="A56" t="s">
        <v>84</v>
      </c>
      <c r="B56" t="s">
        <v>176</v>
      </c>
      <c r="C56" t="s">
        <v>2</v>
      </c>
      <c r="D56" t="s">
        <v>637</v>
      </c>
      <c r="E56" t="s">
        <v>638</v>
      </c>
      <c r="F56" t="s">
        <v>57</v>
      </c>
      <c r="G56">
        <v>46006</v>
      </c>
      <c r="H56">
        <v>46025</v>
      </c>
      <c r="J56" t="s">
        <v>52</v>
      </c>
      <c r="M56" t="s">
        <v>60</v>
      </c>
      <c r="N56" t="s">
        <v>53</v>
      </c>
      <c r="O56" t="s">
        <v>56</v>
      </c>
    </row>
    <row r="57" spans="1:15" x14ac:dyDescent="0.2">
      <c r="A57" t="s">
        <v>84</v>
      </c>
      <c r="B57" t="s">
        <v>122</v>
      </c>
      <c r="C57" t="s">
        <v>2</v>
      </c>
      <c r="D57" t="s">
        <v>639</v>
      </c>
      <c r="E57" t="s">
        <v>640</v>
      </c>
      <c r="F57" t="s">
        <v>57</v>
      </c>
      <c r="G57">
        <v>46006</v>
      </c>
      <c r="H57">
        <v>46027</v>
      </c>
      <c r="J57" t="s">
        <v>52</v>
      </c>
      <c r="M57" t="s">
        <v>60</v>
      </c>
      <c r="N57" t="s">
        <v>53</v>
      </c>
      <c r="O57" t="s">
        <v>56</v>
      </c>
    </row>
    <row r="58" spans="1:15" x14ac:dyDescent="0.2">
      <c r="A58" t="s">
        <v>84</v>
      </c>
      <c r="B58" t="s">
        <v>122</v>
      </c>
      <c r="C58" t="s">
        <v>155</v>
      </c>
      <c r="D58" t="s">
        <v>428</v>
      </c>
      <c r="E58" t="s">
        <v>429</v>
      </c>
      <c r="F58" t="s">
        <v>57</v>
      </c>
      <c r="G58">
        <v>46006</v>
      </c>
      <c r="H58">
        <v>46027</v>
      </c>
      <c r="J58" t="s">
        <v>52</v>
      </c>
      <c r="M58" t="s">
        <v>60</v>
      </c>
      <c r="N58" t="s">
        <v>53</v>
      </c>
      <c r="O58" t="s">
        <v>56</v>
      </c>
    </row>
    <row r="59" spans="1:15" x14ac:dyDescent="0.2">
      <c r="A59" t="s">
        <v>83</v>
      </c>
      <c r="B59" t="s">
        <v>122</v>
      </c>
      <c r="C59" t="s">
        <v>155</v>
      </c>
      <c r="D59" t="s">
        <v>432</v>
      </c>
      <c r="E59" t="s">
        <v>433</v>
      </c>
      <c r="F59" t="s">
        <v>57</v>
      </c>
      <c r="G59">
        <v>46006</v>
      </c>
      <c r="H59">
        <v>46027</v>
      </c>
      <c r="J59" t="s">
        <v>52</v>
      </c>
      <c r="M59" t="s">
        <v>60</v>
      </c>
      <c r="N59" t="s">
        <v>53</v>
      </c>
      <c r="O59" t="s">
        <v>56</v>
      </c>
    </row>
    <row r="60" spans="1:15" x14ac:dyDescent="0.2">
      <c r="A60" t="s">
        <v>84</v>
      </c>
      <c r="B60" t="s">
        <v>185</v>
      </c>
      <c r="C60" t="s">
        <v>2</v>
      </c>
      <c r="D60" t="s">
        <v>641</v>
      </c>
      <c r="E60" t="s">
        <v>642</v>
      </c>
      <c r="F60" t="s">
        <v>57</v>
      </c>
      <c r="G60">
        <v>46006</v>
      </c>
      <c r="H60">
        <v>46027</v>
      </c>
      <c r="J60" t="s">
        <v>52</v>
      </c>
      <c r="M60" t="s">
        <v>60</v>
      </c>
      <c r="N60" t="s">
        <v>53</v>
      </c>
      <c r="O60" t="s">
        <v>56</v>
      </c>
    </row>
    <row r="61" spans="1:15" x14ac:dyDescent="0.2">
      <c r="A61" t="s">
        <v>83</v>
      </c>
      <c r="B61" t="s">
        <v>238</v>
      </c>
      <c r="C61" t="s">
        <v>2</v>
      </c>
      <c r="D61" t="s">
        <v>643</v>
      </c>
      <c r="E61" t="s">
        <v>644</v>
      </c>
      <c r="F61" t="s">
        <v>57</v>
      </c>
      <c r="G61">
        <v>46006</v>
      </c>
      <c r="H61">
        <v>46027</v>
      </c>
      <c r="J61" t="s">
        <v>52</v>
      </c>
      <c r="M61" t="s">
        <v>60</v>
      </c>
      <c r="N61" t="s">
        <v>53</v>
      </c>
      <c r="O61" t="s">
        <v>56</v>
      </c>
    </row>
    <row r="62" spans="1:15" x14ac:dyDescent="0.2">
      <c r="A62" t="s">
        <v>83</v>
      </c>
      <c r="B62" t="s">
        <v>238</v>
      </c>
      <c r="C62" t="s">
        <v>135</v>
      </c>
      <c r="D62" t="s">
        <v>645</v>
      </c>
      <c r="E62" t="s">
        <v>646</v>
      </c>
      <c r="F62" t="s">
        <v>57</v>
      </c>
      <c r="G62">
        <v>46006</v>
      </c>
      <c r="H62">
        <v>46027</v>
      </c>
      <c r="J62" t="s">
        <v>52</v>
      </c>
      <c r="M62" t="s">
        <v>60</v>
      </c>
      <c r="N62" t="s">
        <v>53</v>
      </c>
      <c r="O62" t="s">
        <v>56</v>
      </c>
    </row>
    <row r="63" spans="1:15" x14ac:dyDescent="0.2">
      <c r="A63" t="s">
        <v>83</v>
      </c>
      <c r="B63" t="s">
        <v>238</v>
      </c>
      <c r="C63" t="s">
        <v>155</v>
      </c>
      <c r="D63" t="s">
        <v>436</v>
      </c>
      <c r="E63" t="s">
        <v>437</v>
      </c>
      <c r="F63" t="s">
        <v>57</v>
      </c>
      <c r="G63">
        <v>46006</v>
      </c>
      <c r="H63">
        <v>46027</v>
      </c>
      <c r="J63" t="s">
        <v>52</v>
      </c>
      <c r="M63" t="s">
        <v>60</v>
      </c>
      <c r="N63" t="s">
        <v>53</v>
      </c>
      <c r="O63" t="s">
        <v>56</v>
      </c>
    </row>
    <row r="64" spans="1:15" x14ac:dyDescent="0.2">
      <c r="A64" t="s">
        <v>83</v>
      </c>
      <c r="B64" t="s">
        <v>190</v>
      </c>
      <c r="C64" t="s">
        <v>135</v>
      </c>
      <c r="D64" t="s">
        <v>647</v>
      </c>
      <c r="E64" t="s">
        <v>648</v>
      </c>
      <c r="F64" t="s">
        <v>57</v>
      </c>
      <c r="G64">
        <v>46006</v>
      </c>
      <c r="H64">
        <v>46027</v>
      </c>
      <c r="J64" t="s">
        <v>52</v>
      </c>
      <c r="M64" t="s">
        <v>60</v>
      </c>
      <c r="N64" t="s">
        <v>53</v>
      </c>
      <c r="O64" t="s">
        <v>56</v>
      </c>
    </row>
    <row r="65" spans="1:15" x14ac:dyDescent="0.2">
      <c r="A65" t="s">
        <v>84</v>
      </c>
      <c r="B65" t="s">
        <v>190</v>
      </c>
      <c r="C65" t="s">
        <v>135</v>
      </c>
      <c r="D65" t="s">
        <v>649</v>
      </c>
      <c r="E65" t="s">
        <v>650</v>
      </c>
      <c r="F65" t="s">
        <v>57</v>
      </c>
      <c r="G65">
        <v>46006</v>
      </c>
      <c r="H65">
        <v>46027</v>
      </c>
      <c r="J65" t="s">
        <v>52</v>
      </c>
      <c r="M65" t="s">
        <v>60</v>
      </c>
      <c r="N65" t="s">
        <v>53</v>
      </c>
      <c r="O65" t="s">
        <v>56</v>
      </c>
    </row>
    <row r="66" spans="1:15" x14ac:dyDescent="0.2">
      <c r="A66" t="s">
        <v>83</v>
      </c>
      <c r="B66" t="s">
        <v>243</v>
      </c>
      <c r="C66" t="s">
        <v>135</v>
      </c>
      <c r="D66" t="s">
        <v>651</v>
      </c>
      <c r="E66" t="s">
        <v>652</v>
      </c>
      <c r="F66" t="s">
        <v>57</v>
      </c>
      <c r="G66">
        <v>46006</v>
      </c>
      <c r="H66">
        <v>46027</v>
      </c>
      <c r="J66" t="s">
        <v>52</v>
      </c>
      <c r="M66" t="s">
        <v>60</v>
      </c>
      <c r="N66" t="s">
        <v>53</v>
      </c>
      <c r="O66" t="s">
        <v>56</v>
      </c>
    </row>
    <row r="67" spans="1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1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1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1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1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1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1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1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1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1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1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1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1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1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D689-5D64-4499-B2B8-13CAD2EA0D06}">
  <dimension ref="A1:L60"/>
  <sheetViews>
    <sheetView tabSelected="1" topLeftCell="B1" zoomScaleNormal="100" workbookViewId="0">
      <selection activeCell="L16" sqref="L16"/>
    </sheetView>
  </sheetViews>
  <sheetFormatPr defaultColWidth="14" defaultRowHeight="14.25" x14ac:dyDescent="0.2"/>
  <cols>
    <col min="1" max="1" width="10.625" style="1" bestFit="1" customWidth="1"/>
    <col min="2" max="2" width="20.5" style="1" bestFit="1" customWidth="1"/>
    <col min="3" max="3" width="26.625" style="1" bestFit="1" customWidth="1"/>
    <col min="4" max="5" width="24.5" style="1" bestFit="1" customWidth="1"/>
    <col min="6" max="6" width="9.875" style="1" bestFit="1" customWidth="1"/>
    <col min="7" max="7" width="9.5" style="1" bestFit="1" customWidth="1"/>
    <col min="8" max="8" width="19.25" style="1" bestFit="1" customWidth="1"/>
    <col min="9" max="9" width="13.375" style="1" hidden="1" customWidth="1"/>
    <col min="10" max="10" width="11.5" style="1" hidden="1" customWidth="1"/>
    <col min="11" max="16384" width="14" style="1"/>
  </cols>
  <sheetData>
    <row r="1" spans="1:12" x14ac:dyDescent="0.2">
      <c r="A1" s="14" t="str">
        <f>$I1&amp;$J1&amp;$A3</f>
        <v>Ancona; MNP TOT 28</v>
      </c>
      <c r="B1" s="14"/>
      <c r="C1" s="14"/>
      <c r="D1" s="14"/>
      <c r="E1" s="14"/>
      <c r="F1" s="14"/>
      <c r="G1" s="14"/>
      <c r="H1" s="14"/>
      <c r="I1" s="1" t="s">
        <v>869</v>
      </c>
      <c r="J1" s="1" t="s">
        <v>870</v>
      </c>
    </row>
    <row r="2" spans="1:12" x14ac:dyDescent="0.2">
      <c r="A2" s="1" t="s">
        <v>0</v>
      </c>
      <c r="B2" s="1" t="s">
        <v>1</v>
      </c>
      <c r="C2" s="1" t="s">
        <v>105</v>
      </c>
      <c r="D2" s="1" t="s">
        <v>195</v>
      </c>
      <c r="E2" s="1" t="s">
        <v>196</v>
      </c>
      <c r="F2" s="1" t="s">
        <v>104</v>
      </c>
      <c r="G2" s="1" t="s">
        <v>106</v>
      </c>
      <c r="H2" s="1" t="s">
        <v>1004</v>
      </c>
    </row>
    <row r="3" spans="1:12" ht="15" customHeight="1" x14ac:dyDescent="0.2">
      <c r="A3" s="2">
        <f>IF(COUNTA('MNP Ancona'!$C$4:$C$100)&gt;0,COUNTA('MNP Ancona'!$C$4:$C$100),#N/A)</f>
        <v>28</v>
      </c>
      <c r="B3" s="1" cm="1">
        <f t="array" ref="B3">SUMPRODUCT(
    ('MNP Ancona'!$I$4:$I$100='MNP Ancona'!$Q$6) *
    ((('MNP Ancona'!$J$4:$J$100="") + ('MNP Ancona'!$J$4:$J$100&gt;0))&gt;0) *
    ((('MNP Ancona'!$K$4:$K$100="") + ('MNP Ancona'!$K$4:$K$100&gt;0))&gt;0) *
    ('MNP Ancona'!$N$4:$N$100='MNP Ancona'!$Q$4) *
    ((('MNP Ancona'!$O$4:$O$100='MNP Ancona'!$T$4) + ('MNP Ancona'!$O$4:$O$100='MNP Ancona'!$P$6))&gt;0)
)</f>
        <v>0</v>
      </c>
      <c r="C3" s="1" cm="1">
        <f t="array" ref="C3">SUMPRODUCT(
    ('MNP Ancona'!$C$4:$C$100&lt;&gt;"") *
    ('MNP Ancona'!$M$4:$M$100="") *
    ('MNP Ancona'!$N$4:$N$100='MNP Ancona'!$Q$4) *
    ((('MNP Ancona'!$O$4:$O$100='MNP Ancona'!$T$4) +
      ('MNP Ancona'!$O$4:$O$100='MNP Ancona'!$P$6))&gt;0)
)</f>
        <v>0</v>
      </c>
      <c r="D3" s="1" cm="1">
        <f t="array" ref="D3">SUMPRODUCT(
('MNP Ancona'!$C$4:$C$100&lt;&gt;"") *
('MNP Ancona'!$M$4:$M$100="") *
('MNP Ancona'!$K$4:$K$100="") *
('MNP Ancona'!$N$4:$N$100='MNP Ancona'!$P$4) *
((('MNP Ancona'!$I$4:$I$100="") +
   ('MNP Ancona'!$I$4:$I$100='MNP Ancona'!$Q$6)) &gt; 0)
)</f>
        <v>0</v>
      </c>
      <c r="E3" s="1" cm="1">
        <f t="array" ref="E3">SUMPRODUCT(
('MNP Ancona'!$C$4:$C$100&lt;&gt;"") *
('MNP Ancona'!$M$4:$M$100="") *
('MNP Ancona'!$K$4:$K$100="") *
('MNP Ancona'!$O$4:$O$100='MNP Ancona'!$P$4) *
((('MNP Ancona'!$J$4:$J$100="") +
   ('MNP Ancona'!$J$4:$J$100='MNP Ancona'!$Q$6)) &gt; 0)
)</f>
        <v>0</v>
      </c>
      <c r="F3" s="1">
        <f>SUM(
    COUNTIFS(
        'MNP Ancona'!$I$4:$I$100, 'MNP Ancona'!$Q$5,
        'MNP Ancona'!$J$4:$J$100, 'MNP Ancona'!$T$5,
        'MNP Ancona'!$K$4:$K$100, "",
        'MNP Ancona'!$N$4:$N$100, 'MNP Ancona'!$P$4,
        'MNP Ancona'!$I$4:$I$100, "&lt;&gt;" &amp; 'MNP Ancona'!$Q$7,
        'MNP Ancona'!$J$4:$J$100, "&lt;&gt;" &amp; 'MNP Ancona'!$Q$7
    )
    +
    COUNTIFS(
        'MNP Ancona'!$I$4:$I$100, 'MNP Ancona'!$Q$5,
        'MNP Ancona'!$J$4:$J$100, 'MNP Ancona'!$T$5,
        'MNP Ancona'!$K$4:$K$100, 'MNP Ancona'!$V$5,
        'MNP Ancona'!$N$4:$N$100, 'MNP Ancona'!$P$4,
        'MNP Ancona'!$I$4:$I$100, "&lt;&gt;" &amp; 'MNP Ancona'!$Q$7,
        'MNP Ancona'!$J$4:$J$100, "&lt;&gt;" &amp; 'MNP Ancona'!$Q$7
    )
)</f>
        <v>25</v>
      </c>
      <c r="G3" s="1">
        <f>COUNTIFS(
  'MNP Ancona'!$C$4:$C$100,"&lt;&gt;",
  'MNP Ancona'!$M$4:$M$100,"DA ELIMINARE"
)</f>
        <v>3</v>
      </c>
      <c r="H3" s="1" cm="1">
        <f t="array" ref="H3">SUMPRODUCT(
('MNP Ancona'!$C$4:$C$100&lt;&gt;"") *
(('MNP Ancona'!$I$4:$I$100="") + ('MNP Ancona'!$I$4:$I$100='MNP Ancona'!$Q$6)) *
('MNP Ancona'!$N$4:$N$100='MNP Ancona'!$P$4) *
('MNP Ancona'!$J$4:$J$100="") *
('MNP Ancona'!$O$4:$O$100='MNP Ancona'!$P$4)
)</f>
        <v>0</v>
      </c>
      <c r="J3" s="2"/>
    </row>
    <row r="4" spans="1:12" x14ac:dyDescent="0.2">
      <c r="A4" s="14" t="str">
        <f>$I4&amp;$J4&amp;$A6</f>
        <v>Ancona; Family TOT 6</v>
      </c>
      <c r="B4" s="14"/>
      <c r="C4" s="14"/>
      <c r="D4" s="14"/>
      <c r="E4" s="14"/>
      <c r="F4" s="14"/>
      <c r="G4" s="14"/>
      <c r="H4" s="14"/>
      <c r="I4" s="1" t="s">
        <v>869</v>
      </c>
      <c r="J4" s="1" t="s">
        <v>871</v>
      </c>
    </row>
    <row r="5" spans="1:12" x14ac:dyDescent="0.2">
      <c r="A5" s="1" t="s">
        <v>7</v>
      </c>
      <c r="B5" s="1" t="s">
        <v>8</v>
      </c>
      <c r="C5" s="1" t="s">
        <v>9</v>
      </c>
      <c r="D5" s="1" t="s">
        <v>200</v>
      </c>
      <c r="F5" s="1" t="s">
        <v>198</v>
      </c>
      <c r="G5" s="1" t="s">
        <v>199</v>
      </c>
      <c r="H5" s="1" t="s">
        <v>1005</v>
      </c>
    </row>
    <row r="6" spans="1:12" x14ac:dyDescent="0.2">
      <c r="A6" s="2">
        <f>IF(COUNTA('FAMILY Ancona'!$C$4:$C$100)&gt;0,COUNTA('FAMILY Ancona'!$C$4:$C$100),#N/A)</f>
        <v>6</v>
      </c>
      <c r="B6" s="1" cm="1">
        <f t="array" ref="B6">SUMPRODUCT(
    ('FAMILY Ancona'!$C$4:$C$100&lt;&gt;"")*
    ('FAMILY Ancona'!$G$4:$G$100='FAMILY Ancona'!$M$6)*
    ('FAMILY Ancona'!$K$4:$K$100='FAMILY Ancona'!$M$4))</f>
        <v>0</v>
      </c>
      <c r="C6" s="3" cm="1">
        <f t="array" ref="C6">SUMPRODUCT(
    ('FAMILY Ancona'!$C$4:$C$100&lt;&gt;"")*
    ('FAMILY Ancona'!$G$4:$G$100="")*
    ('FAMILY Ancona'!$K$4:$K$100='FAMILY Ancona'!$M$4))</f>
        <v>0</v>
      </c>
      <c r="D6" s="3" cm="1">
        <f t="array" ref="D6">SUMPRODUCT(
    ('FAMILY Ancona'!$C$4:$C$100&lt;&gt;"")*
    ('FAMILY Ancona'!$G$4:$G$100="")*
    ('FAMILY Ancona'!$K$4:$K$100='FAMILY Ancona'!$L$4))+
    SUMPRODUCT(
    ('FAMILY Ancona'!$C$4:$C$100&lt;&gt;"")*
    ('FAMILY Ancona'!$G$4:$G$100='FAMILY Ancona'!$M$6)*
    ('FAMILY Ancona'!$K$4:$K$100='FAMILY Ancona'!$L$4))</f>
        <v>2</v>
      </c>
      <c r="E6" s="3"/>
      <c r="F6" s="1" cm="1">
        <f t="array" ref="F6">SUMPRODUCT(
    ('FAMILY Ancona'!$C$4:$C$100&lt;&gt;"")*
    ('FAMILY Ancona'!$G$4:$G$100&lt;&gt;"")*
    ('FAMILY Ancona'!$G$4:$G$100='FAMILY Ancona'!$M$5)*
    ('FAMILY Ancona'!$J$4:$J$100="OK"))</f>
        <v>4</v>
      </c>
      <c r="G6" s="1" cm="1">
        <f t="array" ref="G6">SUMPRODUCT(
    ('FAMILY Ancona'!$C$4:$C$100&lt;&gt;"")*
    ('FAMILY Ancona'!$G$4:$G$100&lt;&gt;"")*
    ('FAMILY Ancona'!$J$4:$J$100="DA ELIMINARE"))</f>
        <v>2</v>
      </c>
      <c r="H6" s="1" cm="1">
        <f t="array" ref="H6">SUMPRODUCT(
    ('FAMILY Ancona'!$C$4:$C$100&lt;&gt;"")*
    ('FAMILY Ancona'!$G$4:$G$100="")*
    ('FAMILY Ancona'!$K$4:$K$100='FAMILY Ancona'!$L$4))+
    SUMPRODUCT(
    ('FAMILY Ancona'!$C$4:$C$100&lt;&gt;"")*
    ('FAMILY Ancona'!$G$4:$G$100='FAMILY Ancona'!$M$6)*
    ('FAMILY Ancona'!$K$4:$K$100='FAMILY Ancona'!$L$4))</f>
        <v>2</v>
      </c>
    </row>
    <row r="7" spans="1:12" x14ac:dyDescent="0.2">
      <c r="A7" s="14" t="str">
        <f>$I7&amp;$J7&amp;$A9</f>
        <v>Campobasso; MNP TOT 30</v>
      </c>
      <c r="B7" s="14"/>
      <c r="C7" s="14"/>
      <c r="D7" s="14"/>
      <c r="E7" s="14"/>
      <c r="F7" s="14"/>
      <c r="G7" s="14"/>
      <c r="H7" s="14"/>
      <c r="I7" s="1" t="s">
        <v>872</v>
      </c>
      <c r="J7" s="1" t="s">
        <v>870</v>
      </c>
    </row>
    <row r="8" spans="1:12" x14ac:dyDescent="0.2">
      <c r="A8" s="1" t="s">
        <v>0</v>
      </c>
      <c r="B8" s="1" t="s">
        <v>1</v>
      </c>
      <c r="C8" s="1" t="s">
        <v>105</v>
      </c>
      <c r="D8" s="1" t="s">
        <v>195</v>
      </c>
      <c r="E8" s="1" t="s">
        <v>196</v>
      </c>
      <c r="F8" s="1" t="s">
        <v>104</v>
      </c>
      <c r="G8" s="1" t="s">
        <v>106</v>
      </c>
      <c r="H8" s="1" t="s">
        <v>1004</v>
      </c>
    </row>
    <row r="9" spans="1:12" x14ac:dyDescent="0.2">
      <c r="A9" s="2">
        <f>IF(COUNTA('MNP Campobasso'!$C$4:$C$100)&gt;0,COUNTA('MNP Campobasso'!$C$4:$C$100),#N/A)</f>
        <v>30</v>
      </c>
      <c r="B9" s="1" cm="1">
        <f t="array" ref="B9">SUMPRODUCT(
    ('MNP Campobasso'!$I$4:$I$100='MNP Campobasso'!$Q$6) *
    ((('MNP Campobasso'!$J$4:$J$100="") + ('MNP Campobasso'!$J$4:$J$100&gt;0))&gt;0) *
    ((('MNP Campobasso'!$K$4:$K$100="") + ('MNP Campobasso'!$K$4:$K$100&gt;0))&gt;0) *
    ('MNP Campobasso'!$N$4:$N$100='MNP Campobasso'!$Q$4) *
    ((('MNP Campobasso'!$O$4:$O$100='MNP Campobasso'!$T$4) + ('MNP Campobasso'!$O$4:$O$100='MNP Campobasso'!$P$6))&gt;0)
)</f>
        <v>0</v>
      </c>
      <c r="C9" s="1" cm="1">
        <f t="array" ref="C9">SUMPRODUCT(
    ('MNP Campobasso'!$C$4:$C$100&lt;&gt;"") *
    ('MNP Campobasso'!$M$4:$M$100="") *
    ('MNP Campobasso'!$N$4:$N$100='MNP Campobasso'!$Q$4) *
    ((('MNP Campobasso'!$O$4:$O$100='MNP Campobasso'!$T$4) +
      ('MNP Campobasso'!$O$4:$O$100='MNP Campobasso'!$P$6))&gt;0)
)</f>
        <v>0</v>
      </c>
      <c r="D9" s="1" cm="1">
        <f t="array" ref="D9">SUMPRODUCT(
('MNP Campobasso'!$C$4:$C$100&lt;&gt;"") *
('MNP Campobasso'!$M$4:$M$100="") *
('MNP Campobasso'!$K$4:$K$100="") *
('MNP Campobasso'!$N$4:$N$100='MNP Campobasso'!$P$4) *
((('MNP Campobasso'!$I$4:$I$100="") +
   ('MNP Campobasso'!$I$4:$I$100='MNP Campobasso'!$Q$6)) &gt; 0)
)</f>
        <v>0</v>
      </c>
      <c r="E9" s="1" cm="1">
        <f t="array" ref="E9">SUMPRODUCT(
('MNP Campobasso'!$C$4:$C$100&lt;&gt;"") *
('MNP Campobasso'!$M$4:$M$100="") *
('MNP Campobasso'!$K$4:$K$100="") *
('MNP Campobasso'!$O$4:$O$100='MNP Campobasso'!$P$4) *
((('MNP Campobasso'!$J$4:$J$100="") +
   ('MNP Campobasso'!$J$4:$J$100='MNP Campobasso'!$Q$6)) &gt; 0)
)</f>
        <v>0</v>
      </c>
      <c r="F9" s="1">
        <f>SUM(
    COUNTIFS(
        'MNP Campobasso'!$I$4:$I$100, 'MNP Campobasso'!$Q$5,
        'MNP Campobasso'!$J$4:$J$100, 'MNP Campobasso'!$T$5,
        'MNP Campobasso'!$K$4:$K$100, "",
        'MNP Campobasso'!$N$4:$N$100, 'MNP Campobasso'!$P$4,
        'MNP Campobasso'!$I$4:$I$100, "&lt;&gt;" &amp; 'MNP Campobasso'!$Q$7,
        'MNP Campobasso'!$J$4:$J$100, "&lt;&gt;" &amp; 'MNP Campobasso'!$Q$7
    )
    +
    COUNTIFS(
        'MNP Campobasso'!$I$4:$I$100, 'MNP Campobasso'!$Q$5,
        'MNP Campobasso'!$J$4:$J$100, 'MNP Campobasso'!$T$5,
        'MNP Campobasso'!$K$4:$K$100, 'MNP Campobasso'!$V$5,
        'MNP Campobasso'!$N$4:$N$100, 'MNP Campobasso'!$P$4,
        'MNP Campobasso'!$I$4:$I$100, "&lt;&gt;" &amp; 'MNP Campobasso'!$Q$7,
        'MNP Campobasso'!$J$4:$J$100, "&lt;&gt;" &amp; 'MNP Campobasso'!$Q$7
    )
)</f>
        <v>30</v>
      </c>
      <c r="G9" s="1">
        <f>COUNTIFS(
  'MNP Campobasso'!$C$4:$C$100,"&lt;&gt;",
  'MNP Campobasso'!$M$4:$M$100,"DA ELIMINARE"
)</f>
        <v>0</v>
      </c>
      <c r="H9" s="1" cm="1">
        <f t="array" ref="H9">SUMPRODUCT(
('MNP Campobasso'!$C$4:$C$100&lt;&gt;"") *
(('MNP Campobasso'!$I$4:$I$100="") + ('MNP Campobasso'!$I$4:$I$100='MNP Campobasso'!$Q$6)) *
('MNP Campobasso'!$N$4:$N$100='MNP Campobasso'!$P$4) *
('MNP Campobasso'!$J$4:$J$100="") *
('MNP Campobasso'!$O$4:$O$100='MNP Campobasso'!$P$4)
)</f>
        <v>0</v>
      </c>
      <c r="J9" s="2"/>
    </row>
    <row r="10" spans="1:12" x14ac:dyDescent="0.2">
      <c r="A10" s="14" t="str">
        <f>$I10&amp;$J10&amp;$A12</f>
        <v>Campobasso; Family TOT 6</v>
      </c>
      <c r="B10" s="14"/>
      <c r="C10" s="14"/>
      <c r="D10" s="14"/>
      <c r="E10" s="14"/>
      <c r="F10" s="14"/>
      <c r="G10" s="14"/>
      <c r="H10" s="14"/>
      <c r="I10" s="1" t="s">
        <v>872</v>
      </c>
      <c r="J10" s="1" t="s">
        <v>871</v>
      </c>
    </row>
    <row r="11" spans="1:12" x14ac:dyDescent="0.2">
      <c r="A11" s="1" t="s">
        <v>7</v>
      </c>
      <c r="B11" s="1" t="s">
        <v>8</v>
      </c>
      <c r="C11" s="1" t="s">
        <v>9</v>
      </c>
      <c r="D11" s="1" t="s">
        <v>200</v>
      </c>
      <c r="F11" s="1" t="s">
        <v>198</v>
      </c>
      <c r="G11" s="1" t="s">
        <v>199</v>
      </c>
      <c r="H11" s="1" t="s">
        <v>1005</v>
      </c>
    </row>
    <row r="12" spans="1:12" x14ac:dyDescent="0.2">
      <c r="A12" s="2">
        <f>IF(COUNTA('FAMILY Campobasso'!$C$4:$C$100)&gt;0,COUNTA('FAMILY Campobasso'!$C$4:$C$100),#N/A)</f>
        <v>6</v>
      </c>
      <c r="B12" s="1" cm="1">
        <f t="array" ref="B12">SUMPRODUCT(
    ('FAMILY Campobasso'!$C$4:$C$100&lt;&gt;"")*
    ('FAMILY Campobasso'!$G$4:$G$100='FAMILY Campobasso'!$M$6)*
    ('FAMILY Campobasso'!$K$4:$K$100='FAMILY Campobasso'!$M$4))</f>
        <v>0</v>
      </c>
      <c r="C12" s="3" cm="1">
        <f t="array" ref="C12">SUMPRODUCT(
    ('FAMILY Campobasso'!$C$4:$C$100&lt;&gt;"")*
    ('FAMILY Campobasso'!$G$4:$G$100="")*
    ('FAMILY Campobasso'!$K$4:$K$100='FAMILY Campobasso'!$M$4))</f>
        <v>0</v>
      </c>
      <c r="D12" s="3" cm="1">
        <f t="array" ref="D12">SUMPRODUCT(
    ('FAMILY Campobasso'!$C$4:$C$100&lt;&gt;"")*
    ('FAMILY Campobasso'!$G$4:$G$100="")*
    ('FAMILY Campobasso'!$K$4:$K$100='FAMILY Campobasso'!$L$4))+
    SUMPRODUCT(
    ('FAMILY Campobasso'!$C$4:$C$100&lt;&gt;"")*
    ('FAMILY Campobasso'!$G$4:$G$100='FAMILY Campobasso'!$M$6)*
    ('FAMILY Campobasso'!$K$4:$K$100='FAMILY Campobasso'!$L$4))</f>
        <v>0</v>
      </c>
      <c r="E12" s="3"/>
      <c r="F12" s="1" cm="1">
        <f t="array" ref="F12">SUMPRODUCT(
    ('FAMILY Campobasso'!$C$4:$C$100&lt;&gt;"")*
    ('FAMILY Campobasso'!$G$4:$G$100&lt;&gt;"")*
    ('FAMILY Campobasso'!$G$4:$G$100='FAMILY Campobasso'!$M$5)*
    ('FAMILY Campobasso'!$J$4:$J$100="OK"))</f>
        <v>6</v>
      </c>
      <c r="G12" s="1" cm="1">
        <f t="array" ref="G12">SUMPRODUCT(
    ('FAMILY Campobasso'!$C$4:$C$100&lt;&gt;"")*
    ('FAMILY Campobasso'!$G$4:$G$100&lt;&gt;"")*
    ('FAMILY Campobasso'!$J$4:$J$100="DA ELIMINARE"))</f>
        <v>0</v>
      </c>
      <c r="H12" s="1" cm="1">
        <f t="array" ref="H12">SUMPRODUCT(
    ('FAMILY Campobasso'!$C$4:$C$100&lt;&gt;"")*
    ('FAMILY Campobasso'!$G$4:$G$100="")*
    ('FAMILY Campobasso'!$K$4:$K$100='FAMILY Campobasso'!$L$4))+
    SUMPRODUCT(
    ('FAMILY Campobasso'!$C$4:$C$100&lt;&gt;"")*
    ('FAMILY Campobasso'!$G$4:$G$100='FAMILY Campobasso'!$M$6)*
    ('FAMILY Campobasso'!$K$4:$K$100='FAMILY Campobasso'!$L$4))</f>
        <v>0</v>
      </c>
    </row>
    <row r="13" spans="1:12" x14ac:dyDescent="0.2">
      <c r="A13" s="14" t="str">
        <f>$I13&amp;$J13&amp;$A15</f>
        <v>SGT; MNP TOT 43</v>
      </c>
      <c r="B13" s="14"/>
      <c r="C13" s="14"/>
      <c r="D13" s="14"/>
      <c r="E13" s="14"/>
      <c r="F13" s="14"/>
      <c r="G13" s="14"/>
      <c r="H13" s="14"/>
      <c r="I13" s="1" t="s">
        <v>873</v>
      </c>
      <c r="J13" s="1" t="s">
        <v>870</v>
      </c>
    </row>
    <row r="14" spans="1:12" x14ac:dyDescent="0.2">
      <c r="A14" s="1" t="s">
        <v>0</v>
      </c>
      <c r="B14" s="1" t="s">
        <v>1</v>
      </c>
      <c r="C14" s="1" t="s">
        <v>105</v>
      </c>
      <c r="D14" s="1" t="s">
        <v>195</v>
      </c>
      <c r="E14" s="1" t="s">
        <v>196</v>
      </c>
      <c r="F14" s="1" t="s">
        <v>104</v>
      </c>
      <c r="G14" s="1" t="s">
        <v>106</v>
      </c>
      <c r="H14" s="1" t="s">
        <v>1004</v>
      </c>
    </row>
    <row r="15" spans="1:12" x14ac:dyDescent="0.2">
      <c r="A15" s="2">
        <f>IF(COUNTA('MNP Centro Dabruzzo'!$C$4:$C$100)&gt;0,COUNTA('MNP Centro Dabruzzo'!$C$4:$C$100),#N/A)</f>
        <v>43</v>
      </c>
      <c r="B15" s="1" cm="1">
        <f t="array" ref="B15">SUMPRODUCT(
    ('MNP Centro Dabruzzo'!$I$4:$I$100='MNP Centro Dabruzzo'!$Q$6) *
    ((('MNP Centro Dabruzzo'!$J$4:$J$100="") + ('MNP Centro Dabruzzo'!$J$4:$J$100&gt;0))&gt;0) *
    ((('MNP Centro Dabruzzo'!$K$4:$K$100="") + ('MNP Centro Dabruzzo'!$K$4:$K$100&gt;0))&gt;0) *
    ('MNP Centro Dabruzzo'!$N$4:$N$100='MNP Centro Dabruzzo'!$Q$4) *
    ((('MNP Centro Dabruzzo'!$O$4:$O$100='MNP Centro Dabruzzo'!$T$4) + ('MNP Centro Dabruzzo'!$O$4:$O$100='MNP Centro Dabruzzo'!$P$6))&gt;0)
)</f>
        <v>0</v>
      </c>
      <c r="C15" s="1" cm="1">
        <f t="array" ref="C15">SUMPRODUCT(
    ('MNP Centro Dabruzzo'!$C$4:$C$100&lt;&gt;"") *
    ('MNP Centro Dabruzzo'!$M$4:$M$100="") *
    ('MNP Centro Dabruzzo'!$N$4:$N$100='MNP Centro Dabruzzo'!$Q$4) *
    ((('MNP Centro Dabruzzo'!$O$4:$O$100='MNP Centro Dabruzzo'!$T$4) +
      ('MNP Centro Dabruzzo'!$O$4:$O$100='MNP Centro Dabruzzo'!$P$6))&gt;0)
)</f>
        <v>0</v>
      </c>
      <c r="D15" s="1" cm="1">
        <f t="array" ref="D15">SUMPRODUCT(
('MNP Centro Dabruzzo'!$C$4:$C$100&lt;&gt;"") *
('MNP Centro Dabruzzo'!$M$4:$M$100="") *
('MNP Centro Dabruzzo'!$K$4:$K$100="") *
('MNP Centro Dabruzzo'!$N$4:$N$100='MNP Centro Dabruzzo'!$P$4) *
((('MNP Centro Dabruzzo'!$I$4:$I$100="") +
   ('MNP Centro Dabruzzo'!$I$4:$I$100='MNP Centro Dabruzzo'!$Q$6)) &gt; 0)
)</f>
        <v>30</v>
      </c>
      <c r="E15" s="1" cm="1">
        <f t="array" ref="E15">SUMPRODUCT(
('MNP Centro Dabruzzo'!$C$4:$C$100&lt;&gt;"") *
('MNP Centro Dabruzzo'!$M$4:$M$100="") *
('MNP Centro Dabruzzo'!$K$4:$K$100="") *
('MNP Centro Dabruzzo'!$O$4:$O$100='MNP Centro Dabruzzo'!$P$4) *
((('MNP Centro Dabruzzo'!$J$4:$J$100="") +
   ('MNP Centro Dabruzzo'!$J$4:$J$100='MNP Centro Dabruzzo'!$Q$6)) &gt; 0)
)</f>
        <v>40</v>
      </c>
      <c r="F15" s="1">
        <f>SUM(
    COUNTIFS(
        'MNP Centro Dabruzzo'!$I$4:$I$100, 'MNP Centro Dabruzzo'!$Q$5,
        'MNP Centro Dabruzzo'!$J$4:$J$100, 'MNP Centro Dabruzzo'!$T$5,
        'MNP Centro Dabruzzo'!$K$4:$K$100, "",
        'MNP Centro Dabruzzo'!$N$4:$N$100, 'MNP Centro Dabruzzo'!$P$4,
        'MNP Centro Dabruzzo'!$I$4:$I$100, "&lt;&gt;" &amp; 'MNP Centro Dabruzzo'!$Q$7,
        'MNP Centro Dabruzzo'!$J$4:$J$100, "&lt;&gt;" &amp; 'MNP Centro Dabruzzo'!$Q$7
    )
    +
    COUNTIFS(
        'MNP Centro Dabruzzo'!$I$4:$I$100, 'MNP Centro Dabruzzo'!$Q$5,
        'MNP Centro Dabruzzo'!$J$4:$J$100, 'MNP Centro Dabruzzo'!$T$5,
        'MNP Centro Dabruzzo'!$K$4:$K$100, 'MNP Centro Dabruzzo'!$V$5,
        'MNP Centro Dabruzzo'!$N$4:$N$100, 'MNP Centro Dabruzzo'!$P$4,
        'MNP Centro Dabruzzo'!$I$4:$I$100, "&lt;&gt;" &amp; 'MNP Centro Dabruzzo'!$Q$7,
        'MNP Centro Dabruzzo'!$J$4:$J$100, "&lt;&gt;" &amp; 'MNP Centro Dabruzzo'!$Q$7
    )
)</f>
        <v>3</v>
      </c>
      <c r="G15" s="1">
        <f>COUNTIFS(
  'MNP Centro Dabruzzo'!$C$4:$C$100,"&lt;&gt;",
  'MNP Centro Dabruzzo'!$M$4:$M$100,"DA ELIMINARE"
)</f>
        <v>0</v>
      </c>
      <c r="H15" s="1" cm="1">
        <f t="array" ref="H15">SUMPRODUCT(
('MNP Centro Dabruzzo'!$C$4:$C$100&lt;&gt;"") *
(('MNP Centro Dabruzzo'!$I$4:$I$100="") + ('MNP Centro Dabruzzo'!$I$4:$I$100='MNP Centro Dabruzzo'!$Q$6)) *
('MNP Centro Dabruzzo'!$N$4:$N$100='MNP Centro Dabruzzo'!$P$4) *
('MNP Centro Dabruzzo'!$J$4:$J$100="") *
('MNP Centro Dabruzzo'!$O$4:$O$100='MNP Centro Dabruzzo'!$P$4)
)</f>
        <v>30</v>
      </c>
      <c r="J15" s="2"/>
    </row>
    <row r="16" spans="1:12" x14ac:dyDescent="0.2">
      <c r="A16" s="14" t="str">
        <f>$I16&amp;$J16&amp;$A18</f>
        <v>SGT; Family TOT 19</v>
      </c>
      <c r="B16" s="14"/>
      <c r="C16" s="14"/>
      <c r="D16" s="14"/>
      <c r="E16" s="14"/>
      <c r="F16" s="14"/>
      <c r="G16" s="14"/>
      <c r="H16" s="14"/>
      <c r="I16" s="1" t="s">
        <v>873</v>
      </c>
      <c r="J16" s="1" t="s">
        <v>871</v>
      </c>
      <c r="L16" s="13"/>
    </row>
    <row r="17" spans="1:10" x14ac:dyDescent="0.2">
      <c r="A17" s="1" t="s">
        <v>7</v>
      </c>
      <c r="B17" s="1" t="s">
        <v>8</v>
      </c>
      <c r="C17" s="1" t="s">
        <v>9</v>
      </c>
      <c r="D17" s="1" t="s">
        <v>200</v>
      </c>
      <c r="F17" s="1" t="s">
        <v>198</v>
      </c>
      <c r="G17" s="1" t="s">
        <v>199</v>
      </c>
      <c r="H17" s="1" t="s">
        <v>1005</v>
      </c>
    </row>
    <row r="18" spans="1:10" x14ac:dyDescent="0.2">
      <c r="A18" s="2">
        <f>IF(COUNTA('FAMILY Centro Dabruzzo'!$C$4:$C$100)&gt;0,COUNTA('FAMILY Centro Dabruzzo'!$C$4:$C$100),#N/A)</f>
        <v>19</v>
      </c>
      <c r="B18" s="1" cm="1">
        <f t="array" ref="B18">SUMPRODUCT(
    ('FAMILY Centro Dabruzzo'!$C$4:$C$100&lt;&gt;"")*
    ('FAMILY Centro Dabruzzo'!$G$4:$G$100='FAMILY Centro Dabruzzo'!$M$6)*
    ('FAMILY Centro Dabruzzo'!$K$4:$K$100='FAMILY Centro Dabruzzo'!$M$4))</f>
        <v>0</v>
      </c>
      <c r="C18" s="3" cm="1">
        <f t="array" ref="C18">SUMPRODUCT(
    ('FAMILY Centro Dabruzzo'!$C$4:$C$100&lt;&gt;"")*
    ('FAMILY Centro Dabruzzo'!$G$4:$G$100="")*
    ('FAMILY Centro Dabruzzo'!$K$4:$K$100='FAMILY Centro Dabruzzo'!$M$4))</f>
        <v>0</v>
      </c>
      <c r="D18" s="3" cm="1">
        <f t="array" ref="D18">SUMPRODUCT(
    ('FAMILY Centro Dabruzzo'!$C$4:$C$100&lt;&gt;"")*
    ('FAMILY Centro Dabruzzo'!$G$4:$G$100="")*
    ('FAMILY Centro Dabruzzo'!$K$4:$K$100='FAMILY Centro Dabruzzo'!$L$4))+
    SUMPRODUCT(
    ('FAMILY Centro Dabruzzo'!$C$4:$C$100&lt;&gt;"")*
    ('FAMILY Centro Dabruzzo'!$G$4:$G$100='FAMILY Centro Dabruzzo'!$M$6)*
    ('FAMILY Centro Dabruzzo'!$K$4:$K$100='FAMILY Centro Dabruzzo'!$L$4))</f>
        <v>16</v>
      </c>
      <c r="E18" s="3"/>
      <c r="F18" s="1" cm="1">
        <f t="array" ref="F18">SUMPRODUCT(
    ('FAMILY Centro Dabruzzo'!$C$4:$C$100&lt;&gt;"")*
    ('FAMILY Centro Dabruzzo'!$G$4:$G$100&lt;&gt;"")*
    ('FAMILY Centro Dabruzzo'!$G$4:$G$100='FAMILY Centro Dabruzzo'!$M$5)*
    ('FAMILY Centro Dabruzzo'!$J$4:$J$100="OK"))</f>
        <v>3</v>
      </c>
      <c r="G18" s="1" cm="1">
        <f t="array" ref="G18">SUMPRODUCT(
    ('FAMILY Centro Dabruzzo'!$C$4:$C$100&lt;&gt;"")*
    ('FAMILY Centro Dabruzzo'!$G$4:$G$100&lt;&gt;"")*
    ('FAMILY Centro Dabruzzo'!$J$4:$J$100="DA ELIMINARE"))</f>
        <v>0</v>
      </c>
      <c r="H18" s="1" cm="1">
        <f t="array" ref="H18">SUMPRODUCT(
    ('FAMILY Centro Dabruzzo'!$C$4:$C$100&lt;&gt;"")*
    ('FAMILY Centro Dabruzzo'!$G$4:$G$100="")*
    ('FAMILY Centro Dabruzzo'!$K$4:$K$100='FAMILY Centro Dabruzzo'!$L$4))+
    SUMPRODUCT(
    ('FAMILY Centro Dabruzzo'!$C$4:$C$100&lt;&gt;"")*
    ('FAMILY Centro Dabruzzo'!$G$4:$G$100='FAMILY Centro Dabruzzo'!$M$6)*
    ('FAMILY Centro Dabruzzo'!$K$4:$K$100='FAMILY Centro Dabruzzo'!$L$4))</f>
        <v>16</v>
      </c>
    </row>
    <row r="19" spans="1:10" x14ac:dyDescent="0.2">
      <c r="A19" s="14" t="str">
        <f>$I19&amp;"; "&amp;$J19&amp;$A21</f>
        <v>Colonnella; MNP TOT 41</v>
      </c>
      <c r="B19" s="14"/>
      <c r="C19" s="14"/>
      <c r="D19" s="14"/>
      <c r="E19" s="14"/>
      <c r="F19" s="14"/>
      <c r="G19" s="14"/>
      <c r="H19" s="14"/>
      <c r="I19" s="1" t="s">
        <v>874</v>
      </c>
      <c r="J19" s="1" t="s">
        <v>870</v>
      </c>
    </row>
    <row r="20" spans="1:10" x14ac:dyDescent="0.2">
      <c r="A20" s="1" t="s">
        <v>0</v>
      </c>
      <c r="B20" s="1" t="s">
        <v>1</v>
      </c>
      <c r="C20" s="1" t="s">
        <v>105</v>
      </c>
      <c r="D20" s="1" t="s">
        <v>195</v>
      </c>
      <c r="E20" s="1" t="s">
        <v>196</v>
      </c>
      <c r="F20" s="1" t="s">
        <v>104</v>
      </c>
      <c r="G20" s="1" t="s">
        <v>106</v>
      </c>
      <c r="H20" s="1" t="s">
        <v>1004</v>
      </c>
    </row>
    <row r="21" spans="1:10" x14ac:dyDescent="0.2">
      <c r="A21" s="2">
        <f>IF(COUNTA('MNP Colonnella'!$C$4:$C$100)&gt;0,COUNTA('MNP Colonnella'!$C$4:$C$100),#N/A)</f>
        <v>41</v>
      </c>
      <c r="B21" s="1" cm="1">
        <f t="array" ref="B21">SUMPRODUCT(
    ('MNP Colonnella'!$I$4:$I$100='MNP Colonnella'!$Q$6) *
    ((('MNP Colonnella'!$J$4:$J$100="") + ('MNP Colonnella'!$J$4:$J$100&gt;0))&gt;0) *
    ((('MNP Colonnella'!$K$4:$K$100="") + ('MNP Colonnella'!$K$4:$K$100&gt;0))&gt;0) *
    ('MNP Colonnella'!$N$4:$N$100='MNP Colonnella'!$Q$4) *
    ((('MNP Colonnella'!$O$4:$O$100='MNP Colonnella'!$T$4) + ('MNP Colonnella'!$O$4:$O$100='MNP Colonnella'!$P$6))&gt;0)
)</f>
        <v>0</v>
      </c>
      <c r="C21" s="1" cm="1">
        <f t="array" ref="C21">SUMPRODUCT(
    ('MNP Colonnella'!$C$4:$C$100&lt;&gt;"") *
    ('MNP Colonnella'!$M$4:$M$100="") *
    ('MNP Colonnella'!$N$4:$N$100='MNP Colonnella'!$Q$4) *
    ((('MNP Colonnella'!$O$4:$O$100='MNP Colonnella'!$T$4) +
      ('MNP Colonnella'!$O$4:$O$100='MNP Colonnella'!$P$6))&gt;0)
)</f>
        <v>0</v>
      </c>
      <c r="D21" s="1" cm="1">
        <f t="array" ref="D21">SUMPRODUCT(
('MNP Colonnella'!$C$4:$C$100&lt;&gt;"") *
('MNP Colonnella'!$M$4:$M$100="") *
('MNP Colonnella'!$K$4:$K$100="") *
('MNP Colonnella'!$N$4:$N$100='MNP Colonnella'!$P$4) *
((('MNP Colonnella'!$I$4:$I$100="") +
   ('MNP Colonnella'!$I$4:$I$100='MNP Colonnella'!$Q$6)) &gt; 0)
)</f>
        <v>41</v>
      </c>
      <c r="E21" s="1" cm="1">
        <f t="array" ref="E21">SUMPRODUCT(
('MNP Colonnella'!$C$4:$C$100&lt;&gt;"") *
('MNP Colonnella'!$M$4:$M$100="") *
('MNP Colonnella'!$K$4:$K$100="") *
('MNP Colonnella'!$O$4:$O$100='MNP Colonnella'!$P$4) *
((('MNP Colonnella'!$J$4:$J$100="") +
   ('MNP Colonnella'!$J$4:$J$100='MNP Colonnella'!$Q$6)) &gt; 0)
)</f>
        <v>41</v>
      </c>
      <c r="F21" s="1">
        <f>SUM(
    COUNTIFS(
        'MNP Colonnella'!$I$4:$I$100, 'MNP Colonnella'!$Q$5,
        'MNP Colonnella'!$J$4:$J$100, 'MNP Colonnella'!$T$5,
        'MNP Colonnella'!$K$4:$K$100, "",
        'MNP Colonnella'!$N$4:$N$100, 'MNP Colonnella'!$P$4,
        'MNP Colonnella'!$I$4:$I$100, "&lt;&gt;" &amp; 'MNP Colonnella'!$Q$7,
        'MNP Colonnella'!$J$4:$J$100, "&lt;&gt;" &amp; 'MNP Colonnella'!$Q$7
    )
    +
    COUNTIFS(
        'MNP Colonnella'!$I$4:$I$100, 'MNP Colonnella'!$Q$5,
        'MNP Colonnella'!$J$4:$J$100, 'MNP Colonnella'!$T$5,
        'MNP Colonnella'!$K$4:$K$100, 'MNP Colonnella'!$V$5,
        'MNP Colonnella'!$N$4:$N$100, 'MNP Colonnella'!$P$4,
        'MNP Colonnella'!$I$4:$I$100, "&lt;&gt;" &amp; 'MNP Colonnella'!$Q$7,
        'MNP Colonnella'!$J$4:$J$100, "&lt;&gt;" &amp; 'MNP Colonnella'!$Q$7
    )
)</f>
        <v>0</v>
      </c>
      <c r="G21" s="1">
        <f>COUNTIFS(
  'MNP Colonnella'!$C$4:$C$100,"&lt;&gt;",
  'MNP Colonnella'!$M$4:$M$100,"DA ELIMINARE"
)</f>
        <v>0</v>
      </c>
      <c r="H21" s="1" cm="1">
        <f t="array" ref="H21">SUMPRODUCT(
('MNP Colonnella'!$C$4:$C$100&lt;&gt;"") *
(('MNP Colonnella'!$I$4:$I$100="") + ('MNP Colonnella'!$I$4:$I$100='MNP Colonnella'!$Q$6)) *
('MNP Colonnella'!$N$4:$N$100='MNP Colonnella'!$P$4) *
('MNP Colonnella'!$J$4:$J$100="") *
('MNP Colonnella'!$O$4:$O$100='MNP Colonnella'!$P$4)
)</f>
        <v>41</v>
      </c>
      <c r="J21" s="2"/>
    </row>
    <row r="22" spans="1:10" x14ac:dyDescent="0.2">
      <c r="A22" s="14" t="str">
        <f>$I22&amp;"; "&amp;$J22&amp;$A24</f>
        <v>Colonnella; Family TOT 16</v>
      </c>
      <c r="B22" s="14"/>
      <c r="C22" s="14"/>
      <c r="D22" s="14"/>
      <c r="E22" s="14"/>
      <c r="F22" s="14"/>
      <c r="G22" s="14"/>
      <c r="H22" s="14"/>
      <c r="I22" s="1" t="s">
        <v>874</v>
      </c>
      <c r="J22" s="1" t="s">
        <v>871</v>
      </c>
    </row>
    <row r="23" spans="1:10" x14ac:dyDescent="0.2">
      <c r="A23" s="1" t="s">
        <v>7</v>
      </c>
      <c r="B23" s="1" t="s">
        <v>8</v>
      </c>
      <c r="C23" s="1" t="s">
        <v>9</v>
      </c>
      <c r="D23" s="1" t="s">
        <v>200</v>
      </c>
      <c r="F23" s="1" t="s">
        <v>198</v>
      </c>
      <c r="G23" s="1" t="s">
        <v>199</v>
      </c>
      <c r="H23" s="1" t="s">
        <v>1005</v>
      </c>
    </row>
    <row r="24" spans="1:10" x14ac:dyDescent="0.2">
      <c r="A24" s="2">
        <f>IF(COUNTA('FAMILY Colonnella'!$C$4:$C$100)&gt;0,COUNTA('FAMILY Colonnella'!$C$4:$C$100),#N/A)</f>
        <v>16</v>
      </c>
      <c r="B24" s="1" cm="1">
        <f t="array" ref="B24">SUMPRODUCT(
    ('FAMILY Colonnella'!$C$4:$C$100&lt;&gt;"")*
    ('FAMILY Colonnella'!$G$4:$G$100='FAMILY Colonnella'!$M$6)*
    ('FAMILY Colonnella'!$K$4:$K$100='FAMILY Colonnella'!$M$4))</f>
        <v>0</v>
      </c>
      <c r="C24" s="3" cm="1">
        <f t="array" ref="C24">SUMPRODUCT(
    ('FAMILY Colonnella'!$C$4:$C$100&lt;&gt;"")*
    ('FAMILY Colonnella'!$G$4:$G$100="")*
    ('FAMILY Colonnella'!$K$4:$K$100='FAMILY Colonnella'!$M$4))</f>
        <v>0</v>
      </c>
      <c r="D24" s="3" cm="1">
        <f t="array" ref="D24">SUMPRODUCT(
    ('FAMILY Colonnella'!$C$4:$C$100&lt;&gt;"")*
    ('FAMILY Colonnella'!$G$4:$G$100="")*
    ('FAMILY Colonnella'!$K$4:$K$100='FAMILY Colonnella'!$L$4))+
    SUMPRODUCT(
    ('FAMILY Colonnella'!$C$4:$C$100&lt;&gt;"")*
    ('FAMILY Colonnella'!$G$4:$G$100='FAMILY Colonnella'!$M$6)*
    ('FAMILY Colonnella'!$K$4:$K$100='FAMILY Colonnella'!$L$4))</f>
        <v>16</v>
      </c>
      <c r="E24" s="3"/>
      <c r="F24" s="1" cm="1">
        <f t="array" ref="F24">SUMPRODUCT(
    ('FAMILY Colonnella'!$C$4:$C$100&lt;&gt;"")*
    ('FAMILY Colonnella'!$G$4:$G$100&lt;&gt;"")*
    ('FAMILY Colonnella'!$G$4:$G$100='FAMILY Colonnella'!$M$5)*
    ('FAMILY Colonnella'!$J$4:$J$100="OK"))</f>
        <v>0</v>
      </c>
      <c r="G24" s="1" cm="1">
        <f t="array" ref="G24">SUMPRODUCT(
    ('FAMILY Colonnella'!$C$4:$C$100&lt;&gt;"")*
    ('FAMILY Colonnella'!$G$4:$G$100&lt;&gt;"")*
    ('FAMILY Colonnella'!$J$4:$J$100="DA ELIMINARE"))</f>
        <v>0</v>
      </c>
      <c r="H24" s="1" cm="1">
        <f t="array" ref="H24">SUMPRODUCT(
    ('FAMILY Colonnella'!$C$4:$C$100&lt;&gt;"")*
    ('FAMILY Colonnella'!$G$4:$G$100="")*
    ('FAMILY Colonnella'!$K$4:$K$100='FAMILY Colonnella'!$L$4))+
    SUMPRODUCT(
    ('FAMILY Colonnella'!$C$4:$C$100&lt;&gt;"")*
    ('FAMILY Colonnella'!$G$4:$G$100='FAMILY Colonnella'!$M$6)*
    ('FAMILY Colonnella'!$K$4:$K$100='FAMILY Colonnella'!$L$4))</f>
        <v>16</v>
      </c>
    </row>
    <row r="25" spans="1:10" x14ac:dyDescent="0.2">
      <c r="A25" s="14" t="str">
        <f>$I25&amp;"; "&amp;$J25&amp;$A27</f>
        <v>Conero; MNP TOT 63</v>
      </c>
      <c r="B25" s="14"/>
      <c r="C25" s="14"/>
      <c r="D25" s="14"/>
      <c r="E25" s="14"/>
      <c r="F25" s="14"/>
      <c r="G25" s="14"/>
      <c r="H25" s="14"/>
      <c r="I25" s="1" t="s">
        <v>875</v>
      </c>
      <c r="J25" s="1" t="s">
        <v>870</v>
      </c>
    </row>
    <row r="26" spans="1:10" x14ac:dyDescent="0.2">
      <c r="A26" s="1" t="s">
        <v>0</v>
      </c>
      <c r="B26" s="1" t="s">
        <v>1</v>
      </c>
      <c r="C26" s="1" t="s">
        <v>105</v>
      </c>
      <c r="D26" s="1" t="s">
        <v>195</v>
      </c>
      <c r="E26" s="1" t="s">
        <v>196</v>
      </c>
      <c r="F26" s="1" t="s">
        <v>104</v>
      </c>
      <c r="G26" s="1" t="s">
        <v>106</v>
      </c>
      <c r="H26" s="1" t="s">
        <v>1004</v>
      </c>
    </row>
    <row r="27" spans="1:10" x14ac:dyDescent="0.2">
      <c r="A27" s="2">
        <f>IF(COUNTA('MNP Conero'!$C$4:$C$100)&gt;0,COUNTA('MNP Conero'!$C$4:$C$100),#N/A)</f>
        <v>63</v>
      </c>
      <c r="B27" s="1" cm="1">
        <f t="array" ref="B27">SUMPRODUCT(
    ('MNP Conero'!$I$4:$I$100='MNP Conero'!$Q$6) *
    ((('MNP Conero'!$J$4:$J$100="") + ('MNP Conero'!$J$4:$J$100&gt;0))&gt;0) *
    ((('MNP Conero'!$K$4:$K$100="") + ('MNP Conero'!$K$4:$K$100&gt;0))&gt;0) *
    ('MNP Conero'!$N$4:$N$100='MNP Conero'!$Q$4) *
    ((('MNP Conero'!$O$4:$O$100='MNP Conero'!$T$4) + ('MNP Conero'!$O$4:$O$100='MNP Conero'!$P$6))&gt;0)
)</f>
        <v>0</v>
      </c>
      <c r="C27" s="1" cm="1">
        <f t="array" ref="C27">SUMPRODUCT(
    ('MNP Conero'!$C$4:$C$100&lt;&gt;"") *
    ('MNP Conero'!$M$4:$M$100="") *
    ('MNP Conero'!$N$4:$N$100='MNP Conero'!$Q$4) *
    ((('MNP Conero'!$O$4:$O$100='MNP Conero'!$T$4) +
      ('MNP Conero'!$O$4:$O$100='MNP Conero'!$P$6))&gt;0)
)</f>
        <v>0</v>
      </c>
      <c r="D27" s="1" cm="1">
        <f t="array" ref="D27">SUMPRODUCT(
('MNP Conero'!$C$4:$C$100&lt;&gt;"") *
('MNP Conero'!$M$4:$M$100="") *
('MNP Conero'!$K$4:$K$100="") *
('MNP Conero'!$N$4:$N$100='MNP Conero'!$P$4) *
((('MNP Conero'!$I$4:$I$100="") +
   ('MNP Conero'!$I$4:$I$100='MNP Conero'!$Q$6)) &gt; 0)
)</f>
        <v>20</v>
      </c>
      <c r="E27" s="1" cm="1">
        <f t="array" ref="E27">SUMPRODUCT(
('MNP Conero'!$C$4:$C$100&lt;&gt;"") *
('MNP Conero'!$M$4:$M$100="") *
('MNP Conero'!$K$4:$K$100="") *
('MNP Conero'!$O$4:$O$100='MNP Conero'!$P$4) *
((('MNP Conero'!$J$4:$J$100="") +
   ('MNP Conero'!$J$4:$J$100='MNP Conero'!$Q$6)) &gt; 0)
)</f>
        <v>32</v>
      </c>
      <c r="F27" s="1">
        <f>SUM(
    COUNTIFS(
        'MNP Conero'!$I$4:$I$100, 'MNP Conero'!$Q$5,
        'MNP Conero'!$J$4:$J$100, 'MNP Conero'!$T$5,
        'MNP Conero'!$K$4:$K$100, "",
        'MNP Conero'!$N$4:$N$100, 'MNP Conero'!$P$4,
        'MNP Conero'!$I$4:$I$100, "&lt;&gt;" &amp; 'MNP Conero'!$Q$7,
        'MNP Conero'!$J$4:$J$100, "&lt;&gt;" &amp; 'MNP Conero'!$Q$7
    )
    +
    COUNTIFS(
        'MNP Conero'!$I$4:$I$100, 'MNP Conero'!$Q$5,
        'MNP Conero'!$J$4:$J$100, 'MNP Conero'!$T$5,
        'MNP Conero'!$K$4:$K$100, 'MNP Conero'!$V$5,
        'MNP Conero'!$N$4:$N$100, 'MNP Conero'!$P$4,
        'MNP Conero'!$I$4:$I$100, "&lt;&gt;" &amp; 'MNP Conero'!$Q$7,
        'MNP Conero'!$J$4:$J$100, "&lt;&gt;" &amp; 'MNP Conero'!$Q$7
    )
)</f>
        <v>16</v>
      </c>
      <c r="G27" s="1">
        <f>COUNTIFS(
  'MNP Conero'!$C$4:$C$100,"&lt;&gt;",
  'MNP Conero'!$M$4:$M$100,"DA ELIMINARE"
)</f>
        <v>4</v>
      </c>
      <c r="H27" s="1" cm="1">
        <f t="array" ref="H27">SUMPRODUCT(
('MNP Conero'!$C$4:$C$100&lt;&gt;"") *
(('MNP Conero'!$I$4:$I$100="") + ('MNP Conero'!$I$4:$I$100='MNP Conero'!$Q$6)) *
('MNP Conero'!$N$4:$N$100='MNP Conero'!$P$4) *
('MNP Conero'!$J$4:$J$100="") *
('MNP Conero'!$O$4:$O$100='MNP Conero'!$P$4)
)</f>
        <v>9</v>
      </c>
      <c r="J27" s="2"/>
    </row>
    <row r="28" spans="1:10" x14ac:dyDescent="0.2">
      <c r="A28" s="14" t="str">
        <f>$I28&amp;"; "&amp;$J28&amp;$A30</f>
        <v>Conero; Family TOT 31</v>
      </c>
      <c r="B28" s="14"/>
      <c r="C28" s="14"/>
      <c r="D28" s="14"/>
      <c r="E28" s="14"/>
      <c r="F28" s="14"/>
      <c r="G28" s="14"/>
      <c r="H28" s="14"/>
      <c r="I28" s="1" t="s">
        <v>875</v>
      </c>
      <c r="J28" s="1" t="s">
        <v>871</v>
      </c>
    </row>
    <row r="29" spans="1:10" x14ac:dyDescent="0.2">
      <c r="A29" s="1" t="s">
        <v>7</v>
      </c>
      <c r="B29" s="1" t="s">
        <v>8</v>
      </c>
      <c r="C29" s="1" t="s">
        <v>9</v>
      </c>
      <c r="D29" s="1" t="s">
        <v>200</v>
      </c>
      <c r="F29" s="1" t="s">
        <v>198</v>
      </c>
      <c r="G29" s="1" t="s">
        <v>199</v>
      </c>
      <c r="H29" s="1" t="s">
        <v>1005</v>
      </c>
    </row>
    <row r="30" spans="1:10" x14ac:dyDescent="0.2">
      <c r="A30" s="2">
        <f>IF(COUNTA('FAMILY Conero'!$C$4:$C$100)&gt;0,COUNTA('FAMILY Conero'!$C$4:$C$100),#N/A)</f>
        <v>31</v>
      </c>
      <c r="B30" s="1" cm="1">
        <f t="array" ref="B30">SUMPRODUCT(
    ('FAMILY Conero'!$C$4:$C$100&lt;&gt;"")*
    ('FAMILY Conero'!$G$4:$G$100='FAMILY Conero'!$M$6)*
    ('FAMILY Conero'!$K$4:$K$100='FAMILY Conero'!$M$4))</f>
        <v>0</v>
      </c>
      <c r="C30" s="3" cm="1">
        <f t="array" ref="C30">SUMPRODUCT(
    ('FAMILY Conero'!$C$4:$C$100&lt;&gt;"")*
    ('FAMILY Conero'!$G$4:$G$100="")*
    ('FAMILY Conero'!$K$4:$K$100='FAMILY Conero'!$M$4))</f>
        <v>0</v>
      </c>
      <c r="D30" s="3" cm="1">
        <f t="array" ref="D30">SUMPRODUCT(
    ('FAMILY Conero'!$C$4:$C$100&lt;&gt;"")*
    ('FAMILY Conero'!$G$4:$G$100="")*
    ('FAMILY Conero'!$K$4:$K$100='FAMILY Conero'!$L$4))+
    SUMPRODUCT(
    ('FAMILY Conero'!$C$4:$C$100&lt;&gt;"")*
    ('FAMILY Conero'!$G$4:$G$100='FAMILY Conero'!$M$6)*
    ('FAMILY Conero'!$K$4:$K$100='FAMILY Conero'!$L$4))</f>
        <v>2</v>
      </c>
      <c r="E30" s="3"/>
      <c r="F30" s="1" cm="1">
        <f t="array" ref="F30">SUMPRODUCT(
    ('FAMILY Conero'!$C$4:$C$100&lt;&gt;"")*
    ('FAMILY Conero'!$G$4:$G$100&lt;&gt;"")*
    ('FAMILY Conero'!$G$4:$G$100='FAMILY Conero'!$M$5)*
    ('FAMILY Conero'!$J$4:$J$100="OK"))</f>
        <v>28</v>
      </c>
      <c r="G30" s="1" cm="1">
        <f t="array" ref="G30">SUMPRODUCT(
    ('FAMILY Conero'!$C$4:$C$100&lt;&gt;"")*
    ('FAMILY Conero'!$G$4:$G$100&lt;&gt;"")*
    ('FAMILY Conero'!$J$4:$J$100="DA ELIMINARE"))</f>
        <v>1</v>
      </c>
      <c r="H30" s="1" cm="1">
        <f t="array" ref="H30">SUMPRODUCT(
    ('FAMILY Conero'!$C$4:$C$100&lt;&gt;"")*
    ('FAMILY Conero'!$G$4:$G$100="")*
    ('FAMILY Conero'!$K$4:$K$100='FAMILY Conero'!$L$4))+
    SUMPRODUCT(
    ('FAMILY Conero'!$C$4:$C$100&lt;&gt;"")*
    ('FAMILY Conero'!$G$4:$G$100='FAMILY Conero'!$M$6)*
    ('FAMILY Conero'!$K$4:$K$100='FAMILY Conero'!$L$4))</f>
        <v>2</v>
      </c>
    </row>
    <row r="31" spans="1:10" x14ac:dyDescent="0.2">
      <c r="A31" s="14" t="str">
        <f>$I31&amp;"; "&amp;$J31&amp;$A33</f>
        <v>CV; MNP TOT 24</v>
      </c>
      <c r="B31" s="14"/>
      <c r="C31" s="14"/>
      <c r="D31" s="14"/>
      <c r="E31" s="14"/>
      <c r="F31" s="14"/>
      <c r="G31" s="14"/>
      <c r="H31" s="14"/>
      <c r="I31" s="1" t="s">
        <v>876</v>
      </c>
      <c r="J31" s="1" t="s">
        <v>870</v>
      </c>
    </row>
    <row r="32" spans="1:10" x14ac:dyDescent="0.2">
      <c r="A32" s="1" t="s">
        <v>0</v>
      </c>
      <c r="B32" s="1" t="s">
        <v>1</v>
      </c>
      <c r="C32" s="1" t="s">
        <v>105</v>
      </c>
      <c r="D32" s="1" t="s">
        <v>195</v>
      </c>
      <c r="E32" s="1" t="s">
        <v>196</v>
      </c>
      <c r="F32" s="1" t="s">
        <v>104</v>
      </c>
      <c r="G32" s="1" t="s">
        <v>106</v>
      </c>
      <c r="H32" s="1" t="s">
        <v>1004</v>
      </c>
    </row>
    <row r="33" spans="1:10" x14ac:dyDescent="0.2">
      <c r="A33" s="2">
        <f>IF(COUNTA('MNP CV'!$C$4:$C$100)&gt;0,COUNTA('MNP CV'!$C$4:$C$100),#N/A)</f>
        <v>24</v>
      </c>
      <c r="B33" s="1" cm="1">
        <f t="array" ref="B33">SUMPRODUCT(
    ('MNP CV'!$I$4:$I$100='MNP CV'!$Q$6) *
    ((('MNP CV'!$J$4:$J$100="") + ('MNP CV'!$J$4:$J$100&gt;0))&gt;0) *
    ((('MNP CV'!$K$4:$K$100="") + ('MNP CV'!$K$4:$K$100&gt;0))&gt;0) *
    ('MNP CV'!$N$4:$N$100='MNP CV'!$Q$4) *
    ((('MNP CV'!$O$4:$O$100='MNP CV'!$T$4) + ('MNP CV'!$O$4:$O$100='MNP CV'!$P$6))&gt;0)
)</f>
        <v>0</v>
      </c>
      <c r="C33" s="1" cm="1">
        <f t="array" ref="C33">SUMPRODUCT(
    ('MNP CV'!$C$4:$C$100&lt;&gt;"") *
    ('MNP CV'!$M$4:$M$100="") *
    ('MNP CV'!$N$4:$N$100='MNP CV'!$Q$4) *
    ((('MNP CV'!$O$4:$O$100='MNP CV'!$T$4) +
      ('MNP CV'!$O$4:$O$100='MNP CV'!$P$6))&gt;0)
)</f>
        <v>0</v>
      </c>
      <c r="D33" s="1" cm="1">
        <f t="array" ref="D33">SUMPRODUCT(
('MNP CV'!$C$4:$C$100&lt;&gt;"") *
('MNP CV'!$M$4:$M$100="") *
('MNP CV'!$K$4:$K$100="") *
('MNP CV'!$N$4:$N$100='MNP CV'!$P$4) *
((('MNP CV'!$I$4:$I$100="") +
   ('MNP CV'!$I$4:$I$100='MNP CV'!$Q$6)) &gt; 0)
)</f>
        <v>1</v>
      </c>
      <c r="E33" s="1" cm="1">
        <f t="array" ref="E33">SUMPRODUCT(
('MNP CV'!$C$4:$C$100&lt;&gt;"") *
('MNP CV'!$M$4:$M$100="") *
('MNP CV'!$K$4:$K$100="") *
('MNP CV'!$O$4:$O$100='MNP CV'!$P$4) *
((('MNP CV'!$J$4:$J$100="") +
   ('MNP CV'!$J$4:$J$100='MNP CV'!$Q$6)) &gt; 0)
)</f>
        <v>0</v>
      </c>
      <c r="F33" s="1">
        <f>SUM(
    COUNTIFS(
        'MNP CV'!$I$4:$I$100, 'MNP CV'!$Q$5,
        'MNP CV'!$J$4:$J$100, 'MNP CV'!$T$5,
        'MNP CV'!$K$4:$K$100, "",
        'MNP CV'!$N$4:$N$100, 'MNP CV'!$P$4,
        'MNP CV'!$I$4:$I$100, "&lt;&gt;" &amp; 'MNP CV'!$Q$7,
        'MNP CV'!$J$4:$J$100, "&lt;&gt;" &amp; 'MNP CV'!$Q$7
    )
    +
    COUNTIFS(
        'MNP CV'!$I$4:$I$100, 'MNP CV'!$Q$5,
        'MNP CV'!$J$4:$J$100, 'MNP CV'!$T$5,
        'MNP CV'!$K$4:$K$100, 'MNP CV'!$V$5,
        'MNP CV'!$N$4:$N$100, 'MNP CV'!$P$4,
        'MNP CV'!$I$4:$I$100, "&lt;&gt;" &amp; 'MNP CV'!$Q$7,
        'MNP CV'!$J$4:$J$100, "&lt;&gt;" &amp; 'MNP CV'!$Q$7
    )
)</f>
        <v>22</v>
      </c>
      <c r="G33" s="1">
        <f>COUNTIFS(
  'MNP CV'!$C$4:$C$100,"&lt;&gt;",
  'MNP CV'!$M$4:$M$100,"DA ELIMINARE"
)</f>
        <v>1</v>
      </c>
      <c r="H33" s="1" cm="1">
        <f t="array" ref="H33">SUMPRODUCT(
('MNP CV'!$C$4:$C$100&lt;&gt;"") *
(('MNP CV'!$I$4:$I$100="") + ('MNP CV'!$I$4:$I$100='MNP CV'!$Q$6)) *
('MNP CV'!$N$4:$N$100='MNP CV'!$P$4) *
('MNP CV'!$J$4:$J$100="") *
('MNP CV'!$O$4:$O$100='MNP CV'!$P$4)
)</f>
        <v>0</v>
      </c>
      <c r="J33" s="2"/>
    </row>
    <row r="34" spans="1:10" x14ac:dyDescent="0.2">
      <c r="A34" s="14" t="str">
        <f>$I34&amp;"; "&amp;$J34&amp;$A36</f>
        <v>CV; Family TOT 6</v>
      </c>
      <c r="B34" s="14"/>
      <c r="C34" s="14"/>
      <c r="D34" s="14"/>
      <c r="E34" s="14"/>
      <c r="F34" s="14"/>
      <c r="G34" s="14"/>
      <c r="H34" s="14"/>
      <c r="I34" s="1" t="s">
        <v>876</v>
      </c>
      <c r="J34" s="1" t="s">
        <v>871</v>
      </c>
    </row>
    <row r="35" spans="1:10" x14ac:dyDescent="0.2">
      <c r="A35" s="1" t="s">
        <v>7</v>
      </c>
      <c r="B35" s="1" t="s">
        <v>8</v>
      </c>
      <c r="C35" s="1" t="s">
        <v>9</v>
      </c>
      <c r="D35" s="1" t="s">
        <v>200</v>
      </c>
      <c r="F35" s="1" t="s">
        <v>198</v>
      </c>
      <c r="G35" s="1" t="s">
        <v>199</v>
      </c>
      <c r="H35" s="1" t="s">
        <v>1005</v>
      </c>
    </row>
    <row r="36" spans="1:10" x14ac:dyDescent="0.2">
      <c r="A36" s="2">
        <f>IF(COUNTA('FAMILY CV'!$C$4:$C$100)&gt;0,COUNTA('FAMILY CV'!$C$4:$C$100),#N/A)</f>
        <v>6</v>
      </c>
      <c r="B36" s="1" cm="1">
        <f t="array" ref="B36">SUMPRODUCT(
    ('FAMILY CV'!$C$4:$C$100&lt;&gt;"")*
    ('FAMILY CV'!$G$4:$G$100='FAMILY CV'!$M$6)*
    ('FAMILY CV'!$K$4:$K$100='FAMILY CV'!$M$4))</f>
        <v>0</v>
      </c>
      <c r="C36" s="3" cm="1">
        <f t="array" ref="C36">SUMPRODUCT(
    ('FAMILY CV'!$C$4:$C$100&lt;&gt;"")*
    ('FAMILY CV'!$G$4:$G$100="")*
    ('FAMILY CV'!$K$4:$K$100='FAMILY CV'!$M$4))</f>
        <v>0</v>
      </c>
      <c r="D36" s="3" cm="1">
        <f t="array" ref="D36">SUMPRODUCT(
    ('FAMILY CV'!$C$4:$C$100&lt;&gt;"")*
    ('FAMILY CV'!$G$4:$G$100="")*
    ('FAMILY CV'!$K$4:$K$100='FAMILY CV'!$L$4))+
    SUMPRODUCT(
    ('FAMILY CV'!$C$4:$C$100&lt;&gt;"")*
    ('FAMILY CV'!$G$4:$G$100='FAMILY CV'!$M$6)*
    ('FAMILY CV'!$K$4:$K$100='FAMILY CV'!$L$4))</f>
        <v>1</v>
      </c>
      <c r="E36" s="3"/>
      <c r="F36" s="1" cm="1">
        <f t="array" ref="F36">SUMPRODUCT(
    ('FAMILY CV'!$C$4:$C$100&lt;&gt;"")*
    ('FAMILY CV'!$G$4:$G$100&lt;&gt;"")*
    ('FAMILY CV'!$G$4:$G$100='FAMILY CV'!$M$5)*
    ('FAMILY CV'!$J$4:$J$100="OK"))</f>
        <v>5</v>
      </c>
      <c r="G36" s="1" cm="1">
        <f t="array" ref="G36">SUMPRODUCT(
    ('FAMILY CV'!$C$4:$C$100&lt;&gt;"")*
    ('FAMILY CV'!$G$4:$G$100&lt;&gt;"")*
    ('FAMILY CV'!$J$4:$J$100="DA ELIMINARE"))</f>
        <v>0</v>
      </c>
      <c r="H36" s="1" cm="1">
        <f t="array" ref="H36">SUMPRODUCT(
    ('FAMILY CV'!$C$4:$C$100&lt;&gt;"")*
    ('FAMILY CV'!$G$4:$G$100="")*
    ('FAMILY CV'!$K$4:$K$100='FAMILY CV'!$L$4))+
    SUMPRODUCT(
    ('FAMILY CV'!$C$4:$C$100&lt;&gt;"")*
    ('FAMILY CV'!$G$4:$G$100='FAMILY CV'!$M$6)*
    ('FAMILY CV'!$K$4:$K$100='FAMILY CV'!$L$4))</f>
        <v>1</v>
      </c>
    </row>
    <row r="37" spans="1:10" x14ac:dyDescent="0.2">
      <c r="A37" s="14" t="str">
        <f>$I37&amp;"; "&amp;$J37&amp;$A39</f>
        <v>Megalò; MNP TOT 47</v>
      </c>
      <c r="B37" s="14"/>
      <c r="C37" s="14"/>
      <c r="D37" s="14"/>
      <c r="E37" s="14"/>
      <c r="F37" s="14"/>
      <c r="G37" s="14"/>
      <c r="H37" s="14"/>
      <c r="I37" s="1" t="s">
        <v>877</v>
      </c>
      <c r="J37" s="1" t="s">
        <v>870</v>
      </c>
    </row>
    <row r="38" spans="1:10" x14ac:dyDescent="0.2">
      <c r="A38" s="1" t="s">
        <v>0</v>
      </c>
      <c r="B38" s="1" t="s">
        <v>1</v>
      </c>
      <c r="C38" s="1" t="s">
        <v>105</v>
      </c>
      <c r="D38" s="1" t="s">
        <v>195</v>
      </c>
      <c r="E38" s="1" t="s">
        <v>196</v>
      </c>
      <c r="F38" s="1" t="s">
        <v>104</v>
      </c>
      <c r="G38" s="1" t="s">
        <v>106</v>
      </c>
      <c r="H38" s="1" t="s">
        <v>1004</v>
      </c>
    </row>
    <row r="39" spans="1:10" x14ac:dyDescent="0.2">
      <c r="A39" s="2">
        <f>IF(COUNTA('MNP Megalò'!$C$4:$C$100)&gt;0,COUNTA('MNP Megalò'!$C$4:$C$100),#N/A)</f>
        <v>47</v>
      </c>
      <c r="B39" s="1" cm="1">
        <f t="array" ref="B39">SUMPRODUCT(
    ('MNP Megalò'!$I$4:$I$100='MNP Megalò'!$Q$6) *
    ((('MNP Megalò'!$J$4:$J$100="") + ('MNP Megalò'!$J$4:$J$100&gt;0))&gt;0) *
    ((('MNP Megalò'!$K$4:$K$100="") + ('MNP Megalò'!$K$4:$K$100&gt;0))&gt;0) *
    ('MNP Megalò'!$N$4:$N$100='MNP Megalò'!$Q$4) *
    ((('MNP Megalò'!$O$4:$O$100='MNP Megalò'!$T$4) + ('MNP Megalò'!$O$4:$O$100='MNP Megalò'!$P$6))&gt;0)
)</f>
        <v>0</v>
      </c>
      <c r="C39" s="1" cm="1">
        <f t="array" ref="C39">SUMPRODUCT(
    ('MNP Megalò'!$C$4:$C$100&lt;&gt;"") *
    ('MNP Megalò'!$M$4:$M$100="") *
    ('MNP Megalò'!$N$4:$N$100='MNP Megalò'!$Q$4) *
    ((('MNP Megalò'!$O$4:$O$100='MNP Megalò'!$T$4) +
      ('MNP Megalò'!$O$4:$O$100='MNP Megalò'!$P$6))&gt;0)
)</f>
        <v>0</v>
      </c>
      <c r="D39" s="1" cm="1">
        <f t="array" ref="D39">SUMPRODUCT(
('MNP Megalò'!$C$4:$C$100&lt;&gt;"") *
('MNP Megalò'!$M$4:$M$100="") *
('MNP Megalò'!$K$4:$K$100="") *
('MNP Megalò'!$N$4:$N$100='MNP Megalò'!$P$4) *
((('MNP Megalò'!$I$4:$I$100="") +
   ('MNP Megalò'!$I$4:$I$100='MNP Megalò'!$Q$6)) &gt; 0)
)</f>
        <v>3</v>
      </c>
      <c r="E39" s="1" cm="1">
        <f t="array" ref="E39">SUMPRODUCT(
('MNP Megalò'!$C$4:$C$100&lt;&gt;"") *
('MNP Megalò'!$M$4:$M$100="") *
('MNP Megalò'!$K$4:$K$100="") *
('MNP Megalò'!$O$4:$O$100='MNP Megalò'!$P$4) *
((('MNP Megalò'!$J$4:$J$100="") +
   ('MNP Megalò'!$J$4:$J$100='MNP Megalò'!$Q$6)) &gt; 0)
)</f>
        <v>10</v>
      </c>
      <c r="F39" s="1">
        <f>SUM(
    COUNTIFS(
        'MNP Megalò'!$I$4:$I$100, 'MNP Megalò'!$Q$5,
        'MNP Megalò'!$J$4:$J$100, 'MNP Megalò'!$T$5,
        'MNP Megalò'!$K$4:$K$100, "",
        'MNP Megalò'!$N$4:$N$100, 'MNP Megalò'!$P$4,
        'MNP Megalò'!$I$4:$I$100, "&lt;&gt;" &amp; 'MNP Megalò'!$Q$7,
        'MNP Megalò'!$J$4:$J$100, "&lt;&gt;" &amp; 'MNP Megalò'!$Q$7
    )
    +
    COUNTIFS(
        'MNP Megalò'!$I$4:$I$100, 'MNP Megalò'!$Q$5,
        'MNP Megalò'!$J$4:$J$100, 'MNP Megalò'!$T$5,
        'MNP Megalò'!$K$4:$K$100, 'MNP Megalò'!$V$5,
        'MNP Megalò'!$N$4:$N$100, 'MNP Megalò'!$P$4,
        'MNP Megalò'!$I$4:$I$100, "&lt;&gt;" &amp; 'MNP Megalò'!$Q$7,
        'MNP Megalò'!$J$4:$J$100, "&lt;&gt;" &amp; 'MNP Megalò'!$Q$7
    )
)</f>
        <v>29</v>
      </c>
      <c r="G39" s="1">
        <f>COUNTIFS(
  'MNP Megalò'!$C$4:$C$100,"&lt;&gt;",
  'MNP Megalò'!$M$4:$M$100,"DA ELIMINARE"
)</f>
        <v>0</v>
      </c>
      <c r="H39" s="1" cm="1">
        <f t="array" ref="H39">SUMPRODUCT(
('MNP Megalò'!$C$4:$C$100&lt;&gt;"") *
(('MNP Megalò'!$I$4:$I$100="") + ('MNP Megalò'!$I$4:$I$100='MNP Megalò'!$Q$6)) *
('MNP Megalò'!$N$4:$N$100='MNP Megalò'!$P$4) *
('MNP Megalò'!$J$4:$J$100="") *
('MNP Megalò'!$O$4:$O$100='MNP Megalò'!$P$4)
)</f>
        <v>0</v>
      </c>
      <c r="J39" s="2"/>
    </row>
    <row r="40" spans="1:10" x14ac:dyDescent="0.2">
      <c r="A40" s="14" t="str">
        <f>$I40&amp;"; "&amp;$J40&amp;$A42</f>
        <v>Megalò; Family TOT 20</v>
      </c>
      <c r="B40" s="14"/>
      <c r="C40" s="14"/>
      <c r="D40" s="14"/>
      <c r="E40" s="14"/>
      <c r="F40" s="14"/>
      <c r="G40" s="14"/>
      <c r="H40" s="14"/>
      <c r="I40" s="1" t="s">
        <v>877</v>
      </c>
      <c r="J40" s="1" t="s">
        <v>871</v>
      </c>
    </row>
    <row r="41" spans="1:10" x14ac:dyDescent="0.2">
      <c r="A41" s="1" t="s">
        <v>7</v>
      </c>
      <c r="B41" s="1" t="s">
        <v>8</v>
      </c>
      <c r="C41" s="1" t="s">
        <v>9</v>
      </c>
      <c r="D41" s="1" t="s">
        <v>200</v>
      </c>
      <c r="F41" s="1" t="s">
        <v>198</v>
      </c>
      <c r="G41" s="1" t="s">
        <v>199</v>
      </c>
      <c r="H41" s="1" t="s">
        <v>1005</v>
      </c>
    </row>
    <row r="42" spans="1:10" x14ac:dyDescent="0.2">
      <c r="A42" s="2">
        <f>IF(COUNTA('FAMILY Megalò'!$C$4:$C$100)&gt;0,COUNTA('FAMILY Megalò'!$C$4:$C$100),#N/A)</f>
        <v>20</v>
      </c>
      <c r="B42" s="1" cm="1">
        <f t="array" ref="B42">SUMPRODUCT(
    ('FAMILY Megalò'!$C$4:$C$100&lt;&gt;"")*
    ('FAMILY Megalò'!$G$4:$G$100='FAMILY Megalò'!$M$6)*
    ('FAMILY Megalò'!$K$4:$K$100='FAMILY Megalò'!$M$4))</f>
        <v>0</v>
      </c>
      <c r="C42" s="3" cm="1">
        <f t="array" ref="C42">SUMPRODUCT(
    ('FAMILY Megalò'!$C$4:$C$100&lt;&gt;"")*
    ('FAMILY Megalò'!$G$4:$G$100="")*
    ('FAMILY Megalò'!$K$4:$K$100='FAMILY Megalò'!$M$4))</f>
        <v>0</v>
      </c>
      <c r="D42" s="3" cm="1">
        <f t="array" ref="D42">SUMPRODUCT(
    ('FAMILY Megalò'!$C$4:$C$100&lt;&gt;"")*
    ('FAMILY Megalò'!$G$4:$G$100="")*
    ('FAMILY Megalò'!$K$4:$K$100='FAMILY Megalò'!$L$4))+
    SUMPRODUCT(
    ('FAMILY Megalò'!$C$4:$C$100&lt;&gt;"")*
    ('FAMILY Megalò'!$G$4:$G$100='FAMILY Megalò'!$M$6)*
    ('FAMILY Megalò'!$K$4:$K$100='FAMILY Megalò'!$L$4))</f>
        <v>4</v>
      </c>
      <c r="E42" s="3"/>
      <c r="F42" s="1" cm="1">
        <f t="array" ref="F42">SUMPRODUCT(
    ('FAMILY Megalò'!$C$4:$C$100&lt;&gt;"")*
    ('FAMILY Megalò'!$G$4:$G$100&lt;&gt;"")*
    ('FAMILY Megalò'!$G$4:$G$100='FAMILY Megalò'!$M$5)*
    ('FAMILY Megalò'!$J$4:$J$100="OK"))</f>
        <v>16</v>
      </c>
      <c r="G42" s="1" cm="1">
        <f t="array" ref="G42">SUMPRODUCT(
    ('FAMILY Megalò'!$C$4:$C$100&lt;&gt;"")*
    ('FAMILY Megalò'!$G$4:$G$100&lt;&gt;"")*
    ('FAMILY Megalò'!$J$4:$J$100="DA ELIMINARE"))</f>
        <v>0</v>
      </c>
      <c r="H42" s="1" cm="1">
        <f t="array" ref="H42">SUMPRODUCT(
    ('FAMILY Megalò'!$C$4:$C$100&lt;&gt;"")*
    ('FAMILY Megalò'!$G$4:$G$100="")*
    ('FAMILY Megalò'!$K$4:$K$100='FAMILY Megalò'!$L$4))+
    SUMPRODUCT(
    ('FAMILY Megalò'!$C$4:$C$100&lt;&gt;"")*
    ('FAMILY Megalò'!$G$4:$G$100='FAMILY Megalò'!$M$6)*
    ('FAMILY Megalò'!$K$4:$K$100='FAMILY Megalò'!$L$4))</f>
        <v>4</v>
      </c>
    </row>
    <row r="43" spans="1:10" x14ac:dyDescent="0.2">
      <c r="A43" s="14" t="str">
        <f>$I43&amp;"; "&amp;$J43&amp;$A45</f>
        <v>CSA; MNP TOT 50</v>
      </c>
      <c r="B43" s="14"/>
      <c r="C43" s="14"/>
      <c r="D43" s="14"/>
      <c r="E43" s="14"/>
      <c r="F43" s="14"/>
      <c r="G43" s="14"/>
      <c r="H43" s="14"/>
      <c r="I43" s="1" t="s">
        <v>878</v>
      </c>
      <c r="J43" s="1" t="s">
        <v>870</v>
      </c>
    </row>
    <row r="44" spans="1:10" x14ac:dyDescent="0.2">
      <c r="A44" s="1" t="s">
        <v>0</v>
      </c>
      <c r="B44" s="1" t="s">
        <v>1</v>
      </c>
      <c r="C44" s="1" t="s">
        <v>105</v>
      </c>
      <c r="D44" s="1" t="s">
        <v>195</v>
      </c>
      <c r="E44" s="1" t="s">
        <v>196</v>
      </c>
      <c r="F44" s="1" t="s">
        <v>104</v>
      </c>
      <c r="G44" s="1" t="s">
        <v>106</v>
      </c>
      <c r="H44" s="1" t="s">
        <v>1004</v>
      </c>
    </row>
    <row r="45" spans="1:10" x14ac:dyDescent="0.2">
      <c r="A45" s="2">
        <f>IF(COUNTA('MNP CSA'!$C$4:$C$100)&gt;0,COUNTA('MNP CSA'!$C$4:$C$100),#N/A)</f>
        <v>50</v>
      </c>
      <c r="B45" s="1" cm="1">
        <f t="array" ref="B45">SUMPRODUCT(
    ('MNP CSA'!$I$4:$I$100='MNP CSA'!$Q$6) *
    ((('MNP CSA'!$J$4:$J$100="") + ('MNP CSA'!$J$4:$J$100&gt;0))&gt;0) *
    ((('MNP CSA'!$K$4:$K$100="") + ('MNP CSA'!$K$4:$K$100&gt;0))&gt;0) *
    ('MNP CSA'!$N$4:$N$100='MNP CSA'!$Q$4) *
    ((('MNP CSA'!$O$4:$O$100='MNP CSA'!$T$4) + ('MNP CSA'!$O$4:$O$100='MNP CSA'!$P$6))&gt;0)
)</f>
        <v>0</v>
      </c>
      <c r="C45" s="1" cm="1">
        <f t="array" ref="C45">SUMPRODUCT(
    ('MNP CSA'!$C$4:$C$100&lt;&gt;"") *
    ('MNP CSA'!$M$4:$M$100="") *
    ('MNP CSA'!$N$4:$N$100='MNP CSA'!$Q$4) *
    ((('MNP CSA'!$O$4:$O$100='MNP CSA'!$T$4) +
      ('MNP CSA'!$O$4:$O$100='MNP CSA'!$P$6))&gt;0)
)</f>
        <v>0</v>
      </c>
      <c r="D45" s="1" cm="1">
        <f t="array" ref="D45">SUMPRODUCT(
('MNP CSA'!$C$4:$C$100&lt;&gt;"") *
('MNP CSA'!$M$4:$M$100="") *
('MNP CSA'!$K$4:$K$100="") *
('MNP CSA'!$N$4:$N$100='MNP CSA'!$P$4) *
((('MNP CSA'!$I$4:$I$100="") +
   ('MNP CSA'!$I$4:$I$100='MNP CSA'!$Q$6)) &gt; 0)
)</f>
        <v>0</v>
      </c>
      <c r="E45" s="1" cm="1">
        <f t="array" ref="E45">SUMPRODUCT(
('MNP CSA'!$C$4:$C$100&lt;&gt;"") *
('MNP CSA'!$M$4:$M$100="") *
('MNP CSA'!$K$4:$K$100="") *
('MNP CSA'!$O$4:$O$100='MNP CSA'!$P$4) *
((('MNP CSA'!$J$4:$J$100="") +
   ('MNP CSA'!$J$4:$J$100='MNP CSA'!$Q$6)) &gt; 0)
)</f>
        <v>0</v>
      </c>
      <c r="F45" s="1">
        <f>SUM(
    COUNTIFS(
        'MNP CSA'!$I$4:$I$100, 'MNP CSA'!$Q$5,
        'MNP CSA'!$J$4:$J$100, 'MNP CSA'!$T$5,
        'MNP CSA'!$K$4:$K$100, "",
        'MNP CSA'!$N$4:$N$100, 'MNP CSA'!$P$4,
        'MNP CSA'!$I$4:$I$100, "&lt;&gt;" &amp; 'MNP CSA'!$Q$7,
        'MNP CSA'!$J$4:$J$100, "&lt;&gt;" &amp; 'MNP CSA'!$Q$7
    )
    +
    COUNTIFS(
        'MNP CSA'!$I$4:$I$100, 'MNP CSA'!$Q$5,
        'MNP CSA'!$J$4:$J$100, 'MNP CSA'!$T$5,
        'MNP CSA'!$K$4:$K$100, 'MNP CSA'!$V$5,
        'MNP CSA'!$N$4:$N$100, 'MNP CSA'!$P$4,
        'MNP CSA'!$I$4:$I$100, "&lt;&gt;" &amp; 'MNP CSA'!$Q$7,
        'MNP CSA'!$J$4:$J$100, "&lt;&gt;" &amp; 'MNP CSA'!$Q$7
    )
)</f>
        <v>20</v>
      </c>
      <c r="G45" s="1">
        <f>COUNTIFS(
  'MNP CSA'!$C$4:$C$100,"&lt;&gt;",
  'MNP CSA'!$M$4:$M$100,"DA ELIMINARE"
)</f>
        <v>4</v>
      </c>
      <c r="H45" s="1" cm="1">
        <f t="array" ref="H45">SUMPRODUCT(
('MNP CSA'!$C$4:$C$100&lt;&gt;"") *
(('MNP CSA'!$I$4:$I$100="") + ('MNP CSA'!$I$4:$I$100='MNP CSA'!$Q$6)) *
('MNP CSA'!$N$4:$N$100='MNP CSA'!$P$4) *
('MNP CSA'!$J$4:$J$100="") *
('MNP CSA'!$O$4:$O$100='MNP CSA'!$P$4)
)</f>
        <v>3</v>
      </c>
      <c r="J45" s="2"/>
    </row>
    <row r="46" spans="1:10" x14ac:dyDescent="0.2">
      <c r="A46" s="14" t="str">
        <f>$I46&amp;"; "&amp;$J46&amp;$A48</f>
        <v>CSA; Family TOT 27</v>
      </c>
      <c r="B46" s="14"/>
      <c r="C46" s="14"/>
      <c r="D46" s="14"/>
      <c r="E46" s="14"/>
      <c r="F46" s="14"/>
      <c r="G46" s="14"/>
      <c r="H46" s="14"/>
      <c r="I46" s="1" t="s">
        <v>878</v>
      </c>
      <c r="J46" s="1" t="s">
        <v>871</v>
      </c>
    </row>
    <row r="47" spans="1:10" x14ac:dyDescent="0.2">
      <c r="A47" s="1" t="s">
        <v>7</v>
      </c>
      <c r="B47" s="1" t="s">
        <v>8</v>
      </c>
      <c r="C47" s="1" t="s">
        <v>9</v>
      </c>
      <c r="D47" s="1" t="s">
        <v>200</v>
      </c>
      <c r="F47" s="1" t="s">
        <v>198</v>
      </c>
      <c r="G47" s="1" t="s">
        <v>199</v>
      </c>
      <c r="H47" s="1" t="s">
        <v>1005</v>
      </c>
    </row>
    <row r="48" spans="1:10" x14ac:dyDescent="0.2">
      <c r="A48" s="2">
        <f>IF(COUNTA('FAMILY CSA'!$C$4:$C$100)&gt;0,COUNTA('FAMILY CSA'!$C$4:$C$100),#N/A)</f>
        <v>27</v>
      </c>
      <c r="B48" s="1" cm="1">
        <f t="array" ref="B48">SUMPRODUCT(
    ('FAMILY CSA'!$C$4:$C$100&lt;&gt;"")*
    ('FAMILY CSA'!$G$4:$G$100='FAMILY CSA'!$M$6)*
    ('FAMILY CSA'!$K$4:$K$100='FAMILY CSA'!$M$4))</f>
        <v>0</v>
      </c>
      <c r="C48" s="3" cm="1">
        <f t="array" ref="C48">SUMPRODUCT(
    ('FAMILY CSA'!$C$4:$C$100&lt;&gt;"")*
    ('FAMILY CSA'!$G$4:$G$100="")*
    ('FAMILY CSA'!$K$4:$K$100='FAMILY CSA'!$M$4))</f>
        <v>0</v>
      </c>
      <c r="D48" s="3" cm="1">
        <f t="array" ref="D48">SUMPRODUCT(
    ('FAMILY CSA'!$C$4:$C$100&lt;&gt;"")*
    ('FAMILY CSA'!$G$4:$G$100="")*
    ('FAMILY CSA'!$K$4:$K$100='FAMILY CSA'!$L$4))+
    SUMPRODUCT(
    ('FAMILY CSA'!$C$4:$C$100&lt;&gt;"")*
    ('FAMILY CSA'!$G$4:$G$100='FAMILY CSA'!$M$6)*
    ('FAMILY CSA'!$K$4:$K$100='FAMILY CSA'!$L$4))</f>
        <v>0</v>
      </c>
      <c r="E48" s="3"/>
      <c r="F48" s="1" cm="1">
        <f t="array" ref="F48">SUMPRODUCT(
    ('FAMILY CSA'!$C$4:$C$100&lt;&gt;"")*
    ('FAMILY CSA'!$G$4:$G$100&lt;&gt;"")*
    ('FAMILY CSA'!$G$4:$G$100='FAMILY CSA'!$M$5)*
    ('FAMILY CSA'!$J$4:$J$100="OK"))</f>
        <v>25</v>
      </c>
      <c r="G48" s="1" cm="1">
        <f t="array" ref="G48">SUMPRODUCT(
    ('FAMILY CSA'!$C$4:$C$100&lt;&gt;"")*
    ('FAMILY CSA'!$G$4:$G$100&lt;&gt;"")*
    ('FAMILY CSA'!$J$4:$J$100="DA ELIMINARE"))</f>
        <v>2</v>
      </c>
      <c r="H48" s="1" cm="1">
        <f t="array" ref="H48">SUMPRODUCT(
    ('FAMILY CSA'!$C$4:$C$100&lt;&gt;"")*
    ('FAMILY CSA'!$G$4:$G$100="")*
    ('FAMILY CSA'!$K$4:$K$100='FAMILY CSA'!$L$4))+
    SUMPRODUCT(
    ('FAMILY CSA'!$C$4:$C$100&lt;&gt;"")*
    ('FAMILY CSA'!$G$4:$G$100='FAMILY CSA'!$M$6)*
    ('FAMILY CSA'!$K$4:$K$100='FAMILY CSA'!$L$4))</f>
        <v>0</v>
      </c>
    </row>
    <row r="49" spans="1:10" x14ac:dyDescent="0.2">
      <c r="A49" s="14" t="str">
        <f>$I49&amp;"; "&amp;$J49&amp;$A51</f>
        <v>Porto Grande; MNP TOT 41</v>
      </c>
      <c r="B49" s="14"/>
      <c r="C49" s="14"/>
      <c r="D49" s="14"/>
      <c r="E49" s="14"/>
      <c r="F49" s="14"/>
      <c r="G49" s="14"/>
      <c r="H49" s="14"/>
      <c r="I49" s="1" t="s">
        <v>879</v>
      </c>
      <c r="J49" s="1" t="s">
        <v>870</v>
      </c>
    </row>
    <row r="50" spans="1:10" x14ac:dyDescent="0.2">
      <c r="A50" s="1" t="s">
        <v>0</v>
      </c>
      <c r="B50" s="1" t="s">
        <v>1</v>
      </c>
      <c r="C50" s="1" t="s">
        <v>105</v>
      </c>
      <c r="D50" s="1" t="s">
        <v>195</v>
      </c>
      <c r="E50" s="1" t="s">
        <v>196</v>
      </c>
      <c r="F50" s="1" t="s">
        <v>104</v>
      </c>
      <c r="G50" s="1" t="s">
        <v>106</v>
      </c>
      <c r="H50" s="1" t="s">
        <v>1004</v>
      </c>
    </row>
    <row r="51" spans="1:10" x14ac:dyDescent="0.2">
      <c r="A51" s="2">
        <f>IF(COUNTA('MNP PG'!$C$4:$C$100)&gt;0,COUNTA('MNP PG'!$C$4:$C$100),#N/A)</f>
        <v>41</v>
      </c>
      <c r="B51" s="1" cm="1">
        <f t="array" ref="B51">SUMPRODUCT(
    ('MNP PG'!$I$4:$I$100='MNP PG'!$Q$6) *
    ((('MNP PG'!$J$4:$J$100="") + ('MNP PG'!$J$4:$J$100&gt;0))&gt;0) *
    ((('MNP PG'!$K$4:$K$100="") + ('MNP PG'!$K$4:$K$100&gt;0))&gt;0) *
    ('MNP PG'!$N$4:$N$100='MNP PG'!$Q$4) *
    ((('MNP PG'!$O$4:$O$100='MNP PG'!$T$4) + ('MNP PG'!$O$4:$O$100='MNP PG'!$P$6))&gt;0)
)</f>
        <v>0</v>
      </c>
      <c r="C51" s="1" cm="1">
        <f t="array" ref="C51">SUMPRODUCT(
    ('MNP PG'!$C$4:$C$100&lt;&gt;"") *
    ('MNP PG'!$M$4:$M$100="") *
    ('MNP PG'!$N$4:$N$100='MNP PG'!$Q$4) *
    ((('MNP PG'!$O$4:$O$100='MNP PG'!$T$4) +
      ('MNP PG'!$O$4:$O$100='MNP PG'!$P$6))&gt;0)
)</f>
        <v>0</v>
      </c>
      <c r="D51" s="1" cm="1">
        <f t="array" ref="D51">SUMPRODUCT(
('MNP PG'!$C$4:$C$100&lt;&gt;"") *
('MNP PG'!$M$4:$M$100="") *
('MNP PG'!$K$4:$K$100="") *
('MNP PG'!$N$4:$N$100='MNP PG'!$P$4) *
((('MNP PG'!$I$4:$I$100="") +
   ('MNP PG'!$I$4:$I$100='MNP PG'!$Q$6)) &gt; 0)
)</f>
        <v>0</v>
      </c>
      <c r="E51" s="1" cm="1">
        <f t="array" ref="E51">SUMPRODUCT(
('MNP PG'!$C$4:$C$100&lt;&gt;"") *
('MNP PG'!$M$4:$M$100="") *
('MNP PG'!$K$4:$K$100="") *
('MNP PG'!$O$4:$O$100='MNP PG'!$P$4) *
((('MNP PG'!$J$4:$J$100="") +
   ('MNP PG'!$J$4:$J$100='MNP PG'!$Q$6)) &gt; 0)
)</f>
        <v>0</v>
      </c>
      <c r="F51" s="1">
        <f>SUM(
    COUNTIFS(
        'MNP PG'!$I$4:$I$100, 'MNP PG'!$Q$5,
        'MNP PG'!$J$4:$J$100, 'MNP PG'!$T$5,
        'MNP PG'!$K$4:$K$100, "",
        'MNP PG'!$N$4:$N$100, 'MNP PG'!$P$4,
        'MNP PG'!$I$4:$I$100, "&lt;&gt;" &amp; 'MNP PG'!$Q$7,
        'MNP PG'!$J$4:$J$100, "&lt;&gt;" &amp; 'MNP PG'!$Q$7
    )
    +
    COUNTIFS(
        'MNP PG'!$I$4:$I$100, 'MNP PG'!$Q$5,
        'MNP PG'!$J$4:$J$100, 'MNP PG'!$T$5,
        'MNP PG'!$K$4:$K$100, 'MNP PG'!$V$5,
        'MNP PG'!$N$4:$N$100, 'MNP PG'!$P$4,
        'MNP PG'!$I$4:$I$100, "&lt;&gt;" &amp; 'MNP PG'!$Q$7,
        'MNP PG'!$J$4:$J$100, "&lt;&gt;" &amp; 'MNP PG'!$Q$7
    )
)</f>
        <v>38</v>
      </c>
      <c r="G51" s="1">
        <f>COUNTIFS(
  'MNP PG'!$C$4:$C$100,"&lt;&gt;",
  'MNP PG'!$M$4:$M$100,"DA ELIMINARE"
)</f>
        <v>2</v>
      </c>
      <c r="H51" s="1" cm="1">
        <f t="array" ref="H51">SUMPRODUCT(
('MNP PG'!$C$4:$C$100&lt;&gt;"") *
(('MNP PG'!$I$4:$I$100="") + ('MNP PG'!$I$4:$I$100='MNP PG'!$Q$6)) *
('MNP PG'!$N$4:$N$100='MNP PG'!$P$4) *
('MNP PG'!$J$4:$J$100="") *
('MNP PG'!$O$4:$O$100='MNP PG'!$P$4)
)</f>
        <v>0</v>
      </c>
      <c r="J51" s="2"/>
    </row>
    <row r="52" spans="1:10" x14ac:dyDescent="0.2">
      <c r="A52" s="14" t="str">
        <f>$I52&amp;"; "&amp;$J52&amp;$A54</f>
        <v>Porto Grande; Family TOT 24</v>
      </c>
      <c r="B52" s="14"/>
      <c r="C52" s="14"/>
      <c r="D52" s="14"/>
      <c r="E52" s="14"/>
      <c r="F52" s="14"/>
      <c r="G52" s="14"/>
      <c r="H52" s="14"/>
      <c r="I52" s="1" t="s">
        <v>879</v>
      </c>
      <c r="J52" s="1" t="s">
        <v>871</v>
      </c>
    </row>
    <row r="53" spans="1:10" x14ac:dyDescent="0.2">
      <c r="A53" s="1" t="s">
        <v>7</v>
      </c>
      <c r="B53" s="1" t="s">
        <v>8</v>
      </c>
      <c r="C53" s="1" t="s">
        <v>9</v>
      </c>
      <c r="D53" s="1" t="s">
        <v>200</v>
      </c>
      <c r="F53" s="1" t="s">
        <v>198</v>
      </c>
      <c r="G53" s="1" t="s">
        <v>199</v>
      </c>
      <c r="H53" s="1" t="s">
        <v>1005</v>
      </c>
    </row>
    <row r="54" spans="1:10" x14ac:dyDescent="0.2">
      <c r="A54" s="2">
        <f>IF(COUNTA('FAMILY PG'!$C$4:$C$100)&gt;0,COUNTA('FAMILY PG'!$C$4:$C$100),#N/A)</f>
        <v>24</v>
      </c>
      <c r="B54" s="1" cm="1">
        <f t="array" ref="B54">SUMPRODUCT(
    ('FAMILY PG'!$C$4:$C$100&lt;&gt;"")*
    ('FAMILY PG'!$G$4:$G$100='FAMILY PG'!$M$6)*
    ('FAMILY PG'!$K$4:$K$100='FAMILY PG'!$M$4))</f>
        <v>0</v>
      </c>
      <c r="C54" s="3" cm="1">
        <f t="array" ref="C54">SUMPRODUCT(
    ('FAMILY PG'!$C$4:$C$100&lt;&gt;"")*
    ('FAMILY PG'!$G$4:$G$100="")*
    ('FAMILY PG'!$K$4:$K$100='FAMILY PG'!$M$4))</f>
        <v>0</v>
      </c>
      <c r="D54" s="3" cm="1">
        <f t="array" ref="D54">SUMPRODUCT(
    ('FAMILY PG'!$C$4:$C$100&lt;&gt;"")*
    ('FAMILY PG'!$G$4:$G$100="")*
    ('FAMILY PG'!$K$4:$K$100='FAMILY PG'!$L$4))+
    SUMPRODUCT(
    ('FAMILY PG'!$C$4:$C$100&lt;&gt;"")*
    ('FAMILY PG'!$G$4:$G$100='FAMILY PG'!$M$6)*
    ('FAMILY PG'!$K$4:$K$100='FAMILY PG'!$L$4))</f>
        <v>0</v>
      </c>
      <c r="E54" s="3"/>
      <c r="F54" s="1" cm="1">
        <f t="array" ref="F54">SUMPRODUCT(
    ('FAMILY PG'!$C$4:$C$100&lt;&gt;"")*
    ('FAMILY PG'!$G$4:$G$100&lt;&gt;"")*
    ('FAMILY PG'!$G$4:$G$100='FAMILY PG'!$M$5)*
    ('FAMILY PG'!$J$4:$J$100="OK"))</f>
        <v>24</v>
      </c>
      <c r="G54" s="1" cm="1">
        <f t="array" ref="G54">SUMPRODUCT(
    ('FAMILY PG'!$C$4:$C$100&lt;&gt;"")*
    ('FAMILY PG'!$G$4:$G$100&lt;&gt;"")*
    ('FAMILY PG'!$J$4:$J$100="DA ELIMINARE"))</f>
        <v>0</v>
      </c>
      <c r="H54" s="1" cm="1">
        <f t="array" ref="H54">SUMPRODUCT(
    ('FAMILY PG'!$C$4:$C$100&lt;&gt;"")*
    ('FAMILY PG'!$G$4:$G$100="")*
    ('FAMILY PG'!$K$4:$K$100='FAMILY PG'!$L$4))+
    SUMPRODUCT(
    ('FAMILY PG'!$C$4:$C$100&lt;&gt;"")*
    ('FAMILY PG'!$G$4:$G$100='FAMILY PG'!$M$6)*
    ('FAMILY PG'!$K$4:$K$100='FAMILY PG'!$L$4))</f>
        <v>0</v>
      </c>
    </row>
    <row r="55" spans="1:10" x14ac:dyDescent="0.2">
      <c r="A55" s="14" t="str">
        <f>$I55&amp;"; "&amp;$J55&amp;$A57</f>
        <v>Vasto; MNP TOT 18</v>
      </c>
      <c r="B55" s="14"/>
      <c r="C55" s="14"/>
      <c r="D55" s="14"/>
      <c r="E55" s="14"/>
      <c r="F55" s="14"/>
      <c r="G55" s="14"/>
      <c r="H55" s="14"/>
      <c r="I55" s="1" t="s">
        <v>880</v>
      </c>
      <c r="J55" s="1" t="s">
        <v>870</v>
      </c>
    </row>
    <row r="56" spans="1:10" x14ac:dyDescent="0.2">
      <c r="A56" s="1" t="s">
        <v>0</v>
      </c>
      <c r="B56" s="1" t="s">
        <v>1</v>
      </c>
      <c r="C56" s="1" t="s">
        <v>105</v>
      </c>
      <c r="D56" s="1" t="s">
        <v>195</v>
      </c>
      <c r="E56" s="1" t="s">
        <v>196</v>
      </c>
      <c r="F56" s="1" t="s">
        <v>104</v>
      </c>
      <c r="G56" s="1" t="s">
        <v>106</v>
      </c>
      <c r="H56" s="1" t="s">
        <v>1004</v>
      </c>
    </row>
    <row r="57" spans="1:10" x14ac:dyDescent="0.2">
      <c r="A57" s="2">
        <f>IF(COUNTA('MNP Vasto'!$C$4:$C$100)&gt;0,COUNTA('MNP Vasto'!$C$4:$C$100),#N/A)</f>
        <v>18</v>
      </c>
      <c r="B57" s="1" cm="1">
        <f t="array" ref="B57">SUMPRODUCT(
    ('MNP Vasto'!$I$4:$I$100='MNP Vasto'!$Q$6) *
    ((('MNP Vasto'!$J$4:$J$100="") + ('MNP Vasto'!$J$4:$J$100&gt;0))&gt;0) *
    ((('MNP Vasto'!$K$4:$K$100="") + ('MNP Vasto'!$K$4:$K$100&gt;0))&gt;0) *
    ('MNP Vasto'!$N$4:$N$100='MNP Vasto'!$Q$4) *
    ((('MNP Vasto'!$O$4:$O$100='MNP Vasto'!$T$4) + ('MNP Vasto'!$O$4:$O$100='MNP Vasto'!$P$6))&gt;0)
)</f>
        <v>0</v>
      </c>
      <c r="C57" s="1" cm="1">
        <f t="array" ref="C57">SUMPRODUCT(
    ('MNP Vasto'!$C$4:$C$100&lt;&gt;"") *
    ('MNP Vasto'!$M$4:$M$100="") *
    ('MNP Vasto'!$N$4:$N$100='MNP Vasto'!$Q$4) *
    ((('MNP Vasto'!$O$4:$O$100='MNP Vasto'!$T$4) +
      ('MNP Vasto'!$O$4:$O$100='MNP Vasto'!$P$6))&gt;0)
)</f>
        <v>0</v>
      </c>
      <c r="D57" s="1" cm="1">
        <f t="array" ref="D57">SUMPRODUCT(
('MNP Vasto'!$C$4:$C$100&lt;&gt;"") *
('MNP Vasto'!$M$4:$M$100="") *
('MNP Vasto'!$K$4:$K$100="") *
('MNP Vasto'!$N$4:$N$100='MNP Vasto'!$P$4) *
((('MNP Vasto'!$I$4:$I$100="") +
   ('MNP Vasto'!$I$4:$I$100='MNP Vasto'!$Q$6)) &gt; 0)
)</f>
        <v>0</v>
      </c>
      <c r="E57" s="1" cm="1">
        <f t="array" ref="E57">SUMPRODUCT(
('MNP Vasto'!$C$4:$C$100&lt;&gt;"") *
('MNP Vasto'!$M$4:$M$100="") *
('MNP Vasto'!$K$4:$K$100="") *
('MNP Vasto'!$O$4:$O$100='MNP Vasto'!$P$4) *
((('MNP Vasto'!$J$4:$J$100="") +
   ('MNP Vasto'!$J$4:$J$100='MNP Vasto'!$Q$6)) &gt; 0)
)</f>
        <v>0</v>
      </c>
      <c r="F57" s="1">
        <f>SUM(
    COUNTIFS(
        'MNP Vasto'!$I$4:$I$100, 'MNP Vasto'!$Q$5,
        'MNP Vasto'!$J$4:$J$100, 'MNP Vasto'!$T$5,
        'MNP Vasto'!$K$4:$K$100, "",
        'MNP Vasto'!$N$4:$N$100, 'MNP Vasto'!$P$4,
        'MNP Vasto'!$I$4:$I$100, "&lt;&gt;" &amp; 'MNP Vasto'!$Q$7,
        'MNP Vasto'!$J$4:$J$100, "&lt;&gt;" &amp; 'MNP Vasto'!$Q$7
    )
    +
    COUNTIFS(
        'MNP Vasto'!$I$4:$I$100, 'MNP Vasto'!$Q$5,
        'MNP Vasto'!$J$4:$J$100, 'MNP Vasto'!$T$5,
        'MNP Vasto'!$K$4:$K$100, 'MNP Vasto'!$V$5,
        'MNP Vasto'!$N$4:$N$100, 'MNP Vasto'!$P$4,
        'MNP Vasto'!$I$4:$I$100, "&lt;&gt;" &amp; 'MNP Vasto'!$Q$7,
        'MNP Vasto'!$J$4:$J$100, "&lt;&gt;" &amp; 'MNP Vasto'!$Q$7
    )
)</f>
        <v>16</v>
      </c>
      <c r="G57" s="1">
        <f>COUNTIFS(
  'MNP Vasto'!$C$4:$C$100,"&lt;&gt;",
  'MNP Vasto'!$M$4:$M$100,"DA ELIMINARE"
)</f>
        <v>1</v>
      </c>
      <c r="H57" s="1" cm="1">
        <f t="array" ref="H57">SUMPRODUCT(
('MNP Vasto'!$C$4:$C$100&lt;&gt;"") *
(('MNP Vasto'!$I$4:$I$100="") + ('MNP Vasto'!$I$4:$I$100='MNP Vasto'!$Q$6)) *
('MNP Vasto'!$N$4:$N$100='MNP Vasto'!$P$4) *
('MNP Vasto'!$J$4:$J$100="") *
('MNP Vasto'!$O$4:$O$100='MNP Vasto'!$P$4)
)</f>
        <v>0</v>
      </c>
      <c r="J57" s="2"/>
    </row>
    <row r="58" spans="1:10" x14ac:dyDescent="0.2">
      <c r="A58" s="14" t="str">
        <f>$I58&amp;"; "&amp;$J58&amp;$A60</f>
        <v>Vasto; Family TOT 15</v>
      </c>
      <c r="B58" s="14"/>
      <c r="C58" s="14"/>
      <c r="D58" s="14"/>
      <c r="E58" s="14"/>
      <c r="F58" s="14"/>
      <c r="G58" s="14"/>
      <c r="H58" s="14"/>
      <c r="I58" s="1" t="s">
        <v>880</v>
      </c>
      <c r="J58" s="1" t="s">
        <v>871</v>
      </c>
    </row>
    <row r="59" spans="1:10" x14ac:dyDescent="0.2">
      <c r="A59" s="1" t="s">
        <v>7</v>
      </c>
      <c r="B59" s="1" t="s">
        <v>8</v>
      </c>
      <c r="C59" s="1" t="s">
        <v>9</v>
      </c>
      <c r="D59" s="1" t="s">
        <v>200</v>
      </c>
      <c r="F59" s="1" t="s">
        <v>198</v>
      </c>
      <c r="G59" s="1" t="s">
        <v>199</v>
      </c>
      <c r="H59" s="1" t="s">
        <v>1005</v>
      </c>
    </row>
    <row r="60" spans="1:10" x14ac:dyDescent="0.2">
      <c r="A60" s="2">
        <f>IF(COUNTA('FAMILY Vasto'!$C$4:$C$100)&gt;0,COUNTA('FAMILY Vasto'!$C$4:$C$100),#N/A)</f>
        <v>15</v>
      </c>
      <c r="B60" s="1" cm="1">
        <f t="array" ref="B60">SUMPRODUCT(
    ('FAMILY Vasto'!$C$4:$C$100&lt;&gt;"")*
    ('FAMILY Vasto'!$G$4:$G$100='FAMILY Vasto'!$M$6)*
    ('FAMILY Vasto'!$K$4:$K$100='FAMILY Vasto'!$M$4))</f>
        <v>0</v>
      </c>
      <c r="C60" s="3" cm="1">
        <f t="array" ref="C60">SUMPRODUCT(
    ('FAMILY Vasto'!$C$4:$C$100&lt;&gt;"")*
    ('FAMILY Vasto'!$G$4:$G$100="")*
    ('FAMILY Vasto'!$K$4:$K$100='FAMILY Vasto'!$M$4))</f>
        <v>0</v>
      </c>
      <c r="D60" s="3" cm="1">
        <f t="array" ref="D60">SUMPRODUCT(
    ('FAMILY Vasto'!$C$4:$C$100&lt;&gt;"")*
    ('FAMILY Vasto'!$G$4:$G$100="")*
    ('FAMILY Vasto'!$K$4:$K$100='FAMILY Vasto'!$L$4))+
    SUMPRODUCT(
    ('FAMILY Vasto'!$C$4:$C$100&lt;&gt;"")*
    ('FAMILY Vasto'!$G$4:$G$100='FAMILY Vasto'!$M$6)*
    ('FAMILY Vasto'!$K$4:$K$100='FAMILY Vasto'!$L$4))</f>
        <v>0</v>
      </c>
      <c r="E60" s="3"/>
      <c r="F60" s="1" cm="1">
        <f t="array" ref="F60">SUMPRODUCT(
    ('FAMILY Vasto'!$C$4:$C$100&lt;&gt;"")*
    ('FAMILY Vasto'!$G$4:$G$100&lt;&gt;"")*
    ('FAMILY Vasto'!$G$4:$G$100='FAMILY Vasto'!$M$5)*
    ('FAMILY Vasto'!$J$4:$J$100="OK"))</f>
        <v>15</v>
      </c>
      <c r="G60" s="1" cm="1">
        <f t="array" ref="G60">SUMPRODUCT(
    ('FAMILY Vasto'!$C$4:$C$100&lt;&gt;"")*
    ('FAMILY Vasto'!$G$4:$G$100&lt;&gt;"")*
    ('FAMILY Vasto'!$J$4:$J$100="DA ELIMINARE"))</f>
        <v>0</v>
      </c>
      <c r="H60" s="1" cm="1">
        <f t="array" ref="H60">SUMPRODUCT(
    ('FAMILY Vasto'!$C$4:$C$100&lt;&gt;"")*
    ('FAMILY Vasto'!$G$4:$G$100="")*
    ('FAMILY Vasto'!$K$4:$K$100='FAMILY Vasto'!$L$4))+
    SUMPRODUCT(
    ('FAMILY Vasto'!$C$4:$C$100&lt;&gt;"")*
    ('FAMILY Vasto'!$G$4:$G$100='FAMILY Vasto'!$M$6)*
    ('FAMILY Vasto'!$K$4:$K$100='FAMILY Vasto'!$L$4))</f>
        <v>0</v>
      </c>
    </row>
  </sheetData>
  <dataConsolidate/>
  <mergeCells count="20">
    <mergeCell ref="A34:H34"/>
    <mergeCell ref="A1:H1"/>
    <mergeCell ref="A4:H4"/>
    <mergeCell ref="A7:H7"/>
    <mergeCell ref="A10:H10"/>
    <mergeCell ref="A13:H13"/>
    <mergeCell ref="A16:H16"/>
    <mergeCell ref="A19:H19"/>
    <mergeCell ref="A22:H22"/>
    <mergeCell ref="A25:H25"/>
    <mergeCell ref="A28:H28"/>
    <mergeCell ref="A31:H31"/>
    <mergeCell ref="A55:H55"/>
    <mergeCell ref="A58:H58"/>
    <mergeCell ref="A37:H37"/>
    <mergeCell ref="A40:H40"/>
    <mergeCell ref="A43:H43"/>
    <mergeCell ref="A46:H46"/>
    <mergeCell ref="A49:H49"/>
    <mergeCell ref="A52:H5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4278-AE84-4ED4-A42C-35F551593992}">
  <sheetPr codeName="Foglio1"/>
  <dimension ref="A1:I60"/>
  <sheetViews>
    <sheetView workbookViewId="0">
      <selection activeCell="J10" sqref="J10"/>
    </sheetView>
  </sheetViews>
  <sheetFormatPr defaultColWidth="14" defaultRowHeight="14.25" x14ac:dyDescent="0.2"/>
  <cols>
    <col min="1" max="1" width="10.625" style="1" bestFit="1" customWidth="1"/>
    <col min="2" max="2" width="20.5" style="1" bestFit="1" customWidth="1"/>
    <col min="3" max="3" width="26.625" style="1" bestFit="1" customWidth="1"/>
    <col min="4" max="5" width="24.5" style="1" bestFit="1" customWidth="1"/>
    <col min="6" max="6" width="9.875" style="1" bestFit="1" customWidth="1"/>
    <col min="7" max="7" width="9.5" style="1" bestFit="1" customWidth="1"/>
    <col min="8" max="8" width="19.25" style="1" bestFit="1" customWidth="1"/>
    <col min="9" max="9" width="5.75" style="1" bestFit="1" customWidth="1"/>
    <col min="10" max="16384" width="14" style="1"/>
  </cols>
  <sheetData>
    <row r="1" spans="1:9" x14ac:dyDescent="0.2">
      <c r="A1" s="14" t="str">
        <f>IF(MainCalcoli!A1&gt;0,MainCalcoli!A1,#N/A)</f>
        <v>Ancona; MNP TOT 28</v>
      </c>
      <c r="B1" s="14"/>
      <c r="C1" s="14"/>
      <c r="D1" s="14"/>
      <c r="E1" s="14"/>
      <c r="F1" s="14"/>
      <c r="G1" s="14"/>
      <c r="H1" s="14"/>
    </row>
    <row r="2" spans="1:9" x14ac:dyDescent="0.2">
      <c r="A2" s="1" t="s">
        <v>0</v>
      </c>
      <c r="B2" s="1" t="s">
        <v>1</v>
      </c>
      <c r="C2" s="1" t="s">
        <v>105</v>
      </c>
      <c r="D2" s="1" t="s">
        <v>195</v>
      </c>
      <c r="E2" s="1" t="s">
        <v>196</v>
      </c>
      <c r="F2" s="1" t="s">
        <v>104</v>
      </c>
      <c r="G2" s="1" t="s">
        <v>106</v>
      </c>
      <c r="H2" s="1" t="str">
        <f>IF(MainCalcoli!H2&gt;0,MainCalcoli!H2,#N/A)</f>
        <v>MNP Non Lavorate</v>
      </c>
    </row>
    <row r="3" spans="1:9" ht="15" customHeight="1" x14ac:dyDescent="0.2">
      <c r="A3" s="1">
        <f>IF(MainCalcoli!A3&gt;0,MainCalcoli!A3,#N/A)</f>
        <v>28</v>
      </c>
      <c r="B3" s="1" t="e">
        <f>IF(MainCalcoli!B3&gt;0,MainCalcoli!B3,#N/A)</f>
        <v>#N/A</v>
      </c>
      <c r="C3" s="1" t="e">
        <f>IF(MainCalcoli!C3&gt;0,MainCalcoli!C3,#N/A)</f>
        <v>#N/A</v>
      </c>
      <c r="D3" s="1" t="e">
        <f>IF(MainCalcoli!D3&gt;0,MainCalcoli!D3,#N/A)</f>
        <v>#N/A</v>
      </c>
      <c r="E3" s="1" t="e">
        <f>IF(MainCalcoli!E3&gt;0,MainCalcoli!E3,#N/A)</f>
        <v>#N/A</v>
      </c>
      <c r="F3" s="1">
        <f>IF(MainCalcoli!F3&gt;0,MainCalcoli!F3,#N/A)</f>
        <v>25</v>
      </c>
      <c r="G3" s="1">
        <f>IF(MainCalcoli!G3&gt;0,MainCalcoli!G3,#N/A)</f>
        <v>3</v>
      </c>
      <c r="H3" s="1" t="e">
        <f>IF(MainCalcoli!H3&gt;0,MainCalcoli!H3,#N/A)</f>
        <v>#N/A</v>
      </c>
      <c r="I3" s="2"/>
    </row>
    <row r="4" spans="1:9" x14ac:dyDescent="0.2">
      <c r="A4" s="14" t="str">
        <f>IF(MainCalcoli!A4&gt;0,MainCalcoli!A4,#N/A)</f>
        <v>Ancona; Family TOT 6</v>
      </c>
      <c r="B4" s="14"/>
      <c r="C4" s="14"/>
      <c r="D4" s="14"/>
      <c r="E4" s="14"/>
      <c r="F4" s="14"/>
      <c r="G4" s="14"/>
      <c r="H4" s="14"/>
    </row>
    <row r="5" spans="1:9" x14ac:dyDescent="0.2">
      <c r="A5" s="1" t="s">
        <v>7</v>
      </c>
      <c r="B5" s="1" t="s">
        <v>8</v>
      </c>
      <c r="C5" s="1" t="s">
        <v>9</v>
      </c>
      <c r="D5" s="1" t="s">
        <v>200</v>
      </c>
      <c r="F5" s="1" t="s">
        <v>198</v>
      </c>
      <c r="G5" s="1" t="s">
        <v>199</v>
      </c>
      <c r="H5" s="1" t="str">
        <f>IF(MainCalcoli!H5&gt;0,MainCalcoli!H5,#N/A)</f>
        <v>Family Non Lavorate</v>
      </c>
    </row>
    <row r="6" spans="1:9" x14ac:dyDescent="0.2">
      <c r="A6" s="1">
        <f>IF(MainCalcoli!A6&gt;0,MainCalcoli!A6,#N/A)</f>
        <v>6</v>
      </c>
      <c r="B6" s="1" t="e">
        <f>IF(MainCalcoli!B6&gt;0,MainCalcoli!B6,#N/A)</f>
        <v>#N/A</v>
      </c>
      <c r="C6" s="1" t="e">
        <f>IF(MainCalcoli!C6&gt;0,MainCalcoli!C6,#N/A)</f>
        <v>#N/A</v>
      </c>
      <c r="D6" s="1">
        <f>IF(MainCalcoli!D6&gt;0,MainCalcoli!D6,#N/A)</f>
        <v>2</v>
      </c>
      <c r="E6" s="1" t="e">
        <f>IF(MainCalcoli!E6&gt;0,MainCalcoli!E6,#N/A)</f>
        <v>#N/A</v>
      </c>
      <c r="F6" s="1">
        <f>IF(MainCalcoli!F6&gt;0,MainCalcoli!F6,#N/A)</f>
        <v>4</v>
      </c>
      <c r="G6" s="1">
        <f>IF(MainCalcoli!G6&gt;0,MainCalcoli!G6,#N/A)</f>
        <v>2</v>
      </c>
      <c r="H6" s="1">
        <f>IF(MainCalcoli!H6&gt;0,MainCalcoli!H6,#N/A)</f>
        <v>2</v>
      </c>
    </row>
    <row r="7" spans="1:9" x14ac:dyDescent="0.2">
      <c r="A7" s="14" t="str">
        <f>IF(MainCalcoli!A7&gt;0,MainCalcoli!A7,#N/A)</f>
        <v>Campobasso; MNP TOT 30</v>
      </c>
      <c r="B7" s="14" t="e">
        <f>IF(MainCalcoli!B7&gt;0,MainCalcoli!B7,#N/A)</f>
        <v>#N/A</v>
      </c>
      <c r="C7" s="14" t="e">
        <f>IF(MainCalcoli!C7&gt;0,MainCalcoli!C7,#N/A)</f>
        <v>#N/A</v>
      </c>
      <c r="D7" s="14" t="e">
        <f>IF(MainCalcoli!D7&gt;0,MainCalcoli!D7,#N/A)</f>
        <v>#N/A</v>
      </c>
      <c r="E7" s="14" t="e">
        <f>IF(MainCalcoli!E7&gt;0,MainCalcoli!E7,#N/A)</f>
        <v>#N/A</v>
      </c>
      <c r="F7" s="14" t="e">
        <f>IF(MainCalcoli!F7&gt;0,MainCalcoli!F7,#N/A)</f>
        <v>#N/A</v>
      </c>
      <c r="G7" s="14" t="e">
        <f>IF(MainCalcoli!G7&gt;0,MainCalcoli!G7,#N/A)</f>
        <v>#N/A</v>
      </c>
      <c r="H7" s="14" t="e">
        <f>IF(MainCalcoli!H7&gt;0,MainCalcoli!H7,#N/A)</f>
        <v>#N/A</v>
      </c>
    </row>
    <row r="8" spans="1:9" x14ac:dyDescent="0.2">
      <c r="A8" s="1" t="str">
        <f>IF(MainCalcoli!A8&gt;0,MainCalcoli!A8,#N/A)</f>
        <v>MNP ToT</v>
      </c>
      <c r="B8" s="1" t="str">
        <f>IF(MainCalcoli!B8&gt;0,MainCalcoli!B8,#N/A)</f>
        <v>MNP in Lavorazione</v>
      </c>
      <c r="C8" s="1" t="str">
        <f>IF(MainCalcoli!C8&gt;0,MainCalcoli!C8,#N/A)</f>
        <v>MNP Da Esitare Non Scadute</v>
      </c>
      <c r="D8" s="1" t="str">
        <f>IF(MainCalcoli!D8&gt;0,MainCalcoli!D8,#N/A)</f>
        <v>MNP Da Esitare ScaduteT0</v>
      </c>
      <c r="E8" s="1" t="str">
        <f>IF(MainCalcoli!E8&gt;0,MainCalcoli!E8,#N/A)</f>
        <v>MNP Da Esitare ScaduteT1</v>
      </c>
      <c r="F8" s="1" t="str">
        <f>IF(MainCalcoli!F8&gt;0,MainCalcoli!F8,#N/A)</f>
        <v>MNP OK</v>
      </c>
      <c r="G8" s="1" t="str">
        <f>IF(MainCalcoli!G8&gt;0,MainCalcoli!G8,#N/A)</f>
        <v>MNP KO</v>
      </c>
      <c r="H8" s="1" t="str">
        <f>IF(MainCalcoli!H8&gt;0,MainCalcoli!H8,#N/A)</f>
        <v>MNP Non Lavorate</v>
      </c>
    </row>
    <row r="9" spans="1:9" x14ac:dyDescent="0.2">
      <c r="A9" s="2">
        <f>IF(MainCalcoli!A9&gt;0,MainCalcoli!A9,#N/A)</f>
        <v>30</v>
      </c>
      <c r="B9" s="1" t="e">
        <f>IF(MainCalcoli!B9&gt;0,MainCalcoli!B9,#N/A)</f>
        <v>#N/A</v>
      </c>
      <c r="C9" s="1" t="e">
        <f>IF(MainCalcoli!C9&gt;0,MainCalcoli!C9,#N/A)</f>
        <v>#N/A</v>
      </c>
      <c r="D9" s="1" t="e">
        <f>IF(MainCalcoli!D9&gt;0,MainCalcoli!D9,#N/A)</f>
        <v>#N/A</v>
      </c>
      <c r="E9" s="1" t="e">
        <f>IF(MainCalcoli!E9&gt;0,MainCalcoli!E9,#N/A)</f>
        <v>#N/A</v>
      </c>
      <c r="F9" s="1">
        <f>IF(MainCalcoli!F9&gt;0,MainCalcoli!F9,#N/A)</f>
        <v>30</v>
      </c>
      <c r="G9" s="1" t="e">
        <f>IF(MainCalcoli!G9&gt;0,MainCalcoli!G9,#N/A)</f>
        <v>#N/A</v>
      </c>
      <c r="H9" s="1" t="e">
        <f>IF(MainCalcoli!H9&gt;0,MainCalcoli!H9,#N/A)</f>
        <v>#N/A</v>
      </c>
    </row>
    <row r="10" spans="1:9" x14ac:dyDescent="0.2">
      <c r="A10" s="14" t="str">
        <f>IF(MainCalcoli!A10&gt;0,MainCalcoli!A10,#N/A)</f>
        <v>Campobasso; Family TOT 6</v>
      </c>
      <c r="B10" s="14" t="e">
        <f>IF(MainCalcoli!B10&gt;0,MainCalcoli!B10,#N/A)</f>
        <v>#N/A</v>
      </c>
      <c r="C10" s="14" t="e">
        <f>IF(MainCalcoli!C10&gt;0,MainCalcoli!C10,#N/A)</f>
        <v>#N/A</v>
      </c>
      <c r="D10" s="14" t="e">
        <f>IF(MainCalcoli!D10&gt;0,MainCalcoli!D10,#N/A)</f>
        <v>#N/A</v>
      </c>
      <c r="E10" s="14" t="e">
        <f>IF(MainCalcoli!E10&gt;0,MainCalcoli!E10,#N/A)</f>
        <v>#N/A</v>
      </c>
      <c r="F10" s="14" t="e">
        <f>IF(MainCalcoli!F10&gt;0,MainCalcoli!F10,#N/A)</f>
        <v>#N/A</v>
      </c>
      <c r="G10" s="14" t="e">
        <f>IF(MainCalcoli!G10&gt;0,MainCalcoli!G10,#N/A)</f>
        <v>#N/A</v>
      </c>
      <c r="H10" s="14" t="e">
        <f>IF(MainCalcoli!H10&gt;0,MainCalcoli!H10,#N/A)</f>
        <v>#N/A</v>
      </c>
    </row>
    <row r="11" spans="1:9" x14ac:dyDescent="0.2">
      <c r="A11" s="1" t="str">
        <f>IF(MainCalcoli!A11&gt;0,MainCalcoli!A11,#N/A)</f>
        <v>Family ToT</v>
      </c>
      <c r="B11" s="1" t="str">
        <f>IF(MainCalcoli!B11&gt;0,MainCalcoli!B11,#N/A)</f>
        <v>Family in Lavorazione</v>
      </c>
      <c r="C11" s="1" t="str">
        <f>IF(MainCalcoli!C11&gt;0,MainCalcoli!C11,#N/A)</f>
        <v>Family Da Esitare</v>
      </c>
      <c r="D11" s="1" t="str">
        <f>IF(MainCalcoli!D11&gt;0,MainCalcoli!D11,#N/A)</f>
        <v>Family Da Esitare Scadute</v>
      </c>
      <c r="E11" s="1" t="e">
        <f>IF(MainCalcoli!E11&gt;0,MainCalcoli!E11,#N/A)</f>
        <v>#N/A</v>
      </c>
      <c r="F11" s="1" t="str">
        <f>IF(MainCalcoli!F11&gt;0,MainCalcoli!F11,#N/A)</f>
        <v>Family Ok</v>
      </c>
      <c r="G11" s="1" t="str">
        <f>IF(MainCalcoli!G11&gt;0,MainCalcoli!G11,#N/A)</f>
        <v>Family Ko</v>
      </c>
      <c r="H11" s="1" t="str">
        <f>IF(MainCalcoli!H11&gt;0,MainCalcoli!H11,#N/A)</f>
        <v>Family Non Lavorate</v>
      </c>
    </row>
    <row r="12" spans="1:9" x14ac:dyDescent="0.2">
      <c r="A12" s="2">
        <f>IF(MainCalcoli!A12&gt;0,MainCalcoli!A12,#N/A)</f>
        <v>6</v>
      </c>
      <c r="B12" s="1" t="e">
        <f>IF(MainCalcoli!B12&gt;0,MainCalcoli!B12,#N/A)</f>
        <v>#N/A</v>
      </c>
      <c r="C12" s="3" t="e">
        <f>IF(MainCalcoli!C12&gt;0,MainCalcoli!C12,#N/A)</f>
        <v>#N/A</v>
      </c>
      <c r="D12" s="3" t="e">
        <f>IF(MainCalcoli!D12&gt;0,MainCalcoli!D12,#N/A)</f>
        <v>#N/A</v>
      </c>
      <c r="E12" s="3" t="e">
        <f>IF(MainCalcoli!E12&gt;0,MainCalcoli!E12,#N/A)</f>
        <v>#N/A</v>
      </c>
      <c r="F12" s="1">
        <f>IF(MainCalcoli!F12&gt;0,MainCalcoli!F12,#N/A)</f>
        <v>6</v>
      </c>
      <c r="G12" s="1" t="e">
        <f>IF(MainCalcoli!G12&gt;0,MainCalcoli!G12,#N/A)</f>
        <v>#N/A</v>
      </c>
      <c r="H12" s="1" t="e">
        <f>IF(MainCalcoli!H12&gt;0,MainCalcoli!H12,#N/A)</f>
        <v>#N/A</v>
      </c>
    </row>
    <row r="13" spans="1:9" x14ac:dyDescent="0.2">
      <c r="A13" s="14" t="str">
        <f>IF(MainCalcoli!A13&gt;0,MainCalcoli!A13,#N/A)</f>
        <v>SGT; MNP TOT 43</v>
      </c>
      <c r="B13" s="14" t="e">
        <f>IF(MainCalcoli!B13&gt;0,MainCalcoli!B13,#N/A)</f>
        <v>#N/A</v>
      </c>
      <c r="C13" s="14" t="e">
        <f>IF(MainCalcoli!C13&gt;0,MainCalcoli!C13,#N/A)</f>
        <v>#N/A</v>
      </c>
      <c r="D13" s="14" t="e">
        <f>IF(MainCalcoli!D13&gt;0,MainCalcoli!D13,#N/A)</f>
        <v>#N/A</v>
      </c>
      <c r="E13" s="14" t="e">
        <f>IF(MainCalcoli!E13&gt;0,MainCalcoli!E13,#N/A)</f>
        <v>#N/A</v>
      </c>
      <c r="F13" s="14" t="e">
        <f>IF(MainCalcoli!F13&gt;0,MainCalcoli!F13,#N/A)</f>
        <v>#N/A</v>
      </c>
      <c r="G13" s="14" t="e">
        <f>IF(MainCalcoli!G13&gt;0,MainCalcoli!G13,#N/A)</f>
        <v>#N/A</v>
      </c>
      <c r="H13" s="14" t="e">
        <f>IF(MainCalcoli!H13&gt;0,MainCalcoli!H13,#N/A)</f>
        <v>#N/A</v>
      </c>
    </row>
    <row r="14" spans="1:9" x14ac:dyDescent="0.2">
      <c r="A14" s="1" t="str">
        <f>IF(MainCalcoli!A14&gt;0,MainCalcoli!A14,#N/A)</f>
        <v>MNP ToT</v>
      </c>
      <c r="B14" s="1" t="str">
        <f>IF(MainCalcoli!B14&gt;0,MainCalcoli!B14,#N/A)</f>
        <v>MNP in Lavorazione</v>
      </c>
      <c r="C14" s="1" t="str">
        <f>IF(MainCalcoli!C14&gt;0,MainCalcoli!C14,#N/A)</f>
        <v>MNP Da Esitare Non Scadute</v>
      </c>
      <c r="D14" s="1" t="str">
        <f>IF(MainCalcoli!D14&gt;0,MainCalcoli!D14,#N/A)</f>
        <v>MNP Da Esitare ScaduteT0</v>
      </c>
      <c r="E14" s="1" t="str">
        <f>IF(MainCalcoli!E14&gt;0,MainCalcoli!E14,#N/A)</f>
        <v>MNP Da Esitare ScaduteT1</v>
      </c>
      <c r="F14" s="1" t="str">
        <f>IF(MainCalcoli!F14&gt;0,MainCalcoli!F14,#N/A)</f>
        <v>MNP OK</v>
      </c>
      <c r="G14" s="1" t="str">
        <f>IF(MainCalcoli!G14&gt;0,MainCalcoli!G14,#N/A)</f>
        <v>MNP KO</v>
      </c>
      <c r="H14" s="1" t="str">
        <f>IF(MainCalcoli!H14&gt;0,MainCalcoli!H14,#N/A)</f>
        <v>MNP Non Lavorate</v>
      </c>
    </row>
    <row r="15" spans="1:9" x14ac:dyDescent="0.2">
      <c r="A15" s="2">
        <f>IF(MainCalcoli!A15&gt;0,MainCalcoli!A15,#N/A)</f>
        <v>43</v>
      </c>
      <c r="B15" s="1" t="e">
        <f>IF(MainCalcoli!B15&gt;0,MainCalcoli!B15,#N/A)</f>
        <v>#N/A</v>
      </c>
      <c r="C15" s="1" t="e">
        <f>IF(MainCalcoli!C15&gt;0,MainCalcoli!C15,#N/A)</f>
        <v>#N/A</v>
      </c>
      <c r="D15" s="1">
        <f>IF(MainCalcoli!D15&gt;0,MainCalcoli!D15,#N/A)</f>
        <v>30</v>
      </c>
      <c r="E15" s="1">
        <f>IF(MainCalcoli!E15&gt;0,MainCalcoli!E15,#N/A)</f>
        <v>40</v>
      </c>
      <c r="F15" s="1">
        <f>IF(MainCalcoli!F15&gt;0,MainCalcoli!F15,#N/A)</f>
        <v>3</v>
      </c>
      <c r="G15" s="1" t="e">
        <f>IF(MainCalcoli!G15&gt;0,MainCalcoli!G15,#N/A)</f>
        <v>#N/A</v>
      </c>
      <c r="H15" s="1">
        <f>IF(MainCalcoli!H15&gt;0,MainCalcoli!H15,#N/A)</f>
        <v>30</v>
      </c>
    </row>
    <row r="16" spans="1:9" x14ac:dyDescent="0.2">
      <c r="A16" s="14" t="str">
        <f>IF(MainCalcoli!A16&gt;0,MainCalcoli!A16,#N/A)</f>
        <v>SGT; Family TOT 19</v>
      </c>
      <c r="B16" s="14" t="e">
        <f>IF(MainCalcoli!B16&gt;0,MainCalcoli!B16,#N/A)</f>
        <v>#N/A</v>
      </c>
      <c r="C16" s="14" t="e">
        <f>IF(MainCalcoli!C16&gt;0,MainCalcoli!C16,#N/A)</f>
        <v>#N/A</v>
      </c>
      <c r="D16" s="14" t="e">
        <f>IF(MainCalcoli!D16&gt;0,MainCalcoli!D16,#N/A)</f>
        <v>#N/A</v>
      </c>
      <c r="E16" s="14" t="e">
        <f>IF(MainCalcoli!E16&gt;0,MainCalcoli!E16,#N/A)</f>
        <v>#N/A</v>
      </c>
      <c r="F16" s="14" t="e">
        <f>IF(MainCalcoli!F16&gt;0,MainCalcoli!F16,#N/A)</f>
        <v>#N/A</v>
      </c>
      <c r="G16" s="14" t="e">
        <f>IF(MainCalcoli!G16&gt;0,MainCalcoli!G16,#N/A)</f>
        <v>#N/A</v>
      </c>
      <c r="H16" s="14" t="e">
        <f>IF(MainCalcoli!H16&gt;0,MainCalcoli!H16,#N/A)</f>
        <v>#N/A</v>
      </c>
    </row>
    <row r="17" spans="1:8" x14ac:dyDescent="0.2">
      <c r="A17" s="1" t="str">
        <f>IF(MainCalcoli!A17&gt;0,MainCalcoli!A17,#N/A)</f>
        <v>Family ToT</v>
      </c>
      <c r="B17" s="1" t="str">
        <f>IF(MainCalcoli!B17&gt;0,MainCalcoli!B17,#N/A)</f>
        <v>Family in Lavorazione</v>
      </c>
      <c r="C17" s="1" t="str">
        <f>IF(MainCalcoli!C17&gt;0,MainCalcoli!C17,#N/A)</f>
        <v>Family Da Esitare</v>
      </c>
      <c r="D17" s="1" t="str">
        <f>IF(MainCalcoli!D17&gt;0,MainCalcoli!D17,#N/A)</f>
        <v>Family Da Esitare Scadute</v>
      </c>
      <c r="E17" s="1" t="e">
        <f>IF(MainCalcoli!E17&gt;0,MainCalcoli!E17,#N/A)</f>
        <v>#N/A</v>
      </c>
      <c r="F17" s="1" t="str">
        <f>IF(MainCalcoli!F17&gt;0,MainCalcoli!F17,#N/A)</f>
        <v>Family Ok</v>
      </c>
      <c r="G17" s="1" t="str">
        <f>IF(MainCalcoli!G17&gt;0,MainCalcoli!G17,#N/A)</f>
        <v>Family Ko</v>
      </c>
      <c r="H17" s="1" t="str">
        <f>IF(MainCalcoli!H17&gt;0,MainCalcoli!H17,#N/A)</f>
        <v>Family Non Lavorate</v>
      </c>
    </row>
    <row r="18" spans="1:8" x14ac:dyDescent="0.2">
      <c r="A18" s="2">
        <f>IF(MainCalcoli!A18&gt;0,MainCalcoli!A18,#N/A)</f>
        <v>19</v>
      </c>
      <c r="B18" s="1" t="e">
        <f>IF(MainCalcoli!B18&gt;0,MainCalcoli!B18,#N/A)</f>
        <v>#N/A</v>
      </c>
      <c r="C18" s="3" t="e">
        <f>IF(MainCalcoli!C18&gt;0,MainCalcoli!C18,#N/A)</f>
        <v>#N/A</v>
      </c>
      <c r="D18" s="3">
        <f>IF(MainCalcoli!D18&gt;0,MainCalcoli!D18,#N/A)</f>
        <v>16</v>
      </c>
      <c r="E18" s="3" t="e">
        <f>IF(MainCalcoli!E18&gt;0,MainCalcoli!E18,#N/A)</f>
        <v>#N/A</v>
      </c>
      <c r="F18" s="1">
        <f>IF(MainCalcoli!F18&gt;0,MainCalcoli!F18,#N/A)</f>
        <v>3</v>
      </c>
      <c r="G18" s="1" t="e">
        <f>IF(MainCalcoli!G18&gt;0,MainCalcoli!G18,#N/A)</f>
        <v>#N/A</v>
      </c>
      <c r="H18" s="1">
        <f>IF(MainCalcoli!H18&gt;0,MainCalcoli!H18,#N/A)</f>
        <v>16</v>
      </c>
    </row>
    <row r="19" spans="1:8" x14ac:dyDescent="0.2">
      <c r="A19" s="14" t="str">
        <f>IF(MainCalcoli!A19&gt;0,MainCalcoli!A19,#N/A)</f>
        <v>Colonnella; MNP TOT 41</v>
      </c>
      <c r="B19" s="14" t="e">
        <f>IF(MainCalcoli!B19&gt;0,MainCalcoli!B19,#N/A)</f>
        <v>#N/A</v>
      </c>
      <c r="C19" s="14" t="e">
        <f>IF(MainCalcoli!C19&gt;0,MainCalcoli!C19,#N/A)</f>
        <v>#N/A</v>
      </c>
      <c r="D19" s="14" t="e">
        <f>IF(MainCalcoli!D19&gt;0,MainCalcoli!D19,#N/A)</f>
        <v>#N/A</v>
      </c>
      <c r="E19" s="14" t="e">
        <f>IF(MainCalcoli!E19&gt;0,MainCalcoli!E19,#N/A)</f>
        <v>#N/A</v>
      </c>
      <c r="F19" s="14" t="e">
        <f>IF(MainCalcoli!F19&gt;0,MainCalcoli!F19,#N/A)</f>
        <v>#N/A</v>
      </c>
      <c r="G19" s="14" t="e">
        <f>IF(MainCalcoli!G19&gt;0,MainCalcoli!G19,#N/A)</f>
        <v>#N/A</v>
      </c>
      <c r="H19" s="14" t="e">
        <f>IF(MainCalcoli!H19&gt;0,MainCalcoli!H19,#N/A)</f>
        <v>#N/A</v>
      </c>
    </row>
    <row r="20" spans="1:8" x14ac:dyDescent="0.2">
      <c r="A20" s="1" t="str">
        <f>IF(MainCalcoli!A20&gt;0,MainCalcoli!A20,#N/A)</f>
        <v>MNP ToT</v>
      </c>
      <c r="B20" s="1" t="str">
        <f>IF(MainCalcoli!B20&gt;0,MainCalcoli!B20,#N/A)</f>
        <v>MNP in Lavorazione</v>
      </c>
      <c r="C20" s="1" t="str">
        <f>IF(MainCalcoli!C20&gt;0,MainCalcoli!C20,#N/A)</f>
        <v>MNP Da Esitare Non Scadute</v>
      </c>
      <c r="D20" s="1" t="str">
        <f>IF(MainCalcoli!D20&gt;0,MainCalcoli!D20,#N/A)</f>
        <v>MNP Da Esitare ScaduteT0</v>
      </c>
      <c r="E20" s="1" t="str">
        <f>IF(MainCalcoli!E20&gt;0,MainCalcoli!E20,#N/A)</f>
        <v>MNP Da Esitare ScaduteT1</v>
      </c>
      <c r="F20" s="1" t="str">
        <f>IF(MainCalcoli!F20&gt;0,MainCalcoli!F20,#N/A)</f>
        <v>MNP OK</v>
      </c>
      <c r="G20" s="1" t="str">
        <f>IF(MainCalcoli!G20&gt;0,MainCalcoli!G20,#N/A)</f>
        <v>MNP KO</v>
      </c>
      <c r="H20" s="1" t="str">
        <f>IF(MainCalcoli!H20&gt;0,MainCalcoli!H20,#N/A)</f>
        <v>MNP Non Lavorate</v>
      </c>
    </row>
    <row r="21" spans="1:8" x14ac:dyDescent="0.2">
      <c r="A21" s="2">
        <f>IF(MainCalcoli!A21&gt;0,MainCalcoli!A21,#N/A)</f>
        <v>41</v>
      </c>
      <c r="B21" s="1" t="e">
        <f>IF(MainCalcoli!B21&gt;0,MainCalcoli!B21,#N/A)</f>
        <v>#N/A</v>
      </c>
      <c r="C21" s="1" t="e">
        <f>IF(MainCalcoli!C21&gt;0,MainCalcoli!C21,#N/A)</f>
        <v>#N/A</v>
      </c>
      <c r="D21" s="1">
        <f>IF(MainCalcoli!D21&gt;0,MainCalcoli!D21,#N/A)</f>
        <v>41</v>
      </c>
      <c r="E21" s="1">
        <f>IF(MainCalcoli!E21&gt;0,MainCalcoli!E21,#N/A)</f>
        <v>41</v>
      </c>
      <c r="F21" s="1" t="e">
        <f>IF(MainCalcoli!F21&gt;0,MainCalcoli!F21,#N/A)</f>
        <v>#N/A</v>
      </c>
      <c r="G21" s="1" t="e">
        <f>IF(MainCalcoli!G21&gt;0,MainCalcoli!G21,#N/A)</f>
        <v>#N/A</v>
      </c>
      <c r="H21" s="1">
        <f>IF(MainCalcoli!H21&gt;0,MainCalcoli!H21,#N/A)</f>
        <v>41</v>
      </c>
    </row>
    <row r="22" spans="1:8" x14ac:dyDescent="0.2">
      <c r="A22" s="14" t="str">
        <f>IF(MainCalcoli!A22&gt;0,MainCalcoli!A22,#N/A)</f>
        <v>Colonnella; Family TOT 16</v>
      </c>
      <c r="B22" s="14" t="e">
        <f>IF(MainCalcoli!B22&gt;0,MainCalcoli!B22,#N/A)</f>
        <v>#N/A</v>
      </c>
      <c r="C22" s="14" t="e">
        <f>IF(MainCalcoli!C22&gt;0,MainCalcoli!C22,#N/A)</f>
        <v>#N/A</v>
      </c>
      <c r="D22" s="14" t="e">
        <f>IF(MainCalcoli!D22&gt;0,MainCalcoli!D22,#N/A)</f>
        <v>#N/A</v>
      </c>
      <c r="E22" s="14" t="e">
        <f>IF(MainCalcoli!E22&gt;0,MainCalcoli!E22,#N/A)</f>
        <v>#N/A</v>
      </c>
      <c r="F22" s="14" t="e">
        <f>IF(MainCalcoli!F22&gt;0,MainCalcoli!F22,#N/A)</f>
        <v>#N/A</v>
      </c>
      <c r="G22" s="14" t="e">
        <f>IF(MainCalcoli!G22&gt;0,MainCalcoli!G22,#N/A)</f>
        <v>#N/A</v>
      </c>
      <c r="H22" s="14" t="e">
        <f>IF(MainCalcoli!H22&gt;0,MainCalcoli!H22,#N/A)</f>
        <v>#N/A</v>
      </c>
    </row>
    <row r="23" spans="1:8" x14ac:dyDescent="0.2">
      <c r="A23" s="1" t="str">
        <f>IF(MainCalcoli!A23&gt;0,MainCalcoli!A23,#N/A)</f>
        <v>Family ToT</v>
      </c>
      <c r="B23" s="1" t="str">
        <f>IF(MainCalcoli!B23&gt;0,MainCalcoli!B23,#N/A)</f>
        <v>Family in Lavorazione</v>
      </c>
      <c r="C23" s="1" t="str">
        <f>IF(MainCalcoli!C23&gt;0,MainCalcoli!C23,#N/A)</f>
        <v>Family Da Esitare</v>
      </c>
      <c r="D23" s="1" t="str">
        <f>IF(MainCalcoli!D23&gt;0,MainCalcoli!D23,#N/A)</f>
        <v>Family Da Esitare Scadute</v>
      </c>
      <c r="E23" s="1" t="e">
        <f>IF(MainCalcoli!E23&gt;0,MainCalcoli!E23,#N/A)</f>
        <v>#N/A</v>
      </c>
      <c r="F23" s="1" t="str">
        <f>IF(MainCalcoli!F23&gt;0,MainCalcoli!F23,#N/A)</f>
        <v>Family Ok</v>
      </c>
      <c r="G23" s="1" t="str">
        <f>IF(MainCalcoli!G23&gt;0,MainCalcoli!G23,#N/A)</f>
        <v>Family Ko</v>
      </c>
      <c r="H23" s="1" t="str">
        <f>IF(MainCalcoli!H23&gt;0,MainCalcoli!H23,#N/A)</f>
        <v>Family Non Lavorate</v>
      </c>
    </row>
    <row r="24" spans="1:8" x14ac:dyDescent="0.2">
      <c r="A24" s="2">
        <f>IF(MainCalcoli!A24&gt;0,MainCalcoli!A24,#N/A)</f>
        <v>16</v>
      </c>
      <c r="B24" s="1" t="e">
        <f>IF(MainCalcoli!B24&gt;0,MainCalcoli!B24,#N/A)</f>
        <v>#N/A</v>
      </c>
      <c r="C24" s="3" t="e">
        <f>IF(MainCalcoli!C24&gt;0,MainCalcoli!C24,#N/A)</f>
        <v>#N/A</v>
      </c>
      <c r="D24" s="3">
        <f>IF(MainCalcoli!D24&gt;0,MainCalcoli!D24,#N/A)</f>
        <v>16</v>
      </c>
      <c r="E24" s="3" t="e">
        <f>IF(MainCalcoli!E24&gt;0,MainCalcoli!E24,#N/A)</f>
        <v>#N/A</v>
      </c>
      <c r="F24" s="1" t="e">
        <f>IF(MainCalcoli!F24&gt;0,MainCalcoli!F24,#N/A)</f>
        <v>#N/A</v>
      </c>
      <c r="G24" s="1" t="e">
        <f>IF(MainCalcoli!G24&gt;0,MainCalcoli!G24,#N/A)</f>
        <v>#N/A</v>
      </c>
      <c r="H24" s="1">
        <f>IF(MainCalcoli!H24&gt;0,MainCalcoli!H24,#N/A)</f>
        <v>16</v>
      </c>
    </row>
    <row r="25" spans="1:8" x14ac:dyDescent="0.2">
      <c r="A25" s="14" t="str">
        <f>IF(MainCalcoli!A25&gt;0,MainCalcoli!A25,#N/A)</f>
        <v>Conero; MNP TOT 63</v>
      </c>
      <c r="B25" s="14" t="e">
        <f>IF(MainCalcoli!B25&gt;0,MainCalcoli!B25,#N/A)</f>
        <v>#N/A</v>
      </c>
      <c r="C25" s="14" t="e">
        <f>IF(MainCalcoli!C25&gt;0,MainCalcoli!C25,#N/A)</f>
        <v>#N/A</v>
      </c>
      <c r="D25" s="14" t="e">
        <f>IF(MainCalcoli!D25&gt;0,MainCalcoli!D25,#N/A)</f>
        <v>#N/A</v>
      </c>
      <c r="E25" s="14" t="e">
        <f>IF(MainCalcoli!E25&gt;0,MainCalcoli!E25,#N/A)</f>
        <v>#N/A</v>
      </c>
      <c r="F25" s="14" t="e">
        <f>IF(MainCalcoli!F25&gt;0,MainCalcoli!F25,#N/A)</f>
        <v>#N/A</v>
      </c>
      <c r="G25" s="14" t="e">
        <f>IF(MainCalcoli!G25&gt;0,MainCalcoli!G25,#N/A)</f>
        <v>#N/A</v>
      </c>
      <c r="H25" s="14" t="e">
        <f>IF(MainCalcoli!H25&gt;0,MainCalcoli!H25,#N/A)</f>
        <v>#N/A</v>
      </c>
    </row>
    <row r="26" spans="1:8" x14ac:dyDescent="0.2">
      <c r="A26" s="1" t="str">
        <f>IF(MainCalcoli!A26&gt;0,MainCalcoli!A26,#N/A)</f>
        <v>MNP ToT</v>
      </c>
      <c r="B26" s="1" t="str">
        <f>IF(MainCalcoli!B26&gt;0,MainCalcoli!B26,#N/A)</f>
        <v>MNP in Lavorazione</v>
      </c>
      <c r="C26" s="1" t="str">
        <f>IF(MainCalcoli!C26&gt;0,MainCalcoli!C26,#N/A)</f>
        <v>MNP Da Esitare Non Scadute</v>
      </c>
      <c r="D26" s="1" t="str">
        <f>IF(MainCalcoli!D26&gt;0,MainCalcoli!D26,#N/A)</f>
        <v>MNP Da Esitare ScaduteT0</v>
      </c>
      <c r="E26" s="1" t="str">
        <f>IF(MainCalcoli!E26&gt;0,MainCalcoli!E26,#N/A)</f>
        <v>MNP Da Esitare ScaduteT1</v>
      </c>
      <c r="F26" s="1" t="str">
        <f>IF(MainCalcoli!F26&gt;0,MainCalcoli!F26,#N/A)</f>
        <v>MNP OK</v>
      </c>
      <c r="G26" s="1" t="str">
        <f>IF(MainCalcoli!G26&gt;0,MainCalcoli!G26,#N/A)</f>
        <v>MNP KO</v>
      </c>
      <c r="H26" s="1" t="str">
        <f>IF(MainCalcoli!H26&gt;0,MainCalcoli!H26,#N/A)</f>
        <v>MNP Non Lavorate</v>
      </c>
    </row>
    <row r="27" spans="1:8" x14ac:dyDescent="0.2">
      <c r="A27" s="2">
        <f>IF(MainCalcoli!A27&gt;0,MainCalcoli!A27,#N/A)</f>
        <v>63</v>
      </c>
      <c r="B27" s="1" t="e">
        <f>IF(MainCalcoli!B27&gt;0,MainCalcoli!B27,#N/A)</f>
        <v>#N/A</v>
      </c>
      <c r="C27" s="1" t="e">
        <f>IF(MainCalcoli!C27&gt;0,MainCalcoli!C27,#N/A)</f>
        <v>#N/A</v>
      </c>
      <c r="D27" s="1">
        <f>IF(MainCalcoli!D27&gt;0,MainCalcoli!D27,#N/A)</f>
        <v>20</v>
      </c>
      <c r="E27" s="1">
        <f>IF(MainCalcoli!E27&gt;0,MainCalcoli!E27,#N/A)</f>
        <v>32</v>
      </c>
      <c r="F27" s="1">
        <f>IF(MainCalcoli!F27&gt;0,MainCalcoli!F27,#N/A)</f>
        <v>16</v>
      </c>
      <c r="G27" s="1">
        <f>IF(MainCalcoli!G27&gt;0,MainCalcoli!G27,#N/A)</f>
        <v>4</v>
      </c>
      <c r="H27" s="1">
        <f>IF(MainCalcoli!H27&gt;0,MainCalcoli!H27,#N/A)</f>
        <v>9</v>
      </c>
    </row>
    <row r="28" spans="1:8" x14ac:dyDescent="0.2">
      <c r="A28" s="14" t="str">
        <f>IF(MainCalcoli!A28&gt;0,MainCalcoli!A28,#N/A)</f>
        <v>Conero; Family TOT 31</v>
      </c>
      <c r="B28" s="14" t="e">
        <f>IF(MainCalcoli!B28&gt;0,MainCalcoli!B28,#N/A)</f>
        <v>#N/A</v>
      </c>
      <c r="C28" s="14" t="e">
        <f>IF(MainCalcoli!C28&gt;0,MainCalcoli!C28,#N/A)</f>
        <v>#N/A</v>
      </c>
      <c r="D28" s="14" t="e">
        <f>IF(MainCalcoli!D28&gt;0,MainCalcoli!D28,#N/A)</f>
        <v>#N/A</v>
      </c>
      <c r="E28" s="14" t="e">
        <f>IF(MainCalcoli!E28&gt;0,MainCalcoli!E28,#N/A)</f>
        <v>#N/A</v>
      </c>
      <c r="F28" s="14" t="e">
        <f>IF(MainCalcoli!F28&gt;0,MainCalcoli!F28,#N/A)</f>
        <v>#N/A</v>
      </c>
      <c r="G28" s="14" t="e">
        <f>IF(MainCalcoli!G28&gt;0,MainCalcoli!G28,#N/A)</f>
        <v>#N/A</v>
      </c>
      <c r="H28" s="14" t="e">
        <f>IF(MainCalcoli!H28&gt;0,MainCalcoli!H28,#N/A)</f>
        <v>#N/A</v>
      </c>
    </row>
    <row r="29" spans="1:8" x14ac:dyDescent="0.2">
      <c r="A29" s="1" t="str">
        <f>IF(MainCalcoli!A29&gt;0,MainCalcoli!A29,#N/A)</f>
        <v>Family ToT</v>
      </c>
      <c r="B29" s="1" t="str">
        <f>IF(MainCalcoli!B29&gt;0,MainCalcoli!B29,#N/A)</f>
        <v>Family in Lavorazione</v>
      </c>
      <c r="C29" s="1" t="str">
        <f>IF(MainCalcoli!C29&gt;0,MainCalcoli!C29,#N/A)</f>
        <v>Family Da Esitare</v>
      </c>
      <c r="D29" s="1" t="str">
        <f>IF(MainCalcoli!D29&gt;0,MainCalcoli!D29,#N/A)</f>
        <v>Family Da Esitare Scadute</v>
      </c>
      <c r="E29" s="1" t="e">
        <f>IF(MainCalcoli!E29&gt;0,MainCalcoli!E29,#N/A)</f>
        <v>#N/A</v>
      </c>
      <c r="F29" s="1" t="str">
        <f>IF(MainCalcoli!F29&gt;0,MainCalcoli!F29,#N/A)</f>
        <v>Family Ok</v>
      </c>
      <c r="G29" s="1" t="str">
        <f>IF(MainCalcoli!G29&gt;0,MainCalcoli!G29,#N/A)</f>
        <v>Family Ko</v>
      </c>
      <c r="H29" s="1" t="str">
        <f>IF(MainCalcoli!H29&gt;0,MainCalcoli!H29,#N/A)</f>
        <v>Family Non Lavorate</v>
      </c>
    </row>
    <row r="30" spans="1:8" x14ac:dyDescent="0.2">
      <c r="A30" s="2">
        <f>IF(MainCalcoli!A30&gt;0,MainCalcoli!A30,#N/A)</f>
        <v>31</v>
      </c>
      <c r="B30" s="1" t="e">
        <f>IF(MainCalcoli!B30&gt;0,MainCalcoli!B30,#N/A)</f>
        <v>#N/A</v>
      </c>
      <c r="C30" s="3" t="e">
        <f>IF(MainCalcoli!C30&gt;0,MainCalcoli!C30,#N/A)</f>
        <v>#N/A</v>
      </c>
      <c r="D30" s="3">
        <f>IF(MainCalcoli!D30&gt;0,MainCalcoli!D30,#N/A)</f>
        <v>2</v>
      </c>
      <c r="E30" s="3" t="e">
        <f>IF(MainCalcoli!E30&gt;0,MainCalcoli!E30,#N/A)</f>
        <v>#N/A</v>
      </c>
      <c r="F30" s="1">
        <f>IF(MainCalcoli!F30&gt;0,MainCalcoli!F30,#N/A)</f>
        <v>28</v>
      </c>
      <c r="G30" s="1">
        <f>IF(MainCalcoli!G30&gt;0,MainCalcoli!G30,#N/A)</f>
        <v>1</v>
      </c>
      <c r="H30" s="1">
        <f>IF(MainCalcoli!H30&gt;0,MainCalcoli!H30,#N/A)</f>
        <v>2</v>
      </c>
    </row>
    <row r="31" spans="1:8" x14ac:dyDescent="0.2">
      <c r="A31" s="14" t="str">
        <f>IF(MainCalcoli!A31&gt;0,MainCalcoli!A31,#N/A)</f>
        <v>CV; MNP TOT 24</v>
      </c>
      <c r="B31" s="14" t="e">
        <f>IF(MainCalcoli!B31&gt;0,MainCalcoli!B31,#N/A)</f>
        <v>#N/A</v>
      </c>
      <c r="C31" s="14" t="e">
        <f>IF(MainCalcoli!C31&gt;0,MainCalcoli!C31,#N/A)</f>
        <v>#N/A</v>
      </c>
      <c r="D31" s="14" t="e">
        <f>IF(MainCalcoli!D31&gt;0,MainCalcoli!D31,#N/A)</f>
        <v>#N/A</v>
      </c>
      <c r="E31" s="14" t="e">
        <f>IF(MainCalcoli!E31&gt;0,MainCalcoli!E31,#N/A)</f>
        <v>#N/A</v>
      </c>
      <c r="F31" s="14" t="e">
        <f>IF(MainCalcoli!F31&gt;0,MainCalcoli!F31,#N/A)</f>
        <v>#N/A</v>
      </c>
      <c r="G31" s="14" t="e">
        <f>IF(MainCalcoli!G31&gt;0,MainCalcoli!G31,#N/A)</f>
        <v>#N/A</v>
      </c>
      <c r="H31" s="14" t="e">
        <f>IF(MainCalcoli!H31&gt;0,MainCalcoli!H31,#N/A)</f>
        <v>#N/A</v>
      </c>
    </row>
    <row r="32" spans="1:8" x14ac:dyDescent="0.2">
      <c r="A32" s="1" t="str">
        <f>IF(MainCalcoli!A32&gt;0,MainCalcoli!A32,#N/A)</f>
        <v>MNP ToT</v>
      </c>
      <c r="B32" s="1" t="str">
        <f>IF(MainCalcoli!B32&gt;0,MainCalcoli!B32,#N/A)</f>
        <v>MNP in Lavorazione</v>
      </c>
      <c r="C32" s="1" t="str">
        <f>IF(MainCalcoli!C32&gt;0,MainCalcoli!C32,#N/A)</f>
        <v>MNP Da Esitare Non Scadute</v>
      </c>
      <c r="D32" s="1" t="str">
        <f>IF(MainCalcoli!D32&gt;0,MainCalcoli!D32,#N/A)</f>
        <v>MNP Da Esitare ScaduteT0</v>
      </c>
      <c r="E32" s="1" t="str">
        <f>IF(MainCalcoli!E32&gt;0,MainCalcoli!E32,#N/A)</f>
        <v>MNP Da Esitare ScaduteT1</v>
      </c>
      <c r="F32" s="1" t="str">
        <f>IF(MainCalcoli!F32&gt;0,MainCalcoli!F32,#N/A)</f>
        <v>MNP OK</v>
      </c>
      <c r="G32" s="1" t="str">
        <f>IF(MainCalcoli!G32&gt;0,MainCalcoli!G32,#N/A)</f>
        <v>MNP KO</v>
      </c>
      <c r="H32" s="1" t="str">
        <f>IF(MainCalcoli!H32&gt;0,MainCalcoli!H32,#N/A)</f>
        <v>MNP Non Lavorate</v>
      </c>
    </row>
    <row r="33" spans="1:8" x14ac:dyDescent="0.2">
      <c r="A33" s="2">
        <f>IF(MainCalcoli!A33&gt;0,MainCalcoli!A33,#N/A)</f>
        <v>24</v>
      </c>
      <c r="B33" s="1" t="e">
        <f>IF(MainCalcoli!B33&gt;0,MainCalcoli!B33,#N/A)</f>
        <v>#N/A</v>
      </c>
      <c r="C33" s="1" t="e">
        <f>IF(MainCalcoli!C33&gt;0,MainCalcoli!C33,#N/A)</f>
        <v>#N/A</v>
      </c>
      <c r="D33" s="1">
        <f>IF(MainCalcoli!D33&gt;0,MainCalcoli!D33,#N/A)</f>
        <v>1</v>
      </c>
      <c r="E33" s="1" t="e">
        <f>IF(MainCalcoli!E33&gt;0,MainCalcoli!E33,#N/A)</f>
        <v>#N/A</v>
      </c>
      <c r="F33" s="1">
        <f>IF(MainCalcoli!F33&gt;0,MainCalcoli!F33,#N/A)</f>
        <v>22</v>
      </c>
      <c r="G33" s="1">
        <f>IF(MainCalcoli!G33&gt;0,MainCalcoli!G33,#N/A)</f>
        <v>1</v>
      </c>
      <c r="H33" s="1" t="e">
        <f>IF(MainCalcoli!H33&gt;0,MainCalcoli!H33,#N/A)</f>
        <v>#N/A</v>
      </c>
    </row>
    <row r="34" spans="1:8" x14ac:dyDescent="0.2">
      <c r="A34" s="14" t="str">
        <f>IF(MainCalcoli!A34&gt;0,MainCalcoli!A34,#N/A)</f>
        <v>CV; Family TOT 6</v>
      </c>
      <c r="B34" s="14" t="e">
        <f>IF(MainCalcoli!B34&gt;0,MainCalcoli!B34,#N/A)</f>
        <v>#N/A</v>
      </c>
      <c r="C34" s="14" t="e">
        <f>IF(MainCalcoli!C34&gt;0,MainCalcoli!C34,#N/A)</f>
        <v>#N/A</v>
      </c>
      <c r="D34" s="14" t="e">
        <f>IF(MainCalcoli!D34&gt;0,MainCalcoli!D34,#N/A)</f>
        <v>#N/A</v>
      </c>
      <c r="E34" s="14" t="e">
        <f>IF(MainCalcoli!E34&gt;0,MainCalcoli!E34,#N/A)</f>
        <v>#N/A</v>
      </c>
      <c r="F34" s="14" t="e">
        <f>IF(MainCalcoli!F34&gt;0,MainCalcoli!F34,#N/A)</f>
        <v>#N/A</v>
      </c>
      <c r="G34" s="14" t="e">
        <f>IF(MainCalcoli!G34&gt;0,MainCalcoli!G34,#N/A)</f>
        <v>#N/A</v>
      </c>
      <c r="H34" s="14" t="e">
        <f>IF(MainCalcoli!H34&gt;0,MainCalcoli!H34,#N/A)</f>
        <v>#N/A</v>
      </c>
    </row>
    <row r="35" spans="1:8" x14ac:dyDescent="0.2">
      <c r="A35" s="1" t="str">
        <f>IF(MainCalcoli!A35&gt;0,MainCalcoli!A35,#N/A)</f>
        <v>Family ToT</v>
      </c>
      <c r="B35" s="1" t="str">
        <f>IF(MainCalcoli!B35&gt;0,MainCalcoli!B35,#N/A)</f>
        <v>Family in Lavorazione</v>
      </c>
      <c r="C35" s="1" t="str">
        <f>IF(MainCalcoli!C35&gt;0,MainCalcoli!C35,#N/A)</f>
        <v>Family Da Esitare</v>
      </c>
      <c r="D35" s="1" t="str">
        <f>IF(MainCalcoli!D35&gt;0,MainCalcoli!D35,#N/A)</f>
        <v>Family Da Esitare Scadute</v>
      </c>
      <c r="E35" s="1" t="e">
        <f>IF(MainCalcoli!E35&gt;0,MainCalcoli!E35,#N/A)</f>
        <v>#N/A</v>
      </c>
      <c r="F35" s="1" t="str">
        <f>IF(MainCalcoli!F35&gt;0,MainCalcoli!F35,#N/A)</f>
        <v>Family Ok</v>
      </c>
      <c r="G35" s="1" t="str">
        <f>IF(MainCalcoli!G35&gt;0,MainCalcoli!G35,#N/A)</f>
        <v>Family Ko</v>
      </c>
      <c r="H35" s="1" t="str">
        <f>IF(MainCalcoli!H35&gt;0,MainCalcoli!H35,#N/A)</f>
        <v>Family Non Lavorate</v>
      </c>
    </row>
    <row r="36" spans="1:8" x14ac:dyDescent="0.2">
      <c r="A36" s="2">
        <f>IF(MainCalcoli!A36&gt;0,MainCalcoli!A36,#N/A)</f>
        <v>6</v>
      </c>
      <c r="B36" s="1" t="e">
        <f>IF(MainCalcoli!B36&gt;0,MainCalcoli!B36,#N/A)</f>
        <v>#N/A</v>
      </c>
      <c r="C36" s="3" t="e">
        <f>IF(MainCalcoli!C36&gt;0,MainCalcoli!C36,#N/A)</f>
        <v>#N/A</v>
      </c>
      <c r="D36" s="3">
        <f>IF(MainCalcoli!D36&gt;0,MainCalcoli!D36,#N/A)</f>
        <v>1</v>
      </c>
      <c r="E36" s="3" t="e">
        <f>IF(MainCalcoli!E36&gt;0,MainCalcoli!E36,#N/A)</f>
        <v>#N/A</v>
      </c>
      <c r="F36" s="1">
        <f>IF(MainCalcoli!F36&gt;0,MainCalcoli!F36,#N/A)</f>
        <v>5</v>
      </c>
      <c r="G36" s="1" t="e">
        <f>IF(MainCalcoli!G36&gt;0,MainCalcoli!G36,#N/A)</f>
        <v>#N/A</v>
      </c>
      <c r="H36" s="1">
        <f>IF(MainCalcoli!H36&gt;0,MainCalcoli!H36,#N/A)</f>
        <v>1</v>
      </c>
    </row>
    <row r="37" spans="1:8" x14ac:dyDescent="0.2">
      <c r="A37" s="14" t="str">
        <f>IF(MainCalcoli!A37&gt;0,MainCalcoli!A37,#N/A)</f>
        <v>Megalò; MNP TOT 47</v>
      </c>
      <c r="B37" s="14" t="e">
        <f>IF(MainCalcoli!B37&gt;0,MainCalcoli!B37,#N/A)</f>
        <v>#N/A</v>
      </c>
      <c r="C37" s="14" t="e">
        <f>IF(MainCalcoli!C37&gt;0,MainCalcoli!C37,#N/A)</f>
        <v>#N/A</v>
      </c>
      <c r="D37" s="14" t="e">
        <f>IF(MainCalcoli!D37&gt;0,MainCalcoli!D37,#N/A)</f>
        <v>#N/A</v>
      </c>
      <c r="E37" s="14" t="e">
        <f>IF(MainCalcoli!E37&gt;0,MainCalcoli!E37,#N/A)</f>
        <v>#N/A</v>
      </c>
      <c r="F37" s="14" t="e">
        <f>IF(MainCalcoli!F37&gt;0,MainCalcoli!F37,#N/A)</f>
        <v>#N/A</v>
      </c>
      <c r="G37" s="14" t="e">
        <f>IF(MainCalcoli!G37&gt;0,MainCalcoli!G37,#N/A)</f>
        <v>#N/A</v>
      </c>
      <c r="H37" s="14" t="e">
        <f>IF(MainCalcoli!H37&gt;0,MainCalcoli!H37,#N/A)</f>
        <v>#N/A</v>
      </c>
    </row>
    <row r="38" spans="1:8" x14ac:dyDescent="0.2">
      <c r="A38" s="1" t="str">
        <f>IF(MainCalcoli!A38&gt;0,MainCalcoli!A38,#N/A)</f>
        <v>MNP ToT</v>
      </c>
      <c r="B38" s="1" t="str">
        <f>IF(MainCalcoli!B38&gt;0,MainCalcoli!B38,#N/A)</f>
        <v>MNP in Lavorazione</v>
      </c>
      <c r="C38" s="1" t="str">
        <f>IF(MainCalcoli!C38&gt;0,MainCalcoli!C38,#N/A)</f>
        <v>MNP Da Esitare Non Scadute</v>
      </c>
      <c r="D38" s="1" t="str">
        <f>IF(MainCalcoli!D38&gt;0,MainCalcoli!D38,#N/A)</f>
        <v>MNP Da Esitare ScaduteT0</v>
      </c>
      <c r="E38" s="1" t="str">
        <f>IF(MainCalcoli!E38&gt;0,MainCalcoli!E38,#N/A)</f>
        <v>MNP Da Esitare ScaduteT1</v>
      </c>
      <c r="F38" s="1" t="str">
        <f>IF(MainCalcoli!F38&gt;0,MainCalcoli!F38,#N/A)</f>
        <v>MNP OK</v>
      </c>
      <c r="G38" s="1" t="str">
        <f>IF(MainCalcoli!G38&gt;0,MainCalcoli!G38,#N/A)</f>
        <v>MNP KO</v>
      </c>
      <c r="H38" s="1" t="str">
        <f>IF(MainCalcoli!H38&gt;0,MainCalcoli!H38,#N/A)</f>
        <v>MNP Non Lavorate</v>
      </c>
    </row>
    <row r="39" spans="1:8" x14ac:dyDescent="0.2">
      <c r="A39" s="2">
        <f>IF(MainCalcoli!A39&gt;0,MainCalcoli!A39,#N/A)</f>
        <v>47</v>
      </c>
      <c r="B39" s="1" t="e">
        <f>IF(MainCalcoli!B39&gt;0,MainCalcoli!B39,#N/A)</f>
        <v>#N/A</v>
      </c>
      <c r="C39" s="1" t="e">
        <f>IF(MainCalcoli!C39&gt;0,MainCalcoli!C39,#N/A)</f>
        <v>#N/A</v>
      </c>
      <c r="D39" s="1">
        <f>IF(MainCalcoli!D39&gt;0,MainCalcoli!D39,#N/A)</f>
        <v>3</v>
      </c>
      <c r="E39" s="1">
        <f>IF(MainCalcoli!E39&gt;0,MainCalcoli!E39,#N/A)</f>
        <v>10</v>
      </c>
      <c r="F39" s="1">
        <f>IF(MainCalcoli!F39&gt;0,MainCalcoli!F39,#N/A)</f>
        <v>29</v>
      </c>
      <c r="G39" s="1" t="e">
        <f>IF(MainCalcoli!G39&gt;0,MainCalcoli!G39,#N/A)</f>
        <v>#N/A</v>
      </c>
      <c r="H39" s="1" t="e">
        <f>IF(MainCalcoli!H39&gt;0,MainCalcoli!H39,#N/A)</f>
        <v>#N/A</v>
      </c>
    </row>
    <row r="40" spans="1:8" x14ac:dyDescent="0.2">
      <c r="A40" s="14" t="str">
        <f>IF(MainCalcoli!A40&gt;0,MainCalcoli!A40,#N/A)</f>
        <v>Megalò; Family TOT 20</v>
      </c>
      <c r="B40" s="14" t="e">
        <f>IF(MainCalcoli!B40&gt;0,MainCalcoli!B40,#N/A)</f>
        <v>#N/A</v>
      </c>
      <c r="C40" s="14" t="e">
        <f>IF(MainCalcoli!C40&gt;0,MainCalcoli!C40,#N/A)</f>
        <v>#N/A</v>
      </c>
      <c r="D40" s="14" t="e">
        <f>IF(MainCalcoli!D40&gt;0,MainCalcoli!D40,#N/A)</f>
        <v>#N/A</v>
      </c>
      <c r="E40" s="14" t="e">
        <f>IF(MainCalcoli!E40&gt;0,MainCalcoli!E40,#N/A)</f>
        <v>#N/A</v>
      </c>
      <c r="F40" s="14" t="e">
        <f>IF(MainCalcoli!F40&gt;0,MainCalcoli!F40,#N/A)</f>
        <v>#N/A</v>
      </c>
      <c r="G40" s="14" t="e">
        <f>IF(MainCalcoli!G40&gt;0,MainCalcoli!G40,#N/A)</f>
        <v>#N/A</v>
      </c>
      <c r="H40" s="14" t="e">
        <f>IF(MainCalcoli!H40&gt;0,MainCalcoli!H40,#N/A)</f>
        <v>#N/A</v>
      </c>
    </row>
    <row r="41" spans="1:8" x14ac:dyDescent="0.2">
      <c r="A41" s="1" t="str">
        <f>IF(MainCalcoli!A41&gt;0,MainCalcoli!A41,#N/A)</f>
        <v>Family ToT</v>
      </c>
      <c r="B41" s="1" t="str">
        <f>IF(MainCalcoli!B41&gt;0,MainCalcoli!B41,#N/A)</f>
        <v>Family in Lavorazione</v>
      </c>
      <c r="C41" s="1" t="str">
        <f>IF(MainCalcoli!C41&gt;0,MainCalcoli!C41,#N/A)</f>
        <v>Family Da Esitare</v>
      </c>
      <c r="D41" s="1" t="str">
        <f>IF(MainCalcoli!D41&gt;0,MainCalcoli!D41,#N/A)</f>
        <v>Family Da Esitare Scadute</v>
      </c>
      <c r="E41" s="1" t="e">
        <f>IF(MainCalcoli!E41&gt;0,MainCalcoli!E41,#N/A)</f>
        <v>#N/A</v>
      </c>
      <c r="F41" s="1" t="str">
        <f>IF(MainCalcoli!F41&gt;0,MainCalcoli!F41,#N/A)</f>
        <v>Family Ok</v>
      </c>
      <c r="G41" s="1" t="str">
        <f>IF(MainCalcoli!G41&gt;0,MainCalcoli!G41,#N/A)</f>
        <v>Family Ko</v>
      </c>
      <c r="H41" s="1" t="str">
        <f>IF(MainCalcoli!H41&gt;0,MainCalcoli!H41,#N/A)</f>
        <v>Family Non Lavorate</v>
      </c>
    </row>
    <row r="42" spans="1:8" x14ac:dyDescent="0.2">
      <c r="A42" s="2">
        <f>IF(MainCalcoli!A42&gt;0,MainCalcoli!A42,#N/A)</f>
        <v>20</v>
      </c>
      <c r="B42" s="1" t="e">
        <f>IF(MainCalcoli!B42&gt;0,MainCalcoli!B42,#N/A)</f>
        <v>#N/A</v>
      </c>
      <c r="C42" s="3" t="e">
        <f>IF(MainCalcoli!C42&gt;0,MainCalcoli!C42,#N/A)</f>
        <v>#N/A</v>
      </c>
      <c r="D42" s="3">
        <f>IF(MainCalcoli!D42&gt;0,MainCalcoli!D42,#N/A)</f>
        <v>4</v>
      </c>
      <c r="E42" s="3" t="e">
        <f>IF(MainCalcoli!E42&gt;0,MainCalcoli!E42,#N/A)</f>
        <v>#N/A</v>
      </c>
      <c r="F42" s="1">
        <f>IF(MainCalcoli!F42&gt;0,MainCalcoli!F42,#N/A)</f>
        <v>16</v>
      </c>
      <c r="G42" s="1" t="e">
        <f>IF(MainCalcoli!G42&gt;0,MainCalcoli!G42,#N/A)</f>
        <v>#N/A</v>
      </c>
      <c r="H42" s="1">
        <f>IF(MainCalcoli!H42&gt;0,MainCalcoli!H42,#N/A)</f>
        <v>4</v>
      </c>
    </row>
    <row r="43" spans="1:8" x14ac:dyDescent="0.2">
      <c r="A43" s="14" t="str">
        <f>IF(MainCalcoli!A43&gt;0,MainCalcoli!A43,#N/A)</f>
        <v>CSA; MNP TOT 50</v>
      </c>
      <c r="B43" s="14" t="e">
        <f>IF(MainCalcoli!B43&gt;0,MainCalcoli!B43,#N/A)</f>
        <v>#N/A</v>
      </c>
      <c r="C43" s="14" t="e">
        <f>IF(MainCalcoli!C43&gt;0,MainCalcoli!C43,#N/A)</f>
        <v>#N/A</v>
      </c>
      <c r="D43" s="14" t="e">
        <f>IF(MainCalcoli!D43&gt;0,MainCalcoli!D43,#N/A)</f>
        <v>#N/A</v>
      </c>
      <c r="E43" s="14" t="e">
        <f>IF(MainCalcoli!E43&gt;0,MainCalcoli!E43,#N/A)</f>
        <v>#N/A</v>
      </c>
      <c r="F43" s="14" t="e">
        <f>IF(MainCalcoli!F43&gt;0,MainCalcoli!F43,#N/A)</f>
        <v>#N/A</v>
      </c>
      <c r="G43" s="14" t="e">
        <f>IF(MainCalcoli!G43&gt;0,MainCalcoli!G43,#N/A)</f>
        <v>#N/A</v>
      </c>
      <c r="H43" s="14" t="e">
        <f>IF(MainCalcoli!H43&gt;0,MainCalcoli!H43,#N/A)</f>
        <v>#N/A</v>
      </c>
    </row>
    <row r="44" spans="1:8" x14ac:dyDescent="0.2">
      <c r="A44" s="1" t="str">
        <f>IF(MainCalcoli!A44&gt;0,MainCalcoli!A44,#N/A)</f>
        <v>MNP ToT</v>
      </c>
      <c r="B44" s="1" t="str">
        <f>IF(MainCalcoli!B44&gt;0,MainCalcoli!B44,#N/A)</f>
        <v>MNP in Lavorazione</v>
      </c>
      <c r="C44" s="1" t="str">
        <f>IF(MainCalcoli!C44&gt;0,MainCalcoli!C44,#N/A)</f>
        <v>MNP Da Esitare Non Scadute</v>
      </c>
      <c r="D44" s="1" t="str">
        <f>IF(MainCalcoli!D44&gt;0,MainCalcoli!D44,#N/A)</f>
        <v>MNP Da Esitare ScaduteT0</v>
      </c>
      <c r="E44" s="1" t="str">
        <f>IF(MainCalcoli!E44&gt;0,MainCalcoli!E44,#N/A)</f>
        <v>MNP Da Esitare ScaduteT1</v>
      </c>
      <c r="F44" s="1" t="str">
        <f>IF(MainCalcoli!F44&gt;0,MainCalcoli!F44,#N/A)</f>
        <v>MNP OK</v>
      </c>
      <c r="G44" s="1" t="str">
        <f>IF(MainCalcoli!G44&gt;0,MainCalcoli!G44,#N/A)</f>
        <v>MNP KO</v>
      </c>
      <c r="H44" s="1" t="str">
        <f>IF(MainCalcoli!H44&gt;0,MainCalcoli!H44,#N/A)</f>
        <v>MNP Non Lavorate</v>
      </c>
    </row>
    <row r="45" spans="1:8" x14ac:dyDescent="0.2">
      <c r="A45" s="2">
        <f>IF(MainCalcoli!A45&gt;0,MainCalcoli!A45,#N/A)</f>
        <v>50</v>
      </c>
      <c r="B45" s="1" t="e">
        <f>IF(MainCalcoli!B45&gt;0,MainCalcoli!B45,#N/A)</f>
        <v>#N/A</v>
      </c>
      <c r="C45" s="1" t="e">
        <f>IF(MainCalcoli!C45&gt;0,MainCalcoli!C45,#N/A)</f>
        <v>#N/A</v>
      </c>
      <c r="D45" s="1" t="e">
        <f>IF(MainCalcoli!D45&gt;0,MainCalcoli!D45,#N/A)</f>
        <v>#N/A</v>
      </c>
      <c r="E45" s="1" t="e">
        <f>IF(MainCalcoli!E45&gt;0,MainCalcoli!E45,#N/A)</f>
        <v>#N/A</v>
      </c>
      <c r="F45" s="1">
        <f>IF(MainCalcoli!F45&gt;0,MainCalcoli!F45,#N/A)</f>
        <v>20</v>
      </c>
      <c r="G45" s="1">
        <f>IF(MainCalcoli!G45&gt;0,MainCalcoli!G45,#N/A)</f>
        <v>4</v>
      </c>
      <c r="H45" s="13">
        <f>IF(MainCalcoli!H45&gt;0,MainCalcoli!H45,#N/A)</f>
        <v>3</v>
      </c>
    </row>
    <row r="46" spans="1:8" x14ac:dyDescent="0.2">
      <c r="A46" s="14" t="str">
        <f>IF(MainCalcoli!A46&gt;0,MainCalcoli!A46,#N/A)</f>
        <v>CSA; Family TOT 27</v>
      </c>
      <c r="B46" s="14" t="e">
        <f>IF(MainCalcoli!B46&gt;0,MainCalcoli!B46,#N/A)</f>
        <v>#N/A</v>
      </c>
      <c r="C46" s="14" t="e">
        <f>IF(MainCalcoli!C46&gt;0,MainCalcoli!C46,#N/A)</f>
        <v>#N/A</v>
      </c>
      <c r="D46" s="14" t="e">
        <f>IF(MainCalcoli!D46&gt;0,MainCalcoli!D46,#N/A)</f>
        <v>#N/A</v>
      </c>
      <c r="E46" s="14" t="e">
        <f>IF(MainCalcoli!E46&gt;0,MainCalcoli!E46,#N/A)</f>
        <v>#N/A</v>
      </c>
      <c r="F46" s="14" t="e">
        <f>IF(MainCalcoli!F46&gt;0,MainCalcoli!F46,#N/A)</f>
        <v>#N/A</v>
      </c>
      <c r="G46" s="14" t="e">
        <f>IF(MainCalcoli!G46&gt;0,MainCalcoli!G46,#N/A)</f>
        <v>#N/A</v>
      </c>
      <c r="H46" s="14" t="e">
        <f>IF(MainCalcoli!H46&gt;0,MainCalcoli!H46,#N/A)</f>
        <v>#N/A</v>
      </c>
    </row>
    <row r="47" spans="1:8" x14ac:dyDescent="0.2">
      <c r="A47" s="1" t="str">
        <f>IF(MainCalcoli!A47&gt;0,MainCalcoli!A47,#N/A)</f>
        <v>Family ToT</v>
      </c>
      <c r="B47" s="1" t="str">
        <f>IF(MainCalcoli!B47&gt;0,MainCalcoli!B47,#N/A)</f>
        <v>Family in Lavorazione</v>
      </c>
      <c r="C47" s="1" t="str">
        <f>IF(MainCalcoli!C47&gt;0,MainCalcoli!C47,#N/A)</f>
        <v>Family Da Esitare</v>
      </c>
      <c r="D47" s="1" t="str">
        <f>IF(MainCalcoli!D47&gt;0,MainCalcoli!D47,#N/A)</f>
        <v>Family Da Esitare Scadute</v>
      </c>
      <c r="E47" s="1" t="e">
        <f>IF(MainCalcoli!E47&gt;0,MainCalcoli!E47,#N/A)</f>
        <v>#N/A</v>
      </c>
      <c r="F47" s="1" t="str">
        <f>IF(MainCalcoli!F47&gt;0,MainCalcoli!F47,#N/A)</f>
        <v>Family Ok</v>
      </c>
      <c r="G47" s="1" t="str">
        <f>IF(MainCalcoli!G47&gt;0,MainCalcoli!G47,#N/A)</f>
        <v>Family Ko</v>
      </c>
      <c r="H47" s="1" t="str">
        <f>IF(MainCalcoli!H47&gt;0,MainCalcoli!H47,#N/A)</f>
        <v>Family Non Lavorate</v>
      </c>
    </row>
    <row r="48" spans="1:8" x14ac:dyDescent="0.2">
      <c r="A48" s="2">
        <f>IF(MainCalcoli!A48&gt;0,MainCalcoli!A48,#N/A)</f>
        <v>27</v>
      </c>
      <c r="B48" s="1" t="e">
        <f>IF(MainCalcoli!B48&gt;0,MainCalcoli!B48,#N/A)</f>
        <v>#N/A</v>
      </c>
      <c r="C48" s="3" t="e">
        <f>IF(MainCalcoli!C48&gt;0,MainCalcoli!C48,#N/A)</f>
        <v>#N/A</v>
      </c>
      <c r="D48" s="3" t="e">
        <f>IF(MainCalcoli!D48&gt;0,MainCalcoli!D48,#N/A)</f>
        <v>#N/A</v>
      </c>
      <c r="E48" s="3" t="e">
        <f>IF(MainCalcoli!E48&gt;0,MainCalcoli!E48,#N/A)</f>
        <v>#N/A</v>
      </c>
      <c r="F48" s="1">
        <f>IF(MainCalcoli!F48&gt;0,MainCalcoli!F48,#N/A)</f>
        <v>25</v>
      </c>
      <c r="G48" s="1">
        <f>IF(MainCalcoli!G48&gt;0,MainCalcoli!G48,#N/A)</f>
        <v>2</v>
      </c>
      <c r="H48" s="1" t="e">
        <f>IF(MainCalcoli!H48&gt;0,MainCalcoli!H48,#N/A)</f>
        <v>#N/A</v>
      </c>
    </row>
    <row r="49" spans="1:8" x14ac:dyDescent="0.2">
      <c r="A49" s="14" t="str">
        <f>IF(MainCalcoli!A49&gt;0,MainCalcoli!A49,#N/A)</f>
        <v>Porto Grande; MNP TOT 41</v>
      </c>
      <c r="B49" s="14" t="e">
        <f>IF(MainCalcoli!B49&gt;0,MainCalcoli!B49,#N/A)</f>
        <v>#N/A</v>
      </c>
      <c r="C49" s="14" t="e">
        <f>IF(MainCalcoli!C49&gt;0,MainCalcoli!C49,#N/A)</f>
        <v>#N/A</v>
      </c>
      <c r="D49" s="14" t="e">
        <f>IF(MainCalcoli!D49&gt;0,MainCalcoli!D49,#N/A)</f>
        <v>#N/A</v>
      </c>
      <c r="E49" s="14" t="e">
        <f>IF(MainCalcoli!E49&gt;0,MainCalcoli!E49,#N/A)</f>
        <v>#N/A</v>
      </c>
      <c r="F49" s="14" t="e">
        <f>IF(MainCalcoli!F49&gt;0,MainCalcoli!F49,#N/A)</f>
        <v>#N/A</v>
      </c>
      <c r="G49" s="14" t="e">
        <f>IF(MainCalcoli!G49&gt;0,MainCalcoli!G49,#N/A)</f>
        <v>#N/A</v>
      </c>
      <c r="H49" s="14" t="e">
        <f>IF(MainCalcoli!H49&gt;0,MainCalcoli!H49,#N/A)</f>
        <v>#N/A</v>
      </c>
    </row>
    <row r="50" spans="1:8" x14ac:dyDescent="0.2">
      <c r="A50" s="1" t="str">
        <f>IF(MainCalcoli!A50&gt;0,MainCalcoli!A50,#N/A)</f>
        <v>MNP ToT</v>
      </c>
      <c r="B50" s="1" t="str">
        <f>IF(MainCalcoli!B50&gt;0,MainCalcoli!B50,#N/A)</f>
        <v>MNP in Lavorazione</v>
      </c>
      <c r="C50" s="1" t="str">
        <f>IF(MainCalcoli!C50&gt;0,MainCalcoli!C50,#N/A)</f>
        <v>MNP Da Esitare Non Scadute</v>
      </c>
      <c r="D50" s="1" t="str">
        <f>IF(MainCalcoli!D50&gt;0,MainCalcoli!D50,#N/A)</f>
        <v>MNP Da Esitare ScaduteT0</v>
      </c>
      <c r="E50" s="1" t="str">
        <f>IF(MainCalcoli!E50&gt;0,MainCalcoli!E50,#N/A)</f>
        <v>MNP Da Esitare ScaduteT1</v>
      </c>
      <c r="F50" s="1" t="str">
        <f>IF(MainCalcoli!F50&gt;0,MainCalcoli!F50,#N/A)</f>
        <v>MNP OK</v>
      </c>
      <c r="G50" s="1" t="str">
        <f>IF(MainCalcoli!G50&gt;0,MainCalcoli!G50,#N/A)</f>
        <v>MNP KO</v>
      </c>
      <c r="H50" s="1" t="str">
        <f>IF(MainCalcoli!H50&gt;0,MainCalcoli!H50,#N/A)</f>
        <v>MNP Non Lavorate</v>
      </c>
    </row>
    <row r="51" spans="1:8" x14ac:dyDescent="0.2">
      <c r="A51" s="2">
        <f>IF(MainCalcoli!A51&gt;0,MainCalcoli!A51,#N/A)</f>
        <v>41</v>
      </c>
      <c r="B51" s="1" t="e">
        <f>IF(MainCalcoli!B51&gt;0,MainCalcoli!B51,#N/A)</f>
        <v>#N/A</v>
      </c>
      <c r="C51" s="1" t="e">
        <f>IF(MainCalcoli!C51&gt;0,MainCalcoli!C51,#N/A)</f>
        <v>#N/A</v>
      </c>
      <c r="D51" s="1" t="e">
        <f>IF(MainCalcoli!D51&gt;0,MainCalcoli!D51,#N/A)</f>
        <v>#N/A</v>
      </c>
      <c r="E51" s="1" t="e">
        <f>IF(MainCalcoli!E51&gt;0,MainCalcoli!E51,#N/A)</f>
        <v>#N/A</v>
      </c>
      <c r="F51" s="1">
        <f>IF(MainCalcoli!F51&gt;0,MainCalcoli!F51,#N/A)</f>
        <v>38</v>
      </c>
      <c r="G51" s="1">
        <f>IF(MainCalcoli!G51&gt;0,MainCalcoli!G51,#N/A)</f>
        <v>2</v>
      </c>
      <c r="H51" s="1" t="e">
        <f>IF(MainCalcoli!H51&gt;0,MainCalcoli!H51,#N/A)</f>
        <v>#N/A</v>
      </c>
    </row>
    <row r="52" spans="1:8" x14ac:dyDescent="0.2">
      <c r="A52" s="14" t="str">
        <f>IF(MainCalcoli!A52&gt;0,MainCalcoli!A52,#N/A)</f>
        <v>Porto Grande; Family TOT 24</v>
      </c>
      <c r="B52" s="14" t="e">
        <f>IF(MainCalcoli!B52&gt;0,MainCalcoli!B52,#N/A)</f>
        <v>#N/A</v>
      </c>
      <c r="C52" s="14" t="e">
        <f>IF(MainCalcoli!C52&gt;0,MainCalcoli!C52,#N/A)</f>
        <v>#N/A</v>
      </c>
      <c r="D52" s="14" t="e">
        <f>IF(MainCalcoli!D52&gt;0,MainCalcoli!D52,#N/A)</f>
        <v>#N/A</v>
      </c>
      <c r="E52" s="14" t="e">
        <f>IF(MainCalcoli!E52&gt;0,MainCalcoli!E52,#N/A)</f>
        <v>#N/A</v>
      </c>
      <c r="F52" s="14" t="e">
        <f>IF(MainCalcoli!F52&gt;0,MainCalcoli!F52,#N/A)</f>
        <v>#N/A</v>
      </c>
      <c r="G52" s="14" t="e">
        <f>IF(MainCalcoli!G52&gt;0,MainCalcoli!G52,#N/A)</f>
        <v>#N/A</v>
      </c>
      <c r="H52" s="14" t="e">
        <f>IF(MainCalcoli!H52&gt;0,MainCalcoli!H52,#N/A)</f>
        <v>#N/A</v>
      </c>
    </row>
    <row r="53" spans="1:8" x14ac:dyDescent="0.2">
      <c r="A53" s="1" t="str">
        <f>IF(MainCalcoli!A53&gt;0,MainCalcoli!A53,#N/A)</f>
        <v>Family ToT</v>
      </c>
      <c r="B53" s="1" t="str">
        <f>IF(MainCalcoli!B53&gt;0,MainCalcoli!B53,#N/A)</f>
        <v>Family in Lavorazione</v>
      </c>
      <c r="C53" s="1" t="str">
        <f>IF(MainCalcoli!C53&gt;0,MainCalcoli!C53,#N/A)</f>
        <v>Family Da Esitare</v>
      </c>
      <c r="D53" s="1" t="str">
        <f>IF(MainCalcoli!D53&gt;0,MainCalcoli!D53,#N/A)</f>
        <v>Family Da Esitare Scadute</v>
      </c>
      <c r="E53" s="1" t="e">
        <f>IF(MainCalcoli!E53&gt;0,MainCalcoli!E53,#N/A)</f>
        <v>#N/A</v>
      </c>
      <c r="F53" s="1" t="str">
        <f>IF(MainCalcoli!F53&gt;0,MainCalcoli!F53,#N/A)</f>
        <v>Family Ok</v>
      </c>
      <c r="G53" s="1" t="str">
        <f>IF(MainCalcoli!G53&gt;0,MainCalcoli!G53,#N/A)</f>
        <v>Family Ko</v>
      </c>
      <c r="H53" s="1" t="str">
        <f>IF(MainCalcoli!H53&gt;0,MainCalcoli!H53,#N/A)</f>
        <v>Family Non Lavorate</v>
      </c>
    </row>
    <row r="54" spans="1:8" x14ac:dyDescent="0.2">
      <c r="A54" s="2">
        <f>IF(MainCalcoli!A54&gt;0,MainCalcoli!A54,#N/A)</f>
        <v>24</v>
      </c>
      <c r="B54" s="1" t="e">
        <f>IF(MainCalcoli!B54&gt;0,MainCalcoli!B54,#N/A)</f>
        <v>#N/A</v>
      </c>
      <c r="C54" s="3" t="e">
        <f>IF(MainCalcoli!C54&gt;0,MainCalcoli!C54,#N/A)</f>
        <v>#N/A</v>
      </c>
      <c r="D54" s="3" t="e">
        <f>IF(MainCalcoli!D54&gt;0,MainCalcoli!D54,#N/A)</f>
        <v>#N/A</v>
      </c>
      <c r="E54" s="3" t="e">
        <f>IF(MainCalcoli!E54&gt;0,MainCalcoli!E54,#N/A)</f>
        <v>#N/A</v>
      </c>
      <c r="F54" s="1">
        <f>IF(MainCalcoli!F54&gt;0,MainCalcoli!F54,#N/A)</f>
        <v>24</v>
      </c>
      <c r="G54" s="1" t="e">
        <f>IF(MainCalcoli!G54&gt;0,MainCalcoli!G54,#N/A)</f>
        <v>#N/A</v>
      </c>
      <c r="H54" s="1" t="e">
        <f>IF(MainCalcoli!H54&gt;0,MainCalcoli!H54,#N/A)</f>
        <v>#N/A</v>
      </c>
    </row>
    <row r="55" spans="1:8" x14ac:dyDescent="0.2">
      <c r="A55" s="14" t="str">
        <f>IF(MainCalcoli!A55&gt;0,MainCalcoli!A55,#N/A)</f>
        <v>Vasto; MNP TOT 18</v>
      </c>
      <c r="B55" s="14" t="e">
        <f>IF(MainCalcoli!B55&gt;0,MainCalcoli!B55,#N/A)</f>
        <v>#N/A</v>
      </c>
      <c r="C55" s="14" t="e">
        <f>IF(MainCalcoli!C55&gt;0,MainCalcoli!C55,#N/A)</f>
        <v>#N/A</v>
      </c>
      <c r="D55" s="14" t="e">
        <f>IF(MainCalcoli!D55&gt;0,MainCalcoli!D55,#N/A)</f>
        <v>#N/A</v>
      </c>
      <c r="E55" s="14" t="e">
        <f>IF(MainCalcoli!E55&gt;0,MainCalcoli!E55,#N/A)</f>
        <v>#N/A</v>
      </c>
      <c r="F55" s="14" t="e">
        <f>IF(MainCalcoli!F55&gt;0,MainCalcoli!F55,#N/A)</f>
        <v>#N/A</v>
      </c>
      <c r="G55" s="14" t="e">
        <f>IF(MainCalcoli!G55&gt;0,MainCalcoli!G55,#N/A)</f>
        <v>#N/A</v>
      </c>
      <c r="H55" s="14" t="e">
        <f>IF(MainCalcoli!H55&gt;0,MainCalcoli!H55,#N/A)</f>
        <v>#N/A</v>
      </c>
    </row>
    <row r="56" spans="1:8" x14ac:dyDescent="0.2">
      <c r="A56" s="1" t="str">
        <f>IF(MainCalcoli!A56&gt;0,MainCalcoli!A56,#N/A)</f>
        <v>MNP ToT</v>
      </c>
      <c r="B56" s="1" t="str">
        <f>IF(MainCalcoli!B56&gt;0,MainCalcoli!B56,#N/A)</f>
        <v>MNP in Lavorazione</v>
      </c>
      <c r="C56" s="1" t="str">
        <f>IF(MainCalcoli!C56&gt;0,MainCalcoli!C56,#N/A)</f>
        <v>MNP Da Esitare Non Scadute</v>
      </c>
      <c r="D56" s="1" t="str">
        <f>IF(MainCalcoli!D56&gt;0,MainCalcoli!D56,#N/A)</f>
        <v>MNP Da Esitare ScaduteT0</v>
      </c>
      <c r="E56" s="1" t="str">
        <f>IF(MainCalcoli!E56&gt;0,MainCalcoli!E56,#N/A)</f>
        <v>MNP Da Esitare ScaduteT1</v>
      </c>
      <c r="F56" s="1" t="str">
        <f>IF(MainCalcoli!F56&gt;0,MainCalcoli!F56,#N/A)</f>
        <v>MNP OK</v>
      </c>
      <c r="G56" s="1" t="str">
        <f>IF(MainCalcoli!G56&gt;0,MainCalcoli!G56,#N/A)</f>
        <v>MNP KO</v>
      </c>
      <c r="H56" s="1" t="str">
        <f>IF(MainCalcoli!H56&gt;0,MainCalcoli!H56,#N/A)</f>
        <v>MNP Non Lavorate</v>
      </c>
    </row>
    <row r="57" spans="1:8" x14ac:dyDescent="0.2">
      <c r="A57" s="2">
        <f>IF(MainCalcoli!A57&gt;0,MainCalcoli!A57,#N/A)</f>
        <v>18</v>
      </c>
      <c r="B57" s="1" t="e">
        <f>IF(MainCalcoli!B57&gt;0,MainCalcoli!B57,#N/A)</f>
        <v>#N/A</v>
      </c>
      <c r="C57" s="1" t="e">
        <f>IF(MainCalcoli!C57&gt;0,MainCalcoli!C57,#N/A)</f>
        <v>#N/A</v>
      </c>
      <c r="D57" s="1" t="e">
        <f>IF(MainCalcoli!D57&gt;0,MainCalcoli!D57,#N/A)</f>
        <v>#N/A</v>
      </c>
      <c r="E57" s="1" t="e">
        <f>IF(MainCalcoli!E57&gt;0,MainCalcoli!E57,#N/A)</f>
        <v>#N/A</v>
      </c>
      <c r="F57" s="1">
        <f>IF(MainCalcoli!F57&gt;0,MainCalcoli!F57,#N/A)</f>
        <v>16</v>
      </c>
      <c r="G57" s="1">
        <f>IF(MainCalcoli!G57&gt;0,MainCalcoli!G57,#N/A)</f>
        <v>1</v>
      </c>
      <c r="H57" s="1" t="e">
        <f>IF(MainCalcoli!H57&gt;0,MainCalcoli!H57,#N/A)</f>
        <v>#N/A</v>
      </c>
    </row>
    <row r="58" spans="1:8" x14ac:dyDescent="0.2">
      <c r="A58" s="14" t="str">
        <f>IF(MainCalcoli!A58&gt;0,MainCalcoli!A58,#N/A)</f>
        <v>Vasto; Family TOT 15</v>
      </c>
      <c r="B58" s="14" t="e">
        <f>IF(MainCalcoli!B58&gt;0,MainCalcoli!B58,#N/A)</f>
        <v>#N/A</v>
      </c>
      <c r="C58" s="14" t="e">
        <f>IF(MainCalcoli!C58&gt;0,MainCalcoli!C58,#N/A)</f>
        <v>#N/A</v>
      </c>
      <c r="D58" s="14" t="e">
        <f>IF(MainCalcoli!D58&gt;0,MainCalcoli!D58,#N/A)</f>
        <v>#N/A</v>
      </c>
      <c r="E58" s="14" t="e">
        <f>IF(MainCalcoli!E58&gt;0,MainCalcoli!E58,#N/A)</f>
        <v>#N/A</v>
      </c>
      <c r="F58" s="14" t="e">
        <f>IF(MainCalcoli!F58&gt;0,MainCalcoli!F58,#N/A)</f>
        <v>#N/A</v>
      </c>
      <c r="G58" s="14" t="e">
        <f>IF(MainCalcoli!G58&gt;0,MainCalcoli!G58,#N/A)</f>
        <v>#N/A</v>
      </c>
      <c r="H58" s="14" t="e">
        <f>IF(MainCalcoli!H58&gt;0,MainCalcoli!H58,#N/A)</f>
        <v>#N/A</v>
      </c>
    </row>
    <row r="59" spans="1:8" x14ac:dyDescent="0.2">
      <c r="A59" s="1" t="str">
        <f>IF(MainCalcoli!A59&gt;0,MainCalcoli!A59,#N/A)</f>
        <v>Family ToT</v>
      </c>
      <c r="B59" s="1" t="str">
        <f>IF(MainCalcoli!B59&gt;0,MainCalcoli!B59,#N/A)</f>
        <v>Family in Lavorazione</v>
      </c>
      <c r="C59" s="1" t="str">
        <f>IF(MainCalcoli!C59&gt;0,MainCalcoli!C59,#N/A)</f>
        <v>Family Da Esitare</v>
      </c>
      <c r="D59" s="1" t="str">
        <f>IF(MainCalcoli!D59&gt;0,MainCalcoli!D59,#N/A)</f>
        <v>Family Da Esitare Scadute</v>
      </c>
      <c r="E59" s="1" t="e">
        <f>IF(MainCalcoli!E59&gt;0,MainCalcoli!E59,#N/A)</f>
        <v>#N/A</v>
      </c>
      <c r="F59" s="1" t="str">
        <f>IF(MainCalcoli!F59&gt;0,MainCalcoli!F59,#N/A)</f>
        <v>Family Ok</v>
      </c>
      <c r="G59" s="1" t="str">
        <f>IF(MainCalcoli!G59&gt;0,MainCalcoli!G59,#N/A)</f>
        <v>Family Ko</v>
      </c>
      <c r="H59" s="1" t="str">
        <f>IF(MainCalcoli!H59&gt;0,MainCalcoli!H59,#N/A)</f>
        <v>Family Non Lavorate</v>
      </c>
    </row>
    <row r="60" spans="1:8" x14ac:dyDescent="0.2">
      <c r="A60" s="2">
        <f>IF(MainCalcoli!A60&gt;0,MainCalcoli!A60,#N/A)</f>
        <v>15</v>
      </c>
      <c r="B60" s="1" t="e">
        <f>IF(MainCalcoli!B60&gt;0,MainCalcoli!B60,#N/A)</f>
        <v>#N/A</v>
      </c>
      <c r="C60" s="3" t="e">
        <f>IF(MainCalcoli!C60&gt;0,MainCalcoli!C60,#N/A)</f>
        <v>#N/A</v>
      </c>
      <c r="D60" s="3" t="e">
        <f>IF(MainCalcoli!D60&gt;0,MainCalcoli!D60,#N/A)</f>
        <v>#N/A</v>
      </c>
      <c r="E60" s="3" t="e">
        <f>IF(MainCalcoli!E60&gt;0,MainCalcoli!E60,#N/A)</f>
        <v>#N/A</v>
      </c>
      <c r="F60" s="1">
        <f>IF(MainCalcoli!F60&gt;0,MainCalcoli!F60,#N/A)</f>
        <v>15</v>
      </c>
      <c r="G60" s="1" t="e">
        <f>IF(MainCalcoli!G60&gt;0,MainCalcoli!G60,#N/A)</f>
        <v>#N/A</v>
      </c>
      <c r="H60" s="1" t="e">
        <f>IF(MainCalcoli!H60&gt;0,MainCalcoli!H60,#N/A)</f>
        <v>#N/A</v>
      </c>
    </row>
  </sheetData>
  <dataConsolidate/>
  <mergeCells count="20">
    <mergeCell ref="A46:H46"/>
    <mergeCell ref="A49:H49"/>
    <mergeCell ref="A52:H52"/>
    <mergeCell ref="A55:H55"/>
    <mergeCell ref="A58:H58"/>
    <mergeCell ref="A31:H31"/>
    <mergeCell ref="A34:H34"/>
    <mergeCell ref="A37:H37"/>
    <mergeCell ref="A40:H40"/>
    <mergeCell ref="A43:H43"/>
    <mergeCell ref="A16:H16"/>
    <mergeCell ref="A19:H19"/>
    <mergeCell ref="A22:H22"/>
    <mergeCell ref="A25:H25"/>
    <mergeCell ref="A28:H28"/>
    <mergeCell ref="A1:H1"/>
    <mergeCell ref="A4:H4"/>
    <mergeCell ref="A7:H7"/>
    <mergeCell ref="A10:H10"/>
    <mergeCell ref="A13:H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5EDC-E9F8-4C54-98EE-E67BFC53D1C7}">
  <dimension ref="A1:Q500"/>
  <sheetViews>
    <sheetView workbookViewId="0"/>
  </sheetViews>
  <sheetFormatPr defaultRowHeight="14.25" x14ac:dyDescent="0.2"/>
  <cols>
    <col min="1" max="1" width="27.125" bestFit="1" customWidth="1"/>
    <col min="2" max="2" width="11.25" bestFit="1" customWidth="1"/>
    <col min="3" max="3" width="43.125" bestFit="1" customWidth="1"/>
    <col min="4" max="4" width="20.125" bestFit="1" customWidth="1"/>
    <col min="5" max="5" width="11.875" bestFit="1" customWidth="1"/>
    <col min="6" max="6" width="48.625" bestFit="1" customWidth="1"/>
    <col min="7" max="7" width="21.37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73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75</v>
      </c>
      <c r="B4" t="s">
        <v>125</v>
      </c>
      <c r="C4" t="s">
        <v>108</v>
      </c>
      <c r="D4" t="s">
        <v>356</v>
      </c>
      <c r="E4" t="s">
        <v>357</v>
      </c>
      <c r="F4">
        <v>45992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74</v>
      </c>
      <c r="B5" t="s">
        <v>209</v>
      </c>
      <c r="C5" t="s">
        <v>108</v>
      </c>
      <c r="D5" t="s">
        <v>358</v>
      </c>
      <c r="E5" t="s">
        <v>359</v>
      </c>
      <c r="F5">
        <v>45996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74</v>
      </c>
      <c r="B6" t="s">
        <v>209</v>
      </c>
      <c r="C6" t="s">
        <v>108</v>
      </c>
      <c r="D6" t="s">
        <v>360</v>
      </c>
      <c r="E6" t="s">
        <v>361</v>
      </c>
      <c r="F6">
        <v>45996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74</v>
      </c>
      <c r="B7" t="s">
        <v>111</v>
      </c>
      <c r="C7" t="s">
        <v>108</v>
      </c>
      <c r="D7" t="s">
        <v>881</v>
      </c>
      <c r="E7" t="s">
        <v>882</v>
      </c>
      <c r="F7">
        <v>46001</v>
      </c>
      <c r="J7" t="s">
        <v>60</v>
      </c>
      <c r="K7" t="s">
        <v>53</v>
      </c>
      <c r="M7" t="s">
        <v>12</v>
      </c>
      <c r="Q7" t="s">
        <v>61</v>
      </c>
    </row>
    <row r="8" spans="1:17" x14ac:dyDescent="0.2">
      <c r="A8" t="s">
        <v>75</v>
      </c>
      <c r="B8" t="s">
        <v>117</v>
      </c>
      <c r="C8" t="s">
        <v>108</v>
      </c>
      <c r="D8" t="s">
        <v>883</v>
      </c>
      <c r="E8" t="s">
        <v>884</v>
      </c>
      <c r="F8">
        <v>46005</v>
      </c>
      <c r="J8" t="s">
        <v>60</v>
      </c>
      <c r="K8" t="s">
        <v>53</v>
      </c>
      <c r="M8" t="s">
        <v>61</v>
      </c>
    </row>
    <row r="9" spans="1:17" x14ac:dyDescent="0.2">
      <c r="A9" t="s">
        <v>540</v>
      </c>
      <c r="B9" t="s">
        <v>156</v>
      </c>
      <c r="C9" t="s">
        <v>108</v>
      </c>
      <c r="D9" t="s">
        <v>885</v>
      </c>
      <c r="E9" t="s">
        <v>886</v>
      </c>
      <c r="F9">
        <v>46006</v>
      </c>
      <c r="J9" t="s">
        <v>60</v>
      </c>
      <c r="K9" t="s">
        <v>53</v>
      </c>
    </row>
    <row r="10" spans="1:17" x14ac:dyDescent="0.2">
      <c r="A10" t="s">
        <v>75</v>
      </c>
      <c r="B10" t="s">
        <v>229</v>
      </c>
      <c r="C10" t="s">
        <v>108</v>
      </c>
      <c r="D10" t="s">
        <v>887</v>
      </c>
      <c r="E10" t="s">
        <v>888</v>
      </c>
      <c r="F10">
        <v>46006</v>
      </c>
      <c r="J10" t="s">
        <v>60</v>
      </c>
      <c r="K10" t="s">
        <v>53</v>
      </c>
    </row>
    <row r="11" spans="1:17" x14ac:dyDescent="0.2">
      <c r="A11" t="s">
        <v>74</v>
      </c>
      <c r="B11" t="s">
        <v>303</v>
      </c>
      <c r="C11" t="s">
        <v>108</v>
      </c>
      <c r="D11" t="s">
        <v>889</v>
      </c>
      <c r="E11" t="s">
        <v>890</v>
      </c>
      <c r="F11">
        <v>46006</v>
      </c>
      <c r="J11" t="s">
        <v>60</v>
      </c>
      <c r="K11" t="s">
        <v>53</v>
      </c>
    </row>
    <row r="12" spans="1:17" x14ac:dyDescent="0.2">
      <c r="A12" t="s">
        <v>540</v>
      </c>
      <c r="B12" t="s">
        <v>303</v>
      </c>
      <c r="C12" t="s">
        <v>108</v>
      </c>
      <c r="D12" t="s">
        <v>891</v>
      </c>
      <c r="E12" t="s">
        <v>892</v>
      </c>
      <c r="F12">
        <v>46006</v>
      </c>
      <c r="J12" t="s">
        <v>60</v>
      </c>
      <c r="K12" t="s">
        <v>53</v>
      </c>
    </row>
    <row r="13" spans="1:17" x14ac:dyDescent="0.2">
      <c r="A13" t="s">
        <v>75</v>
      </c>
      <c r="B13" t="s">
        <v>411</v>
      </c>
      <c r="C13" t="s">
        <v>108</v>
      </c>
      <c r="D13" t="s">
        <v>893</v>
      </c>
      <c r="E13" t="s">
        <v>894</v>
      </c>
      <c r="F13">
        <v>46006</v>
      </c>
      <c r="J13" t="s">
        <v>60</v>
      </c>
      <c r="K13" t="s">
        <v>53</v>
      </c>
    </row>
    <row r="14" spans="1:17" x14ac:dyDescent="0.2">
      <c r="A14" t="s">
        <v>74</v>
      </c>
      <c r="B14" t="s">
        <v>173</v>
      </c>
      <c r="C14" t="s">
        <v>108</v>
      </c>
      <c r="D14" t="s">
        <v>895</v>
      </c>
      <c r="E14" t="s">
        <v>896</v>
      </c>
      <c r="F14">
        <v>46006</v>
      </c>
      <c r="J14" t="s">
        <v>60</v>
      </c>
      <c r="K14" t="s">
        <v>53</v>
      </c>
    </row>
    <row r="15" spans="1:17" x14ac:dyDescent="0.2">
      <c r="A15" t="s">
        <v>74</v>
      </c>
      <c r="B15" t="s">
        <v>255</v>
      </c>
      <c r="C15" t="s">
        <v>108</v>
      </c>
      <c r="D15" t="s">
        <v>897</v>
      </c>
      <c r="E15" t="s">
        <v>898</v>
      </c>
      <c r="F15">
        <v>46006</v>
      </c>
      <c r="J15" t="s">
        <v>60</v>
      </c>
      <c r="K15" t="s">
        <v>53</v>
      </c>
    </row>
    <row r="16" spans="1:17" x14ac:dyDescent="0.2">
      <c r="A16" t="s">
        <v>74</v>
      </c>
      <c r="B16" t="s">
        <v>255</v>
      </c>
      <c r="C16" t="s">
        <v>108</v>
      </c>
      <c r="D16" t="s">
        <v>899</v>
      </c>
      <c r="E16" t="s">
        <v>900</v>
      </c>
      <c r="F16">
        <v>46006</v>
      </c>
      <c r="J16" t="s">
        <v>60</v>
      </c>
      <c r="K16" t="s">
        <v>53</v>
      </c>
    </row>
    <row r="17" spans="1:11" x14ac:dyDescent="0.2">
      <c r="A17" t="s">
        <v>74</v>
      </c>
      <c r="B17" t="s">
        <v>179</v>
      </c>
      <c r="C17" t="s">
        <v>108</v>
      </c>
      <c r="D17" t="s">
        <v>901</v>
      </c>
      <c r="E17" t="s">
        <v>902</v>
      </c>
      <c r="F17">
        <v>46006</v>
      </c>
      <c r="J17" t="s">
        <v>60</v>
      </c>
      <c r="K17" t="s">
        <v>53</v>
      </c>
    </row>
    <row r="18" spans="1:11" x14ac:dyDescent="0.2">
      <c r="A18" t="s">
        <v>74</v>
      </c>
      <c r="B18" t="s">
        <v>179</v>
      </c>
      <c r="C18" t="s">
        <v>108</v>
      </c>
      <c r="D18" t="s">
        <v>903</v>
      </c>
      <c r="E18" t="s">
        <v>904</v>
      </c>
      <c r="F18">
        <v>46006</v>
      </c>
      <c r="J18" t="s">
        <v>60</v>
      </c>
      <c r="K18" t="s">
        <v>53</v>
      </c>
    </row>
    <row r="19" spans="1:11" x14ac:dyDescent="0.2">
      <c r="A19" t="s">
        <v>74</v>
      </c>
      <c r="B19" t="s">
        <v>122</v>
      </c>
      <c r="C19" t="s">
        <v>108</v>
      </c>
      <c r="D19" t="s">
        <v>905</v>
      </c>
      <c r="E19" t="s">
        <v>906</v>
      </c>
      <c r="F19">
        <v>46006</v>
      </c>
      <c r="J19" t="s">
        <v>60</v>
      </c>
      <c r="K19" t="s">
        <v>53</v>
      </c>
    </row>
    <row r="20" spans="1:11" x14ac:dyDescent="0.2">
      <c r="A20" t="s">
        <v>74</v>
      </c>
      <c r="B20" t="s">
        <v>122</v>
      </c>
      <c r="C20" t="s">
        <v>108</v>
      </c>
      <c r="D20" t="s">
        <v>907</v>
      </c>
      <c r="E20" t="s">
        <v>908</v>
      </c>
      <c r="F20">
        <v>46006</v>
      </c>
      <c r="J20" t="s">
        <v>60</v>
      </c>
      <c r="K20" t="s">
        <v>53</v>
      </c>
    </row>
    <row r="21" spans="1:11" x14ac:dyDescent="0.2">
      <c r="A21" t="s">
        <v>74</v>
      </c>
      <c r="B21" t="s">
        <v>185</v>
      </c>
      <c r="C21" t="s">
        <v>108</v>
      </c>
      <c r="D21" t="s">
        <v>909</v>
      </c>
      <c r="E21" t="s">
        <v>910</v>
      </c>
      <c r="F21">
        <v>46006</v>
      </c>
      <c r="J21" t="s">
        <v>60</v>
      </c>
      <c r="K21" t="s">
        <v>53</v>
      </c>
    </row>
    <row r="22" spans="1:11" x14ac:dyDescent="0.2">
      <c r="A22" t="s">
        <v>540</v>
      </c>
      <c r="B22" t="s">
        <v>190</v>
      </c>
      <c r="C22" t="s">
        <v>108</v>
      </c>
      <c r="D22" t="s">
        <v>911</v>
      </c>
      <c r="E22" t="s">
        <v>912</v>
      </c>
      <c r="F22">
        <v>46006</v>
      </c>
      <c r="J22" t="s">
        <v>60</v>
      </c>
      <c r="K22" t="s">
        <v>53</v>
      </c>
    </row>
    <row r="23" spans="1:11" x14ac:dyDescent="0.2">
      <c r="F23" t="s">
        <v>60</v>
      </c>
      <c r="J23" t="s">
        <v>60</v>
      </c>
      <c r="K23" t="s">
        <v>60</v>
      </c>
    </row>
    <row r="24" spans="1:11" x14ac:dyDescent="0.2">
      <c r="F24" t="s">
        <v>60</v>
      </c>
      <c r="J24" t="s">
        <v>60</v>
      </c>
      <c r="K24" t="s">
        <v>60</v>
      </c>
    </row>
    <row r="25" spans="1:11" x14ac:dyDescent="0.2">
      <c r="F25" t="s">
        <v>60</v>
      </c>
      <c r="J25" t="s">
        <v>60</v>
      </c>
      <c r="K25" t="s">
        <v>60</v>
      </c>
    </row>
    <row r="26" spans="1:11" x14ac:dyDescent="0.2">
      <c r="F26" t="s">
        <v>60</v>
      </c>
      <c r="J26" t="s">
        <v>60</v>
      </c>
      <c r="K26" t="s">
        <v>60</v>
      </c>
    </row>
    <row r="27" spans="1:11" x14ac:dyDescent="0.2">
      <c r="F27" t="s">
        <v>60</v>
      </c>
      <c r="J27" t="s">
        <v>60</v>
      </c>
      <c r="K27" t="s">
        <v>60</v>
      </c>
    </row>
    <row r="28" spans="1:11" x14ac:dyDescent="0.2">
      <c r="F28" t="s">
        <v>60</v>
      </c>
      <c r="J28" t="s">
        <v>60</v>
      </c>
      <c r="K28" t="s">
        <v>60</v>
      </c>
    </row>
    <row r="29" spans="1:11" x14ac:dyDescent="0.2">
      <c r="F29" t="s">
        <v>60</v>
      </c>
      <c r="J29" t="s">
        <v>60</v>
      </c>
      <c r="K29" t="s">
        <v>60</v>
      </c>
    </row>
    <row r="30" spans="1:11" x14ac:dyDescent="0.2">
      <c r="F30" t="s">
        <v>60</v>
      </c>
      <c r="J30" t="s">
        <v>60</v>
      </c>
      <c r="K30" t="s">
        <v>60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0A7E-9B18-43CC-B681-D8350EA9B4EF}">
  <dimension ref="A1:Q500"/>
  <sheetViews>
    <sheetView workbookViewId="0"/>
  </sheetViews>
  <sheetFormatPr defaultRowHeight="14.25" x14ac:dyDescent="0.2"/>
  <cols>
    <col min="1" max="1" width="24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31.2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85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362</v>
      </c>
      <c r="B4" t="s">
        <v>222</v>
      </c>
      <c r="C4" t="s">
        <v>108</v>
      </c>
      <c r="D4" t="s">
        <v>363</v>
      </c>
      <c r="E4" t="s">
        <v>364</v>
      </c>
      <c r="F4">
        <v>46004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91</v>
      </c>
      <c r="B5" t="s">
        <v>222</v>
      </c>
      <c r="C5" t="s">
        <v>108</v>
      </c>
      <c r="D5" t="s">
        <v>365</v>
      </c>
      <c r="E5" t="s">
        <v>366</v>
      </c>
      <c r="F5">
        <v>46004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91</v>
      </c>
      <c r="B6" t="s">
        <v>117</v>
      </c>
      <c r="C6" t="s">
        <v>108</v>
      </c>
      <c r="D6" t="s">
        <v>367</v>
      </c>
      <c r="E6" t="s">
        <v>368</v>
      </c>
      <c r="F6">
        <v>46005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91</v>
      </c>
      <c r="B7" t="s">
        <v>117</v>
      </c>
      <c r="C7" t="s">
        <v>108</v>
      </c>
      <c r="D7" t="s">
        <v>369</v>
      </c>
      <c r="E7" t="s">
        <v>370</v>
      </c>
      <c r="F7">
        <v>46005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94</v>
      </c>
      <c r="B8" t="s">
        <v>303</v>
      </c>
      <c r="C8" t="s">
        <v>108</v>
      </c>
      <c r="D8" t="s">
        <v>371</v>
      </c>
      <c r="E8" t="s">
        <v>372</v>
      </c>
      <c r="F8">
        <v>46011</v>
      </c>
      <c r="G8" t="s">
        <v>6</v>
      </c>
      <c r="J8" t="s">
        <v>60</v>
      </c>
      <c r="K8" t="s">
        <v>53</v>
      </c>
      <c r="M8" t="s">
        <v>61</v>
      </c>
    </row>
    <row r="9" spans="1:17" x14ac:dyDescent="0.2">
      <c r="A9" t="s">
        <v>87</v>
      </c>
      <c r="B9" t="s">
        <v>176</v>
      </c>
      <c r="C9" t="s">
        <v>108</v>
      </c>
      <c r="D9" t="s">
        <v>373</v>
      </c>
      <c r="E9" t="s">
        <v>374</v>
      </c>
      <c r="F9">
        <v>46006</v>
      </c>
      <c r="G9" t="s">
        <v>10</v>
      </c>
      <c r="J9" t="s">
        <v>11</v>
      </c>
      <c r="K9" t="s">
        <v>53</v>
      </c>
    </row>
    <row r="10" spans="1:17" x14ac:dyDescent="0.2">
      <c r="F10" t="s">
        <v>60</v>
      </c>
      <c r="J10" t="s">
        <v>60</v>
      </c>
      <c r="K10" t="s">
        <v>60</v>
      </c>
    </row>
    <row r="11" spans="1:17" x14ac:dyDescent="0.2">
      <c r="F11" t="s">
        <v>60</v>
      </c>
      <c r="J11" t="s">
        <v>60</v>
      </c>
      <c r="K11" t="s">
        <v>60</v>
      </c>
    </row>
    <row r="12" spans="1:17" x14ac:dyDescent="0.2">
      <c r="F12" t="s">
        <v>60</v>
      </c>
      <c r="J12" t="s">
        <v>60</v>
      </c>
      <c r="K12" t="s">
        <v>60</v>
      </c>
    </row>
    <row r="13" spans="1:17" x14ac:dyDescent="0.2">
      <c r="F13" t="s">
        <v>60</v>
      </c>
      <c r="J13" t="s">
        <v>60</v>
      </c>
      <c r="K13" t="s">
        <v>60</v>
      </c>
    </row>
    <row r="14" spans="1:17" x14ac:dyDescent="0.2">
      <c r="F14" t="s">
        <v>60</v>
      </c>
      <c r="J14" t="s">
        <v>60</v>
      </c>
      <c r="K14" t="s">
        <v>60</v>
      </c>
    </row>
    <row r="15" spans="1:17" x14ac:dyDescent="0.2">
      <c r="F15" t="s">
        <v>60</v>
      </c>
      <c r="J15" t="s">
        <v>60</v>
      </c>
      <c r="K15" t="s">
        <v>60</v>
      </c>
    </row>
    <row r="16" spans="1:17" x14ac:dyDescent="0.2">
      <c r="F16" t="s">
        <v>60</v>
      </c>
      <c r="J16" t="s">
        <v>60</v>
      </c>
      <c r="K16" t="s">
        <v>60</v>
      </c>
    </row>
    <row r="17" spans="6:11" x14ac:dyDescent="0.2">
      <c r="F17" t="s">
        <v>60</v>
      </c>
      <c r="J17" t="s">
        <v>60</v>
      </c>
      <c r="K17" t="s">
        <v>60</v>
      </c>
    </row>
    <row r="18" spans="6:11" x14ac:dyDescent="0.2">
      <c r="F18" t="s">
        <v>60</v>
      </c>
      <c r="J18" t="s">
        <v>60</v>
      </c>
      <c r="K18" t="s">
        <v>60</v>
      </c>
    </row>
    <row r="19" spans="6:11" x14ac:dyDescent="0.2">
      <c r="F19" t="s">
        <v>60</v>
      </c>
      <c r="J19" t="s">
        <v>60</v>
      </c>
      <c r="K19" t="s">
        <v>60</v>
      </c>
    </row>
    <row r="20" spans="6:11" x14ac:dyDescent="0.2">
      <c r="F20" t="s">
        <v>60</v>
      </c>
      <c r="J20" t="s">
        <v>60</v>
      </c>
      <c r="K20" t="s">
        <v>60</v>
      </c>
    </row>
    <row r="21" spans="6:11" x14ac:dyDescent="0.2">
      <c r="F21" t="s">
        <v>60</v>
      </c>
      <c r="J21" t="s">
        <v>60</v>
      </c>
      <c r="K21" t="s">
        <v>60</v>
      </c>
    </row>
    <row r="22" spans="6:11" x14ac:dyDescent="0.2">
      <c r="F22" t="s">
        <v>60</v>
      </c>
      <c r="J22" t="s">
        <v>60</v>
      </c>
      <c r="K22" t="s">
        <v>60</v>
      </c>
    </row>
    <row r="23" spans="6:11" x14ac:dyDescent="0.2">
      <c r="F23" t="s">
        <v>60</v>
      </c>
      <c r="J23" t="s">
        <v>60</v>
      </c>
      <c r="K23" t="s">
        <v>60</v>
      </c>
    </row>
    <row r="24" spans="6:11" x14ac:dyDescent="0.2">
      <c r="F24" t="s">
        <v>60</v>
      </c>
      <c r="J24" t="s">
        <v>60</v>
      </c>
      <c r="K24" t="s">
        <v>60</v>
      </c>
    </row>
    <row r="25" spans="6:11" x14ac:dyDescent="0.2">
      <c r="F25" t="s">
        <v>60</v>
      </c>
      <c r="J25" t="s">
        <v>60</v>
      </c>
      <c r="K25" t="s">
        <v>60</v>
      </c>
    </row>
    <row r="26" spans="6:11" x14ac:dyDescent="0.2">
      <c r="F26" t="s">
        <v>60</v>
      </c>
      <c r="J26" t="s">
        <v>60</v>
      </c>
      <c r="K26" t="s">
        <v>60</v>
      </c>
    </row>
    <row r="27" spans="6:11" x14ac:dyDescent="0.2">
      <c r="F27" t="s">
        <v>60</v>
      </c>
      <c r="J27" t="s">
        <v>60</v>
      </c>
      <c r="K27" t="s">
        <v>60</v>
      </c>
    </row>
    <row r="28" spans="6:11" x14ac:dyDescent="0.2">
      <c r="F28" t="s">
        <v>60</v>
      </c>
      <c r="J28" t="s">
        <v>60</v>
      </c>
      <c r="K28" t="s">
        <v>60</v>
      </c>
    </row>
    <row r="29" spans="6:11" x14ac:dyDescent="0.2">
      <c r="F29" t="s">
        <v>60</v>
      </c>
      <c r="J29" t="s">
        <v>60</v>
      </c>
      <c r="K29" t="s">
        <v>60</v>
      </c>
    </row>
    <row r="30" spans="6:11" x14ac:dyDescent="0.2">
      <c r="F30" t="s">
        <v>60</v>
      </c>
      <c r="J30" t="s">
        <v>60</v>
      </c>
      <c r="K30" t="s">
        <v>60</v>
      </c>
    </row>
    <row r="31" spans="6:11" x14ac:dyDescent="0.2">
      <c r="F31" t="s">
        <v>60</v>
      </c>
      <c r="J31" t="s">
        <v>60</v>
      </c>
      <c r="K31" t="s">
        <v>60</v>
      </c>
    </row>
    <row r="32" spans="6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B85A-2DFF-4E0B-AD0A-CDB307A7B7D1}">
  <dimension ref="A1:W508"/>
  <sheetViews>
    <sheetView workbookViewId="0"/>
  </sheetViews>
  <sheetFormatPr defaultRowHeight="14.25" x14ac:dyDescent="0.2"/>
  <cols>
    <col min="1" max="1" width="24" bestFit="1" customWidth="1"/>
    <col min="2" max="2" width="11.25" bestFit="1" customWidth="1"/>
    <col min="3" max="3" width="60.5" bestFit="1" customWidth="1"/>
    <col min="4" max="4" width="20.125" bestFit="1" customWidth="1"/>
    <col min="5" max="6" width="11.25" bestFit="1" customWidth="1"/>
    <col min="7" max="7" width="23.625" bestFit="1" customWidth="1"/>
    <col min="8" max="8" width="48.625" bestFit="1" customWidth="1"/>
    <col min="9" max="9" width="31.25" bestFit="1" customWidth="1"/>
    <col min="10" max="10" width="22.25" bestFit="1" customWidth="1"/>
    <col min="11" max="12" width="12.25" bestFit="1" customWidth="1"/>
    <col min="13" max="13" width="14" bestFit="1" customWidth="1"/>
    <col min="14" max="15" width="12.25" bestFit="1" customWidth="1"/>
    <col min="16" max="16" width="22.625" bestFit="1" customWidth="1"/>
    <col min="17" max="17" width="31.25" bestFit="1" customWidth="1"/>
    <col min="18" max="19" width="22.625" bestFit="1" customWidth="1"/>
    <col min="20" max="20" width="22.25" bestFit="1" customWidth="1"/>
    <col min="21" max="22" width="31.25" bestFit="1" customWidth="1"/>
    <col min="23" max="25" width="12.25" bestFit="1" customWidth="1"/>
  </cols>
  <sheetData>
    <row r="1" spans="1:23" x14ac:dyDescent="0.2">
      <c r="A1" t="s">
        <v>85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x14ac:dyDescent="0.2">
      <c r="H2" t="s">
        <v>36</v>
      </c>
    </row>
    <row r="3" spans="1:23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23" x14ac:dyDescent="0.2">
      <c r="A4" t="s">
        <v>362</v>
      </c>
      <c r="B4" t="s">
        <v>107</v>
      </c>
      <c r="C4" t="s">
        <v>2</v>
      </c>
      <c r="D4" t="s">
        <v>653</v>
      </c>
      <c r="E4" t="s">
        <v>654</v>
      </c>
      <c r="F4" t="s">
        <v>57</v>
      </c>
      <c r="G4">
        <v>45995</v>
      </c>
      <c r="H4">
        <v>46005</v>
      </c>
      <c r="I4" t="s">
        <v>5</v>
      </c>
      <c r="J4" t="s">
        <v>52</v>
      </c>
      <c r="M4" t="s">
        <v>11</v>
      </c>
      <c r="N4" t="s">
        <v>53</v>
      </c>
      <c r="O4" t="s">
        <v>53</v>
      </c>
      <c r="P4" t="s">
        <v>53</v>
      </c>
      <c r="Q4" t="s">
        <v>4</v>
      </c>
      <c r="R4" t="s">
        <v>54</v>
      </c>
      <c r="S4" t="s">
        <v>55</v>
      </c>
      <c r="T4" t="s">
        <v>56</v>
      </c>
      <c r="U4" t="s">
        <v>5</v>
      </c>
      <c r="V4" t="s">
        <v>47</v>
      </c>
    </row>
    <row r="5" spans="1:23" x14ac:dyDescent="0.2">
      <c r="A5" t="s">
        <v>87</v>
      </c>
      <c r="B5" t="s">
        <v>111</v>
      </c>
      <c r="C5" t="s">
        <v>2</v>
      </c>
      <c r="D5" t="s">
        <v>655</v>
      </c>
      <c r="E5" t="s">
        <v>656</v>
      </c>
      <c r="F5" t="s">
        <v>51</v>
      </c>
      <c r="G5">
        <v>46001</v>
      </c>
      <c r="H5">
        <v>46011</v>
      </c>
      <c r="I5" t="s">
        <v>5</v>
      </c>
      <c r="J5" t="s">
        <v>52</v>
      </c>
      <c r="M5" t="s">
        <v>11</v>
      </c>
      <c r="N5" t="s">
        <v>53</v>
      </c>
      <c r="O5" t="s">
        <v>53</v>
      </c>
      <c r="P5" t="s">
        <v>58</v>
      </c>
      <c r="Q5" t="s">
        <v>5</v>
      </c>
      <c r="S5" t="s">
        <v>53</v>
      </c>
      <c r="T5" t="s">
        <v>52</v>
      </c>
      <c r="U5" t="s">
        <v>6</v>
      </c>
      <c r="V5" t="s">
        <v>11</v>
      </c>
    </row>
    <row r="6" spans="1:23" x14ac:dyDescent="0.2">
      <c r="A6" t="s">
        <v>87</v>
      </c>
      <c r="B6" t="s">
        <v>148</v>
      </c>
      <c r="C6" t="s">
        <v>2</v>
      </c>
      <c r="D6" t="s">
        <v>657</v>
      </c>
      <c r="E6" t="s">
        <v>658</v>
      </c>
      <c r="F6" t="s">
        <v>57</v>
      </c>
      <c r="G6">
        <v>46002</v>
      </c>
      <c r="H6">
        <v>46012</v>
      </c>
      <c r="I6" t="s">
        <v>5</v>
      </c>
      <c r="J6" t="s">
        <v>52</v>
      </c>
      <c r="M6" t="s">
        <v>11</v>
      </c>
      <c r="N6" t="s">
        <v>53</v>
      </c>
      <c r="O6" t="s">
        <v>53</v>
      </c>
      <c r="P6" t="s">
        <v>54</v>
      </c>
      <c r="Q6" t="s">
        <v>6</v>
      </c>
      <c r="S6" t="s">
        <v>4</v>
      </c>
      <c r="T6" t="s">
        <v>59</v>
      </c>
      <c r="U6" t="s">
        <v>12</v>
      </c>
      <c r="V6" t="s">
        <v>6</v>
      </c>
    </row>
    <row r="7" spans="1:23" x14ac:dyDescent="0.2">
      <c r="A7" t="s">
        <v>91</v>
      </c>
      <c r="B7" t="s">
        <v>114</v>
      </c>
      <c r="C7" t="s">
        <v>2</v>
      </c>
      <c r="D7" t="s">
        <v>659</v>
      </c>
      <c r="E7" t="s">
        <v>660</v>
      </c>
      <c r="F7" t="s">
        <v>57</v>
      </c>
      <c r="G7">
        <v>46003</v>
      </c>
      <c r="H7">
        <v>46013</v>
      </c>
      <c r="I7" t="s">
        <v>5</v>
      </c>
      <c r="J7" t="s">
        <v>52</v>
      </c>
      <c r="M7" t="s">
        <v>11</v>
      </c>
      <c r="N7" t="s">
        <v>53</v>
      </c>
      <c r="O7" t="s">
        <v>53</v>
      </c>
      <c r="Q7" t="s">
        <v>12</v>
      </c>
      <c r="S7" t="s">
        <v>54</v>
      </c>
      <c r="T7" t="s">
        <v>61</v>
      </c>
      <c r="U7" t="s">
        <v>61</v>
      </c>
      <c r="V7" t="s">
        <v>12</v>
      </c>
    </row>
    <row r="8" spans="1:23" x14ac:dyDescent="0.2">
      <c r="A8" t="s">
        <v>87</v>
      </c>
      <c r="B8" t="s">
        <v>114</v>
      </c>
      <c r="C8" t="s">
        <v>135</v>
      </c>
      <c r="D8" t="s">
        <v>661</v>
      </c>
      <c r="E8" t="s">
        <v>662</v>
      </c>
      <c r="F8" t="s">
        <v>51</v>
      </c>
      <c r="G8">
        <v>46003</v>
      </c>
      <c r="H8">
        <v>46013</v>
      </c>
      <c r="I8" t="s">
        <v>5</v>
      </c>
      <c r="J8" t="s">
        <v>52</v>
      </c>
      <c r="M8" t="s">
        <v>11</v>
      </c>
      <c r="N8" t="s">
        <v>53</v>
      </c>
      <c r="O8" t="s">
        <v>53</v>
      </c>
      <c r="Q8" t="s">
        <v>61</v>
      </c>
      <c r="T8" t="s">
        <v>12</v>
      </c>
      <c r="V8" t="s">
        <v>61</v>
      </c>
    </row>
    <row r="9" spans="1:23" x14ac:dyDescent="0.2">
      <c r="A9" t="s">
        <v>362</v>
      </c>
      <c r="B9" t="s">
        <v>222</v>
      </c>
      <c r="C9" t="s">
        <v>2</v>
      </c>
      <c r="D9" t="s">
        <v>663</v>
      </c>
      <c r="E9" t="s">
        <v>664</v>
      </c>
      <c r="F9" t="s">
        <v>57</v>
      </c>
      <c r="G9">
        <v>46004</v>
      </c>
      <c r="H9">
        <v>46014</v>
      </c>
      <c r="I9" t="s">
        <v>5</v>
      </c>
      <c r="J9" t="s">
        <v>52</v>
      </c>
      <c r="M9" t="s">
        <v>11</v>
      </c>
      <c r="N9" t="s">
        <v>53</v>
      </c>
      <c r="O9" t="s">
        <v>53</v>
      </c>
    </row>
    <row r="10" spans="1:23" x14ac:dyDescent="0.2">
      <c r="A10" t="s">
        <v>87</v>
      </c>
      <c r="B10" t="s">
        <v>222</v>
      </c>
      <c r="C10" t="s">
        <v>2</v>
      </c>
      <c r="D10" t="s">
        <v>665</v>
      </c>
      <c r="E10" t="s">
        <v>666</v>
      </c>
      <c r="F10" t="s">
        <v>57</v>
      </c>
      <c r="G10">
        <v>46004</v>
      </c>
      <c r="H10">
        <v>46014</v>
      </c>
      <c r="I10" t="s">
        <v>5</v>
      </c>
      <c r="J10" t="s">
        <v>52</v>
      </c>
      <c r="M10" t="s">
        <v>11</v>
      </c>
      <c r="N10" t="s">
        <v>53</v>
      </c>
      <c r="O10" t="s">
        <v>53</v>
      </c>
    </row>
    <row r="11" spans="1:23" x14ac:dyDescent="0.2">
      <c r="A11" t="s">
        <v>87</v>
      </c>
      <c r="B11" t="s">
        <v>222</v>
      </c>
      <c r="C11" t="s">
        <v>135</v>
      </c>
      <c r="D11" t="s">
        <v>667</v>
      </c>
      <c r="E11" t="s">
        <v>668</v>
      </c>
      <c r="F11" t="s">
        <v>57</v>
      </c>
      <c r="G11">
        <v>46004</v>
      </c>
      <c r="H11">
        <v>46014</v>
      </c>
      <c r="I11" t="s">
        <v>5</v>
      </c>
      <c r="J11" t="s">
        <v>52</v>
      </c>
      <c r="M11" t="s">
        <v>11</v>
      </c>
      <c r="N11" t="s">
        <v>53</v>
      </c>
      <c r="O11" t="s">
        <v>53</v>
      </c>
    </row>
    <row r="12" spans="1:23" x14ac:dyDescent="0.2">
      <c r="A12" t="s">
        <v>362</v>
      </c>
      <c r="B12" t="s">
        <v>222</v>
      </c>
      <c r="C12" t="s">
        <v>155</v>
      </c>
      <c r="D12" t="s">
        <v>363</v>
      </c>
      <c r="E12" t="s">
        <v>364</v>
      </c>
      <c r="F12" t="s">
        <v>57</v>
      </c>
      <c r="G12">
        <v>46004</v>
      </c>
      <c r="H12">
        <v>46014</v>
      </c>
      <c r="I12" t="s">
        <v>5</v>
      </c>
      <c r="J12" t="s">
        <v>52</v>
      </c>
      <c r="M12" t="s">
        <v>11</v>
      </c>
      <c r="N12" t="s">
        <v>53</v>
      </c>
      <c r="O12" t="s">
        <v>53</v>
      </c>
    </row>
    <row r="13" spans="1:23" x14ac:dyDescent="0.2">
      <c r="A13" t="s">
        <v>91</v>
      </c>
      <c r="B13" t="s">
        <v>222</v>
      </c>
      <c r="C13" t="s">
        <v>155</v>
      </c>
      <c r="D13" t="s">
        <v>365</v>
      </c>
      <c r="E13" t="s">
        <v>366</v>
      </c>
      <c r="F13" t="s">
        <v>57</v>
      </c>
      <c r="G13">
        <v>46004</v>
      </c>
      <c r="H13">
        <v>46014</v>
      </c>
      <c r="I13" t="s">
        <v>5</v>
      </c>
      <c r="J13" t="s">
        <v>52</v>
      </c>
      <c r="M13" t="s">
        <v>11</v>
      </c>
      <c r="N13" t="s">
        <v>53</v>
      </c>
      <c r="O13" t="s">
        <v>53</v>
      </c>
    </row>
    <row r="14" spans="1:23" x14ac:dyDescent="0.2">
      <c r="A14" t="s">
        <v>87</v>
      </c>
      <c r="B14" t="s">
        <v>117</v>
      </c>
      <c r="C14" t="s">
        <v>2</v>
      </c>
      <c r="D14" t="s">
        <v>669</v>
      </c>
      <c r="E14" t="s">
        <v>670</v>
      </c>
      <c r="F14" t="s">
        <v>51</v>
      </c>
      <c r="G14">
        <v>46005</v>
      </c>
      <c r="H14">
        <v>46015</v>
      </c>
      <c r="I14" t="s">
        <v>5</v>
      </c>
      <c r="J14" t="s">
        <v>52</v>
      </c>
      <c r="M14" t="s">
        <v>11</v>
      </c>
      <c r="N14" t="s">
        <v>53</v>
      </c>
      <c r="O14" t="s">
        <v>53</v>
      </c>
    </row>
    <row r="15" spans="1:23" x14ac:dyDescent="0.2">
      <c r="A15" t="s">
        <v>91</v>
      </c>
      <c r="B15" t="s">
        <v>156</v>
      </c>
      <c r="C15" t="s">
        <v>2</v>
      </c>
      <c r="D15" t="s">
        <v>671</v>
      </c>
      <c r="E15" t="s">
        <v>672</v>
      </c>
      <c r="F15" t="s">
        <v>57</v>
      </c>
      <c r="G15">
        <v>46006</v>
      </c>
      <c r="H15">
        <v>46016</v>
      </c>
      <c r="I15" t="s">
        <v>5</v>
      </c>
      <c r="J15" t="s">
        <v>52</v>
      </c>
      <c r="M15" t="s">
        <v>11</v>
      </c>
      <c r="N15" t="s">
        <v>53</v>
      </c>
      <c r="O15" t="s">
        <v>53</v>
      </c>
    </row>
    <row r="16" spans="1:23" x14ac:dyDescent="0.2">
      <c r="A16" t="s">
        <v>362</v>
      </c>
      <c r="B16" t="s">
        <v>303</v>
      </c>
      <c r="C16" t="s">
        <v>2</v>
      </c>
      <c r="D16" t="s">
        <v>673</v>
      </c>
      <c r="E16" t="s">
        <v>674</v>
      </c>
      <c r="F16" t="s">
        <v>57</v>
      </c>
      <c r="G16">
        <v>46006</v>
      </c>
      <c r="H16">
        <v>46018</v>
      </c>
      <c r="I16" t="s">
        <v>5</v>
      </c>
      <c r="J16" t="s">
        <v>52</v>
      </c>
      <c r="M16" t="s">
        <v>11</v>
      </c>
      <c r="N16" t="s">
        <v>53</v>
      </c>
      <c r="O16" t="s">
        <v>53</v>
      </c>
    </row>
    <row r="17" spans="1:15" x14ac:dyDescent="0.2">
      <c r="A17" t="s">
        <v>94</v>
      </c>
      <c r="B17" t="s">
        <v>303</v>
      </c>
      <c r="C17" t="s">
        <v>2</v>
      </c>
      <c r="D17" t="s">
        <v>675</v>
      </c>
      <c r="E17" t="s">
        <v>676</v>
      </c>
      <c r="F17" t="s">
        <v>57</v>
      </c>
      <c r="G17">
        <v>46006</v>
      </c>
      <c r="H17">
        <v>46018</v>
      </c>
      <c r="I17" t="s">
        <v>5</v>
      </c>
      <c r="J17" t="s">
        <v>52</v>
      </c>
      <c r="M17" t="s">
        <v>11</v>
      </c>
      <c r="N17" t="s">
        <v>53</v>
      </c>
      <c r="O17" t="s">
        <v>53</v>
      </c>
    </row>
    <row r="18" spans="1:15" x14ac:dyDescent="0.2">
      <c r="A18" t="s">
        <v>87</v>
      </c>
      <c r="B18" t="s">
        <v>159</v>
      </c>
      <c r="C18" t="s">
        <v>2</v>
      </c>
      <c r="D18" t="s">
        <v>677</v>
      </c>
      <c r="E18" t="s">
        <v>678</v>
      </c>
      <c r="F18" t="s">
        <v>51</v>
      </c>
      <c r="G18">
        <v>46006</v>
      </c>
      <c r="H18">
        <v>46019</v>
      </c>
      <c r="I18" t="s">
        <v>5</v>
      </c>
      <c r="J18" t="s">
        <v>52</v>
      </c>
      <c r="M18" t="s">
        <v>11</v>
      </c>
      <c r="N18" t="s">
        <v>53</v>
      </c>
      <c r="O18" t="s">
        <v>53</v>
      </c>
    </row>
    <row r="19" spans="1:15" x14ac:dyDescent="0.2">
      <c r="A19" t="s">
        <v>94</v>
      </c>
      <c r="B19" t="s">
        <v>159</v>
      </c>
      <c r="C19" t="s">
        <v>135</v>
      </c>
      <c r="D19" t="s">
        <v>679</v>
      </c>
      <c r="E19" t="s">
        <v>680</v>
      </c>
      <c r="F19" t="s">
        <v>57</v>
      </c>
      <c r="G19">
        <v>46006</v>
      </c>
      <c r="H19">
        <v>46019</v>
      </c>
      <c r="I19" t="s">
        <v>5</v>
      </c>
      <c r="J19" t="s">
        <v>52</v>
      </c>
      <c r="M19" t="s">
        <v>11</v>
      </c>
      <c r="N19" t="s">
        <v>53</v>
      </c>
      <c r="O19" t="s">
        <v>53</v>
      </c>
    </row>
    <row r="20" spans="1:15" x14ac:dyDescent="0.2">
      <c r="A20" t="s">
        <v>87</v>
      </c>
      <c r="B20" t="s">
        <v>411</v>
      </c>
      <c r="C20" t="s">
        <v>2</v>
      </c>
      <c r="D20" t="s">
        <v>681</v>
      </c>
      <c r="E20" t="s">
        <v>682</v>
      </c>
      <c r="F20" t="s">
        <v>57</v>
      </c>
      <c r="G20">
        <v>46011</v>
      </c>
      <c r="H20">
        <v>46022</v>
      </c>
      <c r="I20" t="s">
        <v>6</v>
      </c>
      <c r="J20" t="s">
        <v>12</v>
      </c>
      <c r="M20" t="s">
        <v>197</v>
      </c>
      <c r="N20" t="s">
        <v>53</v>
      </c>
      <c r="O20" t="s">
        <v>53</v>
      </c>
    </row>
    <row r="21" spans="1:15" x14ac:dyDescent="0.2">
      <c r="A21" t="s">
        <v>362</v>
      </c>
      <c r="B21" t="s">
        <v>173</v>
      </c>
      <c r="C21" t="s">
        <v>2</v>
      </c>
      <c r="D21" t="s">
        <v>683</v>
      </c>
      <c r="E21" t="s">
        <v>684</v>
      </c>
      <c r="F21" t="s">
        <v>51</v>
      </c>
      <c r="G21">
        <v>46006</v>
      </c>
      <c r="H21">
        <v>46023</v>
      </c>
      <c r="I21" t="s">
        <v>5</v>
      </c>
      <c r="J21" t="s">
        <v>52</v>
      </c>
      <c r="M21" t="s">
        <v>11</v>
      </c>
      <c r="N21" t="s">
        <v>53</v>
      </c>
      <c r="O21" t="s">
        <v>53</v>
      </c>
    </row>
    <row r="22" spans="1:15" x14ac:dyDescent="0.2">
      <c r="A22" t="s">
        <v>94</v>
      </c>
      <c r="B22" t="s">
        <v>173</v>
      </c>
      <c r="C22" t="s">
        <v>135</v>
      </c>
      <c r="D22" t="s">
        <v>685</v>
      </c>
      <c r="E22" t="s">
        <v>686</v>
      </c>
      <c r="F22" t="s">
        <v>57</v>
      </c>
      <c r="G22">
        <v>46006</v>
      </c>
      <c r="H22">
        <v>46023</v>
      </c>
      <c r="I22" t="s">
        <v>5</v>
      </c>
      <c r="J22" t="s">
        <v>52</v>
      </c>
      <c r="M22" t="s">
        <v>11</v>
      </c>
      <c r="N22" t="s">
        <v>53</v>
      </c>
      <c r="O22" t="s">
        <v>53</v>
      </c>
    </row>
    <row r="23" spans="1:15" x14ac:dyDescent="0.2">
      <c r="A23" t="s">
        <v>87</v>
      </c>
      <c r="B23" t="s">
        <v>176</v>
      </c>
      <c r="C23" t="s">
        <v>155</v>
      </c>
      <c r="D23" t="s">
        <v>373</v>
      </c>
      <c r="E23" t="s">
        <v>374</v>
      </c>
      <c r="F23" t="s">
        <v>57</v>
      </c>
      <c r="G23">
        <v>46006</v>
      </c>
      <c r="H23">
        <v>46025</v>
      </c>
      <c r="I23" t="s">
        <v>5</v>
      </c>
      <c r="J23" t="s">
        <v>52</v>
      </c>
      <c r="M23" t="s">
        <v>11</v>
      </c>
      <c r="N23" t="s">
        <v>53</v>
      </c>
      <c r="O23" t="s">
        <v>53</v>
      </c>
    </row>
    <row r="24" spans="1:15" x14ac:dyDescent="0.2">
      <c r="A24" t="s">
        <v>94</v>
      </c>
      <c r="B24" t="s">
        <v>179</v>
      </c>
      <c r="C24" t="s">
        <v>2</v>
      </c>
      <c r="D24" t="s">
        <v>687</v>
      </c>
      <c r="E24" t="s">
        <v>688</v>
      </c>
      <c r="F24" t="s">
        <v>57</v>
      </c>
      <c r="G24">
        <v>46011</v>
      </c>
      <c r="H24">
        <v>46026</v>
      </c>
      <c r="I24" t="s">
        <v>6</v>
      </c>
      <c r="J24" t="s">
        <v>52</v>
      </c>
      <c r="M24" t="s">
        <v>60</v>
      </c>
      <c r="N24" t="s">
        <v>53</v>
      </c>
      <c r="O24" t="s">
        <v>53</v>
      </c>
    </row>
    <row r="25" spans="1:15" x14ac:dyDescent="0.2">
      <c r="A25" t="s">
        <v>94</v>
      </c>
      <c r="B25" t="s">
        <v>238</v>
      </c>
      <c r="C25" t="s">
        <v>135</v>
      </c>
      <c r="D25" t="s">
        <v>689</v>
      </c>
      <c r="E25" t="s">
        <v>690</v>
      </c>
      <c r="F25" t="s">
        <v>57</v>
      </c>
      <c r="G25">
        <v>46006</v>
      </c>
      <c r="H25">
        <v>46027</v>
      </c>
      <c r="I25" t="s">
        <v>5</v>
      </c>
      <c r="J25" t="s">
        <v>52</v>
      </c>
      <c r="M25" t="s">
        <v>11</v>
      </c>
      <c r="N25" t="s">
        <v>53</v>
      </c>
      <c r="O25" t="s">
        <v>53</v>
      </c>
    </row>
    <row r="26" spans="1:15" x14ac:dyDescent="0.2">
      <c r="A26" t="s">
        <v>91</v>
      </c>
      <c r="B26" t="s">
        <v>190</v>
      </c>
      <c r="C26" t="s">
        <v>2</v>
      </c>
      <c r="D26" t="s">
        <v>691</v>
      </c>
      <c r="E26" t="s">
        <v>692</v>
      </c>
      <c r="F26" t="s">
        <v>57</v>
      </c>
      <c r="G26">
        <v>46006</v>
      </c>
      <c r="H26">
        <v>46027</v>
      </c>
      <c r="I26" t="s">
        <v>5</v>
      </c>
      <c r="J26" t="s">
        <v>52</v>
      </c>
      <c r="M26" t="s">
        <v>11</v>
      </c>
      <c r="N26" t="s">
        <v>53</v>
      </c>
      <c r="O26" t="s">
        <v>53</v>
      </c>
    </row>
    <row r="27" spans="1:15" x14ac:dyDescent="0.2">
      <c r="A27" t="s">
        <v>89</v>
      </c>
      <c r="B27" t="s">
        <v>190</v>
      </c>
      <c r="C27" t="s">
        <v>2</v>
      </c>
      <c r="D27" t="s">
        <v>693</v>
      </c>
      <c r="E27" t="s">
        <v>694</v>
      </c>
      <c r="F27" t="s">
        <v>51</v>
      </c>
      <c r="G27">
        <v>46006</v>
      </c>
      <c r="H27">
        <v>46027</v>
      </c>
      <c r="I27" t="s">
        <v>5</v>
      </c>
      <c r="J27" t="s">
        <v>52</v>
      </c>
      <c r="M27" t="s">
        <v>11</v>
      </c>
      <c r="N27" t="s">
        <v>53</v>
      </c>
      <c r="O27" t="s">
        <v>53</v>
      </c>
    </row>
    <row r="28" spans="1:15" x14ac:dyDescent="0.2">
      <c r="F28" t="s">
        <v>60</v>
      </c>
      <c r="G28" t="s">
        <v>60</v>
      </c>
      <c r="H28" t="s">
        <v>60</v>
      </c>
      <c r="M28" t="s">
        <v>60</v>
      </c>
      <c r="N28" t="s">
        <v>60</v>
      </c>
      <c r="O28" t="s">
        <v>60</v>
      </c>
    </row>
    <row r="29" spans="1:15" x14ac:dyDescent="0.2">
      <c r="F29" t="s">
        <v>60</v>
      </c>
      <c r="G29" t="s">
        <v>60</v>
      </c>
      <c r="H29" t="s">
        <v>60</v>
      </c>
      <c r="M29" t="s">
        <v>60</v>
      </c>
      <c r="N29" t="s">
        <v>60</v>
      </c>
      <c r="O29" t="s">
        <v>60</v>
      </c>
    </row>
    <row r="30" spans="1:15" x14ac:dyDescent="0.2">
      <c r="F30" t="s">
        <v>60</v>
      </c>
      <c r="G30" t="s">
        <v>60</v>
      </c>
      <c r="H30" t="s">
        <v>60</v>
      </c>
      <c r="M30" t="s">
        <v>60</v>
      </c>
      <c r="N30" t="s">
        <v>60</v>
      </c>
      <c r="O30" t="s">
        <v>60</v>
      </c>
    </row>
    <row r="31" spans="1:15" x14ac:dyDescent="0.2">
      <c r="F31" t="s">
        <v>60</v>
      </c>
      <c r="G31" t="s">
        <v>60</v>
      </c>
      <c r="H31" t="s">
        <v>60</v>
      </c>
      <c r="M31" t="s">
        <v>60</v>
      </c>
      <c r="N31" t="s">
        <v>60</v>
      </c>
      <c r="O31" t="s">
        <v>60</v>
      </c>
    </row>
    <row r="32" spans="1:15" x14ac:dyDescent="0.2">
      <c r="F32" t="s">
        <v>60</v>
      </c>
      <c r="G32" t="s">
        <v>60</v>
      </c>
      <c r="H32" t="s">
        <v>60</v>
      </c>
      <c r="M32" t="s">
        <v>60</v>
      </c>
      <c r="N32" t="s">
        <v>60</v>
      </c>
      <c r="O32" t="s">
        <v>60</v>
      </c>
    </row>
    <row r="33" spans="6:15" x14ac:dyDescent="0.2">
      <c r="F33" t="s">
        <v>60</v>
      </c>
      <c r="G33" t="s">
        <v>60</v>
      </c>
      <c r="H33" t="s">
        <v>60</v>
      </c>
      <c r="M33" t="s">
        <v>60</v>
      </c>
      <c r="N33" t="s">
        <v>60</v>
      </c>
      <c r="O33" t="s">
        <v>60</v>
      </c>
    </row>
    <row r="34" spans="6:15" x14ac:dyDescent="0.2">
      <c r="F34" t="s">
        <v>60</v>
      </c>
      <c r="G34" t="s">
        <v>60</v>
      </c>
      <c r="H34" t="s">
        <v>60</v>
      </c>
      <c r="M34" t="s">
        <v>60</v>
      </c>
      <c r="N34" t="s">
        <v>60</v>
      </c>
      <c r="O34" t="s">
        <v>60</v>
      </c>
    </row>
    <row r="35" spans="6:15" x14ac:dyDescent="0.2">
      <c r="F35" t="s">
        <v>60</v>
      </c>
      <c r="G35" t="s">
        <v>60</v>
      </c>
      <c r="H35" t="s">
        <v>60</v>
      </c>
      <c r="M35" t="s">
        <v>60</v>
      </c>
      <c r="N35" t="s">
        <v>60</v>
      </c>
      <c r="O35" t="s">
        <v>60</v>
      </c>
    </row>
    <row r="36" spans="6:15" x14ac:dyDescent="0.2">
      <c r="F36" t="s">
        <v>60</v>
      </c>
      <c r="G36" t="s">
        <v>60</v>
      </c>
      <c r="H36" t="s">
        <v>60</v>
      </c>
      <c r="M36" t="s">
        <v>60</v>
      </c>
      <c r="N36" t="s">
        <v>60</v>
      </c>
      <c r="O36" t="s">
        <v>60</v>
      </c>
    </row>
    <row r="37" spans="6:15" x14ac:dyDescent="0.2">
      <c r="F37" t="s">
        <v>60</v>
      </c>
      <c r="G37" t="s">
        <v>60</v>
      </c>
      <c r="H37" t="s">
        <v>60</v>
      </c>
      <c r="M37" t="s">
        <v>60</v>
      </c>
      <c r="N37" t="s">
        <v>60</v>
      </c>
      <c r="O37" t="s">
        <v>60</v>
      </c>
    </row>
    <row r="38" spans="6:15" x14ac:dyDescent="0.2">
      <c r="F38" t="s">
        <v>60</v>
      </c>
      <c r="G38" t="s">
        <v>60</v>
      </c>
      <c r="H38" t="s">
        <v>60</v>
      </c>
      <c r="M38" t="s">
        <v>60</v>
      </c>
      <c r="N38" t="s">
        <v>60</v>
      </c>
      <c r="O38" t="s">
        <v>60</v>
      </c>
    </row>
    <row r="39" spans="6:15" x14ac:dyDescent="0.2">
      <c r="F39" t="s">
        <v>60</v>
      </c>
      <c r="G39" t="s">
        <v>60</v>
      </c>
      <c r="H39" t="s">
        <v>60</v>
      </c>
      <c r="M39" t="s">
        <v>60</v>
      </c>
      <c r="N39" t="s">
        <v>60</v>
      </c>
      <c r="O39" t="s">
        <v>60</v>
      </c>
    </row>
    <row r="40" spans="6:15" x14ac:dyDescent="0.2">
      <c r="F40" t="s">
        <v>60</v>
      </c>
      <c r="G40" t="s">
        <v>60</v>
      </c>
      <c r="H40" t="s">
        <v>60</v>
      </c>
      <c r="M40" t="s">
        <v>60</v>
      </c>
      <c r="N40" t="s">
        <v>60</v>
      </c>
      <c r="O40" t="s">
        <v>60</v>
      </c>
    </row>
    <row r="41" spans="6:15" x14ac:dyDescent="0.2">
      <c r="F41" t="s">
        <v>60</v>
      </c>
      <c r="G41" t="s">
        <v>60</v>
      </c>
      <c r="H41" t="s">
        <v>60</v>
      </c>
      <c r="M41" t="s">
        <v>60</v>
      </c>
      <c r="N41" t="s">
        <v>60</v>
      </c>
      <c r="O41" t="s">
        <v>60</v>
      </c>
    </row>
    <row r="42" spans="6:15" x14ac:dyDescent="0.2">
      <c r="F42" t="s">
        <v>60</v>
      </c>
      <c r="G42" t="s">
        <v>60</v>
      </c>
      <c r="H42" t="s">
        <v>60</v>
      </c>
      <c r="M42" t="s">
        <v>60</v>
      </c>
      <c r="N42" t="s">
        <v>60</v>
      </c>
      <c r="O42" t="s">
        <v>60</v>
      </c>
    </row>
    <row r="43" spans="6:15" x14ac:dyDescent="0.2">
      <c r="F43" t="s">
        <v>60</v>
      </c>
      <c r="G43" t="s">
        <v>60</v>
      </c>
      <c r="H43" t="s">
        <v>60</v>
      </c>
      <c r="M43" t="s">
        <v>60</v>
      </c>
      <c r="N43" t="s">
        <v>60</v>
      </c>
      <c r="O43" t="s">
        <v>60</v>
      </c>
    </row>
    <row r="44" spans="6:15" x14ac:dyDescent="0.2">
      <c r="F44" t="s">
        <v>60</v>
      </c>
      <c r="G44" t="s">
        <v>60</v>
      </c>
      <c r="H44" t="s">
        <v>60</v>
      </c>
      <c r="M44" t="s">
        <v>60</v>
      </c>
      <c r="N44" t="s">
        <v>60</v>
      </c>
      <c r="O44" t="s">
        <v>60</v>
      </c>
    </row>
    <row r="45" spans="6:15" x14ac:dyDescent="0.2">
      <c r="F45" t="s">
        <v>60</v>
      </c>
      <c r="G45" t="s">
        <v>60</v>
      </c>
      <c r="H45" t="s">
        <v>60</v>
      </c>
      <c r="M45" t="s">
        <v>60</v>
      </c>
      <c r="N45" t="s">
        <v>60</v>
      </c>
      <c r="O45" t="s">
        <v>60</v>
      </c>
    </row>
    <row r="46" spans="6:15" x14ac:dyDescent="0.2">
      <c r="F46" t="s">
        <v>60</v>
      </c>
      <c r="G46" t="s">
        <v>60</v>
      </c>
      <c r="H46" t="s">
        <v>60</v>
      </c>
      <c r="M46" t="s">
        <v>60</v>
      </c>
      <c r="N46" t="s">
        <v>60</v>
      </c>
      <c r="O46" t="s">
        <v>60</v>
      </c>
    </row>
    <row r="47" spans="6:15" x14ac:dyDescent="0.2">
      <c r="F47" t="s">
        <v>60</v>
      </c>
      <c r="G47" t="s">
        <v>60</v>
      </c>
      <c r="H47" t="s">
        <v>60</v>
      </c>
      <c r="M47" t="s">
        <v>60</v>
      </c>
      <c r="N47" t="s">
        <v>60</v>
      </c>
      <c r="O47" t="s">
        <v>60</v>
      </c>
    </row>
    <row r="48" spans="6:15" x14ac:dyDescent="0.2">
      <c r="F48" t="s">
        <v>60</v>
      </c>
      <c r="G48" t="s">
        <v>60</v>
      </c>
      <c r="H48" t="s">
        <v>60</v>
      </c>
      <c r="M48" t="s">
        <v>60</v>
      </c>
      <c r="N48" t="s">
        <v>60</v>
      </c>
      <c r="O48" t="s">
        <v>60</v>
      </c>
    </row>
    <row r="49" spans="6:15" x14ac:dyDescent="0.2">
      <c r="F49" t="s">
        <v>60</v>
      </c>
      <c r="G49" t="s">
        <v>60</v>
      </c>
      <c r="H49" t="s">
        <v>60</v>
      </c>
      <c r="M49" t="s">
        <v>60</v>
      </c>
      <c r="N49" t="s">
        <v>60</v>
      </c>
      <c r="O49" t="s">
        <v>60</v>
      </c>
    </row>
    <row r="50" spans="6:15" x14ac:dyDescent="0.2">
      <c r="F50" t="s">
        <v>60</v>
      </c>
      <c r="G50" t="s">
        <v>60</v>
      </c>
      <c r="H50" t="s">
        <v>60</v>
      </c>
      <c r="M50" t="s">
        <v>60</v>
      </c>
      <c r="N50" t="s">
        <v>60</v>
      </c>
      <c r="O50" t="s">
        <v>60</v>
      </c>
    </row>
    <row r="51" spans="6:15" x14ac:dyDescent="0.2">
      <c r="F51" t="s">
        <v>60</v>
      </c>
      <c r="G51" t="s">
        <v>60</v>
      </c>
      <c r="H51" t="s">
        <v>60</v>
      </c>
      <c r="M51" t="s">
        <v>60</v>
      </c>
      <c r="N51" t="s">
        <v>60</v>
      </c>
      <c r="O51" t="s">
        <v>60</v>
      </c>
    </row>
    <row r="52" spans="6:15" x14ac:dyDescent="0.2">
      <c r="F52" t="s">
        <v>60</v>
      </c>
      <c r="G52" t="s">
        <v>60</v>
      </c>
      <c r="H52" t="s">
        <v>60</v>
      </c>
      <c r="M52" t="s">
        <v>60</v>
      </c>
      <c r="N52" t="s">
        <v>60</v>
      </c>
      <c r="O52" t="s">
        <v>60</v>
      </c>
    </row>
    <row r="53" spans="6:15" x14ac:dyDescent="0.2">
      <c r="F53" t="s">
        <v>60</v>
      </c>
      <c r="G53" t="s">
        <v>60</v>
      </c>
      <c r="H53" t="s">
        <v>60</v>
      </c>
      <c r="M53" t="s">
        <v>60</v>
      </c>
      <c r="N53" t="s">
        <v>60</v>
      </c>
      <c r="O53" t="s">
        <v>60</v>
      </c>
    </row>
    <row r="54" spans="6:15" x14ac:dyDescent="0.2">
      <c r="F54" t="s">
        <v>60</v>
      </c>
      <c r="G54" t="s">
        <v>60</v>
      </c>
      <c r="H54" t="s">
        <v>60</v>
      </c>
      <c r="M54" t="s">
        <v>60</v>
      </c>
      <c r="N54" t="s">
        <v>60</v>
      </c>
      <c r="O54" t="s">
        <v>60</v>
      </c>
    </row>
    <row r="55" spans="6:15" x14ac:dyDescent="0.2">
      <c r="F55" t="s">
        <v>60</v>
      </c>
      <c r="G55" t="s">
        <v>60</v>
      </c>
      <c r="H55" t="s">
        <v>60</v>
      </c>
      <c r="M55" t="s">
        <v>60</v>
      </c>
      <c r="N55" t="s">
        <v>60</v>
      </c>
      <c r="O55" t="s">
        <v>60</v>
      </c>
    </row>
    <row r="56" spans="6:15" x14ac:dyDescent="0.2">
      <c r="F56" t="s">
        <v>60</v>
      </c>
      <c r="G56" t="s">
        <v>60</v>
      </c>
      <c r="H56" t="s">
        <v>60</v>
      </c>
      <c r="M56" t="s">
        <v>60</v>
      </c>
      <c r="N56" t="s">
        <v>60</v>
      </c>
      <c r="O56" t="s">
        <v>60</v>
      </c>
    </row>
    <row r="57" spans="6:15" x14ac:dyDescent="0.2">
      <c r="F57" t="s">
        <v>60</v>
      </c>
      <c r="G57" t="s">
        <v>60</v>
      </c>
      <c r="H57" t="s">
        <v>60</v>
      </c>
      <c r="M57" t="s">
        <v>60</v>
      </c>
      <c r="N57" t="s">
        <v>60</v>
      </c>
      <c r="O57" t="s">
        <v>60</v>
      </c>
    </row>
    <row r="58" spans="6:15" x14ac:dyDescent="0.2">
      <c r="F58" t="s">
        <v>60</v>
      </c>
      <c r="G58" t="s">
        <v>60</v>
      </c>
      <c r="H58" t="s">
        <v>60</v>
      </c>
      <c r="M58" t="s">
        <v>60</v>
      </c>
      <c r="N58" t="s">
        <v>60</v>
      </c>
      <c r="O58" t="s">
        <v>60</v>
      </c>
    </row>
    <row r="59" spans="6:15" x14ac:dyDescent="0.2">
      <c r="F59" t="s">
        <v>60</v>
      </c>
      <c r="G59" t="s">
        <v>60</v>
      </c>
      <c r="H59" t="s">
        <v>60</v>
      </c>
      <c r="M59" t="s">
        <v>60</v>
      </c>
      <c r="N59" t="s">
        <v>60</v>
      </c>
      <c r="O59" t="s">
        <v>60</v>
      </c>
    </row>
    <row r="60" spans="6:15" x14ac:dyDescent="0.2">
      <c r="F60" t="s">
        <v>60</v>
      </c>
      <c r="G60" t="s">
        <v>60</v>
      </c>
      <c r="H60" t="s">
        <v>60</v>
      </c>
      <c r="M60" t="s">
        <v>60</v>
      </c>
      <c r="N60" t="s">
        <v>60</v>
      </c>
      <c r="O60" t="s">
        <v>60</v>
      </c>
    </row>
    <row r="61" spans="6:15" x14ac:dyDescent="0.2">
      <c r="F61" t="s">
        <v>60</v>
      </c>
      <c r="G61" t="s">
        <v>60</v>
      </c>
      <c r="H61" t="s">
        <v>60</v>
      </c>
      <c r="M61" t="s">
        <v>60</v>
      </c>
      <c r="N61" t="s">
        <v>60</v>
      </c>
      <c r="O61" t="s">
        <v>60</v>
      </c>
    </row>
    <row r="62" spans="6:15" x14ac:dyDescent="0.2">
      <c r="F62" t="s">
        <v>60</v>
      </c>
      <c r="G62" t="s">
        <v>60</v>
      </c>
      <c r="H62" t="s">
        <v>60</v>
      </c>
      <c r="M62" t="s">
        <v>60</v>
      </c>
      <c r="N62" t="s">
        <v>60</v>
      </c>
      <c r="O62" t="s">
        <v>60</v>
      </c>
    </row>
    <row r="63" spans="6:15" x14ac:dyDescent="0.2">
      <c r="F63" t="s">
        <v>60</v>
      </c>
      <c r="G63" t="s">
        <v>60</v>
      </c>
      <c r="H63" t="s">
        <v>60</v>
      </c>
      <c r="M63" t="s">
        <v>60</v>
      </c>
      <c r="N63" t="s">
        <v>60</v>
      </c>
      <c r="O63" t="s">
        <v>60</v>
      </c>
    </row>
    <row r="64" spans="6:15" x14ac:dyDescent="0.2">
      <c r="F64" t="s">
        <v>60</v>
      </c>
      <c r="G64" t="s">
        <v>60</v>
      </c>
      <c r="H64" t="s">
        <v>60</v>
      </c>
      <c r="M64" t="s">
        <v>60</v>
      </c>
      <c r="N64" t="s">
        <v>60</v>
      </c>
      <c r="O64" t="s">
        <v>60</v>
      </c>
    </row>
    <row r="65" spans="6:15" x14ac:dyDescent="0.2">
      <c r="F65" t="s">
        <v>60</v>
      </c>
      <c r="G65" t="s">
        <v>60</v>
      </c>
      <c r="H65" t="s">
        <v>60</v>
      </c>
      <c r="M65" t="s">
        <v>60</v>
      </c>
      <c r="N65" t="s">
        <v>60</v>
      </c>
      <c r="O65" t="s">
        <v>60</v>
      </c>
    </row>
    <row r="66" spans="6:15" x14ac:dyDescent="0.2">
      <c r="F66" t="s">
        <v>60</v>
      </c>
      <c r="G66" t="s">
        <v>60</v>
      </c>
      <c r="H66" t="s">
        <v>60</v>
      </c>
      <c r="M66" t="s">
        <v>60</v>
      </c>
      <c r="N66" t="s">
        <v>60</v>
      </c>
      <c r="O66" t="s">
        <v>60</v>
      </c>
    </row>
    <row r="67" spans="6:15" x14ac:dyDescent="0.2">
      <c r="F67" t="s">
        <v>60</v>
      </c>
      <c r="G67" t="s">
        <v>60</v>
      </c>
      <c r="H67" t="s">
        <v>60</v>
      </c>
      <c r="M67" t="s">
        <v>60</v>
      </c>
      <c r="N67" t="s">
        <v>60</v>
      </c>
      <c r="O67" t="s">
        <v>60</v>
      </c>
    </row>
    <row r="68" spans="6:15" x14ac:dyDescent="0.2">
      <c r="F68" t="s">
        <v>60</v>
      </c>
      <c r="G68" t="s">
        <v>60</v>
      </c>
      <c r="H68" t="s">
        <v>60</v>
      </c>
      <c r="M68" t="s">
        <v>60</v>
      </c>
      <c r="N68" t="s">
        <v>60</v>
      </c>
      <c r="O68" t="s">
        <v>60</v>
      </c>
    </row>
    <row r="69" spans="6:15" x14ac:dyDescent="0.2">
      <c r="F69" t="s">
        <v>60</v>
      </c>
      <c r="G69" t="s">
        <v>60</v>
      </c>
      <c r="H69" t="s">
        <v>60</v>
      </c>
      <c r="M69" t="s">
        <v>60</v>
      </c>
      <c r="N69" t="s">
        <v>60</v>
      </c>
      <c r="O69" t="s">
        <v>60</v>
      </c>
    </row>
    <row r="70" spans="6:15" x14ac:dyDescent="0.2">
      <c r="F70" t="s">
        <v>60</v>
      </c>
      <c r="G70" t="s">
        <v>60</v>
      </c>
      <c r="H70" t="s">
        <v>60</v>
      </c>
      <c r="M70" t="s">
        <v>60</v>
      </c>
      <c r="N70" t="s">
        <v>60</v>
      </c>
      <c r="O70" t="s">
        <v>60</v>
      </c>
    </row>
    <row r="71" spans="6:15" x14ac:dyDescent="0.2">
      <c r="F71" t="s">
        <v>60</v>
      </c>
      <c r="G71" t="s">
        <v>60</v>
      </c>
      <c r="H71" t="s">
        <v>60</v>
      </c>
      <c r="M71" t="s">
        <v>60</v>
      </c>
      <c r="N71" t="s">
        <v>60</v>
      </c>
      <c r="O71" t="s">
        <v>60</v>
      </c>
    </row>
    <row r="72" spans="6:15" x14ac:dyDescent="0.2">
      <c r="F72" t="s">
        <v>60</v>
      </c>
      <c r="G72" t="s">
        <v>60</v>
      </c>
      <c r="H72" t="s">
        <v>60</v>
      </c>
      <c r="M72" t="s">
        <v>60</v>
      </c>
      <c r="N72" t="s">
        <v>60</v>
      </c>
      <c r="O72" t="s">
        <v>60</v>
      </c>
    </row>
    <row r="73" spans="6:15" x14ac:dyDescent="0.2">
      <c r="F73" t="s">
        <v>60</v>
      </c>
      <c r="G73" t="s">
        <v>60</v>
      </c>
      <c r="H73" t="s">
        <v>60</v>
      </c>
      <c r="M73" t="s">
        <v>60</v>
      </c>
      <c r="N73" t="s">
        <v>60</v>
      </c>
      <c r="O73" t="s">
        <v>60</v>
      </c>
    </row>
    <row r="74" spans="6:15" x14ac:dyDescent="0.2">
      <c r="F74" t="s">
        <v>60</v>
      </c>
      <c r="G74" t="s">
        <v>60</v>
      </c>
      <c r="H74" t="s">
        <v>60</v>
      </c>
      <c r="M74" t="s">
        <v>60</v>
      </c>
      <c r="N74" t="s">
        <v>60</v>
      </c>
      <c r="O74" t="s">
        <v>60</v>
      </c>
    </row>
    <row r="75" spans="6:15" x14ac:dyDescent="0.2">
      <c r="F75" t="s">
        <v>60</v>
      </c>
      <c r="G75" t="s">
        <v>60</v>
      </c>
      <c r="H75" t="s">
        <v>60</v>
      </c>
      <c r="M75" t="s">
        <v>60</v>
      </c>
      <c r="N75" t="s">
        <v>60</v>
      </c>
      <c r="O75" t="s">
        <v>60</v>
      </c>
    </row>
    <row r="76" spans="6:15" x14ac:dyDescent="0.2">
      <c r="F76" t="s">
        <v>60</v>
      </c>
      <c r="G76" t="s">
        <v>60</v>
      </c>
      <c r="H76" t="s">
        <v>60</v>
      </c>
      <c r="M76" t="s">
        <v>60</v>
      </c>
      <c r="N76" t="s">
        <v>60</v>
      </c>
      <c r="O76" t="s">
        <v>60</v>
      </c>
    </row>
    <row r="77" spans="6:15" x14ac:dyDescent="0.2">
      <c r="F77" t="s">
        <v>60</v>
      </c>
      <c r="G77" t="s">
        <v>60</v>
      </c>
      <c r="H77" t="s">
        <v>60</v>
      </c>
      <c r="M77" t="s">
        <v>60</v>
      </c>
      <c r="N77" t="s">
        <v>60</v>
      </c>
      <c r="O77" t="s">
        <v>60</v>
      </c>
    </row>
    <row r="78" spans="6:15" x14ac:dyDescent="0.2">
      <c r="F78" t="s">
        <v>60</v>
      </c>
      <c r="G78" t="s">
        <v>60</v>
      </c>
      <c r="H78" t="s">
        <v>60</v>
      </c>
      <c r="M78" t="s">
        <v>60</v>
      </c>
      <c r="N78" t="s">
        <v>60</v>
      </c>
      <c r="O78" t="s">
        <v>60</v>
      </c>
    </row>
    <row r="79" spans="6:15" x14ac:dyDescent="0.2">
      <c r="F79" t="s">
        <v>60</v>
      </c>
      <c r="G79" t="s">
        <v>60</v>
      </c>
      <c r="H79" t="s">
        <v>60</v>
      </c>
      <c r="M79" t="s">
        <v>60</v>
      </c>
      <c r="N79" t="s">
        <v>60</v>
      </c>
      <c r="O79" t="s">
        <v>60</v>
      </c>
    </row>
    <row r="80" spans="6:15" x14ac:dyDescent="0.2">
      <c r="F80" t="s">
        <v>60</v>
      </c>
      <c r="G80" t="s">
        <v>60</v>
      </c>
      <c r="H80" t="s">
        <v>60</v>
      </c>
      <c r="M80" t="s">
        <v>60</v>
      </c>
      <c r="N80" t="s">
        <v>60</v>
      </c>
      <c r="O80" t="s">
        <v>60</v>
      </c>
    </row>
    <row r="81" spans="6:15" x14ac:dyDescent="0.2">
      <c r="F81" t="s">
        <v>60</v>
      </c>
      <c r="G81" t="s">
        <v>60</v>
      </c>
      <c r="H81" t="s">
        <v>60</v>
      </c>
      <c r="M81" t="s">
        <v>60</v>
      </c>
      <c r="N81" t="s">
        <v>60</v>
      </c>
      <c r="O81" t="s">
        <v>60</v>
      </c>
    </row>
    <row r="82" spans="6:15" x14ac:dyDescent="0.2">
      <c r="F82" t="s">
        <v>60</v>
      </c>
      <c r="G82" t="s">
        <v>60</v>
      </c>
      <c r="H82" t="s">
        <v>60</v>
      </c>
      <c r="M82" t="s">
        <v>60</v>
      </c>
      <c r="N82" t="s">
        <v>60</v>
      </c>
      <c r="O82" t="s">
        <v>60</v>
      </c>
    </row>
    <row r="83" spans="6:15" x14ac:dyDescent="0.2">
      <c r="F83" t="s">
        <v>60</v>
      </c>
      <c r="G83" t="s">
        <v>60</v>
      </c>
      <c r="H83" t="s">
        <v>60</v>
      </c>
      <c r="M83" t="s">
        <v>60</v>
      </c>
      <c r="N83" t="s">
        <v>60</v>
      </c>
      <c r="O83" t="s">
        <v>60</v>
      </c>
    </row>
    <row r="84" spans="6:15" x14ac:dyDescent="0.2">
      <c r="F84" t="s">
        <v>60</v>
      </c>
      <c r="G84" t="s">
        <v>60</v>
      </c>
      <c r="H84" t="s">
        <v>60</v>
      </c>
      <c r="M84" t="s">
        <v>60</v>
      </c>
      <c r="N84" t="s">
        <v>60</v>
      </c>
      <c r="O84" t="s">
        <v>60</v>
      </c>
    </row>
    <row r="85" spans="6:15" x14ac:dyDescent="0.2">
      <c r="F85" t="s">
        <v>60</v>
      </c>
      <c r="G85" t="s">
        <v>60</v>
      </c>
      <c r="H85" t="s">
        <v>60</v>
      </c>
      <c r="M85" t="s">
        <v>60</v>
      </c>
      <c r="N85" t="s">
        <v>60</v>
      </c>
      <c r="O85" t="s">
        <v>60</v>
      </c>
    </row>
    <row r="86" spans="6:15" x14ac:dyDescent="0.2">
      <c r="F86" t="s">
        <v>60</v>
      </c>
      <c r="G86" t="s">
        <v>60</v>
      </c>
      <c r="H86" t="s">
        <v>60</v>
      </c>
      <c r="M86" t="s">
        <v>60</v>
      </c>
      <c r="N86" t="s">
        <v>60</v>
      </c>
      <c r="O86" t="s">
        <v>60</v>
      </c>
    </row>
    <row r="87" spans="6:15" x14ac:dyDescent="0.2">
      <c r="F87" t="s">
        <v>60</v>
      </c>
      <c r="G87" t="s">
        <v>60</v>
      </c>
      <c r="H87" t="s">
        <v>60</v>
      </c>
      <c r="M87" t="s">
        <v>60</v>
      </c>
      <c r="N87" t="s">
        <v>60</v>
      </c>
      <c r="O87" t="s">
        <v>60</v>
      </c>
    </row>
    <row r="88" spans="6:15" x14ac:dyDescent="0.2">
      <c r="F88" t="s">
        <v>60</v>
      </c>
      <c r="G88" t="s">
        <v>60</v>
      </c>
      <c r="H88" t="s">
        <v>60</v>
      </c>
      <c r="M88" t="s">
        <v>60</v>
      </c>
      <c r="N88" t="s">
        <v>60</v>
      </c>
      <c r="O88" t="s">
        <v>60</v>
      </c>
    </row>
    <row r="89" spans="6:15" x14ac:dyDescent="0.2">
      <c r="F89" t="s">
        <v>60</v>
      </c>
      <c r="G89" t="s">
        <v>60</v>
      </c>
      <c r="H89" t="s">
        <v>60</v>
      </c>
      <c r="M89" t="s">
        <v>60</v>
      </c>
      <c r="N89" t="s">
        <v>60</v>
      </c>
      <c r="O89" t="s">
        <v>60</v>
      </c>
    </row>
    <row r="90" spans="6:15" x14ac:dyDescent="0.2">
      <c r="F90" t="s">
        <v>60</v>
      </c>
      <c r="G90" t="s">
        <v>60</v>
      </c>
      <c r="H90" t="s">
        <v>60</v>
      </c>
      <c r="M90" t="s">
        <v>60</v>
      </c>
      <c r="N90" t="s">
        <v>60</v>
      </c>
      <c r="O90" t="s">
        <v>60</v>
      </c>
    </row>
    <row r="91" spans="6:15" x14ac:dyDescent="0.2">
      <c r="F91" t="s">
        <v>60</v>
      </c>
      <c r="G91" t="s">
        <v>60</v>
      </c>
      <c r="H91" t="s">
        <v>60</v>
      </c>
      <c r="M91" t="s">
        <v>60</v>
      </c>
      <c r="N91" t="s">
        <v>60</v>
      </c>
      <c r="O91" t="s">
        <v>60</v>
      </c>
    </row>
    <row r="92" spans="6:15" x14ac:dyDescent="0.2">
      <c r="F92" t="s">
        <v>60</v>
      </c>
      <c r="G92" t="s">
        <v>60</v>
      </c>
      <c r="H92" t="s">
        <v>60</v>
      </c>
      <c r="M92" t="s">
        <v>60</v>
      </c>
      <c r="N92" t="s">
        <v>60</v>
      </c>
      <c r="O92" t="s">
        <v>60</v>
      </c>
    </row>
    <row r="93" spans="6:15" x14ac:dyDescent="0.2">
      <c r="F93" t="s">
        <v>60</v>
      </c>
      <c r="G93" t="s">
        <v>60</v>
      </c>
      <c r="H93" t="s">
        <v>60</v>
      </c>
      <c r="M93" t="s">
        <v>60</v>
      </c>
      <c r="N93" t="s">
        <v>60</v>
      </c>
      <c r="O93" t="s">
        <v>60</v>
      </c>
    </row>
    <row r="94" spans="6:15" x14ac:dyDescent="0.2">
      <c r="F94" t="s">
        <v>60</v>
      </c>
      <c r="G94" t="s">
        <v>60</v>
      </c>
      <c r="H94" t="s">
        <v>60</v>
      </c>
      <c r="M94" t="s">
        <v>60</v>
      </c>
      <c r="N94" t="s">
        <v>60</v>
      </c>
      <c r="O94" t="s">
        <v>60</v>
      </c>
    </row>
    <row r="95" spans="6:15" x14ac:dyDescent="0.2">
      <c r="F95" t="s">
        <v>60</v>
      </c>
      <c r="G95" t="s">
        <v>60</v>
      </c>
      <c r="H95" t="s">
        <v>60</v>
      </c>
      <c r="M95" t="s">
        <v>60</v>
      </c>
      <c r="N95" t="s">
        <v>60</v>
      </c>
      <c r="O95" t="s">
        <v>60</v>
      </c>
    </row>
    <row r="96" spans="6:15" x14ac:dyDescent="0.2">
      <c r="F96" t="s">
        <v>60</v>
      </c>
      <c r="G96" t="s">
        <v>60</v>
      </c>
      <c r="H96" t="s">
        <v>60</v>
      </c>
      <c r="M96" t="s">
        <v>60</v>
      </c>
      <c r="N96" t="s">
        <v>60</v>
      </c>
      <c r="O96" t="s">
        <v>60</v>
      </c>
    </row>
    <row r="97" spans="6:15" x14ac:dyDescent="0.2">
      <c r="F97" t="s">
        <v>60</v>
      </c>
      <c r="G97" t="s">
        <v>60</v>
      </c>
      <c r="H97" t="s">
        <v>60</v>
      </c>
      <c r="M97" t="s">
        <v>60</v>
      </c>
      <c r="N97" t="s">
        <v>60</v>
      </c>
      <c r="O97" t="s">
        <v>60</v>
      </c>
    </row>
    <row r="98" spans="6:15" x14ac:dyDescent="0.2">
      <c r="F98" t="s">
        <v>60</v>
      </c>
      <c r="G98" t="s">
        <v>60</v>
      </c>
      <c r="H98" t="s">
        <v>60</v>
      </c>
      <c r="M98" t="s">
        <v>60</v>
      </c>
      <c r="N98" t="s">
        <v>60</v>
      </c>
      <c r="O98" t="s">
        <v>60</v>
      </c>
    </row>
    <row r="99" spans="6:15" x14ac:dyDescent="0.2">
      <c r="F99" t="s">
        <v>60</v>
      </c>
      <c r="G99" t="s">
        <v>60</v>
      </c>
      <c r="H99" t="s">
        <v>60</v>
      </c>
      <c r="M99" t="s">
        <v>60</v>
      </c>
      <c r="N99" t="s">
        <v>60</v>
      </c>
      <c r="O99" t="s">
        <v>60</v>
      </c>
    </row>
    <row r="100" spans="6:15" x14ac:dyDescent="0.2">
      <c r="F100" t="s">
        <v>60</v>
      </c>
      <c r="G100" t="s">
        <v>60</v>
      </c>
      <c r="H100" t="s">
        <v>60</v>
      </c>
      <c r="M100" t="s">
        <v>60</v>
      </c>
      <c r="N100" t="s">
        <v>60</v>
      </c>
      <c r="O100" t="s">
        <v>60</v>
      </c>
    </row>
    <row r="101" spans="6:15" x14ac:dyDescent="0.2">
      <c r="F101" t="s">
        <v>60</v>
      </c>
      <c r="G101" t="s">
        <v>60</v>
      </c>
      <c r="H101" t="s">
        <v>60</v>
      </c>
      <c r="M101" t="s">
        <v>60</v>
      </c>
      <c r="N101" t="s">
        <v>60</v>
      </c>
      <c r="O101" t="s">
        <v>60</v>
      </c>
    </row>
    <row r="102" spans="6:15" x14ac:dyDescent="0.2">
      <c r="F102" t="s">
        <v>60</v>
      </c>
      <c r="G102" t="s">
        <v>60</v>
      </c>
      <c r="H102" t="s">
        <v>60</v>
      </c>
      <c r="M102" t="s">
        <v>60</v>
      </c>
      <c r="N102" t="s">
        <v>60</v>
      </c>
      <c r="O102" t="s">
        <v>60</v>
      </c>
    </row>
    <row r="103" spans="6:15" x14ac:dyDescent="0.2">
      <c r="F103" t="s">
        <v>60</v>
      </c>
      <c r="G103" t="s">
        <v>60</v>
      </c>
      <c r="H103" t="s">
        <v>60</v>
      </c>
      <c r="M103" t="s">
        <v>60</v>
      </c>
      <c r="N103" t="s">
        <v>60</v>
      </c>
      <c r="O103" t="s">
        <v>60</v>
      </c>
    </row>
    <row r="104" spans="6:15" x14ac:dyDescent="0.2">
      <c r="F104" t="s">
        <v>60</v>
      </c>
      <c r="G104" t="s">
        <v>60</v>
      </c>
      <c r="H104" t="s">
        <v>60</v>
      </c>
      <c r="M104" t="s">
        <v>60</v>
      </c>
      <c r="N104" t="s">
        <v>60</v>
      </c>
      <c r="O104" t="s">
        <v>60</v>
      </c>
    </row>
    <row r="105" spans="6:15" x14ac:dyDescent="0.2">
      <c r="F105" t="s">
        <v>60</v>
      </c>
      <c r="G105" t="s">
        <v>60</v>
      </c>
      <c r="H105" t="s">
        <v>60</v>
      </c>
      <c r="M105" t="s">
        <v>60</v>
      </c>
      <c r="N105" t="s">
        <v>60</v>
      </c>
      <c r="O105" t="s">
        <v>60</v>
      </c>
    </row>
    <row r="106" spans="6:15" x14ac:dyDescent="0.2">
      <c r="F106" t="s">
        <v>60</v>
      </c>
      <c r="G106" t="s">
        <v>60</v>
      </c>
      <c r="H106" t="s">
        <v>60</v>
      </c>
      <c r="M106" t="s">
        <v>60</v>
      </c>
      <c r="N106" t="s">
        <v>60</v>
      </c>
      <c r="O106" t="s">
        <v>60</v>
      </c>
    </row>
    <row r="107" spans="6:15" x14ac:dyDescent="0.2">
      <c r="F107" t="s">
        <v>60</v>
      </c>
      <c r="G107" t="s">
        <v>60</v>
      </c>
      <c r="H107" t="s">
        <v>60</v>
      </c>
      <c r="M107" t="s">
        <v>60</v>
      </c>
      <c r="N107" t="s">
        <v>60</v>
      </c>
      <c r="O107" t="s">
        <v>60</v>
      </c>
    </row>
    <row r="108" spans="6:15" x14ac:dyDescent="0.2">
      <c r="F108" t="s">
        <v>60</v>
      </c>
      <c r="G108" t="s">
        <v>60</v>
      </c>
      <c r="H108" t="s">
        <v>60</v>
      </c>
      <c r="M108" t="s">
        <v>60</v>
      </c>
      <c r="N108" t="s">
        <v>60</v>
      </c>
      <c r="O108" t="s">
        <v>60</v>
      </c>
    </row>
    <row r="109" spans="6:15" x14ac:dyDescent="0.2">
      <c r="F109" t="s">
        <v>60</v>
      </c>
      <c r="G109" t="s">
        <v>60</v>
      </c>
      <c r="H109" t="s">
        <v>60</v>
      </c>
      <c r="M109" t="s">
        <v>60</v>
      </c>
      <c r="N109" t="s">
        <v>60</v>
      </c>
      <c r="O109" t="s">
        <v>60</v>
      </c>
    </row>
    <row r="110" spans="6:15" x14ac:dyDescent="0.2">
      <c r="F110" t="s">
        <v>60</v>
      </c>
      <c r="G110" t="s">
        <v>60</v>
      </c>
      <c r="H110" t="s">
        <v>60</v>
      </c>
      <c r="M110" t="s">
        <v>60</v>
      </c>
      <c r="N110" t="s">
        <v>60</v>
      </c>
      <c r="O110" t="s">
        <v>60</v>
      </c>
    </row>
    <row r="111" spans="6:15" x14ac:dyDescent="0.2">
      <c r="F111" t="s">
        <v>60</v>
      </c>
      <c r="G111" t="s">
        <v>60</v>
      </c>
      <c r="H111" t="s">
        <v>60</v>
      </c>
      <c r="M111" t="s">
        <v>60</v>
      </c>
      <c r="N111" t="s">
        <v>60</v>
      </c>
      <c r="O111" t="s">
        <v>60</v>
      </c>
    </row>
    <row r="112" spans="6:15" x14ac:dyDescent="0.2">
      <c r="F112" t="s">
        <v>60</v>
      </c>
      <c r="G112" t="s">
        <v>60</v>
      </c>
      <c r="H112" t="s">
        <v>60</v>
      </c>
      <c r="M112" t="s">
        <v>60</v>
      </c>
      <c r="N112" t="s">
        <v>60</v>
      </c>
      <c r="O112" t="s">
        <v>60</v>
      </c>
    </row>
    <row r="113" spans="6:15" x14ac:dyDescent="0.2">
      <c r="F113" t="s">
        <v>60</v>
      </c>
      <c r="G113" t="s">
        <v>60</v>
      </c>
      <c r="H113" t="s">
        <v>60</v>
      </c>
      <c r="M113" t="s">
        <v>60</v>
      </c>
      <c r="N113" t="s">
        <v>60</v>
      </c>
      <c r="O113" t="s">
        <v>60</v>
      </c>
    </row>
    <row r="114" spans="6:15" x14ac:dyDescent="0.2">
      <c r="F114" t="s">
        <v>60</v>
      </c>
      <c r="G114" t="s">
        <v>60</v>
      </c>
      <c r="H114" t="s">
        <v>60</v>
      </c>
      <c r="M114" t="s">
        <v>60</v>
      </c>
      <c r="N114" t="s">
        <v>60</v>
      </c>
      <c r="O114" t="s">
        <v>60</v>
      </c>
    </row>
    <row r="115" spans="6:15" x14ac:dyDescent="0.2">
      <c r="F115" t="s">
        <v>60</v>
      </c>
      <c r="G115" t="s">
        <v>60</v>
      </c>
      <c r="H115" t="s">
        <v>60</v>
      </c>
      <c r="M115" t="s">
        <v>60</v>
      </c>
      <c r="N115" t="s">
        <v>60</v>
      </c>
      <c r="O115" t="s">
        <v>60</v>
      </c>
    </row>
    <row r="116" spans="6:15" x14ac:dyDescent="0.2">
      <c r="F116" t="s">
        <v>60</v>
      </c>
      <c r="G116" t="s">
        <v>60</v>
      </c>
      <c r="H116" t="s">
        <v>60</v>
      </c>
      <c r="M116" t="s">
        <v>60</v>
      </c>
      <c r="N116" t="s">
        <v>60</v>
      </c>
      <c r="O116" t="s">
        <v>60</v>
      </c>
    </row>
    <row r="117" spans="6:15" x14ac:dyDescent="0.2">
      <c r="F117" t="s">
        <v>60</v>
      </c>
      <c r="G117" t="s">
        <v>60</v>
      </c>
      <c r="H117" t="s">
        <v>60</v>
      </c>
      <c r="M117" t="s">
        <v>60</v>
      </c>
      <c r="N117" t="s">
        <v>60</v>
      </c>
      <c r="O117" t="s">
        <v>60</v>
      </c>
    </row>
    <row r="118" spans="6:15" x14ac:dyDescent="0.2">
      <c r="F118" t="s">
        <v>60</v>
      </c>
      <c r="G118" t="s">
        <v>60</v>
      </c>
      <c r="H118" t="s">
        <v>60</v>
      </c>
      <c r="M118" t="s">
        <v>60</v>
      </c>
      <c r="N118" t="s">
        <v>60</v>
      </c>
      <c r="O118" t="s">
        <v>60</v>
      </c>
    </row>
    <row r="119" spans="6:15" x14ac:dyDescent="0.2">
      <c r="F119" t="s">
        <v>60</v>
      </c>
      <c r="G119" t="s">
        <v>60</v>
      </c>
      <c r="H119" t="s">
        <v>60</v>
      </c>
      <c r="M119" t="s">
        <v>60</v>
      </c>
      <c r="N119" t="s">
        <v>60</v>
      </c>
      <c r="O119" t="s">
        <v>60</v>
      </c>
    </row>
    <row r="120" spans="6:15" x14ac:dyDescent="0.2">
      <c r="F120" t="s">
        <v>60</v>
      </c>
      <c r="G120" t="s">
        <v>60</v>
      </c>
      <c r="H120" t="s">
        <v>60</v>
      </c>
      <c r="M120" t="s">
        <v>60</v>
      </c>
      <c r="N120" t="s">
        <v>60</v>
      </c>
      <c r="O120" t="s">
        <v>60</v>
      </c>
    </row>
    <row r="121" spans="6:15" x14ac:dyDescent="0.2">
      <c r="F121" t="s">
        <v>60</v>
      </c>
      <c r="G121" t="s">
        <v>60</v>
      </c>
      <c r="H121" t="s">
        <v>60</v>
      </c>
      <c r="M121" t="s">
        <v>60</v>
      </c>
      <c r="N121" t="s">
        <v>60</v>
      </c>
      <c r="O121" t="s">
        <v>60</v>
      </c>
    </row>
    <row r="122" spans="6:15" x14ac:dyDescent="0.2">
      <c r="F122" t="s">
        <v>60</v>
      </c>
      <c r="G122" t="s">
        <v>60</v>
      </c>
      <c r="H122" t="s">
        <v>60</v>
      </c>
      <c r="M122" t="s">
        <v>60</v>
      </c>
      <c r="N122" t="s">
        <v>60</v>
      </c>
      <c r="O122" t="s">
        <v>60</v>
      </c>
    </row>
    <row r="123" spans="6:15" x14ac:dyDescent="0.2">
      <c r="F123" t="s">
        <v>60</v>
      </c>
      <c r="G123" t="s">
        <v>60</v>
      </c>
      <c r="H123" t="s">
        <v>60</v>
      </c>
      <c r="M123" t="s">
        <v>60</v>
      </c>
      <c r="N123" t="s">
        <v>60</v>
      </c>
      <c r="O123" t="s">
        <v>60</v>
      </c>
    </row>
    <row r="124" spans="6:15" x14ac:dyDescent="0.2">
      <c r="F124" t="s">
        <v>60</v>
      </c>
      <c r="G124" t="s">
        <v>60</v>
      </c>
      <c r="H124" t="s">
        <v>60</v>
      </c>
      <c r="M124" t="s">
        <v>60</v>
      </c>
      <c r="N124" t="s">
        <v>60</v>
      </c>
      <c r="O124" t="s">
        <v>60</v>
      </c>
    </row>
    <row r="125" spans="6:15" x14ac:dyDescent="0.2">
      <c r="F125" t="s">
        <v>60</v>
      </c>
      <c r="G125" t="s">
        <v>60</v>
      </c>
      <c r="H125" t="s">
        <v>60</v>
      </c>
      <c r="M125" t="s">
        <v>60</v>
      </c>
      <c r="N125" t="s">
        <v>60</v>
      </c>
      <c r="O125" t="s">
        <v>60</v>
      </c>
    </row>
    <row r="126" spans="6:15" x14ac:dyDescent="0.2">
      <c r="F126" t="s">
        <v>60</v>
      </c>
      <c r="G126" t="s">
        <v>60</v>
      </c>
      <c r="H126" t="s">
        <v>60</v>
      </c>
      <c r="M126" t="s">
        <v>60</v>
      </c>
      <c r="N126" t="s">
        <v>60</v>
      </c>
      <c r="O126" t="s">
        <v>60</v>
      </c>
    </row>
    <row r="127" spans="6:15" x14ac:dyDescent="0.2">
      <c r="F127" t="s">
        <v>60</v>
      </c>
      <c r="G127" t="s">
        <v>60</v>
      </c>
      <c r="H127" t="s">
        <v>60</v>
      </c>
      <c r="M127" t="s">
        <v>60</v>
      </c>
      <c r="N127" t="s">
        <v>60</v>
      </c>
      <c r="O127" t="s">
        <v>60</v>
      </c>
    </row>
    <row r="128" spans="6:15" x14ac:dyDescent="0.2">
      <c r="F128" t="s">
        <v>60</v>
      </c>
      <c r="G128" t="s">
        <v>60</v>
      </c>
      <c r="H128" t="s">
        <v>60</v>
      </c>
      <c r="M128" t="s">
        <v>60</v>
      </c>
      <c r="N128" t="s">
        <v>60</v>
      </c>
      <c r="O128" t="s">
        <v>60</v>
      </c>
    </row>
    <row r="129" spans="6:15" x14ac:dyDescent="0.2">
      <c r="F129" t="s">
        <v>60</v>
      </c>
      <c r="G129" t="s">
        <v>60</v>
      </c>
      <c r="H129" t="s">
        <v>60</v>
      </c>
      <c r="M129" t="s">
        <v>60</v>
      </c>
      <c r="N129" t="s">
        <v>60</v>
      </c>
      <c r="O129" t="s">
        <v>60</v>
      </c>
    </row>
    <row r="130" spans="6:15" x14ac:dyDescent="0.2">
      <c r="F130" t="s">
        <v>60</v>
      </c>
      <c r="G130" t="s">
        <v>60</v>
      </c>
      <c r="H130" t="s">
        <v>60</v>
      </c>
      <c r="M130" t="s">
        <v>60</v>
      </c>
      <c r="N130" t="s">
        <v>60</v>
      </c>
      <c r="O130" t="s">
        <v>60</v>
      </c>
    </row>
    <row r="131" spans="6:15" x14ac:dyDescent="0.2">
      <c r="F131" t="s">
        <v>60</v>
      </c>
      <c r="G131" t="s">
        <v>60</v>
      </c>
      <c r="H131" t="s">
        <v>60</v>
      </c>
      <c r="M131" t="s">
        <v>60</v>
      </c>
      <c r="N131" t="s">
        <v>60</v>
      </c>
      <c r="O131" t="s">
        <v>60</v>
      </c>
    </row>
    <row r="132" spans="6:15" x14ac:dyDescent="0.2">
      <c r="F132" t="s">
        <v>60</v>
      </c>
      <c r="G132" t="s">
        <v>60</v>
      </c>
      <c r="H132" t="s">
        <v>60</v>
      </c>
      <c r="M132" t="s">
        <v>60</v>
      </c>
      <c r="N132" t="s">
        <v>60</v>
      </c>
      <c r="O132" t="s">
        <v>60</v>
      </c>
    </row>
    <row r="133" spans="6:15" x14ac:dyDescent="0.2">
      <c r="F133" t="s">
        <v>60</v>
      </c>
      <c r="G133" t="s">
        <v>60</v>
      </c>
      <c r="H133" t="s">
        <v>60</v>
      </c>
      <c r="M133" t="s">
        <v>60</v>
      </c>
      <c r="N133" t="s">
        <v>60</v>
      </c>
      <c r="O133" t="s">
        <v>60</v>
      </c>
    </row>
    <row r="134" spans="6:15" x14ac:dyDescent="0.2">
      <c r="F134" t="s">
        <v>60</v>
      </c>
      <c r="G134" t="s">
        <v>60</v>
      </c>
      <c r="H134" t="s">
        <v>60</v>
      </c>
      <c r="M134" t="s">
        <v>60</v>
      </c>
      <c r="N134" t="s">
        <v>60</v>
      </c>
      <c r="O134" t="s">
        <v>60</v>
      </c>
    </row>
    <row r="135" spans="6:15" x14ac:dyDescent="0.2">
      <c r="F135" t="s">
        <v>60</v>
      </c>
      <c r="G135" t="s">
        <v>60</v>
      </c>
      <c r="H135" t="s">
        <v>60</v>
      </c>
      <c r="M135" t="s">
        <v>60</v>
      </c>
      <c r="N135" t="s">
        <v>60</v>
      </c>
      <c r="O135" t="s">
        <v>60</v>
      </c>
    </row>
    <row r="136" spans="6:15" x14ac:dyDescent="0.2">
      <c r="F136" t="s">
        <v>60</v>
      </c>
      <c r="G136" t="s">
        <v>60</v>
      </c>
      <c r="H136" t="s">
        <v>60</v>
      </c>
      <c r="M136" t="s">
        <v>60</v>
      </c>
      <c r="N136" t="s">
        <v>60</v>
      </c>
      <c r="O136" t="s">
        <v>60</v>
      </c>
    </row>
    <row r="137" spans="6:15" x14ac:dyDescent="0.2">
      <c r="F137" t="s">
        <v>60</v>
      </c>
      <c r="G137" t="s">
        <v>60</v>
      </c>
      <c r="H137" t="s">
        <v>60</v>
      </c>
      <c r="M137" t="s">
        <v>60</v>
      </c>
      <c r="N137" t="s">
        <v>60</v>
      </c>
      <c r="O137" t="s">
        <v>60</v>
      </c>
    </row>
    <row r="138" spans="6:15" x14ac:dyDescent="0.2">
      <c r="F138" t="s">
        <v>60</v>
      </c>
      <c r="G138" t="s">
        <v>60</v>
      </c>
      <c r="H138" t="s">
        <v>60</v>
      </c>
      <c r="M138" t="s">
        <v>60</v>
      </c>
      <c r="N138" t="s">
        <v>60</v>
      </c>
      <c r="O138" t="s">
        <v>60</v>
      </c>
    </row>
    <row r="139" spans="6:15" x14ac:dyDescent="0.2">
      <c r="F139" t="s">
        <v>60</v>
      </c>
      <c r="G139" t="s">
        <v>60</v>
      </c>
      <c r="H139" t="s">
        <v>60</v>
      </c>
      <c r="M139" t="s">
        <v>60</v>
      </c>
      <c r="N139" t="s">
        <v>60</v>
      </c>
      <c r="O139" t="s">
        <v>60</v>
      </c>
    </row>
    <row r="140" spans="6:15" x14ac:dyDescent="0.2">
      <c r="F140" t="s">
        <v>60</v>
      </c>
      <c r="G140" t="s">
        <v>60</v>
      </c>
      <c r="H140" t="s">
        <v>60</v>
      </c>
      <c r="M140" t="s">
        <v>60</v>
      </c>
      <c r="N140" t="s">
        <v>60</v>
      </c>
      <c r="O140" t="s">
        <v>60</v>
      </c>
    </row>
    <row r="141" spans="6:15" x14ac:dyDescent="0.2">
      <c r="F141" t="s">
        <v>60</v>
      </c>
      <c r="G141" t="s">
        <v>60</v>
      </c>
      <c r="H141" t="s">
        <v>60</v>
      </c>
      <c r="M141" t="s">
        <v>60</v>
      </c>
      <c r="N141" t="s">
        <v>60</v>
      </c>
      <c r="O141" t="s">
        <v>60</v>
      </c>
    </row>
    <row r="142" spans="6:15" x14ac:dyDescent="0.2">
      <c r="F142" t="s">
        <v>60</v>
      </c>
      <c r="G142" t="s">
        <v>60</v>
      </c>
      <c r="H142" t="s">
        <v>60</v>
      </c>
      <c r="M142" t="s">
        <v>60</v>
      </c>
      <c r="N142" t="s">
        <v>60</v>
      </c>
      <c r="O142" t="s">
        <v>60</v>
      </c>
    </row>
    <row r="143" spans="6:15" x14ac:dyDescent="0.2">
      <c r="F143" t="s">
        <v>60</v>
      </c>
      <c r="G143" t="s">
        <v>60</v>
      </c>
      <c r="H143" t="s">
        <v>60</v>
      </c>
      <c r="M143" t="s">
        <v>60</v>
      </c>
      <c r="N143" t="s">
        <v>60</v>
      </c>
      <c r="O143" t="s">
        <v>60</v>
      </c>
    </row>
    <row r="144" spans="6:15" x14ac:dyDescent="0.2">
      <c r="F144" t="s">
        <v>60</v>
      </c>
      <c r="G144" t="s">
        <v>60</v>
      </c>
      <c r="H144" t="s">
        <v>60</v>
      </c>
      <c r="M144" t="s">
        <v>60</v>
      </c>
      <c r="N144" t="s">
        <v>60</v>
      </c>
      <c r="O144" t="s">
        <v>60</v>
      </c>
    </row>
    <row r="145" spans="6:15" x14ac:dyDescent="0.2">
      <c r="F145" t="s">
        <v>60</v>
      </c>
      <c r="G145" t="s">
        <v>60</v>
      </c>
      <c r="H145" t="s">
        <v>60</v>
      </c>
      <c r="M145" t="s">
        <v>60</v>
      </c>
      <c r="N145" t="s">
        <v>60</v>
      </c>
      <c r="O145" t="s">
        <v>60</v>
      </c>
    </row>
    <row r="146" spans="6:15" x14ac:dyDescent="0.2">
      <c r="F146" t="s">
        <v>60</v>
      </c>
      <c r="G146" t="s">
        <v>60</v>
      </c>
      <c r="H146" t="s">
        <v>60</v>
      </c>
      <c r="M146" t="s">
        <v>60</v>
      </c>
      <c r="N146" t="s">
        <v>60</v>
      </c>
      <c r="O146" t="s">
        <v>60</v>
      </c>
    </row>
    <row r="147" spans="6:15" x14ac:dyDescent="0.2">
      <c r="F147" t="s">
        <v>60</v>
      </c>
      <c r="G147" t="s">
        <v>60</v>
      </c>
      <c r="H147" t="s">
        <v>60</v>
      </c>
      <c r="M147" t="s">
        <v>60</v>
      </c>
      <c r="N147" t="s">
        <v>60</v>
      </c>
      <c r="O147" t="s">
        <v>60</v>
      </c>
    </row>
    <row r="148" spans="6:15" x14ac:dyDescent="0.2">
      <c r="F148" t="s">
        <v>60</v>
      </c>
      <c r="G148" t="s">
        <v>60</v>
      </c>
      <c r="H148" t="s">
        <v>60</v>
      </c>
      <c r="M148" t="s">
        <v>60</v>
      </c>
      <c r="N148" t="s">
        <v>60</v>
      </c>
      <c r="O148" t="s">
        <v>60</v>
      </c>
    </row>
    <row r="149" spans="6:15" x14ac:dyDescent="0.2">
      <c r="F149" t="s">
        <v>60</v>
      </c>
      <c r="G149" t="s">
        <v>60</v>
      </c>
      <c r="H149" t="s">
        <v>60</v>
      </c>
      <c r="M149" t="s">
        <v>60</v>
      </c>
      <c r="N149" t="s">
        <v>60</v>
      </c>
      <c r="O149" t="s">
        <v>60</v>
      </c>
    </row>
    <row r="150" spans="6:15" x14ac:dyDescent="0.2">
      <c r="F150" t="s">
        <v>60</v>
      </c>
      <c r="G150" t="s">
        <v>60</v>
      </c>
      <c r="H150" t="s">
        <v>60</v>
      </c>
      <c r="M150" t="s">
        <v>60</v>
      </c>
      <c r="N150" t="s">
        <v>60</v>
      </c>
      <c r="O150" t="s">
        <v>60</v>
      </c>
    </row>
    <row r="151" spans="6:15" x14ac:dyDescent="0.2">
      <c r="F151" t="s">
        <v>60</v>
      </c>
      <c r="G151" t="s">
        <v>60</v>
      </c>
      <c r="H151" t="s">
        <v>60</v>
      </c>
      <c r="M151" t="s">
        <v>60</v>
      </c>
      <c r="N151" t="s">
        <v>60</v>
      </c>
      <c r="O151" t="s">
        <v>60</v>
      </c>
    </row>
    <row r="152" spans="6:15" x14ac:dyDescent="0.2">
      <c r="F152" t="s">
        <v>60</v>
      </c>
      <c r="G152" t="s">
        <v>60</v>
      </c>
      <c r="H152" t="s">
        <v>60</v>
      </c>
      <c r="M152" t="s">
        <v>60</v>
      </c>
      <c r="N152" t="s">
        <v>60</v>
      </c>
      <c r="O152" t="s">
        <v>60</v>
      </c>
    </row>
    <row r="153" spans="6:15" x14ac:dyDescent="0.2">
      <c r="F153" t="s">
        <v>60</v>
      </c>
      <c r="G153" t="s">
        <v>60</v>
      </c>
      <c r="H153" t="s">
        <v>60</v>
      </c>
      <c r="M153" t="s">
        <v>60</v>
      </c>
      <c r="N153" t="s">
        <v>60</v>
      </c>
      <c r="O153" t="s">
        <v>60</v>
      </c>
    </row>
    <row r="154" spans="6:15" x14ac:dyDescent="0.2">
      <c r="F154" t="s">
        <v>60</v>
      </c>
      <c r="G154" t="s">
        <v>60</v>
      </c>
      <c r="H154" t="s">
        <v>60</v>
      </c>
      <c r="M154" t="s">
        <v>60</v>
      </c>
      <c r="N154" t="s">
        <v>60</v>
      </c>
      <c r="O154" t="s">
        <v>60</v>
      </c>
    </row>
    <row r="155" spans="6:15" x14ac:dyDescent="0.2">
      <c r="F155" t="s">
        <v>60</v>
      </c>
      <c r="G155" t="s">
        <v>60</v>
      </c>
      <c r="H155" t="s">
        <v>60</v>
      </c>
      <c r="M155" t="s">
        <v>60</v>
      </c>
      <c r="N155" t="s">
        <v>60</v>
      </c>
      <c r="O155" t="s">
        <v>60</v>
      </c>
    </row>
    <row r="156" spans="6:15" x14ac:dyDescent="0.2">
      <c r="F156" t="s">
        <v>60</v>
      </c>
      <c r="G156" t="s">
        <v>60</v>
      </c>
      <c r="H156" t="s">
        <v>60</v>
      </c>
      <c r="M156" t="s">
        <v>60</v>
      </c>
      <c r="N156" t="s">
        <v>60</v>
      </c>
      <c r="O156" t="s">
        <v>60</v>
      </c>
    </row>
    <row r="157" spans="6:15" x14ac:dyDescent="0.2">
      <c r="F157" t="s">
        <v>60</v>
      </c>
      <c r="G157" t="s">
        <v>60</v>
      </c>
      <c r="H157" t="s">
        <v>60</v>
      </c>
      <c r="M157" t="s">
        <v>60</v>
      </c>
      <c r="N157" t="s">
        <v>60</v>
      </c>
      <c r="O157" t="s">
        <v>60</v>
      </c>
    </row>
    <row r="158" spans="6:15" x14ac:dyDescent="0.2">
      <c r="F158" t="s">
        <v>60</v>
      </c>
      <c r="G158" t="s">
        <v>60</v>
      </c>
      <c r="H158" t="s">
        <v>60</v>
      </c>
      <c r="M158" t="s">
        <v>60</v>
      </c>
      <c r="N158" t="s">
        <v>60</v>
      </c>
      <c r="O158" t="s">
        <v>60</v>
      </c>
    </row>
    <row r="159" spans="6:15" x14ac:dyDescent="0.2">
      <c r="F159" t="s">
        <v>60</v>
      </c>
      <c r="G159" t="s">
        <v>60</v>
      </c>
      <c r="H159" t="s">
        <v>60</v>
      </c>
      <c r="M159" t="s">
        <v>60</v>
      </c>
      <c r="N159" t="s">
        <v>60</v>
      </c>
      <c r="O159" t="s">
        <v>60</v>
      </c>
    </row>
    <row r="160" spans="6:15" x14ac:dyDescent="0.2">
      <c r="F160" t="s">
        <v>60</v>
      </c>
      <c r="G160" t="s">
        <v>60</v>
      </c>
      <c r="H160" t="s">
        <v>60</v>
      </c>
      <c r="M160" t="s">
        <v>60</v>
      </c>
      <c r="N160" t="s">
        <v>60</v>
      </c>
      <c r="O160" t="s">
        <v>60</v>
      </c>
    </row>
    <row r="161" spans="6:15" x14ac:dyDescent="0.2">
      <c r="F161" t="s">
        <v>60</v>
      </c>
      <c r="G161" t="s">
        <v>60</v>
      </c>
      <c r="H161" t="s">
        <v>60</v>
      </c>
      <c r="M161" t="s">
        <v>60</v>
      </c>
      <c r="N161" t="s">
        <v>60</v>
      </c>
      <c r="O161" t="s">
        <v>60</v>
      </c>
    </row>
    <row r="162" spans="6:15" x14ac:dyDescent="0.2">
      <c r="F162" t="s">
        <v>60</v>
      </c>
      <c r="G162" t="s">
        <v>60</v>
      </c>
      <c r="H162" t="s">
        <v>60</v>
      </c>
      <c r="M162" t="s">
        <v>60</v>
      </c>
      <c r="N162" t="s">
        <v>60</v>
      </c>
      <c r="O162" t="s">
        <v>60</v>
      </c>
    </row>
    <row r="163" spans="6:15" x14ac:dyDescent="0.2">
      <c r="F163" t="s">
        <v>60</v>
      </c>
      <c r="G163" t="s">
        <v>60</v>
      </c>
      <c r="H163" t="s">
        <v>60</v>
      </c>
      <c r="M163" t="s">
        <v>60</v>
      </c>
      <c r="N163" t="s">
        <v>60</v>
      </c>
      <c r="O163" t="s">
        <v>60</v>
      </c>
    </row>
    <row r="164" spans="6:15" x14ac:dyDescent="0.2">
      <c r="F164" t="s">
        <v>60</v>
      </c>
      <c r="G164" t="s">
        <v>60</v>
      </c>
      <c r="H164" t="s">
        <v>60</v>
      </c>
      <c r="M164" t="s">
        <v>60</v>
      </c>
      <c r="N164" t="s">
        <v>60</v>
      </c>
      <c r="O164" t="s">
        <v>60</v>
      </c>
    </row>
    <row r="165" spans="6:15" x14ac:dyDescent="0.2">
      <c r="F165" t="s">
        <v>60</v>
      </c>
      <c r="G165" t="s">
        <v>60</v>
      </c>
      <c r="H165" t="s">
        <v>60</v>
      </c>
      <c r="M165" t="s">
        <v>60</v>
      </c>
      <c r="N165" t="s">
        <v>60</v>
      </c>
      <c r="O165" t="s">
        <v>60</v>
      </c>
    </row>
    <row r="166" spans="6:15" x14ac:dyDescent="0.2">
      <c r="F166" t="s">
        <v>60</v>
      </c>
      <c r="G166" t="s">
        <v>60</v>
      </c>
      <c r="H166" t="s">
        <v>60</v>
      </c>
      <c r="M166" t="s">
        <v>60</v>
      </c>
      <c r="N166" t="s">
        <v>60</v>
      </c>
      <c r="O166" t="s">
        <v>60</v>
      </c>
    </row>
    <row r="167" spans="6:15" x14ac:dyDescent="0.2">
      <c r="F167" t="s">
        <v>60</v>
      </c>
      <c r="G167" t="s">
        <v>60</v>
      </c>
      <c r="H167" t="s">
        <v>60</v>
      </c>
      <c r="M167" t="s">
        <v>60</v>
      </c>
      <c r="N167" t="s">
        <v>60</v>
      </c>
      <c r="O167" t="s">
        <v>60</v>
      </c>
    </row>
    <row r="168" spans="6:15" x14ac:dyDescent="0.2">
      <c r="F168" t="s">
        <v>60</v>
      </c>
      <c r="G168" t="s">
        <v>60</v>
      </c>
      <c r="H168" t="s">
        <v>60</v>
      </c>
      <c r="M168" t="s">
        <v>60</v>
      </c>
      <c r="N168" t="s">
        <v>60</v>
      </c>
      <c r="O168" t="s">
        <v>60</v>
      </c>
    </row>
    <row r="169" spans="6:15" x14ac:dyDescent="0.2">
      <c r="F169" t="s">
        <v>60</v>
      </c>
      <c r="G169" t="s">
        <v>60</v>
      </c>
      <c r="H169" t="s">
        <v>60</v>
      </c>
      <c r="M169" t="s">
        <v>60</v>
      </c>
      <c r="N169" t="s">
        <v>60</v>
      </c>
      <c r="O169" t="s">
        <v>60</v>
      </c>
    </row>
    <row r="170" spans="6:15" x14ac:dyDescent="0.2">
      <c r="F170" t="s">
        <v>60</v>
      </c>
      <c r="G170" t="s">
        <v>60</v>
      </c>
      <c r="H170" t="s">
        <v>60</v>
      </c>
      <c r="M170" t="s">
        <v>60</v>
      </c>
      <c r="N170" t="s">
        <v>60</v>
      </c>
      <c r="O170" t="s">
        <v>60</v>
      </c>
    </row>
    <row r="171" spans="6:15" x14ac:dyDescent="0.2">
      <c r="F171" t="s">
        <v>60</v>
      </c>
      <c r="G171" t="s">
        <v>60</v>
      </c>
      <c r="H171" t="s">
        <v>60</v>
      </c>
      <c r="M171" t="s">
        <v>60</v>
      </c>
      <c r="N171" t="s">
        <v>60</v>
      </c>
      <c r="O171" t="s">
        <v>60</v>
      </c>
    </row>
    <row r="172" spans="6:15" x14ac:dyDescent="0.2">
      <c r="F172" t="s">
        <v>60</v>
      </c>
      <c r="G172" t="s">
        <v>60</v>
      </c>
      <c r="H172" t="s">
        <v>60</v>
      </c>
      <c r="M172" t="s">
        <v>60</v>
      </c>
      <c r="N172" t="s">
        <v>60</v>
      </c>
      <c r="O172" t="s">
        <v>60</v>
      </c>
    </row>
    <row r="173" spans="6:15" x14ac:dyDescent="0.2">
      <c r="F173" t="s">
        <v>60</v>
      </c>
      <c r="G173" t="s">
        <v>60</v>
      </c>
      <c r="H173" t="s">
        <v>60</v>
      </c>
      <c r="M173" t="s">
        <v>60</v>
      </c>
      <c r="N173" t="s">
        <v>60</v>
      </c>
      <c r="O173" t="s">
        <v>60</v>
      </c>
    </row>
    <row r="174" spans="6:15" x14ac:dyDescent="0.2">
      <c r="F174" t="s">
        <v>60</v>
      </c>
      <c r="G174" t="s">
        <v>60</v>
      </c>
      <c r="H174" t="s">
        <v>60</v>
      </c>
      <c r="M174" t="s">
        <v>60</v>
      </c>
      <c r="N174" t="s">
        <v>60</v>
      </c>
      <c r="O174" t="s">
        <v>60</v>
      </c>
    </row>
    <row r="175" spans="6:15" x14ac:dyDescent="0.2">
      <c r="F175" t="s">
        <v>60</v>
      </c>
      <c r="G175" t="s">
        <v>60</v>
      </c>
      <c r="H175" t="s">
        <v>60</v>
      </c>
      <c r="M175" t="s">
        <v>60</v>
      </c>
      <c r="N175" t="s">
        <v>60</v>
      </c>
      <c r="O175" t="s">
        <v>60</v>
      </c>
    </row>
    <row r="176" spans="6:15" x14ac:dyDescent="0.2">
      <c r="F176" t="s">
        <v>60</v>
      </c>
      <c r="G176" t="s">
        <v>60</v>
      </c>
      <c r="H176" t="s">
        <v>60</v>
      </c>
      <c r="M176" t="s">
        <v>60</v>
      </c>
      <c r="N176" t="s">
        <v>60</v>
      </c>
      <c r="O176" t="s">
        <v>60</v>
      </c>
    </row>
    <row r="177" spans="6:15" x14ac:dyDescent="0.2">
      <c r="F177" t="s">
        <v>60</v>
      </c>
      <c r="G177" t="s">
        <v>60</v>
      </c>
      <c r="H177" t="s">
        <v>60</v>
      </c>
      <c r="M177" t="s">
        <v>60</v>
      </c>
      <c r="N177" t="s">
        <v>60</v>
      </c>
      <c r="O177" t="s">
        <v>60</v>
      </c>
    </row>
    <row r="178" spans="6:15" x14ac:dyDescent="0.2">
      <c r="F178" t="s">
        <v>60</v>
      </c>
      <c r="G178" t="s">
        <v>60</v>
      </c>
      <c r="H178" t="s">
        <v>60</v>
      </c>
      <c r="M178" t="s">
        <v>60</v>
      </c>
      <c r="N178" t="s">
        <v>60</v>
      </c>
      <c r="O178" t="s">
        <v>60</v>
      </c>
    </row>
    <row r="179" spans="6:15" x14ac:dyDescent="0.2">
      <c r="F179" t="s">
        <v>60</v>
      </c>
      <c r="G179" t="s">
        <v>60</v>
      </c>
      <c r="H179" t="s">
        <v>60</v>
      </c>
      <c r="M179" t="s">
        <v>60</v>
      </c>
      <c r="N179" t="s">
        <v>60</v>
      </c>
      <c r="O179" t="s">
        <v>60</v>
      </c>
    </row>
    <row r="180" spans="6:15" x14ac:dyDescent="0.2">
      <c r="F180" t="s">
        <v>60</v>
      </c>
      <c r="G180" t="s">
        <v>60</v>
      </c>
      <c r="H180" t="s">
        <v>60</v>
      </c>
      <c r="M180" t="s">
        <v>60</v>
      </c>
      <c r="N180" t="s">
        <v>60</v>
      </c>
      <c r="O180" t="s">
        <v>60</v>
      </c>
    </row>
    <row r="181" spans="6:15" x14ac:dyDescent="0.2">
      <c r="F181" t="s">
        <v>60</v>
      </c>
      <c r="G181" t="s">
        <v>60</v>
      </c>
      <c r="H181" t="s">
        <v>60</v>
      </c>
      <c r="M181" t="s">
        <v>60</v>
      </c>
      <c r="N181" t="s">
        <v>60</v>
      </c>
      <c r="O181" t="s">
        <v>60</v>
      </c>
    </row>
    <row r="182" spans="6:15" x14ac:dyDescent="0.2">
      <c r="F182" t="s">
        <v>60</v>
      </c>
      <c r="G182" t="s">
        <v>60</v>
      </c>
      <c r="H182" t="s">
        <v>60</v>
      </c>
      <c r="M182" t="s">
        <v>60</v>
      </c>
      <c r="N182" t="s">
        <v>60</v>
      </c>
      <c r="O182" t="s">
        <v>60</v>
      </c>
    </row>
    <row r="183" spans="6:15" x14ac:dyDescent="0.2">
      <c r="F183" t="s">
        <v>60</v>
      </c>
      <c r="G183" t="s">
        <v>60</v>
      </c>
      <c r="H183" t="s">
        <v>60</v>
      </c>
      <c r="M183" t="s">
        <v>60</v>
      </c>
      <c r="N183" t="s">
        <v>60</v>
      </c>
      <c r="O183" t="s">
        <v>60</v>
      </c>
    </row>
    <row r="184" spans="6:15" x14ac:dyDescent="0.2">
      <c r="F184" t="s">
        <v>60</v>
      </c>
      <c r="G184" t="s">
        <v>60</v>
      </c>
      <c r="H184" t="s">
        <v>60</v>
      </c>
      <c r="M184" t="s">
        <v>60</v>
      </c>
      <c r="N184" t="s">
        <v>60</v>
      </c>
      <c r="O184" t="s">
        <v>60</v>
      </c>
    </row>
    <row r="185" spans="6:15" x14ac:dyDescent="0.2">
      <c r="F185" t="s">
        <v>60</v>
      </c>
      <c r="G185" t="s">
        <v>60</v>
      </c>
      <c r="H185" t="s">
        <v>60</v>
      </c>
      <c r="M185" t="s">
        <v>60</v>
      </c>
      <c r="N185" t="s">
        <v>60</v>
      </c>
      <c r="O185" t="s">
        <v>60</v>
      </c>
    </row>
    <row r="186" spans="6:15" x14ac:dyDescent="0.2">
      <c r="F186" t="s">
        <v>60</v>
      </c>
      <c r="G186" t="s">
        <v>60</v>
      </c>
      <c r="H186" t="s">
        <v>60</v>
      </c>
      <c r="M186" t="s">
        <v>60</v>
      </c>
      <c r="N186" t="s">
        <v>60</v>
      </c>
      <c r="O186" t="s">
        <v>60</v>
      </c>
    </row>
    <row r="187" spans="6:15" x14ac:dyDescent="0.2">
      <c r="F187" t="s">
        <v>60</v>
      </c>
      <c r="G187" t="s">
        <v>60</v>
      </c>
      <c r="H187" t="s">
        <v>60</v>
      </c>
      <c r="M187" t="s">
        <v>60</v>
      </c>
      <c r="N187" t="s">
        <v>60</v>
      </c>
      <c r="O187" t="s">
        <v>60</v>
      </c>
    </row>
    <row r="188" spans="6:15" x14ac:dyDescent="0.2">
      <c r="F188" t="s">
        <v>60</v>
      </c>
      <c r="G188" t="s">
        <v>60</v>
      </c>
      <c r="H188" t="s">
        <v>60</v>
      </c>
      <c r="M188" t="s">
        <v>60</v>
      </c>
      <c r="N188" t="s">
        <v>60</v>
      </c>
      <c r="O188" t="s">
        <v>60</v>
      </c>
    </row>
    <row r="189" spans="6:15" x14ac:dyDescent="0.2">
      <c r="F189" t="s">
        <v>60</v>
      </c>
      <c r="G189" t="s">
        <v>60</v>
      </c>
      <c r="H189" t="s">
        <v>60</v>
      </c>
      <c r="M189" t="s">
        <v>60</v>
      </c>
      <c r="N189" t="s">
        <v>60</v>
      </c>
      <c r="O189" t="s">
        <v>60</v>
      </c>
    </row>
    <row r="190" spans="6:15" x14ac:dyDescent="0.2">
      <c r="F190" t="s">
        <v>60</v>
      </c>
      <c r="G190" t="s">
        <v>60</v>
      </c>
      <c r="H190" t="s">
        <v>60</v>
      </c>
      <c r="M190" t="s">
        <v>60</v>
      </c>
      <c r="N190" t="s">
        <v>60</v>
      </c>
      <c r="O190" t="s">
        <v>60</v>
      </c>
    </row>
    <row r="191" spans="6:15" x14ac:dyDescent="0.2">
      <c r="F191" t="s">
        <v>60</v>
      </c>
      <c r="G191" t="s">
        <v>60</v>
      </c>
      <c r="H191" t="s">
        <v>60</v>
      </c>
      <c r="M191" t="s">
        <v>60</v>
      </c>
      <c r="N191" t="s">
        <v>60</v>
      </c>
      <c r="O191" t="s">
        <v>60</v>
      </c>
    </row>
    <row r="192" spans="6:15" x14ac:dyDescent="0.2">
      <c r="F192" t="s">
        <v>60</v>
      </c>
      <c r="G192" t="s">
        <v>60</v>
      </c>
      <c r="H192" t="s">
        <v>60</v>
      </c>
      <c r="M192" t="s">
        <v>60</v>
      </c>
      <c r="N192" t="s">
        <v>60</v>
      </c>
      <c r="O192" t="s">
        <v>60</v>
      </c>
    </row>
    <row r="193" spans="6:15" x14ac:dyDescent="0.2">
      <c r="F193" t="s">
        <v>60</v>
      </c>
      <c r="G193" t="s">
        <v>60</v>
      </c>
      <c r="H193" t="s">
        <v>60</v>
      </c>
      <c r="M193" t="s">
        <v>60</v>
      </c>
      <c r="N193" t="s">
        <v>60</v>
      </c>
      <c r="O193" t="s">
        <v>60</v>
      </c>
    </row>
    <row r="194" spans="6:15" x14ac:dyDescent="0.2">
      <c r="F194" t="s">
        <v>60</v>
      </c>
      <c r="G194" t="s">
        <v>60</v>
      </c>
      <c r="H194" t="s">
        <v>60</v>
      </c>
      <c r="M194" t="s">
        <v>60</v>
      </c>
      <c r="N194" t="s">
        <v>60</v>
      </c>
      <c r="O194" t="s">
        <v>60</v>
      </c>
    </row>
    <row r="195" spans="6:15" x14ac:dyDescent="0.2">
      <c r="F195" t="s">
        <v>60</v>
      </c>
      <c r="G195" t="s">
        <v>60</v>
      </c>
      <c r="H195" t="s">
        <v>60</v>
      </c>
      <c r="M195" t="s">
        <v>60</v>
      </c>
      <c r="N195" t="s">
        <v>60</v>
      </c>
      <c r="O195" t="s">
        <v>60</v>
      </c>
    </row>
    <row r="196" spans="6:15" x14ac:dyDescent="0.2">
      <c r="F196" t="s">
        <v>60</v>
      </c>
      <c r="G196" t="s">
        <v>60</v>
      </c>
      <c r="H196" t="s">
        <v>60</v>
      </c>
      <c r="M196" t="s">
        <v>60</v>
      </c>
      <c r="N196" t="s">
        <v>60</v>
      </c>
      <c r="O196" t="s">
        <v>60</v>
      </c>
    </row>
    <row r="197" spans="6:15" x14ac:dyDescent="0.2">
      <c r="F197" t="s">
        <v>60</v>
      </c>
      <c r="G197" t="s">
        <v>60</v>
      </c>
      <c r="H197" t="s">
        <v>60</v>
      </c>
      <c r="M197" t="s">
        <v>60</v>
      </c>
      <c r="N197" t="s">
        <v>60</v>
      </c>
      <c r="O197" t="s">
        <v>60</v>
      </c>
    </row>
    <row r="198" spans="6:15" x14ac:dyDescent="0.2">
      <c r="F198" t="s">
        <v>60</v>
      </c>
      <c r="G198" t="s">
        <v>60</v>
      </c>
      <c r="H198" t="s">
        <v>60</v>
      </c>
      <c r="M198" t="s">
        <v>60</v>
      </c>
      <c r="N198" t="s">
        <v>60</v>
      </c>
      <c r="O198" t="s">
        <v>60</v>
      </c>
    </row>
    <row r="199" spans="6:15" x14ac:dyDescent="0.2">
      <c r="F199" t="s">
        <v>60</v>
      </c>
      <c r="G199" t="s">
        <v>60</v>
      </c>
      <c r="H199" t="s">
        <v>60</v>
      </c>
      <c r="M199" t="s">
        <v>60</v>
      </c>
      <c r="N199" t="s">
        <v>60</v>
      </c>
      <c r="O199" t="s">
        <v>60</v>
      </c>
    </row>
    <row r="200" spans="6:15" x14ac:dyDescent="0.2">
      <c r="F200" t="s">
        <v>60</v>
      </c>
      <c r="G200" t="s">
        <v>60</v>
      </c>
      <c r="H200" t="s">
        <v>60</v>
      </c>
      <c r="M200" t="s">
        <v>60</v>
      </c>
      <c r="N200" t="s">
        <v>60</v>
      </c>
      <c r="O200" t="s">
        <v>60</v>
      </c>
    </row>
    <row r="201" spans="6:15" x14ac:dyDescent="0.2">
      <c r="F201" t="s">
        <v>60</v>
      </c>
      <c r="G201" t="s">
        <v>60</v>
      </c>
      <c r="H201" t="s">
        <v>60</v>
      </c>
      <c r="M201" t="s">
        <v>60</v>
      </c>
      <c r="N201" t="s">
        <v>60</v>
      </c>
      <c r="O201" t="s">
        <v>60</v>
      </c>
    </row>
    <row r="202" spans="6:15" x14ac:dyDescent="0.2">
      <c r="F202" t="s">
        <v>60</v>
      </c>
      <c r="G202" t="s">
        <v>60</v>
      </c>
      <c r="H202" t="s">
        <v>60</v>
      </c>
      <c r="M202" t="s">
        <v>60</v>
      </c>
      <c r="N202" t="s">
        <v>60</v>
      </c>
      <c r="O202" t="s">
        <v>60</v>
      </c>
    </row>
    <row r="203" spans="6:15" x14ac:dyDescent="0.2">
      <c r="F203" t="s">
        <v>60</v>
      </c>
      <c r="G203" t="s">
        <v>60</v>
      </c>
      <c r="H203" t="s">
        <v>60</v>
      </c>
      <c r="M203" t="s">
        <v>60</v>
      </c>
      <c r="N203" t="s">
        <v>60</v>
      </c>
      <c r="O203" t="s">
        <v>60</v>
      </c>
    </row>
    <row r="204" spans="6:15" x14ac:dyDescent="0.2">
      <c r="F204" t="s">
        <v>60</v>
      </c>
      <c r="G204" t="s">
        <v>60</v>
      </c>
      <c r="H204" t="s">
        <v>60</v>
      </c>
      <c r="M204" t="s">
        <v>60</v>
      </c>
      <c r="N204" t="s">
        <v>60</v>
      </c>
      <c r="O204" t="s">
        <v>60</v>
      </c>
    </row>
    <row r="205" spans="6:15" x14ac:dyDescent="0.2">
      <c r="F205" t="s">
        <v>60</v>
      </c>
      <c r="G205" t="s">
        <v>60</v>
      </c>
      <c r="H205" t="s">
        <v>60</v>
      </c>
      <c r="M205" t="s">
        <v>60</v>
      </c>
      <c r="N205" t="s">
        <v>60</v>
      </c>
      <c r="O205" t="s">
        <v>60</v>
      </c>
    </row>
    <row r="206" spans="6:15" x14ac:dyDescent="0.2">
      <c r="F206" t="s">
        <v>60</v>
      </c>
      <c r="G206" t="s">
        <v>60</v>
      </c>
      <c r="H206" t="s">
        <v>60</v>
      </c>
      <c r="M206" t="s">
        <v>60</v>
      </c>
      <c r="N206" t="s">
        <v>60</v>
      </c>
      <c r="O206" t="s">
        <v>60</v>
      </c>
    </row>
    <row r="207" spans="6:15" x14ac:dyDescent="0.2">
      <c r="F207" t="s">
        <v>60</v>
      </c>
      <c r="G207" t="s">
        <v>60</v>
      </c>
      <c r="H207" t="s">
        <v>60</v>
      </c>
      <c r="M207" t="s">
        <v>60</v>
      </c>
      <c r="N207" t="s">
        <v>60</v>
      </c>
      <c r="O207" t="s">
        <v>60</v>
      </c>
    </row>
    <row r="208" spans="6:15" x14ac:dyDescent="0.2">
      <c r="F208" t="s">
        <v>60</v>
      </c>
      <c r="G208" t="s">
        <v>60</v>
      </c>
      <c r="H208" t="s">
        <v>60</v>
      </c>
      <c r="M208" t="s">
        <v>60</v>
      </c>
      <c r="N208" t="s">
        <v>60</v>
      </c>
      <c r="O208" t="s">
        <v>60</v>
      </c>
    </row>
    <row r="209" spans="6:15" x14ac:dyDescent="0.2">
      <c r="F209" t="s">
        <v>60</v>
      </c>
      <c r="G209" t="s">
        <v>60</v>
      </c>
      <c r="H209" t="s">
        <v>60</v>
      </c>
      <c r="M209" t="s">
        <v>60</v>
      </c>
      <c r="N209" t="s">
        <v>60</v>
      </c>
      <c r="O209" t="s">
        <v>60</v>
      </c>
    </row>
    <row r="210" spans="6:15" x14ac:dyDescent="0.2">
      <c r="F210" t="s">
        <v>60</v>
      </c>
      <c r="G210" t="s">
        <v>60</v>
      </c>
      <c r="H210" t="s">
        <v>60</v>
      </c>
      <c r="M210" t="s">
        <v>60</v>
      </c>
      <c r="N210" t="s">
        <v>60</v>
      </c>
      <c r="O210" t="s">
        <v>60</v>
      </c>
    </row>
    <row r="211" spans="6:15" x14ac:dyDescent="0.2">
      <c r="F211" t="s">
        <v>60</v>
      </c>
      <c r="G211" t="s">
        <v>60</v>
      </c>
      <c r="H211" t="s">
        <v>60</v>
      </c>
      <c r="M211" t="s">
        <v>60</v>
      </c>
      <c r="N211" t="s">
        <v>60</v>
      </c>
      <c r="O211" t="s">
        <v>60</v>
      </c>
    </row>
    <row r="212" spans="6:15" x14ac:dyDescent="0.2">
      <c r="F212" t="s">
        <v>60</v>
      </c>
      <c r="G212" t="s">
        <v>60</v>
      </c>
      <c r="H212" t="s">
        <v>60</v>
      </c>
      <c r="M212" t="s">
        <v>60</v>
      </c>
      <c r="N212" t="s">
        <v>60</v>
      </c>
      <c r="O212" t="s">
        <v>60</v>
      </c>
    </row>
    <row r="213" spans="6:15" x14ac:dyDescent="0.2">
      <c r="F213" t="s">
        <v>60</v>
      </c>
      <c r="G213" t="s">
        <v>60</v>
      </c>
      <c r="H213" t="s">
        <v>60</v>
      </c>
      <c r="M213" t="s">
        <v>60</v>
      </c>
      <c r="N213" t="s">
        <v>60</v>
      </c>
      <c r="O213" t="s">
        <v>60</v>
      </c>
    </row>
    <row r="214" spans="6:15" x14ac:dyDescent="0.2">
      <c r="F214" t="s">
        <v>60</v>
      </c>
      <c r="G214" t="s">
        <v>60</v>
      </c>
      <c r="H214" t="s">
        <v>60</v>
      </c>
      <c r="M214" t="s">
        <v>60</v>
      </c>
      <c r="N214" t="s">
        <v>60</v>
      </c>
      <c r="O214" t="s">
        <v>60</v>
      </c>
    </row>
    <row r="215" spans="6:15" x14ac:dyDescent="0.2">
      <c r="F215" t="s">
        <v>60</v>
      </c>
      <c r="G215" t="s">
        <v>60</v>
      </c>
      <c r="H215" t="s">
        <v>60</v>
      </c>
      <c r="M215" t="s">
        <v>60</v>
      </c>
      <c r="N215" t="s">
        <v>60</v>
      </c>
      <c r="O215" t="s">
        <v>60</v>
      </c>
    </row>
    <row r="216" spans="6:15" x14ac:dyDescent="0.2">
      <c r="F216" t="s">
        <v>60</v>
      </c>
      <c r="G216" t="s">
        <v>60</v>
      </c>
      <c r="H216" t="s">
        <v>60</v>
      </c>
      <c r="M216" t="s">
        <v>60</v>
      </c>
      <c r="N216" t="s">
        <v>60</v>
      </c>
      <c r="O216" t="s">
        <v>60</v>
      </c>
    </row>
    <row r="217" spans="6:15" x14ac:dyDescent="0.2">
      <c r="F217" t="s">
        <v>60</v>
      </c>
      <c r="G217" t="s">
        <v>60</v>
      </c>
      <c r="H217" t="s">
        <v>60</v>
      </c>
      <c r="M217" t="s">
        <v>60</v>
      </c>
      <c r="N217" t="s">
        <v>60</v>
      </c>
      <c r="O217" t="s">
        <v>60</v>
      </c>
    </row>
    <row r="218" spans="6:15" x14ac:dyDescent="0.2">
      <c r="F218" t="s">
        <v>60</v>
      </c>
      <c r="G218" t="s">
        <v>60</v>
      </c>
      <c r="H218" t="s">
        <v>60</v>
      </c>
      <c r="M218" t="s">
        <v>60</v>
      </c>
      <c r="N218" t="s">
        <v>60</v>
      </c>
      <c r="O218" t="s">
        <v>60</v>
      </c>
    </row>
    <row r="219" spans="6:15" x14ac:dyDescent="0.2">
      <c r="F219" t="s">
        <v>60</v>
      </c>
      <c r="G219" t="s">
        <v>60</v>
      </c>
      <c r="H219" t="s">
        <v>60</v>
      </c>
      <c r="M219" t="s">
        <v>60</v>
      </c>
      <c r="N219" t="s">
        <v>60</v>
      </c>
      <c r="O219" t="s">
        <v>60</v>
      </c>
    </row>
    <row r="220" spans="6:15" x14ac:dyDescent="0.2">
      <c r="F220" t="s">
        <v>60</v>
      </c>
      <c r="G220" t="s">
        <v>60</v>
      </c>
      <c r="H220" t="s">
        <v>60</v>
      </c>
      <c r="M220" t="s">
        <v>60</v>
      </c>
      <c r="N220" t="s">
        <v>60</v>
      </c>
      <c r="O220" t="s">
        <v>60</v>
      </c>
    </row>
    <row r="221" spans="6:15" x14ac:dyDescent="0.2">
      <c r="F221" t="s">
        <v>60</v>
      </c>
      <c r="G221" t="s">
        <v>60</v>
      </c>
      <c r="H221" t="s">
        <v>60</v>
      </c>
      <c r="M221" t="s">
        <v>60</v>
      </c>
      <c r="N221" t="s">
        <v>60</v>
      </c>
      <c r="O221" t="s">
        <v>60</v>
      </c>
    </row>
    <row r="222" spans="6:15" x14ac:dyDescent="0.2">
      <c r="F222" t="s">
        <v>60</v>
      </c>
      <c r="G222" t="s">
        <v>60</v>
      </c>
      <c r="H222" t="s">
        <v>60</v>
      </c>
      <c r="M222" t="s">
        <v>60</v>
      </c>
      <c r="N222" t="s">
        <v>60</v>
      </c>
      <c r="O222" t="s">
        <v>60</v>
      </c>
    </row>
    <row r="223" spans="6:15" x14ac:dyDescent="0.2">
      <c r="F223" t="s">
        <v>60</v>
      </c>
      <c r="G223" t="s">
        <v>60</v>
      </c>
      <c r="H223" t="s">
        <v>60</v>
      </c>
      <c r="M223" t="s">
        <v>60</v>
      </c>
      <c r="N223" t="s">
        <v>60</v>
      </c>
      <c r="O223" t="s">
        <v>60</v>
      </c>
    </row>
    <row r="224" spans="6:15" x14ac:dyDescent="0.2">
      <c r="F224" t="s">
        <v>60</v>
      </c>
      <c r="G224" t="s">
        <v>60</v>
      </c>
      <c r="H224" t="s">
        <v>60</v>
      </c>
      <c r="M224" t="s">
        <v>60</v>
      </c>
      <c r="N224" t="s">
        <v>60</v>
      </c>
      <c r="O224" t="s">
        <v>60</v>
      </c>
    </row>
    <row r="225" spans="6:15" x14ac:dyDescent="0.2">
      <c r="F225" t="s">
        <v>60</v>
      </c>
      <c r="G225" t="s">
        <v>60</v>
      </c>
      <c r="H225" t="s">
        <v>60</v>
      </c>
      <c r="M225" t="s">
        <v>60</v>
      </c>
      <c r="N225" t="s">
        <v>60</v>
      </c>
      <c r="O225" t="s">
        <v>60</v>
      </c>
    </row>
    <row r="226" spans="6:15" x14ac:dyDescent="0.2">
      <c r="F226" t="s">
        <v>60</v>
      </c>
      <c r="G226" t="s">
        <v>60</v>
      </c>
      <c r="H226" t="s">
        <v>60</v>
      </c>
      <c r="M226" t="s">
        <v>60</v>
      </c>
      <c r="N226" t="s">
        <v>60</v>
      </c>
      <c r="O226" t="s">
        <v>60</v>
      </c>
    </row>
    <row r="227" spans="6:15" x14ac:dyDescent="0.2">
      <c r="F227" t="s">
        <v>60</v>
      </c>
      <c r="G227" t="s">
        <v>60</v>
      </c>
      <c r="H227" t="s">
        <v>60</v>
      </c>
      <c r="M227" t="s">
        <v>60</v>
      </c>
      <c r="N227" t="s">
        <v>60</v>
      </c>
      <c r="O227" t="s">
        <v>60</v>
      </c>
    </row>
    <row r="228" spans="6:15" x14ac:dyDescent="0.2">
      <c r="F228" t="s">
        <v>60</v>
      </c>
      <c r="G228" t="s">
        <v>60</v>
      </c>
      <c r="H228" t="s">
        <v>60</v>
      </c>
      <c r="M228" t="s">
        <v>60</v>
      </c>
      <c r="N228" t="s">
        <v>60</v>
      </c>
      <c r="O228" t="s">
        <v>60</v>
      </c>
    </row>
    <row r="229" spans="6:15" x14ac:dyDescent="0.2">
      <c r="F229" t="s">
        <v>60</v>
      </c>
      <c r="G229" t="s">
        <v>60</v>
      </c>
      <c r="H229" t="s">
        <v>60</v>
      </c>
      <c r="M229" t="s">
        <v>60</v>
      </c>
      <c r="N229" t="s">
        <v>60</v>
      </c>
      <c r="O229" t="s">
        <v>60</v>
      </c>
    </row>
    <row r="230" spans="6:15" x14ac:dyDescent="0.2">
      <c r="F230" t="s">
        <v>60</v>
      </c>
      <c r="G230" t="s">
        <v>60</v>
      </c>
      <c r="H230" t="s">
        <v>60</v>
      </c>
      <c r="M230" t="s">
        <v>60</v>
      </c>
      <c r="N230" t="s">
        <v>60</v>
      </c>
      <c r="O230" t="s">
        <v>60</v>
      </c>
    </row>
    <row r="231" spans="6:15" x14ac:dyDescent="0.2">
      <c r="F231" t="s">
        <v>60</v>
      </c>
      <c r="G231" t="s">
        <v>60</v>
      </c>
      <c r="H231" t="s">
        <v>60</v>
      </c>
      <c r="M231" t="s">
        <v>60</v>
      </c>
      <c r="N231" t="s">
        <v>60</v>
      </c>
      <c r="O231" t="s">
        <v>60</v>
      </c>
    </row>
    <row r="232" spans="6:15" x14ac:dyDescent="0.2">
      <c r="F232" t="s">
        <v>60</v>
      </c>
      <c r="G232" t="s">
        <v>60</v>
      </c>
      <c r="H232" t="s">
        <v>60</v>
      </c>
      <c r="M232" t="s">
        <v>60</v>
      </c>
      <c r="N232" t="s">
        <v>60</v>
      </c>
      <c r="O232" t="s">
        <v>60</v>
      </c>
    </row>
    <row r="233" spans="6:15" x14ac:dyDescent="0.2">
      <c r="F233" t="s">
        <v>60</v>
      </c>
      <c r="G233" t="s">
        <v>60</v>
      </c>
      <c r="H233" t="s">
        <v>60</v>
      </c>
      <c r="M233" t="s">
        <v>60</v>
      </c>
      <c r="N233" t="s">
        <v>60</v>
      </c>
      <c r="O233" t="s">
        <v>60</v>
      </c>
    </row>
    <row r="234" spans="6:15" x14ac:dyDescent="0.2">
      <c r="F234" t="s">
        <v>60</v>
      </c>
      <c r="G234" t="s">
        <v>60</v>
      </c>
      <c r="H234" t="s">
        <v>60</v>
      </c>
      <c r="M234" t="s">
        <v>60</v>
      </c>
      <c r="N234" t="s">
        <v>60</v>
      </c>
      <c r="O234" t="s">
        <v>60</v>
      </c>
    </row>
    <row r="235" spans="6:15" x14ac:dyDescent="0.2">
      <c r="F235" t="s">
        <v>60</v>
      </c>
      <c r="G235" t="s">
        <v>60</v>
      </c>
      <c r="H235" t="s">
        <v>60</v>
      </c>
      <c r="M235" t="s">
        <v>60</v>
      </c>
      <c r="N235" t="s">
        <v>60</v>
      </c>
      <c r="O235" t="s">
        <v>60</v>
      </c>
    </row>
    <row r="236" spans="6:15" x14ac:dyDescent="0.2">
      <c r="F236" t="s">
        <v>60</v>
      </c>
      <c r="G236" t="s">
        <v>60</v>
      </c>
      <c r="H236" t="s">
        <v>60</v>
      </c>
      <c r="M236" t="s">
        <v>60</v>
      </c>
      <c r="N236" t="s">
        <v>60</v>
      </c>
      <c r="O236" t="s">
        <v>60</v>
      </c>
    </row>
    <row r="237" spans="6:15" x14ac:dyDescent="0.2">
      <c r="F237" t="s">
        <v>60</v>
      </c>
      <c r="G237" t="s">
        <v>60</v>
      </c>
      <c r="H237" t="s">
        <v>60</v>
      </c>
      <c r="M237" t="s">
        <v>60</v>
      </c>
      <c r="N237" t="s">
        <v>60</v>
      </c>
      <c r="O237" t="s">
        <v>60</v>
      </c>
    </row>
    <row r="238" spans="6:15" x14ac:dyDescent="0.2">
      <c r="F238" t="s">
        <v>60</v>
      </c>
      <c r="G238" t="s">
        <v>60</v>
      </c>
      <c r="H238" t="s">
        <v>60</v>
      </c>
      <c r="M238" t="s">
        <v>60</v>
      </c>
      <c r="N238" t="s">
        <v>60</v>
      </c>
      <c r="O238" t="s">
        <v>60</v>
      </c>
    </row>
    <row r="239" spans="6:15" x14ac:dyDescent="0.2">
      <c r="F239" t="s">
        <v>60</v>
      </c>
      <c r="G239" t="s">
        <v>60</v>
      </c>
      <c r="H239" t="s">
        <v>60</v>
      </c>
      <c r="M239" t="s">
        <v>60</v>
      </c>
      <c r="N239" t="s">
        <v>60</v>
      </c>
      <c r="O239" t="s">
        <v>60</v>
      </c>
    </row>
    <row r="240" spans="6:15" x14ac:dyDescent="0.2">
      <c r="F240" t="s">
        <v>60</v>
      </c>
      <c r="G240" t="s">
        <v>60</v>
      </c>
      <c r="H240" t="s">
        <v>60</v>
      </c>
      <c r="M240" t="s">
        <v>60</v>
      </c>
      <c r="N240" t="s">
        <v>60</v>
      </c>
      <c r="O240" t="s">
        <v>60</v>
      </c>
    </row>
    <row r="241" spans="6:15" x14ac:dyDescent="0.2">
      <c r="F241" t="s">
        <v>60</v>
      </c>
      <c r="G241" t="s">
        <v>60</v>
      </c>
      <c r="H241" t="s">
        <v>60</v>
      </c>
      <c r="M241" t="s">
        <v>60</v>
      </c>
      <c r="N241" t="s">
        <v>60</v>
      </c>
      <c r="O241" t="s">
        <v>60</v>
      </c>
    </row>
    <row r="242" spans="6:15" x14ac:dyDescent="0.2">
      <c r="F242" t="s">
        <v>60</v>
      </c>
      <c r="G242" t="s">
        <v>60</v>
      </c>
      <c r="H242" t="s">
        <v>60</v>
      </c>
      <c r="M242" t="s">
        <v>60</v>
      </c>
      <c r="N242" t="s">
        <v>60</v>
      </c>
      <c r="O242" t="s">
        <v>60</v>
      </c>
    </row>
    <row r="243" spans="6:15" x14ac:dyDescent="0.2">
      <c r="F243" t="s">
        <v>60</v>
      </c>
      <c r="G243" t="s">
        <v>60</v>
      </c>
      <c r="H243" t="s">
        <v>60</v>
      </c>
      <c r="M243" t="s">
        <v>60</v>
      </c>
      <c r="N243" t="s">
        <v>60</v>
      </c>
      <c r="O243" t="s">
        <v>60</v>
      </c>
    </row>
    <row r="244" spans="6:15" x14ac:dyDescent="0.2">
      <c r="F244" t="s">
        <v>60</v>
      </c>
      <c r="G244" t="s">
        <v>60</v>
      </c>
      <c r="H244" t="s">
        <v>60</v>
      </c>
      <c r="M244" t="s">
        <v>60</v>
      </c>
      <c r="N244" t="s">
        <v>60</v>
      </c>
      <c r="O244" t="s">
        <v>60</v>
      </c>
    </row>
    <row r="245" spans="6:15" x14ac:dyDescent="0.2">
      <c r="F245" t="s">
        <v>60</v>
      </c>
      <c r="G245" t="s">
        <v>60</v>
      </c>
      <c r="H245" t="s">
        <v>60</v>
      </c>
      <c r="M245" t="s">
        <v>60</v>
      </c>
      <c r="N245" t="s">
        <v>60</v>
      </c>
      <c r="O245" t="s">
        <v>60</v>
      </c>
    </row>
    <row r="246" spans="6:15" x14ac:dyDescent="0.2">
      <c r="F246" t="s">
        <v>60</v>
      </c>
      <c r="G246" t="s">
        <v>60</v>
      </c>
      <c r="H246" t="s">
        <v>60</v>
      </c>
      <c r="M246" t="s">
        <v>60</v>
      </c>
      <c r="N246" t="s">
        <v>60</v>
      </c>
      <c r="O246" t="s">
        <v>60</v>
      </c>
    </row>
    <row r="247" spans="6:15" x14ac:dyDescent="0.2">
      <c r="F247" t="s">
        <v>60</v>
      </c>
      <c r="G247" t="s">
        <v>60</v>
      </c>
      <c r="H247" t="s">
        <v>60</v>
      </c>
      <c r="M247" t="s">
        <v>60</v>
      </c>
      <c r="N247" t="s">
        <v>60</v>
      </c>
      <c r="O247" t="s">
        <v>60</v>
      </c>
    </row>
    <row r="248" spans="6:15" x14ac:dyDescent="0.2">
      <c r="F248" t="s">
        <v>60</v>
      </c>
      <c r="G248" t="s">
        <v>60</v>
      </c>
      <c r="H248" t="s">
        <v>60</v>
      </c>
      <c r="M248" t="s">
        <v>60</v>
      </c>
      <c r="N248" t="s">
        <v>60</v>
      </c>
      <c r="O248" t="s">
        <v>60</v>
      </c>
    </row>
    <row r="249" spans="6:15" x14ac:dyDescent="0.2">
      <c r="F249" t="s">
        <v>60</v>
      </c>
      <c r="G249" t="s">
        <v>60</v>
      </c>
      <c r="H249" t="s">
        <v>60</v>
      </c>
      <c r="M249" t="s">
        <v>60</v>
      </c>
      <c r="N249" t="s">
        <v>60</v>
      </c>
      <c r="O249" t="s">
        <v>60</v>
      </c>
    </row>
    <row r="250" spans="6:15" x14ac:dyDescent="0.2">
      <c r="F250" t="s">
        <v>60</v>
      </c>
      <c r="G250" t="s">
        <v>60</v>
      </c>
      <c r="H250" t="s">
        <v>60</v>
      </c>
      <c r="M250" t="s">
        <v>60</v>
      </c>
      <c r="N250" t="s">
        <v>60</v>
      </c>
      <c r="O250" t="s">
        <v>60</v>
      </c>
    </row>
    <row r="251" spans="6:15" x14ac:dyDescent="0.2">
      <c r="F251" t="s">
        <v>60</v>
      </c>
      <c r="G251" t="s">
        <v>60</v>
      </c>
      <c r="H251" t="s">
        <v>60</v>
      </c>
      <c r="M251" t="s">
        <v>60</v>
      </c>
      <c r="N251" t="s">
        <v>60</v>
      </c>
      <c r="O251" t="s">
        <v>60</v>
      </c>
    </row>
    <row r="252" spans="6:15" x14ac:dyDescent="0.2">
      <c r="F252" t="s">
        <v>60</v>
      </c>
      <c r="G252" t="s">
        <v>60</v>
      </c>
      <c r="H252" t="s">
        <v>60</v>
      </c>
      <c r="M252" t="s">
        <v>60</v>
      </c>
      <c r="N252" t="s">
        <v>60</v>
      </c>
      <c r="O252" t="s">
        <v>60</v>
      </c>
    </row>
    <row r="253" spans="6:15" x14ac:dyDescent="0.2">
      <c r="F253" t="s">
        <v>60</v>
      </c>
      <c r="G253" t="s">
        <v>60</v>
      </c>
      <c r="H253" t="s">
        <v>60</v>
      </c>
      <c r="M253" t="s">
        <v>60</v>
      </c>
      <c r="N253" t="s">
        <v>60</v>
      </c>
      <c r="O253" t="s">
        <v>60</v>
      </c>
    </row>
    <row r="254" spans="6:15" x14ac:dyDescent="0.2">
      <c r="F254" t="s">
        <v>60</v>
      </c>
      <c r="G254" t="s">
        <v>60</v>
      </c>
      <c r="H254" t="s">
        <v>60</v>
      </c>
      <c r="M254" t="s">
        <v>60</v>
      </c>
      <c r="N254" t="s">
        <v>60</v>
      </c>
      <c r="O254" t="s">
        <v>60</v>
      </c>
    </row>
    <row r="255" spans="6:15" x14ac:dyDescent="0.2">
      <c r="F255" t="s">
        <v>60</v>
      </c>
      <c r="G255" t="s">
        <v>60</v>
      </c>
      <c r="H255" t="s">
        <v>60</v>
      </c>
      <c r="M255" t="s">
        <v>60</v>
      </c>
      <c r="N255" t="s">
        <v>60</v>
      </c>
      <c r="O255" t="s">
        <v>60</v>
      </c>
    </row>
    <row r="256" spans="6:15" x14ac:dyDescent="0.2">
      <c r="F256" t="s">
        <v>60</v>
      </c>
      <c r="G256" t="s">
        <v>60</v>
      </c>
      <c r="H256" t="s">
        <v>60</v>
      </c>
      <c r="M256" t="s">
        <v>60</v>
      </c>
      <c r="N256" t="s">
        <v>60</v>
      </c>
      <c r="O256" t="s">
        <v>60</v>
      </c>
    </row>
    <row r="257" spans="6:15" x14ac:dyDescent="0.2">
      <c r="F257" t="s">
        <v>60</v>
      </c>
      <c r="G257" t="s">
        <v>60</v>
      </c>
      <c r="H257" t="s">
        <v>60</v>
      </c>
      <c r="M257" t="s">
        <v>60</v>
      </c>
      <c r="N257" t="s">
        <v>60</v>
      </c>
      <c r="O257" t="s">
        <v>60</v>
      </c>
    </row>
    <row r="258" spans="6:15" x14ac:dyDescent="0.2">
      <c r="F258" t="s">
        <v>60</v>
      </c>
      <c r="G258" t="s">
        <v>60</v>
      </c>
      <c r="H258" t="s">
        <v>60</v>
      </c>
      <c r="M258" t="s">
        <v>60</v>
      </c>
      <c r="N258" t="s">
        <v>60</v>
      </c>
      <c r="O258" t="s">
        <v>60</v>
      </c>
    </row>
    <row r="259" spans="6:15" x14ac:dyDescent="0.2">
      <c r="F259" t="s">
        <v>60</v>
      </c>
      <c r="G259" t="s">
        <v>60</v>
      </c>
      <c r="H259" t="s">
        <v>60</v>
      </c>
      <c r="M259" t="s">
        <v>60</v>
      </c>
      <c r="N259" t="s">
        <v>60</v>
      </c>
      <c r="O259" t="s">
        <v>60</v>
      </c>
    </row>
    <row r="260" spans="6:15" x14ac:dyDescent="0.2">
      <c r="F260" t="s">
        <v>60</v>
      </c>
      <c r="G260" t="s">
        <v>60</v>
      </c>
      <c r="H260" t="s">
        <v>60</v>
      </c>
      <c r="M260" t="s">
        <v>60</v>
      </c>
      <c r="N260" t="s">
        <v>60</v>
      </c>
      <c r="O260" t="s">
        <v>60</v>
      </c>
    </row>
    <row r="261" spans="6:15" x14ac:dyDescent="0.2">
      <c r="F261" t="s">
        <v>60</v>
      </c>
      <c r="G261" t="s">
        <v>60</v>
      </c>
      <c r="H261" t="s">
        <v>60</v>
      </c>
      <c r="M261" t="s">
        <v>60</v>
      </c>
      <c r="N261" t="s">
        <v>60</v>
      </c>
      <c r="O261" t="s">
        <v>60</v>
      </c>
    </row>
    <row r="262" spans="6:15" x14ac:dyDescent="0.2">
      <c r="F262" t="s">
        <v>60</v>
      </c>
      <c r="G262" t="s">
        <v>60</v>
      </c>
      <c r="H262" t="s">
        <v>60</v>
      </c>
      <c r="M262" t="s">
        <v>60</v>
      </c>
      <c r="N262" t="s">
        <v>60</v>
      </c>
      <c r="O262" t="s">
        <v>60</v>
      </c>
    </row>
    <row r="263" spans="6:15" x14ac:dyDescent="0.2">
      <c r="F263" t="s">
        <v>60</v>
      </c>
      <c r="G263" t="s">
        <v>60</v>
      </c>
      <c r="H263" t="s">
        <v>60</v>
      </c>
      <c r="M263" t="s">
        <v>60</v>
      </c>
      <c r="N263" t="s">
        <v>60</v>
      </c>
      <c r="O263" t="s">
        <v>60</v>
      </c>
    </row>
    <row r="264" spans="6:15" x14ac:dyDescent="0.2">
      <c r="F264" t="s">
        <v>60</v>
      </c>
      <c r="G264" t="s">
        <v>60</v>
      </c>
      <c r="H264" t="s">
        <v>60</v>
      </c>
      <c r="M264" t="s">
        <v>60</v>
      </c>
      <c r="N264" t="s">
        <v>60</v>
      </c>
      <c r="O264" t="s">
        <v>60</v>
      </c>
    </row>
    <row r="265" spans="6:15" x14ac:dyDescent="0.2">
      <c r="F265" t="s">
        <v>60</v>
      </c>
      <c r="G265" t="s">
        <v>60</v>
      </c>
      <c r="H265" t="s">
        <v>60</v>
      </c>
      <c r="M265" t="s">
        <v>60</v>
      </c>
      <c r="N265" t="s">
        <v>60</v>
      </c>
      <c r="O265" t="s">
        <v>60</v>
      </c>
    </row>
    <row r="266" spans="6:15" x14ac:dyDescent="0.2">
      <c r="F266" t="s">
        <v>60</v>
      </c>
      <c r="G266" t="s">
        <v>60</v>
      </c>
      <c r="H266" t="s">
        <v>60</v>
      </c>
      <c r="M266" t="s">
        <v>60</v>
      </c>
      <c r="N266" t="s">
        <v>60</v>
      </c>
      <c r="O266" t="s">
        <v>60</v>
      </c>
    </row>
    <row r="267" spans="6:15" x14ac:dyDescent="0.2">
      <c r="F267" t="s">
        <v>60</v>
      </c>
      <c r="G267" t="s">
        <v>60</v>
      </c>
      <c r="H267" t="s">
        <v>60</v>
      </c>
      <c r="M267" t="s">
        <v>60</v>
      </c>
      <c r="N267" t="s">
        <v>60</v>
      </c>
      <c r="O267" t="s">
        <v>60</v>
      </c>
    </row>
    <row r="268" spans="6:15" x14ac:dyDescent="0.2">
      <c r="F268" t="s">
        <v>60</v>
      </c>
      <c r="G268" t="s">
        <v>60</v>
      </c>
      <c r="H268" t="s">
        <v>60</v>
      </c>
      <c r="M268" t="s">
        <v>60</v>
      </c>
      <c r="N268" t="s">
        <v>60</v>
      </c>
      <c r="O268" t="s">
        <v>60</v>
      </c>
    </row>
    <row r="269" spans="6:15" x14ac:dyDescent="0.2">
      <c r="F269" t="s">
        <v>60</v>
      </c>
      <c r="G269" t="s">
        <v>60</v>
      </c>
      <c r="H269" t="s">
        <v>60</v>
      </c>
      <c r="M269" t="s">
        <v>60</v>
      </c>
      <c r="N269" t="s">
        <v>60</v>
      </c>
      <c r="O269" t="s">
        <v>60</v>
      </c>
    </row>
    <row r="270" spans="6:15" x14ac:dyDescent="0.2">
      <c r="F270" t="s">
        <v>60</v>
      </c>
      <c r="G270" t="s">
        <v>60</v>
      </c>
      <c r="H270" t="s">
        <v>60</v>
      </c>
      <c r="M270" t="s">
        <v>60</v>
      </c>
      <c r="N270" t="s">
        <v>60</v>
      </c>
      <c r="O270" t="s">
        <v>60</v>
      </c>
    </row>
    <row r="271" spans="6:15" x14ac:dyDescent="0.2">
      <c r="F271" t="s">
        <v>60</v>
      </c>
      <c r="G271" t="s">
        <v>60</v>
      </c>
      <c r="H271" t="s">
        <v>60</v>
      </c>
      <c r="M271" t="s">
        <v>60</v>
      </c>
      <c r="N271" t="s">
        <v>60</v>
      </c>
      <c r="O271" t="s">
        <v>60</v>
      </c>
    </row>
    <row r="272" spans="6:15" x14ac:dyDescent="0.2">
      <c r="F272" t="s">
        <v>60</v>
      </c>
      <c r="G272" t="s">
        <v>60</v>
      </c>
      <c r="H272" t="s">
        <v>60</v>
      </c>
      <c r="M272" t="s">
        <v>60</v>
      </c>
      <c r="N272" t="s">
        <v>60</v>
      </c>
      <c r="O272" t="s">
        <v>60</v>
      </c>
    </row>
    <row r="273" spans="6:15" x14ac:dyDescent="0.2">
      <c r="F273" t="s">
        <v>60</v>
      </c>
      <c r="G273" t="s">
        <v>60</v>
      </c>
      <c r="H273" t="s">
        <v>60</v>
      </c>
      <c r="M273" t="s">
        <v>60</v>
      </c>
      <c r="N273" t="s">
        <v>60</v>
      </c>
      <c r="O273" t="s">
        <v>60</v>
      </c>
    </row>
    <row r="274" spans="6:15" x14ac:dyDescent="0.2">
      <c r="F274" t="s">
        <v>60</v>
      </c>
      <c r="G274" t="s">
        <v>60</v>
      </c>
      <c r="H274" t="s">
        <v>60</v>
      </c>
      <c r="M274" t="s">
        <v>60</v>
      </c>
      <c r="N274" t="s">
        <v>60</v>
      </c>
      <c r="O274" t="s">
        <v>60</v>
      </c>
    </row>
    <row r="275" spans="6:15" x14ac:dyDescent="0.2">
      <c r="F275" t="s">
        <v>60</v>
      </c>
      <c r="G275" t="s">
        <v>60</v>
      </c>
      <c r="H275" t="s">
        <v>60</v>
      </c>
      <c r="M275" t="s">
        <v>60</v>
      </c>
      <c r="N275" t="s">
        <v>60</v>
      </c>
      <c r="O275" t="s">
        <v>60</v>
      </c>
    </row>
    <row r="276" spans="6:15" x14ac:dyDescent="0.2">
      <c r="F276" t="s">
        <v>60</v>
      </c>
      <c r="G276" t="s">
        <v>60</v>
      </c>
      <c r="H276" t="s">
        <v>60</v>
      </c>
      <c r="M276" t="s">
        <v>60</v>
      </c>
      <c r="N276" t="s">
        <v>60</v>
      </c>
      <c r="O276" t="s">
        <v>60</v>
      </c>
    </row>
    <row r="277" spans="6:15" x14ac:dyDescent="0.2">
      <c r="F277" t="s">
        <v>60</v>
      </c>
      <c r="G277" t="s">
        <v>60</v>
      </c>
      <c r="H277" t="s">
        <v>60</v>
      </c>
      <c r="M277" t="s">
        <v>60</v>
      </c>
      <c r="N277" t="s">
        <v>60</v>
      </c>
      <c r="O277" t="s">
        <v>60</v>
      </c>
    </row>
    <row r="278" spans="6:15" x14ac:dyDescent="0.2">
      <c r="F278" t="s">
        <v>60</v>
      </c>
      <c r="G278" t="s">
        <v>60</v>
      </c>
      <c r="H278" t="s">
        <v>60</v>
      </c>
      <c r="M278" t="s">
        <v>60</v>
      </c>
      <c r="N278" t="s">
        <v>60</v>
      </c>
      <c r="O278" t="s">
        <v>60</v>
      </c>
    </row>
    <row r="279" spans="6:15" x14ac:dyDescent="0.2">
      <c r="F279" t="s">
        <v>60</v>
      </c>
      <c r="G279" t="s">
        <v>60</v>
      </c>
      <c r="H279" t="s">
        <v>60</v>
      </c>
      <c r="M279" t="s">
        <v>60</v>
      </c>
      <c r="N279" t="s">
        <v>60</v>
      </c>
      <c r="O279" t="s">
        <v>60</v>
      </c>
    </row>
    <row r="280" spans="6:15" x14ac:dyDescent="0.2">
      <c r="F280" t="s">
        <v>60</v>
      </c>
      <c r="G280" t="s">
        <v>60</v>
      </c>
      <c r="H280" t="s">
        <v>60</v>
      </c>
      <c r="M280" t="s">
        <v>60</v>
      </c>
      <c r="N280" t="s">
        <v>60</v>
      </c>
      <c r="O280" t="s">
        <v>60</v>
      </c>
    </row>
    <row r="281" spans="6:15" x14ac:dyDescent="0.2">
      <c r="F281" t="s">
        <v>60</v>
      </c>
      <c r="G281" t="s">
        <v>60</v>
      </c>
      <c r="H281" t="s">
        <v>60</v>
      </c>
      <c r="M281" t="s">
        <v>60</v>
      </c>
      <c r="N281" t="s">
        <v>60</v>
      </c>
      <c r="O281" t="s">
        <v>60</v>
      </c>
    </row>
    <row r="282" spans="6:15" x14ac:dyDescent="0.2">
      <c r="F282" t="s">
        <v>60</v>
      </c>
      <c r="G282" t="s">
        <v>60</v>
      </c>
      <c r="H282" t="s">
        <v>60</v>
      </c>
      <c r="M282" t="s">
        <v>60</v>
      </c>
      <c r="N282" t="s">
        <v>60</v>
      </c>
      <c r="O282" t="s">
        <v>60</v>
      </c>
    </row>
    <row r="283" spans="6:15" x14ac:dyDescent="0.2">
      <c r="F283" t="s">
        <v>60</v>
      </c>
      <c r="G283" t="s">
        <v>60</v>
      </c>
      <c r="H283" t="s">
        <v>60</v>
      </c>
      <c r="M283" t="s">
        <v>60</v>
      </c>
      <c r="N283" t="s">
        <v>60</v>
      </c>
      <c r="O283" t="s">
        <v>60</v>
      </c>
    </row>
    <row r="284" spans="6:15" x14ac:dyDescent="0.2">
      <c r="F284" t="s">
        <v>60</v>
      </c>
      <c r="G284" t="s">
        <v>60</v>
      </c>
      <c r="H284" t="s">
        <v>60</v>
      </c>
      <c r="M284" t="s">
        <v>60</v>
      </c>
      <c r="N284" t="s">
        <v>60</v>
      </c>
      <c r="O284" t="s">
        <v>60</v>
      </c>
    </row>
    <row r="285" spans="6:15" x14ac:dyDescent="0.2">
      <c r="F285" t="s">
        <v>60</v>
      </c>
      <c r="G285" t="s">
        <v>60</v>
      </c>
      <c r="H285" t="s">
        <v>60</v>
      </c>
      <c r="M285" t="s">
        <v>60</v>
      </c>
      <c r="N285" t="s">
        <v>60</v>
      </c>
      <c r="O285" t="s">
        <v>60</v>
      </c>
    </row>
    <row r="286" spans="6:15" x14ac:dyDescent="0.2">
      <c r="F286" t="s">
        <v>60</v>
      </c>
      <c r="G286" t="s">
        <v>60</v>
      </c>
      <c r="H286" t="s">
        <v>60</v>
      </c>
      <c r="M286" t="s">
        <v>60</v>
      </c>
      <c r="N286" t="s">
        <v>60</v>
      </c>
      <c r="O286" t="s">
        <v>60</v>
      </c>
    </row>
    <row r="287" spans="6:15" x14ac:dyDescent="0.2">
      <c r="F287" t="s">
        <v>60</v>
      </c>
      <c r="G287" t="s">
        <v>60</v>
      </c>
      <c r="H287" t="s">
        <v>60</v>
      </c>
      <c r="M287" t="s">
        <v>60</v>
      </c>
      <c r="N287" t="s">
        <v>60</v>
      </c>
      <c r="O287" t="s">
        <v>60</v>
      </c>
    </row>
    <row r="288" spans="6:15" x14ac:dyDescent="0.2">
      <c r="F288" t="s">
        <v>60</v>
      </c>
      <c r="G288" t="s">
        <v>60</v>
      </c>
      <c r="H288" t="s">
        <v>60</v>
      </c>
      <c r="M288" t="s">
        <v>60</v>
      </c>
      <c r="N288" t="s">
        <v>60</v>
      </c>
      <c r="O288" t="s">
        <v>60</v>
      </c>
    </row>
    <row r="289" spans="6:15" x14ac:dyDescent="0.2">
      <c r="F289" t="s">
        <v>60</v>
      </c>
      <c r="G289" t="s">
        <v>60</v>
      </c>
      <c r="H289" t="s">
        <v>60</v>
      </c>
      <c r="M289" t="s">
        <v>60</v>
      </c>
      <c r="N289" t="s">
        <v>60</v>
      </c>
      <c r="O289" t="s">
        <v>60</v>
      </c>
    </row>
    <row r="290" spans="6:15" x14ac:dyDescent="0.2">
      <c r="F290" t="s">
        <v>60</v>
      </c>
      <c r="G290" t="s">
        <v>60</v>
      </c>
      <c r="H290" t="s">
        <v>60</v>
      </c>
      <c r="M290" t="s">
        <v>60</v>
      </c>
      <c r="N290" t="s">
        <v>60</v>
      </c>
      <c r="O290" t="s">
        <v>60</v>
      </c>
    </row>
    <row r="291" spans="6:15" x14ac:dyDescent="0.2">
      <c r="F291" t="s">
        <v>60</v>
      </c>
      <c r="G291" t="s">
        <v>60</v>
      </c>
      <c r="H291" t="s">
        <v>60</v>
      </c>
      <c r="M291" t="s">
        <v>60</v>
      </c>
      <c r="N291" t="s">
        <v>60</v>
      </c>
      <c r="O291" t="s">
        <v>60</v>
      </c>
    </row>
    <row r="292" spans="6:15" x14ac:dyDescent="0.2">
      <c r="F292" t="s">
        <v>60</v>
      </c>
      <c r="G292" t="s">
        <v>60</v>
      </c>
      <c r="H292" t="s">
        <v>60</v>
      </c>
      <c r="M292" t="s">
        <v>60</v>
      </c>
      <c r="N292" t="s">
        <v>60</v>
      </c>
      <c r="O292" t="s">
        <v>60</v>
      </c>
    </row>
    <row r="293" spans="6:15" x14ac:dyDescent="0.2">
      <c r="F293" t="s">
        <v>60</v>
      </c>
      <c r="G293" t="s">
        <v>60</v>
      </c>
      <c r="H293" t="s">
        <v>60</v>
      </c>
      <c r="M293" t="s">
        <v>60</v>
      </c>
      <c r="N293" t="s">
        <v>60</v>
      </c>
      <c r="O293" t="s">
        <v>60</v>
      </c>
    </row>
    <row r="294" spans="6:15" x14ac:dyDescent="0.2">
      <c r="F294" t="s">
        <v>60</v>
      </c>
      <c r="G294" t="s">
        <v>60</v>
      </c>
      <c r="H294" t="s">
        <v>60</v>
      </c>
      <c r="M294" t="s">
        <v>60</v>
      </c>
      <c r="N294" t="s">
        <v>60</v>
      </c>
      <c r="O294" t="s">
        <v>60</v>
      </c>
    </row>
    <row r="295" spans="6:15" x14ac:dyDescent="0.2">
      <c r="F295" t="s">
        <v>60</v>
      </c>
      <c r="G295" t="s">
        <v>60</v>
      </c>
      <c r="H295" t="s">
        <v>60</v>
      </c>
      <c r="M295" t="s">
        <v>60</v>
      </c>
      <c r="N295" t="s">
        <v>60</v>
      </c>
      <c r="O295" t="s">
        <v>60</v>
      </c>
    </row>
    <row r="296" spans="6:15" x14ac:dyDescent="0.2">
      <c r="F296" t="s">
        <v>60</v>
      </c>
      <c r="G296" t="s">
        <v>60</v>
      </c>
      <c r="H296" t="s">
        <v>60</v>
      </c>
      <c r="M296" t="s">
        <v>60</v>
      </c>
      <c r="N296" t="s">
        <v>60</v>
      </c>
      <c r="O296" t="s">
        <v>60</v>
      </c>
    </row>
    <row r="297" spans="6:15" x14ac:dyDescent="0.2">
      <c r="F297" t="s">
        <v>60</v>
      </c>
      <c r="G297" t="s">
        <v>60</v>
      </c>
      <c r="H297" t="s">
        <v>60</v>
      </c>
      <c r="M297" t="s">
        <v>60</v>
      </c>
      <c r="N297" t="s">
        <v>60</v>
      </c>
      <c r="O297" t="s">
        <v>60</v>
      </c>
    </row>
    <row r="298" spans="6:15" x14ac:dyDescent="0.2">
      <c r="F298" t="s">
        <v>60</v>
      </c>
      <c r="G298" t="s">
        <v>60</v>
      </c>
      <c r="H298" t="s">
        <v>60</v>
      </c>
      <c r="M298" t="s">
        <v>60</v>
      </c>
      <c r="N298" t="s">
        <v>60</v>
      </c>
      <c r="O298" t="s">
        <v>60</v>
      </c>
    </row>
    <row r="299" spans="6:15" x14ac:dyDescent="0.2">
      <c r="F299" t="s">
        <v>60</v>
      </c>
      <c r="G299" t="s">
        <v>60</v>
      </c>
      <c r="H299" t="s">
        <v>60</v>
      </c>
      <c r="M299" t="s">
        <v>60</v>
      </c>
      <c r="N299" t="s">
        <v>60</v>
      </c>
      <c r="O299" t="s">
        <v>60</v>
      </c>
    </row>
    <row r="300" spans="6:15" x14ac:dyDescent="0.2">
      <c r="F300" t="s">
        <v>60</v>
      </c>
      <c r="G300" t="s">
        <v>60</v>
      </c>
      <c r="H300" t="s">
        <v>60</v>
      </c>
      <c r="M300" t="s">
        <v>60</v>
      </c>
      <c r="N300" t="s">
        <v>60</v>
      </c>
      <c r="O300" t="s">
        <v>60</v>
      </c>
    </row>
    <row r="301" spans="6:15" x14ac:dyDescent="0.2">
      <c r="F301" t="s">
        <v>60</v>
      </c>
      <c r="G301" t="s">
        <v>60</v>
      </c>
      <c r="H301" t="s">
        <v>60</v>
      </c>
      <c r="M301" t="s">
        <v>60</v>
      </c>
      <c r="N301" t="s">
        <v>60</v>
      </c>
      <c r="O301" t="s">
        <v>60</v>
      </c>
    </row>
    <row r="302" spans="6:15" x14ac:dyDescent="0.2">
      <c r="F302" t="s">
        <v>60</v>
      </c>
      <c r="G302" t="s">
        <v>60</v>
      </c>
      <c r="H302" t="s">
        <v>60</v>
      </c>
      <c r="M302" t="s">
        <v>60</v>
      </c>
      <c r="N302" t="s">
        <v>60</v>
      </c>
      <c r="O302" t="s">
        <v>60</v>
      </c>
    </row>
    <row r="303" spans="6:15" x14ac:dyDescent="0.2">
      <c r="F303" t="s">
        <v>60</v>
      </c>
      <c r="G303" t="s">
        <v>60</v>
      </c>
      <c r="H303" t="s">
        <v>60</v>
      </c>
      <c r="M303" t="s">
        <v>60</v>
      </c>
      <c r="N303" t="s">
        <v>60</v>
      </c>
      <c r="O303" t="s">
        <v>60</v>
      </c>
    </row>
    <row r="304" spans="6:15" x14ac:dyDescent="0.2">
      <c r="F304" t="s">
        <v>60</v>
      </c>
      <c r="G304" t="s">
        <v>60</v>
      </c>
      <c r="H304" t="s">
        <v>60</v>
      </c>
      <c r="M304" t="s">
        <v>60</v>
      </c>
      <c r="N304" t="s">
        <v>60</v>
      </c>
      <c r="O304" t="s">
        <v>60</v>
      </c>
    </row>
    <row r="305" spans="6:15" x14ac:dyDescent="0.2">
      <c r="F305" t="s">
        <v>60</v>
      </c>
      <c r="G305" t="s">
        <v>60</v>
      </c>
      <c r="H305" t="s">
        <v>60</v>
      </c>
      <c r="M305" t="s">
        <v>60</v>
      </c>
      <c r="N305" t="s">
        <v>60</v>
      </c>
      <c r="O305" t="s">
        <v>60</v>
      </c>
    </row>
    <row r="306" spans="6:15" x14ac:dyDescent="0.2">
      <c r="F306" t="s">
        <v>60</v>
      </c>
      <c r="G306" t="s">
        <v>60</v>
      </c>
      <c r="H306" t="s">
        <v>60</v>
      </c>
      <c r="M306" t="s">
        <v>60</v>
      </c>
      <c r="N306" t="s">
        <v>60</v>
      </c>
      <c r="O306" t="s">
        <v>60</v>
      </c>
    </row>
    <row r="307" spans="6:15" x14ac:dyDescent="0.2">
      <c r="F307" t="s">
        <v>60</v>
      </c>
      <c r="G307" t="s">
        <v>60</v>
      </c>
      <c r="H307" t="s">
        <v>60</v>
      </c>
      <c r="M307" t="s">
        <v>60</v>
      </c>
      <c r="N307" t="s">
        <v>60</v>
      </c>
      <c r="O307" t="s">
        <v>60</v>
      </c>
    </row>
    <row r="308" spans="6:15" x14ac:dyDescent="0.2">
      <c r="F308" t="s">
        <v>60</v>
      </c>
      <c r="G308" t="s">
        <v>60</v>
      </c>
      <c r="H308" t="s">
        <v>60</v>
      </c>
      <c r="M308" t="s">
        <v>60</v>
      </c>
      <c r="N308" t="s">
        <v>60</v>
      </c>
      <c r="O308" t="s">
        <v>60</v>
      </c>
    </row>
    <row r="309" spans="6:15" x14ac:dyDescent="0.2">
      <c r="F309" t="s">
        <v>60</v>
      </c>
      <c r="G309" t="s">
        <v>60</v>
      </c>
      <c r="H309" t="s">
        <v>60</v>
      </c>
      <c r="M309" t="s">
        <v>60</v>
      </c>
      <c r="N309" t="s">
        <v>60</v>
      </c>
      <c r="O309" t="s">
        <v>60</v>
      </c>
    </row>
    <row r="310" spans="6:15" x14ac:dyDescent="0.2">
      <c r="F310" t="s">
        <v>60</v>
      </c>
      <c r="G310" t="s">
        <v>60</v>
      </c>
      <c r="H310" t="s">
        <v>60</v>
      </c>
      <c r="M310" t="s">
        <v>60</v>
      </c>
      <c r="N310" t="s">
        <v>60</v>
      </c>
      <c r="O310" t="s">
        <v>60</v>
      </c>
    </row>
    <row r="311" spans="6:15" x14ac:dyDescent="0.2">
      <c r="F311" t="s">
        <v>60</v>
      </c>
      <c r="G311" t="s">
        <v>60</v>
      </c>
      <c r="H311" t="s">
        <v>60</v>
      </c>
      <c r="M311" t="s">
        <v>60</v>
      </c>
      <c r="N311" t="s">
        <v>60</v>
      </c>
      <c r="O311" t="s">
        <v>60</v>
      </c>
    </row>
    <row r="312" spans="6:15" x14ac:dyDescent="0.2">
      <c r="F312" t="s">
        <v>60</v>
      </c>
      <c r="G312" t="s">
        <v>60</v>
      </c>
      <c r="H312" t="s">
        <v>60</v>
      </c>
      <c r="M312" t="s">
        <v>60</v>
      </c>
      <c r="N312" t="s">
        <v>60</v>
      </c>
      <c r="O312" t="s">
        <v>60</v>
      </c>
    </row>
    <row r="313" spans="6:15" x14ac:dyDescent="0.2">
      <c r="F313" t="s">
        <v>60</v>
      </c>
      <c r="G313" t="s">
        <v>60</v>
      </c>
      <c r="H313" t="s">
        <v>60</v>
      </c>
      <c r="M313" t="s">
        <v>60</v>
      </c>
      <c r="N313" t="s">
        <v>60</v>
      </c>
      <c r="O313" t="s">
        <v>60</v>
      </c>
    </row>
    <row r="314" spans="6:15" x14ac:dyDescent="0.2">
      <c r="F314" t="s">
        <v>60</v>
      </c>
      <c r="G314" t="s">
        <v>60</v>
      </c>
      <c r="H314" t="s">
        <v>60</v>
      </c>
      <c r="M314" t="s">
        <v>60</v>
      </c>
      <c r="N314" t="s">
        <v>60</v>
      </c>
      <c r="O314" t="s">
        <v>60</v>
      </c>
    </row>
    <row r="315" spans="6:15" x14ac:dyDescent="0.2">
      <c r="F315" t="s">
        <v>60</v>
      </c>
      <c r="G315" t="s">
        <v>60</v>
      </c>
      <c r="H315" t="s">
        <v>60</v>
      </c>
      <c r="M315" t="s">
        <v>60</v>
      </c>
      <c r="N315" t="s">
        <v>60</v>
      </c>
      <c r="O315" t="s">
        <v>60</v>
      </c>
    </row>
    <row r="316" spans="6:15" x14ac:dyDescent="0.2">
      <c r="F316" t="s">
        <v>60</v>
      </c>
      <c r="G316" t="s">
        <v>60</v>
      </c>
      <c r="H316" t="s">
        <v>60</v>
      </c>
      <c r="M316" t="s">
        <v>60</v>
      </c>
      <c r="N316" t="s">
        <v>60</v>
      </c>
      <c r="O316" t="s">
        <v>60</v>
      </c>
    </row>
    <row r="317" spans="6:15" x14ac:dyDescent="0.2">
      <c r="F317" t="s">
        <v>60</v>
      </c>
      <c r="G317" t="s">
        <v>60</v>
      </c>
      <c r="H317" t="s">
        <v>60</v>
      </c>
      <c r="M317" t="s">
        <v>60</v>
      </c>
      <c r="N317" t="s">
        <v>60</v>
      </c>
      <c r="O317" t="s">
        <v>60</v>
      </c>
    </row>
    <row r="318" spans="6:15" x14ac:dyDescent="0.2">
      <c r="F318" t="s">
        <v>60</v>
      </c>
      <c r="G318" t="s">
        <v>60</v>
      </c>
      <c r="H318" t="s">
        <v>60</v>
      </c>
      <c r="M318" t="s">
        <v>60</v>
      </c>
      <c r="N318" t="s">
        <v>60</v>
      </c>
      <c r="O318" t="s">
        <v>60</v>
      </c>
    </row>
    <row r="319" spans="6:15" x14ac:dyDescent="0.2">
      <c r="F319" t="s">
        <v>60</v>
      </c>
      <c r="G319" t="s">
        <v>60</v>
      </c>
      <c r="H319" t="s">
        <v>60</v>
      </c>
      <c r="M319" t="s">
        <v>60</v>
      </c>
      <c r="N319" t="s">
        <v>60</v>
      </c>
      <c r="O319" t="s">
        <v>60</v>
      </c>
    </row>
    <row r="320" spans="6:15" x14ac:dyDescent="0.2">
      <c r="F320" t="s">
        <v>60</v>
      </c>
      <c r="G320" t="s">
        <v>60</v>
      </c>
      <c r="H320" t="s">
        <v>60</v>
      </c>
      <c r="M320" t="s">
        <v>60</v>
      </c>
      <c r="N320" t="s">
        <v>60</v>
      </c>
      <c r="O320" t="s">
        <v>60</v>
      </c>
    </row>
    <row r="321" spans="6:15" x14ac:dyDescent="0.2">
      <c r="F321" t="s">
        <v>60</v>
      </c>
      <c r="G321" t="s">
        <v>60</v>
      </c>
      <c r="H321" t="s">
        <v>60</v>
      </c>
      <c r="M321" t="s">
        <v>60</v>
      </c>
      <c r="N321" t="s">
        <v>60</v>
      </c>
      <c r="O321" t="s">
        <v>60</v>
      </c>
    </row>
    <row r="322" spans="6:15" x14ac:dyDescent="0.2">
      <c r="F322" t="s">
        <v>60</v>
      </c>
      <c r="G322" t="s">
        <v>60</v>
      </c>
      <c r="H322" t="s">
        <v>60</v>
      </c>
      <c r="M322" t="s">
        <v>60</v>
      </c>
      <c r="N322" t="s">
        <v>60</v>
      </c>
      <c r="O322" t="s">
        <v>60</v>
      </c>
    </row>
    <row r="323" spans="6:15" x14ac:dyDescent="0.2">
      <c r="F323" t="s">
        <v>60</v>
      </c>
      <c r="G323" t="s">
        <v>60</v>
      </c>
      <c r="H323" t="s">
        <v>60</v>
      </c>
      <c r="M323" t="s">
        <v>60</v>
      </c>
      <c r="N323" t="s">
        <v>60</v>
      </c>
      <c r="O323" t="s">
        <v>60</v>
      </c>
    </row>
    <row r="324" spans="6:15" x14ac:dyDescent="0.2">
      <c r="F324" t="s">
        <v>60</v>
      </c>
      <c r="G324" t="s">
        <v>60</v>
      </c>
      <c r="H324" t="s">
        <v>60</v>
      </c>
      <c r="M324" t="s">
        <v>60</v>
      </c>
      <c r="N324" t="s">
        <v>60</v>
      </c>
      <c r="O324" t="s">
        <v>60</v>
      </c>
    </row>
    <row r="325" spans="6:15" x14ac:dyDescent="0.2">
      <c r="F325" t="s">
        <v>60</v>
      </c>
      <c r="G325" t="s">
        <v>60</v>
      </c>
      <c r="H325" t="s">
        <v>60</v>
      </c>
      <c r="M325" t="s">
        <v>60</v>
      </c>
      <c r="N325" t="s">
        <v>60</v>
      </c>
      <c r="O325" t="s">
        <v>60</v>
      </c>
    </row>
    <row r="326" spans="6:15" x14ac:dyDescent="0.2">
      <c r="F326" t="s">
        <v>60</v>
      </c>
      <c r="G326" t="s">
        <v>60</v>
      </c>
      <c r="H326" t="s">
        <v>60</v>
      </c>
      <c r="M326" t="s">
        <v>60</v>
      </c>
      <c r="N326" t="s">
        <v>60</v>
      </c>
      <c r="O326" t="s">
        <v>60</v>
      </c>
    </row>
    <row r="327" spans="6:15" x14ac:dyDescent="0.2">
      <c r="F327" t="s">
        <v>60</v>
      </c>
      <c r="G327" t="s">
        <v>60</v>
      </c>
      <c r="H327" t="s">
        <v>60</v>
      </c>
      <c r="M327" t="s">
        <v>60</v>
      </c>
      <c r="N327" t="s">
        <v>60</v>
      </c>
      <c r="O327" t="s">
        <v>60</v>
      </c>
    </row>
    <row r="328" spans="6:15" x14ac:dyDescent="0.2">
      <c r="F328" t="s">
        <v>60</v>
      </c>
      <c r="G328" t="s">
        <v>60</v>
      </c>
      <c r="H328" t="s">
        <v>60</v>
      </c>
      <c r="M328" t="s">
        <v>60</v>
      </c>
      <c r="N328" t="s">
        <v>60</v>
      </c>
      <c r="O328" t="s">
        <v>60</v>
      </c>
    </row>
    <row r="329" spans="6:15" x14ac:dyDescent="0.2">
      <c r="F329" t="s">
        <v>60</v>
      </c>
      <c r="G329" t="s">
        <v>60</v>
      </c>
      <c r="H329" t="s">
        <v>60</v>
      </c>
      <c r="M329" t="s">
        <v>60</v>
      </c>
      <c r="N329" t="s">
        <v>60</v>
      </c>
      <c r="O329" t="s">
        <v>60</v>
      </c>
    </row>
    <row r="330" spans="6:15" x14ac:dyDescent="0.2">
      <c r="F330" t="s">
        <v>60</v>
      </c>
      <c r="G330" t="s">
        <v>60</v>
      </c>
      <c r="H330" t="s">
        <v>60</v>
      </c>
      <c r="M330" t="s">
        <v>60</v>
      </c>
      <c r="N330" t="s">
        <v>60</v>
      </c>
      <c r="O330" t="s">
        <v>60</v>
      </c>
    </row>
    <row r="331" spans="6:15" x14ac:dyDescent="0.2">
      <c r="F331" t="s">
        <v>60</v>
      </c>
      <c r="G331" t="s">
        <v>60</v>
      </c>
      <c r="H331" t="s">
        <v>60</v>
      </c>
      <c r="M331" t="s">
        <v>60</v>
      </c>
      <c r="N331" t="s">
        <v>60</v>
      </c>
      <c r="O331" t="s">
        <v>60</v>
      </c>
    </row>
    <row r="332" spans="6:15" x14ac:dyDescent="0.2">
      <c r="F332" t="s">
        <v>60</v>
      </c>
      <c r="G332" t="s">
        <v>60</v>
      </c>
      <c r="H332" t="s">
        <v>60</v>
      </c>
      <c r="M332" t="s">
        <v>60</v>
      </c>
      <c r="N332" t="s">
        <v>60</v>
      </c>
      <c r="O332" t="s">
        <v>60</v>
      </c>
    </row>
    <row r="333" spans="6:15" x14ac:dyDescent="0.2">
      <c r="F333" t="s">
        <v>60</v>
      </c>
      <c r="G333" t="s">
        <v>60</v>
      </c>
      <c r="H333" t="s">
        <v>60</v>
      </c>
      <c r="M333" t="s">
        <v>60</v>
      </c>
      <c r="N333" t="s">
        <v>60</v>
      </c>
      <c r="O333" t="s">
        <v>60</v>
      </c>
    </row>
    <row r="334" spans="6:15" x14ac:dyDescent="0.2">
      <c r="F334" t="s">
        <v>60</v>
      </c>
      <c r="G334" t="s">
        <v>60</v>
      </c>
      <c r="H334" t="s">
        <v>60</v>
      </c>
      <c r="M334" t="s">
        <v>60</v>
      </c>
      <c r="N334" t="s">
        <v>60</v>
      </c>
      <c r="O334" t="s">
        <v>60</v>
      </c>
    </row>
    <row r="335" spans="6:15" x14ac:dyDescent="0.2">
      <c r="F335" t="s">
        <v>60</v>
      </c>
      <c r="G335" t="s">
        <v>60</v>
      </c>
      <c r="H335" t="s">
        <v>60</v>
      </c>
      <c r="M335" t="s">
        <v>60</v>
      </c>
      <c r="N335" t="s">
        <v>60</v>
      </c>
      <c r="O335" t="s">
        <v>60</v>
      </c>
    </row>
    <row r="336" spans="6:15" x14ac:dyDescent="0.2">
      <c r="F336" t="s">
        <v>60</v>
      </c>
      <c r="G336" t="s">
        <v>60</v>
      </c>
      <c r="H336" t="s">
        <v>60</v>
      </c>
      <c r="M336" t="s">
        <v>60</v>
      </c>
      <c r="N336" t="s">
        <v>60</v>
      </c>
      <c r="O336" t="s">
        <v>60</v>
      </c>
    </row>
    <row r="337" spans="6:15" x14ac:dyDescent="0.2">
      <c r="F337" t="s">
        <v>60</v>
      </c>
      <c r="G337" t="s">
        <v>60</v>
      </c>
      <c r="H337" t="s">
        <v>60</v>
      </c>
      <c r="M337" t="s">
        <v>60</v>
      </c>
      <c r="N337" t="s">
        <v>60</v>
      </c>
      <c r="O337" t="s">
        <v>60</v>
      </c>
    </row>
    <row r="338" spans="6:15" x14ac:dyDescent="0.2">
      <c r="F338" t="s">
        <v>60</v>
      </c>
      <c r="G338" t="s">
        <v>60</v>
      </c>
      <c r="H338" t="s">
        <v>60</v>
      </c>
      <c r="M338" t="s">
        <v>60</v>
      </c>
      <c r="N338" t="s">
        <v>60</v>
      </c>
      <c r="O338" t="s">
        <v>60</v>
      </c>
    </row>
    <row r="339" spans="6:15" x14ac:dyDescent="0.2">
      <c r="F339" t="s">
        <v>60</v>
      </c>
      <c r="G339" t="s">
        <v>60</v>
      </c>
      <c r="H339" t="s">
        <v>60</v>
      </c>
      <c r="M339" t="s">
        <v>60</v>
      </c>
      <c r="N339" t="s">
        <v>60</v>
      </c>
      <c r="O339" t="s">
        <v>60</v>
      </c>
    </row>
    <row r="340" spans="6:15" x14ac:dyDescent="0.2">
      <c r="F340" t="s">
        <v>60</v>
      </c>
      <c r="G340" t="s">
        <v>60</v>
      </c>
      <c r="H340" t="s">
        <v>60</v>
      </c>
      <c r="M340" t="s">
        <v>60</v>
      </c>
      <c r="N340" t="s">
        <v>60</v>
      </c>
      <c r="O340" t="s">
        <v>60</v>
      </c>
    </row>
    <row r="341" spans="6:15" x14ac:dyDescent="0.2">
      <c r="F341" t="s">
        <v>60</v>
      </c>
      <c r="G341" t="s">
        <v>60</v>
      </c>
      <c r="H341" t="s">
        <v>60</v>
      </c>
      <c r="M341" t="s">
        <v>60</v>
      </c>
      <c r="N341" t="s">
        <v>60</v>
      </c>
      <c r="O341" t="s">
        <v>60</v>
      </c>
    </row>
    <row r="342" spans="6:15" x14ac:dyDescent="0.2">
      <c r="F342" t="s">
        <v>60</v>
      </c>
      <c r="G342" t="s">
        <v>60</v>
      </c>
      <c r="H342" t="s">
        <v>60</v>
      </c>
      <c r="M342" t="s">
        <v>60</v>
      </c>
      <c r="N342" t="s">
        <v>60</v>
      </c>
      <c r="O342" t="s">
        <v>60</v>
      </c>
    </row>
    <row r="343" spans="6:15" x14ac:dyDescent="0.2">
      <c r="F343" t="s">
        <v>60</v>
      </c>
      <c r="G343" t="s">
        <v>60</v>
      </c>
      <c r="H343" t="s">
        <v>60</v>
      </c>
      <c r="M343" t="s">
        <v>60</v>
      </c>
      <c r="N343" t="s">
        <v>60</v>
      </c>
      <c r="O343" t="s">
        <v>60</v>
      </c>
    </row>
    <row r="344" spans="6:15" x14ac:dyDescent="0.2">
      <c r="F344" t="s">
        <v>60</v>
      </c>
      <c r="G344" t="s">
        <v>60</v>
      </c>
      <c r="H344" t="s">
        <v>60</v>
      </c>
      <c r="M344" t="s">
        <v>60</v>
      </c>
      <c r="N344" t="s">
        <v>60</v>
      </c>
      <c r="O344" t="s">
        <v>60</v>
      </c>
    </row>
    <row r="345" spans="6:15" x14ac:dyDescent="0.2">
      <c r="F345" t="s">
        <v>60</v>
      </c>
      <c r="G345" t="s">
        <v>60</v>
      </c>
      <c r="H345" t="s">
        <v>60</v>
      </c>
      <c r="M345" t="s">
        <v>60</v>
      </c>
      <c r="N345" t="s">
        <v>60</v>
      </c>
      <c r="O345" t="s">
        <v>60</v>
      </c>
    </row>
    <row r="346" spans="6:15" x14ac:dyDescent="0.2">
      <c r="F346" t="s">
        <v>60</v>
      </c>
      <c r="G346" t="s">
        <v>60</v>
      </c>
      <c r="H346" t="s">
        <v>60</v>
      </c>
      <c r="M346" t="s">
        <v>60</v>
      </c>
      <c r="N346" t="s">
        <v>60</v>
      </c>
      <c r="O346" t="s">
        <v>60</v>
      </c>
    </row>
    <row r="347" spans="6:15" x14ac:dyDescent="0.2">
      <c r="F347" t="s">
        <v>60</v>
      </c>
      <c r="G347" t="s">
        <v>60</v>
      </c>
      <c r="H347" t="s">
        <v>60</v>
      </c>
      <c r="M347" t="s">
        <v>60</v>
      </c>
      <c r="N347" t="s">
        <v>60</v>
      </c>
      <c r="O347" t="s">
        <v>60</v>
      </c>
    </row>
    <row r="348" spans="6:15" x14ac:dyDescent="0.2">
      <c r="F348" t="s">
        <v>60</v>
      </c>
      <c r="G348" t="s">
        <v>60</v>
      </c>
      <c r="H348" t="s">
        <v>60</v>
      </c>
      <c r="M348" t="s">
        <v>60</v>
      </c>
      <c r="N348" t="s">
        <v>60</v>
      </c>
      <c r="O348" t="s">
        <v>60</v>
      </c>
    </row>
    <row r="349" spans="6:15" x14ac:dyDescent="0.2">
      <c r="F349" t="s">
        <v>60</v>
      </c>
      <c r="G349" t="s">
        <v>60</v>
      </c>
      <c r="H349" t="s">
        <v>60</v>
      </c>
      <c r="M349" t="s">
        <v>60</v>
      </c>
      <c r="N349" t="s">
        <v>60</v>
      </c>
      <c r="O349" t="s">
        <v>60</v>
      </c>
    </row>
    <row r="350" spans="6:15" x14ac:dyDescent="0.2">
      <c r="F350" t="s">
        <v>60</v>
      </c>
      <c r="G350" t="s">
        <v>60</v>
      </c>
      <c r="H350" t="s">
        <v>60</v>
      </c>
      <c r="M350" t="s">
        <v>60</v>
      </c>
      <c r="N350" t="s">
        <v>60</v>
      </c>
      <c r="O350" t="s">
        <v>60</v>
      </c>
    </row>
    <row r="351" spans="6:15" x14ac:dyDescent="0.2">
      <c r="F351" t="s">
        <v>60</v>
      </c>
      <c r="G351" t="s">
        <v>60</v>
      </c>
      <c r="H351" t="s">
        <v>60</v>
      </c>
      <c r="M351" t="s">
        <v>60</v>
      </c>
      <c r="N351" t="s">
        <v>60</v>
      </c>
      <c r="O351" t="s">
        <v>60</v>
      </c>
    </row>
    <row r="352" spans="6:15" x14ac:dyDescent="0.2">
      <c r="F352" t="s">
        <v>60</v>
      </c>
      <c r="G352" t="s">
        <v>60</v>
      </c>
      <c r="H352" t="s">
        <v>60</v>
      </c>
      <c r="M352" t="s">
        <v>60</v>
      </c>
      <c r="N352" t="s">
        <v>60</v>
      </c>
      <c r="O352" t="s">
        <v>60</v>
      </c>
    </row>
    <row r="353" spans="6:15" x14ac:dyDescent="0.2">
      <c r="F353" t="s">
        <v>60</v>
      </c>
      <c r="G353" t="s">
        <v>60</v>
      </c>
      <c r="H353" t="s">
        <v>60</v>
      </c>
      <c r="M353" t="s">
        <v>60</v>
      </c>
      <c r="N353" t="s">
        <v>60</v>
      </c>
      <c r="O353" t="s">
        <v>60</v>
      </c>
    </row>
    <row r="354" spans="6:15" x14ac:dyDescent="0.2">
      <c r="F354" t="s">
        <v>60</v>
      </c>
      <c r="G354" t="s">
        <v>60</v>
      </c>
      <c r="H354" t="s">
        <v>60</v>
      </c>
      <c r="M354" t="s">
        <v>60</v>
      </c>
      <c r="N354" t="s">
        <v>60</v>
      </c>
      <c r="O354" t="s">
        <v>60</v>
      </c>
    </row>
    <row r="355" spans="6:15" x14ac:dyDescent="0.2">
      <c r="F355" t="s">
        <v>60</v>
      </c>
      <c r="G355" t="s">
        <v>60</v>
      </c>
      <c r="H355" t="s">
        <v>60</v>
      </c>
      <c r="M355" t="s">
        <v>60</v>
      </c>
      <c r="N355" t="s">
        <v>60</v>
      </c>
      <c r="O355" t="s">
        <v>60</v>
      </c>
    </row>
    <row r="356" spans="6:15" x14ac:dyDescent="0.2">
      <c r="F356" t="s">
        <v>60</v>
      </c>
      <c r="G356" t="s">
        <v>60</v>
      </c>
      <c r="H356" t="s">
        <v>60</v>
      </c>
      <c r="M356" t="s">
        <v>60</v>
      </c>
      <c r="N356" t="s">
        <v>60</v>
      </c>
      <c r="O356" t="s">
        <v>60</v>
      </c>
    </row>
    <row r="357" spans="6:15" x14ac:dyDescent="0.2">
      <c r="F357" t="s">
        <v>60</v>
      </c>
      <c r="G357" t="s">
        <v>60</v>
      </c>
      <c r="H357" t="s">
        <v>60</v>
      </c>
      <c r="M357" t="s">
        <v>60</v>
      </c>
      <c r="N357" t="s">
        <v>60</v>
      </c>
      <c r="O357" t="s">
        <v>60</v>
      </c>
    </row>
    <row r="358" spans="6:15" x14ac:dyDescent="0.2">
      <c r="F358" t="s">
        <v>60</v>
      </c>
      <c r="G358" t="s">
        <v>60</v>
      </c>
      <c r="H358" t="s">
        <v>60</v>
      </c>
      <c r="M358" t="s">
        <v>60</v>
      </c>
      <c r="N358" t="s">
        <v>60</v>
      </c>
      <c r="O358" t="s">
        <v>60</v>
      </c>
    </row>
    <row r="359" spans="6:15" x14ac:dyDescent="0.2">
      <c r="F359" t="s">
        <v>60</v>
      </c>
      <c r="G359" t="s">
        <v>60</v>
      </c>
      <c r="H359" t="s">
        <v>60</v>
      </c>
      <c r="M359" t="s">
        <v>60</v>
      </c>
      <c r="N359" t="s">
        <v>60</v>
      </c>
      <c r="O359" t="s">
        <v>60</v>
      </c>
    </row>
    <row r="360" spans="6:15" x14ac:dyDescent="0.2">
      <c r="F360" t="s">
        <v>60</v>
      </c>
      <c r="G360" t="s">
        <v>60</v>
      </c>
      <c r="H360" t="s">
        <v>60</v>
      </c>
      <c r="M360" t="s">
        <v>60</v>
      </c>
      <c r="N360" t="s">
        <v>60</v>
      </c>
      <c r="O360" t="s">
        <v>60</v>
      </c>
    </row>
    <row r="361" spans="6:15" x14ac:dyDescent="0.2">
      <c r="F361" t="s">
        <v>60</v>
      </c>
      <c r="G361" t="s">
        <v>60</v>
      </c>
      <c r="H361" t="s">
        <v>60</v>
      </c>
      <c r="M361" t="s">
        <v>60</v>
      </c>
      <c r="N361" t="s">
        <v>60</v>
      </c>
      <c r="O361" t="s">
        <v>60</v>
      </c>
    </row>
    <row r="362" spans="6:15" x14ac:dyDescent="0.2">
      <c r="F362" t="s">
        <v>60</v>
      </c>
      <c r="G362" t="s">
        <v>60</v>
      </c>
      <c r="H362" t="s">
        <v>60</v>
      </c>
      <c r="M362" t="s">
        <v>60</v>
      </c>
      <c r="N362" t="s">
        <v>60</v>
      </c>
      <c r="O362" t="s">
        <v>60</v>
      </c>
    </row>
    <row r="363" spans="6:15" x14ac:dyDescent="0.2">
      <c r="F363" t="s">
        <v>60</v>
      </c>
      <c r="G363" t="s">
        <v>60</v>
      </c>
      <c r="H363" t="s">
        <v>60</v>
      </c>
      <c r="M363" t="s">
        <v>60</v>
      </c>
      <c r="N363" t="s">
        <v>60</v>
      </c>
      <c r="O363" t="s">
        <v>60</v>
      </c>
    </row>
    <row r="364" spans="6:15" x14ac:dyDescent="0.2">
      <c r="F364" t="s">
        <v>60</v>
      </c>
      <c r="G364" t="s">
        <v>60</v>
      </c>
      <c r="H364" t="s">
        <v>60</v>
      </c>
      <c r="M364" t="s">
        <v>60</v>
      </c>
      <c r="N364" t="s">
        <v>60</v>
      </c>
      <c r="O364" t="s">
        <v>60</v>
      </c>
    </row>
    <row r="365" spans="6:15" x14ac:dyDescent="0.2">
      <c r="F365" t="s">
        <v>60</v>
      </c>
      <c r="G365" t="s">
        <v>60</v>
      </c>
      <c r="H365" t="s">
        <v>60</v>
      </c>
      <c r="M365" t="s">
        <v>60</v>
      </c>
      <c r="N365" t="s">
        <v>60</v>
      </c>
      <c r="O365" t="s">
        <v>60</v>
      </c>
    </row>
    <row r="366" spans="6:15" x14ac:dyDescent="0.2">
      <c r="F366" t="s">
        <v>60</v>
      </c>
      <c r="G366" t="s">
        <v>60</v>
      </c>
      <c r="H366" t="s">
        <v>60</v>
      </c>
      <c r="M366" t="s">
        <v>60</v>
      </c>
      <c r="N366" t="s">
        <v>60</v>
      </c>
      <c r="O366" t="s">
        <v>60</v>
      </c>
    </row>
    <row r="367" spans="6:15" x14ac:dyDescent="0.2">
      <c r="F367" t="s">
        <v>60</v>
      </c>
      <c r="G367" t="s">
        <v>60</v>
      </c>
      <c r="H367" t="s">
        <v>60</v>
      </c>
      <c r="M367" t="s">
        <v>60</v>
      </c>
      <c r="N367" t="s">
        <v>60</v>
      </c>
      <c r="O367" t="s">
        <v>60</v>
      </c>
    </row>
    <row r="368" spans="6:15" x14ac:dyDescent="0.2">
      <c r="F368" t="s">
        <v>60</v>
      </c>
      <c r="G368" t="s">
        <v>60</v>
      </c>
      <c r="H368" t="s">
        <v>60</v>
      </c>
      <c r="M368" t="s">
        <v>60</v>
      </c>
      <c r="N368" t="s">
        <v>60</v>
      </c>
      <c r="O368" t="s">
        <v>60</v>
      </c>
    </row>
    <row r="369" spans="6:15" x14ac:dyDescent="0.2">
      <c r="F369" t="s">
        <v>60</v>
      </c>
      <c r="G369" t="s">
        <v>60</v>
      </c>
      <c r="H369" t="s">
        <v>60</v>
      </c>
      <c r="M369" t="s">
        <v>60</v>
      </c>
      <c r="N369" t="s">
        <v>60</v>
      </c>
      <c r="O369" t="s">
        <v>60</v>
      </c>
    </row>
    <row r="370" spans="6:15" x14ac:dyDescent="0.2">
      <c r="F370" t="s">
        <v>60</v>
      </c>
      <c r="G370" t="s">
        <v>60</v>
      </c>
      <c r="H370" t="s">
        <v>60</v>
      </c>
      <c r="M370" t="s">
        <v>60</v>
      </c>
      <c r="N370" t="s">
        <v>60</v>
      </c>
      <c r="O370" t="s">
        <v>60</v>
      </c>
    </row>
    <row r="371" spans="6:15" x14ac:dyDescent="0.2">
      <c r="F371" t="s">
        <v>60</v>
      </c>
      <c r="G371" t="s">
        <v>60</v>
      </c>
      <c r="H371" t="s">
        <v>60</v>
      </c>
      <c r="M371" t="s">
        <v>60</v>
      </c>
      <c r="N371" t="s">
        <v>60</v>
      </c>
      <c r="O371" t="s">
        <v>60</v>
      </c>
    </row>
    <row r="372" spans="6:15" x14ac:dyDescent="0.2">
      <c r="F372" t="s">
        <v>60</v>
      </c>
      <c r="G372" t="s">
        <v>60</v>
      </c>
      <c r="H372" t="s">
        <v>60</v>
      </c>
      <c r="M372" t="s">
        <v>60</v>
      </c>
      <c r="N372" t="s">
        <v>60</v>
      </c>
      <c r="O372" t="s">
        <v>60</v>
      </c>
    </row>
    <row r="373" spans="6:15" x14ac:dyDescent="0.2">
      <c r="F373" t="s">
        <v>60</v>
      </c>
      <c r="G373" t="s">
        <v>60</v>
      </c>
      <c r="H373" t="s">
        <v>60</v>
      </c>
      <c r="M373" t="s">
        <v>60</v>
      </c>
      <c r="N373" t="s">
        <v>60</v>
      </c>
      <c r="O373" t="s">
        <v>60</v>
      </c>
    </row>
    <row r="374" spans="6:15" x14ac:dyDescent="0.2">
      <c r="F374" t="s">
        <v>60</v>
      </c>
      <c r="G374" t="s">
        <v>60</v>
      </c>
      <c r="H374" t="s">
        <v>60</v>
      </c>
      <c r="M374" t="s">
        <v>60</v>
      </c>
      <c r="N374" t="s">
        <v>60</v>
      </c>
      <c r="O374" t="s">
        <v>60</v>
      </c>
    </row>
    <row r="375" spans="6:15" x14ac:dyDescent="0.2">
      <c r="F375" t="s">
        <v>60</v>
      </c>
      <c r="G375" t="s">
        <v>60</v>
      </c>
      <c r="H375" t="s">
        <v>60</v>
      </c>
      <c r="M375" t="s">
        <v>60</v>
      </c>
      <c r="N375" t="s">
        <v>60</v>
      </c>
      <c r="O375" t="s">
        <v>60</v>
      </c>
    </row>
    <row r="376" spans="6:15" x14ac:dyDescent="0.2">
      <c r="F376" t="s">
        <v>60</v>
      </c>
      <c r="G376" t="s">
        <v>60</v>
      </c>
      <c r="H376" t="s">
        <v>60</v>
      </c>
      <c r="M376" t="s">
        <v>60</v>
      </c>
      <c r="N376" t="s">
        <v>60</v>
      </c>
      <c r="O376" t="s">
        <v>60</v>
      </c>
    </row>
    <row r="377" spans="6:15" x14ac:dyDescent="0.2">
      <c r="F377" t="s">
        <v>60</v>
      </c>
      <c r="G377" t="s">
        <v>60</v>
      </c>
      <c r="H377" t="s">
        <v>60</v>
      </c>
      <c r="M377" t="s">
        <v>60</v>
      </c>
      <c r="N377" t="s">
        <v>60</v>
      </c>
      <c r="O377" t="s">
        <v>60</v>
      </c>
    </row>
    <row r="378" spans="6:15" x14ac:dyDescent="0.2">
      <c r="F378" t="s">
        <v>60</v>
      </c>
      <c r="G378" t="s">
        <v>60</v>
      </c>
      <c r="H378" t="s">
        <v>60</v>
      </c>
      <c r="M378" t="s">
        <v>60</v>
      </c>
      <c r="N378" t="s">
        <v>60</v>
      </c>
      <c r="O378" t="s">
        <v>60</v>
      </c>
    </row>
    <row r="379" spans="6:15" x14ac:dyDescent="0.2">
      <c r="F379" t="s">
        <v>60</v>
      </c>
      <c r="G379" t="s">
        <v>60</v>
      </c>
      <c r="H379" t="s">
        <v>60</v>
      </c>
      <c r="M379" t="s">
        <v>60</v>
      </c>
      <c r="N379" t="s">
        <v>60</v>
      </c>
      <c r="O379" t="s">
        <v>60</v>
      </c>
    </row>
    <row r="380" spans="6:15" x14ac:dyDescent="0.2">
      <c r="F380" t="s">
        <v>60</v>
      </c>
      <c r="G380" t="s">
        <v>60</v>
      </c>
      <c r="H380" t="s">
        <v>60</v>
      </c>
      <c r="M380" t="s">
        <v>60</v>
      </c>
      <c r="N380" t="s">
        <v>60</v>
      </c>
      <c r="O380" t="s">
        <v>60</v>
      </c>
    </row>
    <row r="381" spans="6:15" x14ac:dyDescent="0.2">
      <c r="F381" t="s">
        <v>60</v>
      </c>
      <c r="G381" t="s">
        <v>60</v>
      </c>
      <c r="H381" t="s">
        <v>60</v>
      </c>
      <c r="M381" t="s">
        <v>60</v>
      </c>
      <c r="N381" t="s">
        <v>60</v>
      </c>
      <c r="O381" t="s">
        <v>60</v>
      </c>
    </row>
    <row r="382" spans="6:15" x14ac:dyDescent="0.2">
      <c r="F382" t="s">
        <v>60</v>
      </c>
      <c r="G382" t="s">
        <v>60</v>
      </c>
      <c r="H382" t="s">
        <v>60</v>
      </c>
      <c r="M382" t="s">
        <v>60</v>
      </c>
      <c r="N382" t="s">
        <v>60</v>
      </c>
      <c r="O382" t="s">
        <v>60</v>
      </c>
    </row>
    <row r="383" spans="6:15" x14ac:dyDescent="0.2">
      <c r="F383" t="s">
        <v>60</v>
      </c>
      <c r="G383" t="s">
        <v>60</v>
      </c>
      <c r="H383" t="s">
        <v>60</v>
      </c>
      <c r="M383" t="s">
        <v>60</v>
      </c>
      <c r="N383" t="s">
        <v>60</v>
      </c>
      <c r="O383" t="s">
        <v>60</v>
      </c>
    </row>
    <row r="384" spans="6:15" x14ac:dyDescent="0.2">
      <c r="F384" t="s">
        <v>60</v>
      </c>
      <c r="G384" t="s">
        <v>60</v>
      </c>
      <c r="H384" t="s">
        <v>60</v>
      </c>
      <c r="M384" t="s">
        <v>60</v>
      </c>
      <c r="N384" t="s">
        <v>60</v>
      </c>
      <c r="O384" t="s">
        <v>60</v>
      </c>
    </row>
    <row r="385" spans="6:15" x14ac:dyDescent="0.2">
      <c r="F385" t="s">
        <v>60</v>
      </c>
      <c r="G385" t="s">
        <v>60</v>
      </c>
      <c r="H385" t="s">
        <v>60</v>
      </c>
      <c r="M385" t="s">
        <v>60</v>
      </c>
      <c r="N385" t="s">
        <v>60</v>
      </c>
      <c r="O385" t="s">
        <v>60</v>
      </c>
    </row>
    <row r="386" spans="6:15" x14ac:dyDescent="0.2">
      <c r="F386" t="s">
        <v>60</v>
      </c>
      <c r="G386" t="s">
        <v>60</v>
      </c>
      <c r="H386" t="s">
        <v>60</v>
      </c>
      <c r="M386" t="s">
        <v>60</v>
      </c>
      <c r="N386" t="s">
        <v>60</v>
      </c>
      <c r="O386" t="s">
        <v>60</v>
      </c>
    </row>
    <row r="387" spans="6:15" x14ac:dyDescent="0.2">
      <c r="F387" t="s">
        <v>60</v>
      </c>
      <c r="G387" t="s">
        <v>60</v>
      </c>
      <c r="H387" t="s">
        <v>60</v>
      </c>
      <c r="M387" t="s">
        <v>60</v>
      </c>
      <c r="N387" t="s">
        <v>60</v>
      </c>
      <c r="O387" t="s">
        <v>60</v>
      </c>
    </row>
    <row r="388" spans="6:15" x14ac:dyDescent="0.2">
      <c r="F388" t="s">
        <v>60</v>
      </c>
      <c r="G388" t="s">
        <v>60</v>
      </c>
      <c r="H388" t="s">
        <v>60</v>
      </c>
      <c r="M388" t="s">
        <v>60</v>
      </c>
      <c r="N388" t="s">
        <v>60</v>
      </c>
      <c r="O388" t="s">
        <v>60</v>
      </c>
    </row>
    <row r="389" spans="6:15" x14ac:dyDescent="0.2">
      <c r="F389" t="s">
        <v>60</v>
      </c>
      <c r="G389" t="s">
        <v>60</v>
      </c>
      <c r="H389" t="s">
        <v>60</v>
      </c>
      <c r="M389" t="s">
        <v>60</v>
      </c>
      <c r="N389" t="s">
        <v>60</v>
      </c>
      <c r="O389" t="s">
        <v>60</v>
      </c>
    </row>
    <row r="390" spans="6:15" x14ac:dyDescent="0.2">
      <c r="F390" t="s">
        <v>60</v>
      </c>
      <c r="G390" t="s">
        <v>60</v>
      </c>
      <c r="H390" t="s">
        <v>60</v>
      </c>
      <c r="M390" t="s">
        <v>60</v>
      </c>
      <c r="N390" t="s">
        <v>60</v>
      </c>
      <c r="O390" t="s">
        <v>60</v>
      </c>
    </row>
    <row r="391" spans="6:15" x14ac:dyDescent="0.2">
      <c r="F391" t="s">
        <v>60</v>
      </c>
      <c r="G391" t="s">
        <v>60</v>
      </c>
      <c r="H391" t="s">
        <v>60</v>
      </c>
      <c r="M391" t="s">
        <v>60</v>
      </c>
      <c r="N391" t="s">
        <v>60</v>
      </c>
      <c r="O391" t="s">
        <v>60</v>
      </c>
    </row>
    <row r="392" spans="6:15" x14ac:dyDescent="0.2">
      <c r="F392" t="s">
        <v>60</v>
      </c>
      <c r="G392" t="s">
        <v>60</v>
      </c>
      <c r="H392" t="s">
        <v>60</v>
      </c>
      <c r="M392" t="s">
        <v>60</v>
      </c>
      <c r="N392" t="s">
        <v>60</v>
      </c>
      <c r="O392" t="s">
        <v>60</v>
      </c>
    </row>
    <row r="393" spans="6:15" x14ac:dyDescent="0.2">
      <c r="F393" t="s">
        <v>60</v>
      </c>
      <c r="G393" t="s">
        <v>60</v>
      </c>
      <c r="H393" t="s">
        <v>60</v>
      </c>
      <c r="M393" t="s">
        <v>60</v>
      </c>
      <c r="N393" t="s">
        <v>60</v>
      </c>
      <c r="O393" t="s">
        <v>60</v>
      </c>
    </row>
    <row r="394" spans="6:15" x14ac:dyDescent="0.2">
      <c r="F394" t="s">
        <v>60</v>
      </c>
      <c r="G394" t="s">
        <v>60</v>
      </c>
      <c r="H394" t="s">
        <v>60</v>
      </c>
      <c r="M394" t="s">
        <v>60</v>
      </c>
      <c r="N394" t="s">
        <v>60</v>
      </c>
      <c r="O394" t="s">
        <v>60</v>
      </c>
    </row>
    <row r="395" spans="6:15" x14ac:dyDescent="0.2">
      <c r="F395" t="s">
        <v>60</v>
      </c>
      <c r="G395" t="s">
        <v>60</v>
      </c>
      <c r="H395" t="s">
        <v>60</v>
      </c>
      <c r="M395" t="s">
        <v>60</v>
      </c>
      <c r="N395" t="s">
        <v>60</v>
      </c>
      <c r="O395" t="s">
        <v>60</v>
      </c>
    </row>
    <row r="396" spans="6:15" x14ac:dyDescent="0.2">
      <c r="F396" t="s">
        <v>60</v>
      </c>
      <c r="G396" t="s">
        <v>60</v>
      </c>
      <c r="H396" t="s">
        <v>60</v>
      </c>
      <c r="M396" t="s">
        <v>60</v>
      </c>
      <c r="N396" t="s">
        <v>60</v>
      </c>
      <c r="O396" t="s">
        <v>60</v>
      </c>
    </row>
    <row r="397" spans="6:15" x14ac:dyDescent="0.2">
      <c r="F397" t="s">
        <v>60</v>
      </c>
      <c r="G397" t="s">
        <v>60</v>
      </c>
      <c r="H397" t="s">
        <v>60</v>
      </c>
      <c r="M397" t="s">
        <v>60</v>
      </c>
      <c r="N397" t="s">
        <v>60</v>
      </c>
      <c r="O397" t="s">
        <v>60</v>
      </c>
    </row>
    <row r="398" spans="6:15" x14ac:dyDescent="0.2">
      <c r="F398" t="s">
        <v>60</v>
      </c>
      <c r="G398" t="s">
        <v>60</v>
      </c>
      <c r="H398" t="s">
        <v>60</v>
      </c>
      <c r="M398" t="s">
        <v>60</v>
      </c>
      <c r="N398" t="s">
        <v>60</v>
      </c>
      <c r="O398" t="s">
        <v>60</v>
      </c>
    </row>
    <row r="399" spans="6:15" x14ac:dyDescent="0.2">
      <c r="F399" t="s">
        <v>60</v>
      </c>
      <c r="G399" t="s">
        <v>60</v>
      </c>
      <c r="H399" t="s">
        <v>60</v>
      </c>
      <c r="M399" t="s">
        <v>60</v>
      </c>
      <c r="N399" t="s">
        <v>60</v>
      </c>
      <c r="O399" t="s">
        <v>60</v>
      </c>
    </row>
    <row r="400" spans="6:15" x14ac:dyDescent="0.2">
      <c r="F400" t="s">
        <v>60</v>
      </c>
      <c r="G400" t="s">
        <v>60</v>
      </c>
      <c r="H400" t="s">
        <v>60</v>
      </c>
      <c r="M400" t="s">
        <v>60</v>
      </c>
      <c r="N400" t="s">
        <v>60</v>
      </c>
      <c r="O400" t="s">
        <v>60</v>
      </c>
    </row>
    <row r="401" spans="6:15" x14ac:dyDescent="0.2">
      <c r="F401" t="s">
        <v>60</v>
      </c>
      <c r="G401" t="s">
        <v>60</v>
      </c>
      <c r="H401" t="s">
        <v>60</v>
      </c>
      <c r="M401" t="s">
        <v>60</v>
      </c>
      <c r="N401" t="s">
        <v>60</v>
      </c>
      <c r="O401" t="s">
        <v>60</v>
      </c>
    </row>
    <row r="402" spans="6:15" x14ac:dyDescent="0.2">
      <c r="F402" t="s">
        <v>60</v>
      </c>
      <c r="G402" t="s">
        <v>60</v>
      </c>
      <c r="H402" t="s">
        <v>60</v>
      </c>
      <c r="M402" t="s">
        <v>60</v>
      </c>
      <c r="N402" t="s">
        <v>60</v>
      </c>
      <c r="O402" t="s">
        <v>60</v>
      </c>
    </row>
    <row r="403" spans="6:15" x14ac:dyDescent="0.2">
      <c r="F403" t="s">
        <v>60</v>
      </c>
      <c r="G403" t="s">
        <v>60</v>
      </c>
      <c r="H403" t="s">
        <v>60</v>
      </c>
      <c r="M403" t="s">
        <v>60</v>
      </c>
      <c r="N403" t="s">
        <v>60</v>
      </c>
      <c r="O403" t="s">
        <v>60</v>
      </c>
    </row>
    <row r="404" spans="6:15" x14ac:dyDescent="0.2">
      <c r="F404" t="s">
        <v>60</v>
      </c>
      <c r="G404" t="s">
        <v>60</v>
      </c>
      <c r="H404" t="s">
        <v>60</v>
      </c>
      <c r="M404" t="s">
        <v>60</v>
      </c>
      <c r="N404" t="s">
        <v>60</v>
      </c>
      <c r="O404" t="s">
        <v>60</v>
      </c>
    </row>
    <row r="405" spans="6:15" x14ac:dyDescent="0.2">
      <c r="F405" t="s">
        <v>60</v>
      </c>
      <c r="G405" t="s">
        <v>60</v>
      </c>
      <c r="H405" t="s">
        <v>60</v>
      </c>
      <c r="M405" t="s">
        <v>60</v>
      </c>
      <c r="N405" t="s">
        <v>60</v>
      </c>
      <c r="O405" t="s">
        <v>60</v>
      </c>
    </row>
    <row r="406" spans="6:15" x14ac:dyDescent="0.2">
      <c r="F406" t="s">
        <v>60</v>
      </c>
      <c r="G406" t="s">
        <v>60</v>
      </c>
      <c r="H406" t="s">
        <v>60</v>
      </c>
      <c r="M406" t="s">
        <v>60</v>
      </c>
      <c r="N406" t="s">
        <v>60</v>
      </c>
      <c r="O406" t="s">
        <v>60</v>
      </c>
    </row>
    <row r="407" spans="6:15" x14ac:dyDescent="0.2">
      <c r="F407" t="s">
        <v>60</v>
      </c>
      <c r="G407" t="s">
        <v>60</v>
      </c>
      <c r="H407" t="s">
        <v>60</v>
      </c>
      <c r="M407" t="s">
        <v>60</v>
      </c>
      <c r="N407" t="s">
        <v>60</v>
      </c>
      <c r="O407" t="s">
        <v>60</v>
      </c>
    </row>
    <row r="408" spans="6:15" x14ac:dyDescent="0.2">
      <c r="F408" t="s">
        <v>60</v>
      </c>
      <c r="G408" t="s">
        <v>60</v>
      </c>
      <c r="H408" t="s">
        <v>60</v>
      </c>
      <c r="M408" t="s">
        <v>60</v>
      </c>
      <c r="N408" t="s">
        <v>60</v>
      </c>
      <c r="O408" t="s">
        <v>60</v>
      </c>
    </row>
    <row r="409" spans="6:15" x14ac:dyDescent="0.2">
      <c r="F409" t="s">
        <v>60</v>
      </c>
      <c r="G409" t="s">
        <v>60</v>
      </c>
      <c r="H409" t="s">
        <v>60</v>
      </c>
      <c r="M409" t="s">
        <v>60</v>
      </c>
      <c r="N409" t="s">
        <v>60</v>
      </c>
      <c r="O409" t="s">
        <v>60</v>
      </c>
    </row>
    <row r="410" spans="6:15" x14ac:dyDescent="0.2">
      <c r="F410" t="s">
        <v>60</v>
      </c>
      <c r="G410" t="s">
        <v>60</v>
      </c>
      <c r="H410" t="s">
        <v>60</v>
      </c>
      <c r="M410" t="s">
        <v>60</v>
      </c>
      <c r="N410" t="s">
        <v>60</v>
      </c>
      <c r="O410" t="s">
        <v>60</v>
      </c>
    </row>
    <row r="411" spans="6:15" x14ac:dyDescent="0.2">
      <c r="F411" t="s">
        <v>60</v>
      </c>
      <c r="G411" t="s">
        <v>60</v>
      </c>
      <c r="H411" t="s">
        <v>60</v>
      </c>
      <c r="M411" t="s">
        <v>60</v>
      </c>
      <c r="N411" t="s">
        <v>60</v>
      </c>
      <c r="O411" t="s">
        <v>60</v>
      </c>
    </row>
    <row r="412" spans="6:15" x14ac:dyDescent="0.2">
      <c r="F412" t="s">
        <v>60</v>
      </c>
      <c r="G412" t="s">
        <v>60</v>
      </c>
      <c r="H412" t="s">
        <v>60</v>
      </c>
      <c r="M412" t="s">
        <v>60</v>
      </c>
      <c r="N412" t="s">
        <v>60</v>
      </c>
      <c r="O412" t="s">
        <v>60</v>
      </c>
    </row>
    <row r="413" spans="6:15" x14ac:dyDescent="0.2">
      <c r="F413" t="s">
        <v>60</v>
      </c>
      <c r="G413" t="s">
        <v>60</v>
      </c>
      <c r="H413" t="s">
        <v>60</v>
      </c>
      <c r="M413" t="s">
        <v>60</v>
      </c>
      <c r="N413" t="s">
        <v>60</v>
      </c>
      <c r="O413" t="s">
        <v>60</v>
      </c>
    </row>
    <row r="414" spans="6:15" x14ac:dyDescent="0.2">
      <c r="F414" t="s">
        <v>60</v>
      </c>
      <c r="G414" t="s">
        <v>60</v>
      </c>
      <c r="H414" t="s">
        <v>60</v>
      </c>
      <c r="M414" t="s">
        <v>60</v>
      </c>
      <c r="N414" t="s">
        <v>60</v>
      </c>
      <c r="O414" t="s">
        <v>60</v>
      </c>
    </row>
    <row r="415" spans="6:15" x14ac:dyDescent="0.2">
      <c r="F415" t="s">
        <v>60</v>
      </c>
      <c r="G415" t="s">
        <v>60</v>
      </c>
      <c r="H415" t="s">
        <v>60</v>
      </c>
      <c r="M415" t="s">
        <v>60</v>
      </c>
      <c r="N415" t="s">
        <v>60</v>
      </c>
      <c r="O415" t="s">
        <v>60</v>
      </c>
    </row>
    <row r="416" spans="6:15" x14ac:dyDescent="0.2">
      <c r="F416" t="s">
        <v>60</v>
      </c>
      <c r="G416" t="s">
        <v>60</v>
      </c>
      <c r="H416" t="s">
        <v>60</v>
      </c>
      <c r="M416" t="s">
        <v>60</v>
      </c>
      <c r="N416" t="s">
        <v>60</v>
      </c>
      <c r="O416" t="s">
        <v>60</v>
      </c>
    </row>
    <row r="417" spans="6:15" x14ac:dyDescent="0.2">
      <c r="F417" t="s">
        <v>60</v>
      </c>
      <c r="G417" t="s">
        <v>60</v>
      </c>
      <c r="H417" t="s">
        <v>60</v>
      </c>
      <c r="M417" t="s">
        <v>60</v>
      </c>
      <c r="N417" t="s">
        <v>60</v>
      </c>
      <c r="O417" t="s">
        <v>60</v>
      </c>
    </row>
    <row r="418" spans="6:15" x14ac:dyDescent="0.2">
      <c r="F418" t="s">
        <v>60</v>
      </c>
      <c r="G418" t="s">
        <v>60</v>
      </c>
      <c r="H418" t="s">
        <v>60</v>
      </c>
      <c r="M418" t="s">
        <v>60</v>
      </c>
      <c r="N418" t="s">
        <v>60</v>
      </c>
      <c r="O418" t="s">
        <v>60</v>
      </c>
    </row>
    <row r="419" spans="6:15" x14ac:dyDescent="0.2">
      <c r="F419" t="s">
        <v>60</v>
      </c>
      <c r="G419" t="s">
        <v>60</v>
      </c>
      <c r="H419" t="s">
        <v>60</v>
      </c>
      <c r="M419" t="s">
        <v>60</v>
      </c>
      <c r="N419" t="s">
        <v>60</v>
      </c>
      <c r="O419" t="s">
        <v>60</v>
      </c>
    </row>
    <row r="420" spans="6:15" x14ac:dyDescent="0.2">
      <c r="F420" t="s">
        <v>60</v>
      </c>
      <c r="G420" t="s">
        <v>60</v>
      </c>
      <c r="H420" t="s">
        <v>60</v>
      </c>
      <c r="M420" t="s">
        <v>60</v>
      </c>
      <c r="N420" t="s">
        <v>60</v>
      </c>
      <c r="O420" t="s">
        <v>60</v>
      </c>
    </row>
    <row r="421" spans="6:15" x14ac:dyDescent="0.2">
      <c r="F421" t="s">
        <v>60</v>
      </c>
      <c r="G421" t="s">
        <v>60</v>
      </c>
      <c r="H421" t="s">
        <v>60</v>
      </c>
      <c r="M421" t="s">
        <v>60</v>
      </c>
      <c r="N421" t="s">
        <v>60</v>
      </c>
      <c r="O421" t="s">
        <v>60</v>
      </c>
    </row>
    <row r="422" spans="6:15" x14ac:dyDescent="0.2">
      <c r="F422" t="s">
        <v>60</v>
      </c>
      <c r="G422" t="s">
        <v>60</v>
      </c>
      <c r="H422" t="s">
        <v>60</v>
      </c>
      <c r="M422" t="s">
        <v>60</v>
      </c>
      <c r="N422" t="s">
        <v>60</v>
      </c>
      <c r="O422" t="s">
        <v>60</v>
      </c>
    </row>
    <row r="423" spans="6:15" x14ac:dyDescent="0.2">
      <c r="F423" t="s">
        <v>60</v>
      </c>
      <c r="G423" t="s">
        <v>60</v>
      </c>
      <c r="H423" t="s">
        <v>60</v>
      </c>
      <c r="M423" t="s">
        <v>60</v>
      </c>
      <c r="N423" t="s">
        <v>60</v>
      </c>
      <c r="O423" t="s">
        <v>60</v>
      </c>
    </row>
    <row r="424" spans="6:15" x14ac:dyDescent="0.2">
      <c r="F424" t="s">
        <v>60</v>
      </c>
      <c r="G424" t="s">
        <v>60</v>
      </c>
      <c r="H424" t="s">
        <v>60</v>
      </c>
      <c r="M424" t="s">
        <v>60</v>
      </c>
      <c r="N424" t="s">
        <v>60</v>
      </c>
      <c r="O424" t="s">
        <v>60</v>
      </c>
    </row>
    <row r="425" spans="6:15" x14ac:dyDescent="0.2">
      <c r="F425" t="s">
        <v>60</v>
      </c>
      <c r="G425" t="s">
        <v>60</v>
      </c>
      <c r="H425" t="s">
        <v>60</v>
      </c>
      <c r="M425" t="s">
        <v>60</v>
      </c>
      <c r="N425" t="s">
        <v>60</v>
      </c>
      <c r="O425" t="s">
        <v>60</v>
      </c>
    </row>
    <row r="426" spans="6:15" x14ac:dyDescent="0.2">
      <c r="F426" t="s">
        <v>60</v>
      </c>
      <c r="G426" t="s">
        <v>60</v>
      </c>
      <c r="H426" t="s">
        <v>60</v>
      </c>
      <c r="M426" t="s">
        <v>60</v>
      </c>
      <c r="N426" t="s">
        <v>60</v>
      </c>
      <c r="O426" t="s">
        <v>60</v>
      </c>
    </row>
    <row r="427" spans="6:15" x14ac:dyDescent="0.2">
      <c r="F427" t="s">
        <v>60</v>
      </c>
      <c r="G427" t="s">
        <v>60</v>
      </c>
      <c r="H427" t="s">
        <v>60</v>
      </c>
      <c r="M427" t="s">
        <v>60</v>
      </c>
      <c r="N427" t="s">
        <v>60</v>
      </c>
      <c r="O427" t="s">
        <v>60</v>
      </c>
    </row>
    <row r="428" spans="6:15" x14ac:dyDescent="0.2">
      <c r="F428" t="s">
        <v>60</v>
      </c>
      <c r="G428" t="s">
        <v>60</v>
      </c>
      <c r="H428" t="s">
        <v>60</v>
      </c>
      <c r="M428" t="s">
        <v>60</v>
      </c>
      <c r="N428" t="s">
        <v>60</v>
      </c>
      <c r="O428" t="s">
        <v>60</v>
      </c>
    </row>
    <row r="429" spans="6:15" x14ac:dyDescent="0.2">
      <c r="F429" t="s">
        <v>60</v>
      </c>
      <c r="G429" t="s">
        <v>60</v>
      </c>
      <c r="H429" t="s">
        <v>60</v>
      </c>
      <c r="M429" t="s">
        <v>60</v>
      </c>
      <c r="N429" t="s">
        <v>60</v>
      </c>
      <c r="O429" t="s">
        <v>60</v>
      </c>
    </row>
    <row r="430" spans="6:15" x14ac:dyDescent="0.2">
      <c r="F430" t="s">
        <v>60</v>
      </c>
      <c r="G430" t="s">
        <v>60</v>
      </c>
      <c r="H430" t="s">
        <v>60</v>
      </c>
      <c r="M430" t="s">
        <v>60</v>
      </c>
      <c r="N430" t="s">
        <v>60</v>
      </c>
      <c r="O430" t="s">
        <v>60</v>
      </c>
    </row>
    <row r="431" spans="6:15" x14ac:dyDescent="0.2">
      <c r="F431" t="s">
        <v>60</v>
      </c>
      <c r="G431" t="s">
        <v>60</v>
      </c>
      <c r="H431" t="s">
        <v>60</v>
      </c>
      <c r="M431" t="s">
        <v>60</v>
      </c>
      <c r="N431" t="s">
        <v>60</v>
      </c>
      <c r="O431" t="s">
        <v>60</v>
      </c>
    </row>
    <row r="432" spans="6:15" x14ac:dyDescent="0.2">
      <c r="F432" t="s">
        <v>60</v>
      </c>
      <c r="G432" t="s">
        <v>60</v>
      </c>
      <c r="H432" t="s">
        <v>60</v>
      </c>
      <c r="M432" t="s">
        <v>60</v>
      </c>
      <c r="N432" t="s">
        <v>60</v>
      </c>
      <c r="O432" t="s">
        <v>60</v>
      </c>
    </row>
    <row r="433" spans="6:15" x14ac:dyDescent="0.2">
      <c r="F433" t="s">
        <v>60</v>
      </c>
      <c r="G433" t="s">
        <v>60</v>
      </c>
      <c r="H433" t="s">
        <v>60</v>
      </c>
      <c r="M433" t="s">
        <v>60</v>
      </c>
      <c r="N433" t="s">
        <v>60</v>
      </c>
      <c r="O433" t="s">
        <v>60</v>
      </c>
    </row>
    <row r="434" spans="6:15" x14ac:dyDescent="0.2">
      <c r="F434" t="s">
        <v>60</v>
      </c>
      <c r="G434" t="s">
        <v>60</v>
      </c>
      <c r="H434" t="s">
        <v>60</v>
      </c>
      <c r="M434" t="s">
        <v>60</v>
      </c>
      <c r="N434" t="s">
        <v>60</v>
      </c>
      <c r="O434" t="s">
        <v>60</v>
      </c>
    </row>
    <row r="435" spans="6:15" x14ac:dyDescent="0.2">
      <c r="F435" t="s">
        <v>60</v>
      </c>
      <c r="G435" t="s">
        <v>60</v>
      </c>
      <c r="H435" t="s">
        <v>60</v>
      </c>
      <c r="M435" t="s">
        <v>60</v>
      </c>
      <c r="N435" t="s">
        <v>60</v>
      </c>
      <c r="O435" t="s">
        <v>60</v>
      </c>
    </row>
    <row r="436" spans="6:15" x14ac:dyDescent="0.2">
      <c r="F436" t="s">
        <v>60</v>
      </c>
      <c r="G436" t="s">
        <v>60</v>
      </c>
      <c r="H436" t="s">
        <v>60</v>
      </c>
      <c r="M436" t="s">
        <v>60</v>
      </c>
      <c r="N436" t="s">
        <v>60</v>
      </c>
      <c r="O436" t="s">
        <v>60</v>
      </c>
    </row>
    <row r="437" spans="6:15" x14ac:dyDescent="0.2">
      <c r="F437" t="s">
        <v>60</v>
      </c>
      <c r="G437" t="s">
        <v>60</v>
      </c>
      <c r="H437" t="s">
        <v>60</v>
      </c>
      <c r="M437" t="s">
        <v>60</v>
      </c>
      <c r="N437" t="s">
        <v>60</v>
      </c>
      <c r="O437" t="s">
        <v>60</v>
      </c>
    </row>
    <row r="438" spans="6:15" x14ac:dyDescent="0.2">
      <c r="F438" t="s">
        <v>60</v>
      </c>
      <c r="G438" t="s">
        <v>60</v>
      </c>
      <c r="H438" t="s">
        <v>60</v>
      </c>
      <c r="M438" t="s">
        <v>60</v>
      </c>
      <c r="N438" t="s">
        <v>60</v>
      </c>
      <c r="O438" t="s">
        <v>60</v>
      </c>
    </row>
    <row r="439" spans="6:15" x14ac:dyDescent="0.2">
      <c r="F439" t="s">
        <v>60</v>
      </c>
      <c r="G439" t="s">
        <v>60</v>
      </c>
      <c r="H439" t="s">
        <v>60</v>
      </c>
      <c r="M439" t="s">
        <v>60</v>
      </c>
      <c r="N439" t="s">
        <v>60</v>
      </c>
      <c r="O439" t="s">
        <v>60</v>
      </c>
    </row>
    <row r="440" spans="6:15" x14ac:dyDescent="0.2">
      <c r="F440" t="s">
        <v>60</v>
      </c>
      <c r="G440" t="s">
        <v>60</v>
      </c>
      <c r="H440" t="s">
        <v>60</v>
      </c>
      <c r="M440" t="s">
        <v>60</v>
      </c>
      <c r="N440" t="s">
        <v>60</v>
      </c>
      <c r="O440" t="s">
        <v>60</v>
      </c>
    </row>
    <row r="441" spans="6:15" x14ac:dyDescent="0.2">
      <c r="F441" t="s">
        <v>60</v>
      </c>
      <c r="G441" t="s">
        <v>60</v>
      </c>
      <c r="H441" t="s">
        <v>60</v>
      </c>
      <c r="M441" t="s">
        <v>60</v>
      </c>
      <c r="N441" t="s">
        <v>60</v>
      </c>
      <c r="O441" t="s">
        <v>60</v>
      </c>
    </row>
    <row r="442" spans="6:15" x14ac:dyDescent="0.2">
      <c r="F442" t="s">
        <v>60</v>
      </c>
      <c r="G442" t="s">
        <v>60</v>
      </c>
      <c r="H442" t="s">
        <v>60</v>
      </c>
      <c r="M442" t="s">
        <v>60</v>
      </c>
      <c r="N442" t="s">
        <v>60</v>
      </c>
      <c r="O442" t="s">
        <v>60</v>
      </c>
    </row>
    <row r="443" spans="6:15" x14ac:dyDescent="0.2">
      <c r="F443" t="s">
        <v>60</v>
      </c>
      <c r="G443" t="s">
        <v>60</v>
      </c>
      <c r="H443" t="s">
        <v>60</v>
      </c>
      <c r="M443" t="s">
        <v>60</v>
      </c>
      <c r="N443" t="s">
        <v>60</v>
      </c>
      <c r="O443" t="s">
        <v>60</v>
      </c>
    </row>
    <row r="444" spans="6:15" x14ac:dyDescent="0.2">
      <c r="F444" t="s">
        <v>60</v>
      </c>
      <c r="G444" t="s">
        <v>60</v>
      </c>
      <c r="H444" t="s">
        <v>60</v>
      </c>
      <c r="M444" t="s">
        <v>60</v>
      </c>
      <c r="N444" t="s">
        <v>60</v>
      </c>
      <c r="O444" t="s">
        <v>60</v>
      </c>
    </row>
    <row r="445" spans="6:15" x14ac:dyDescent="0.2">
      <c r="F445" t="s">
        <v>60</v>
      </c>
      <c r="G445" t="s">
        <v>60</v>
      </c>
      <c r="H445" t="s">
        <v>60</v>
      </c>
      <c r="M445" t="s">
        <v>60</v>
      </c>
      <c r="N445" t="s">
        <v>60</v>
      </c>
      <c r="O445" t="s">
        <v>60</v>
      </c>
    </row>
    <row r="446" spans="6:15" x14ac:dyDescent="0.2">
      <c r="F446" t="s">
        <v>60</v>
      </c>
      <c r="G446" t="s">
        <v>60</v>
      </c>
      <c r="H446" t="s">
        <v>60</v>
      </c>
      <c r="M446" t="s">
        <v>60</v>
      </c>
      <c r="N446" t="s">
        <v>60</v>
      </c>
      <c r="O446" t="s">
        <v>60</v>
      </c>
    </row>
    <row r="447" spans="6:15" x14ac:dyDescent="0.2">
      <c r="F447" t="s">
        <v>60</v>
      </c>
      <c r="G447" t="s">
        <v>60</v>
      </c>
      <c r="H447" t="s">
        <v>60</v>
      </c>
      <c r="M447" t="s">
        <v>60</v>
      </c>
      <c r="N447" t="s">
        <v>60</v>
      </c>
      <c r="O447" t="s">
        <v>60</v>
      </c>
    </row>
    <row r="448" spans="6:15" x14ac:dyDescent="0.2">
      <c r="F448" t="s">
        <v>60</v>
      </c>
      <c r="G448" t="s">
        <v>60</v>
      </c>
      <c r="H448" t="s">
        <v>60</v>
      </c>
      <c r="M448" t="s">
        <v>60</v>
      </c>
      <c r="N448" t="s">
        <v>60</v>
      </c>
      <c r="O448" t="s">
        <v>60</v>
      </c>
    </row>
    <row r="449" spans="6:15" x14ac:dyDescent="0.2">
      <c r="F449" t="s">
        <v>60</v>
      </c>
      <c r="G449" t="s">
        <v>60</v>
      </c>
      <c r="H449" t="s">
        <v>60</v>
      </c>
      <c r="M449" t="s">
        <v>60</v>
      </c>
      <c r="N449" t="s">
        <v>60</v>
      </c>
      <c r="O449" t="s">
        <v>60</v>
      </c>
    </row>
    <row r="450" spans="6:15" x14ac:dyDescent="0.2">
      <c r="F450" t="s">
        <v>60</v>
      </c>
      <c r="G450" t="s">
        <v>60</v>
      </c>
      <c r="H450" t="s">
        <v>60</v>
      </c>
      <c r="M450" t="s">
        <v>60</v>
      </c>
      <c r="N450" t="s">
        <v>60</v>
      </c>
      <c r="O450" t="s">
        <v>60</v>
      </c>
    </row>
    <row r="451" spans="6:15" x14ac:dyDescent="0.2">
      <c r="F451" t="s">
        <v>60</v>
      </c>
      <c r="G451" t="s">
        <v>60</v>
      </c>
      <c r="H451" t="s">
        <v>60</v>
      </c>
      <c r="M451" t="s">
        <v>60</v>
      </c>
      <c r="N451" t="s">
        <v>60</v>
      </c>
      <c r="O451" t="s">
        <v>60</v>
      </c>
    </row>
    <row r="452" spans="6:15" x14ac:dyDescent="0.2">
      <c r="F452" t="s">
        <v>60</v>
      </c>
      <c r="G452" t="s">
        <v>60</v>
      </c>
      <c r="H452" t="s">
        <v>60</v>
      </c>
      <c r="M452" t="s">
        <v>60</v>
      </c>
      <c r="N452" t="s">
        <v>60</v>
      </c>
      <c r="O452" t="s">
        <v>60</v>
      </c>
    </row>
    <row r="453" spans="6:15" x14ac:dyDescent="0.2">
      <c r="F453" t="s">
        <v>60</v>
      </c>
      <c r="G453" t="s">
        <v>60</v>
      </c>
      <c r="H453" t="s">
        <v>60</v>
      </c>
      <c r="M453" t="s">
        <v>60</v>
      </c>
      <c r="N453" t="s">
        <v>60</v>
      </c>
      <c r="O453" t="s">
        <v>60</v>
      </c>
    </row>
    <row r="454" spans="6:15" x14ac:dyDescent="0.2">
      <c r="F454" t="s">
        <v>60</v>
      </c>
      <c r="G454" t="s">
        <v>60</v>
      </c>
      <c r="H454" t="s">
        <v>60</v>
      </c>
      <c r="M454" t="s">
        <v>60</v>
      </c>
      <c r="N454" t="s">
        <v>60</v>
      </c>
      <c r="O454" t="s">
        <v>60</v>
      </c>
    </row>
    <row r="455" spans="6:15" x14ac:dyDescent="0.2">
      <c r="F455" t="s">
        <v>60</v>
      </c>
      <c r="G455" t="s">
        <v>60</v>
      </c>
      <c r="H455" t="s">
        <v>60</v>
      </c>
      <c r="M455" t="s">
        <v>60</v>
      </c>
      <c r="N455" t="s">
        <v>60</v>
      </c>
      <c r="O455" t="s">
        <v>60</v>
      </c>
    </row>
    <row r="456" spans="6:15" x14ac:dyDescent="0.2">
      <c r="F456" t="s">
        <v>60</v>
      </c>
      <c r="G456" t="s">
        <v>60</v>
      </c>
      <c r="H456" t="s">
        <v>60</v>
      </c>
      <c r="M456" t="s">
        <v>60</v>
      </c>
      <c r="N456" t="s">
        <v>60</v>
      </c>
      <c r="O456" t="s">
        <v>60</v>
      </c>
    </row>
    <row r="457" spans="6:15" x14ac:dyDescent="0.2">
      <c r="F457" t="s">
        <v>60</v>
      </c>
      <c r="G457" t="s">
        <v>60</v>
      </c>
      <c r="H457" t="s">
        <v>60</v>
      </c>
      <c r="M457" t="s">
        <v>60</v>
      </c>
      <c r="N457" t="s">
        <v>60</v>
      </c>
      <c r="O457" t="s">
        <v>60</v>
      </c>
    </row>
    <row r="458" spans="6:15" x14ac:dyDescent="0.2">
      <c r="F458" t="s">
        <v>60</v>
      </c>
      <c r="G458" t="s">
        <v>60</v>
      </c>
      <c r="H458" t="s">
        <v>60</v>
      </c>
      <c r="M458" t="s">
        <v>60</v>
      </c>
      <c r="N458" t="s">
        <v>60</v>
      </c>
      <c r="O458" t="s">
        <v>60</v>
      </c>
    </row>
    <row r="459" spans="6:15" x14ac:dyDescent="0.2">
      <c r="F459" t="s">
        <v>60</v>
      </c>
      <c r="G459" t="s">
        <v>60</v>
      </c>
      <c r="H459" t="s">
        <v>60</v>
      </c>
      <c r="M459" t="s">
        <v>60</v>
      </c>
      <c r="N459" t="s">
        <v>60</v>
      </c>
      <c r="O459" t="s">
        <v>60</v>
      </c>
    </row>
    <row r="460" spans="6:15" x14ac:dyDescent="0.2">
      <c r="F460" t="s">
        <v>60</v>
      </c>
      <c r="G460" t="s">
        <v>60</v>
      </c>
      <c r="H460" t="s">
        <v>60</v>
      </c>
      <c r="M460" t="s">
        <v>60</v>
      </c>
      <c r="N460" t="s">
        <v>60</v>
      </c>
      <c r="O460" t="s">
        <v>60</v>
      </c>
    </row>
    <row r="461" spans="6:15" x14ac:dyDescent="0.2">
      <c r="F461" t="s">
        <v>60</v>
      </c>
      <c r="G461" t="s">
        <v>60</v>
      </c>
      <c r="H461" t="s">
        <v>60</v>
      </c>
      <c r="M461" t="s">
        <v>60</v>
      </c>
      <c r="N461" t="s">
        <v>60</v>
      </c>
      <c r="O461" t="s">
        <v>60</v>
      </c>
    </row>
    <row r="462" spans="6:15" x14ac:dyDescent="0.2">
      <c r="F462" t="s">
        <v>60</v>
      </c>
      <c r="G462" t="s">
        <v>60</v>
      </c>
      <c r="H462" t="s">
        <v>60</v>
      </c>
      <c r="M462" t="s">
        <v>60</v>
      </c>
      <c r="N462" t="s">
        <v>60</v>
      </c>
      <c r="O462" t="s">
        <v>60</v>
      </c>
    </row>
    <row r="463" spans="6:15" x14ac:dyDescent="0.2">
      <c r="F463" t="s">
        <v>60</v>
      </c>
      <c r="G463" t="s">
        <v>60</v>
      </c>
      <c r="H463" t="s">
        <v>60</v>
      </c>
      <c r="M463" t="s">
        <v>60</v>
      </c>
      <c r="N463" t="s">
        <v>60</v>
      </c>
      <c r="O463" t="s">
        <v>60</v>
      </c>
    </row>
    <row r="464" spans="6:15" x14ac:dyDescent="0.2">
      <c r="F464" t="s">
        <v>60</v>
      </c>
      <c r="G464" t="s">
        <v>60</v>
      </c>
      <c r="H464" t="s">
        <v>60</v>
      </c>
      <c r="M464" t="s">
        <v>60</v>
      </c>
      <c r="N464" t="s">
        <v>60</v>
      </c>
      <c r="O464" t="s">
        <v>60</v>
      </c>
    </row>
    <row r="465" spans="6:15" x14ac:dyDescent="0.2">
      <c r="F465" t="s">
        <v>60</v>
      </c>
      <c r="G465" t="s">
        <v>60</v>
      </c>
      <c r="H465" t="s">
        <v>60</v>
      </c>
      <c r="M465" t="s">
        <v>60</v>
      </c>
      <c r="N465" t="s">
        <v>60</v>
      </c>
      <c r="O465" t="s">
        <v>60</v>
      </c>
    </row>
    <row r="466" spans="6:15" x14ac:dyDescent="0.2">
      <c r="F466" t="s">
        <v>60</v>
      </c>
      <c r="G466" t="s">
        <v>60</v>
      </c>
      <c r="H466" t="s">
        <v>60</v>
      </c>
      <c r="M466" t="s">
        <v>60</v>
      </c>
      <c r="N466" t="s">
        <v>60</v>
      </c>
      <c r="O466" t="s">
        <v>60</v>
      </c>
    </row>
    <row r="467" spans="6:15" x14ac:dyDescent="0.2">
      <c r="F467" t="s">
        <v>60</v>
      </c>
      <c r="G467" t="s">
        <v>60</v>
      </c>
      <c r="H467" t="s">
        <v>60</v>
      </c>
      <c r="M467" t="s">
        <v>60</v>
      </c>
      <c r="N467" t="s">
        <v>60</v>
      </c>
      <c r="O467" t="s">
        <v>60</v>
      </c>
    </row>
    <row r="468" spans="6:15" x14ac:dyDescent="0.2">
      <c r="F468" t="s">
        <v>60</v>
      </c>
      <c r="G468" t="s">
        <v>60</v>
      </c>
      <c r="H468" t="s">
        <v>60</v>
      </c>
      <c r="M468" t="s">
        <v>60</v>
      </c>
      <c r="N468" t="s">
        <v>60</v>
      </c>
      <c r="O468" t="s">
        <v>60</v>
      </c>
    </row>
    <row r="469" spans="6:15" x14ac:dyDescent="0.2">
      <c r="F469" t="s">
        <v>60</v>
      </c>
      <c r="G469" t="s">
        <v>60</v>
      </c>
      <c r="H469" t="s">
        <v>60</v>
      </c>
      <c r="M469" t="s">
        <v>60</v>
      </c>
      <c r="N469" t="s">
        <v>60</v>
      </c>
      <c r="O469" t="s">
        <v>60</v>
      </c>
    </row>
    <row r="470" spans="6:15" x14ac:dyDescent="0.2">
      <c r="F470" t="s">
        <v>60</v>
      </c>
      <c r="G470" t="s">
        <v>60</v>
      </c>
      <c r="H470" t="s">
        <v>60</v>
      </c>
      <c r="M470" t="s">
        <v>60</v>
      </c>
      <c r="N470" t="s">
        <v>60</v>
      </c>
      <c r="O470" t="s">
        <v>60</v>
      </c>
    </row>
    <row r="471" spans="6:15" x14ac:dyDescent="0.2">
      <c r="F471" t="s">
        <v>60</v>
      </c>
      <c r="G471" t="s">
        <v>60</v>
      </c>
      <c r="H471" t="s">
        <v>60</v>
      </c>
      <c r="M471" t="s">
        <v>60</v>
      </c>
      <c r="N471" t="s">
        <v>60</v>
      </c>
      <c r="O471" t="s">
        <v>60</v>
      </c>
    </row>
    <row r="472" spans="6:15" x14ac:dyDescent="0.2">
      <c r="F472" t="s">
        <v>60</v>
      </c>
      <c r="G472" t="s">
        <v>60</v>
      </c>
      <c r="H472" t="s">
        <v>60</v>
      </c>
      <c r="M472" t="s">
        <v>60</v>
      </c>
      <c r="N472" t="s">
        <v>60</v>
      </c>
      <c r="O472" t="s">
        <v>60</v>
      </c>
    </row>
    <row r="473" spans="6:15" x14ac:dyDescent="0.2">
      <c r="F473" t="s">
        <v>60</v>
      </c>
      <c r="G473" t="s">
        <v>60</v>
      </c>
      <c r="H473" t="s">
        <v>60</v>
      </c>
      <c r="M473" t="s">
        <v>60</v>
      </c>
      <c r="N473" t="s">
        <v>60</v>
      </c>
      <c r="O473" t="s">
        <v>60</v>
      </c>
    </row>
    <row r="474" spans="6:15" x14ac:dyDescent="0.2">
      <c r="F474" t="s">
        <v>60</v>
      </c>
      <c r="G474" t="s">
        <v>60</v>
      </c>
      <c r="H474" t="s">
        <v>60</v>
      </c>
      <c r="M474" t="s">
        <v>60</v>
      </c>
      <c r="N474" t="s">
        <v>60</v>
      </c>
      <c r="O474" t="s">
        <v>60</v>
      </c>
    </row>
    <row r="475" spans="6:15" x14ac:dyDescent="0.2">
      <c r="F475" t="s">
        <v>60</v>
      </c>
      <c r="G475" t="s">
        <v>60</v>
      </c>
      <c r="H475" t="s">
        <v>60</v>
      </c>
      <c r="M475" t="s">
        <v>60</v>
      </c>
      <c r="N475" t="s">
        <v>60</v>
      </c>
      <c r="O475" t="s">
        <v>60</v>
      </c>
    </row>
    <row r="476" spans="6:15" x14ac:dyDescent="0.2">
      <c r="F476" t="s">
        <v>60</v>
      </c>
      <c r="G476" t="s">
        <v>60</v>
      </c>
      <c r="H476" t="s">
        <v>60</v>
      </c>
      <c r="M476" t="s">
        <v>60</v>
      </c>
      <c r="N476" t="s">
        <v>60</v>
      </c>
      <c r="O476" t="s">
        <v>60</v>
      </c>
    </row>
    <row r="477" spans="6:15" x14ac:dyDescent="0.2">
      <c r="F477" t="s">
        <v>60</v>
      </c>
      <c r="G477" t="s">
        <v>60</v>
      </c>
      <c r="H477" t="s">
        <v>60</v>
      </c>
      <c r="M477" t="s">
        <v>60</v>
      </c>
      <c r="N477" t="s">
        <v>60</v>
      </c>
      <c r="O477" t="s">
        <v>60</v>
      </c>
    </row>
    <row r="478" spans="6:15" x14ac:dyDescent="0.2">
      <c r="F478" t="s">
        <v>60</v>
      </c>
      <c r="G478" t="s">
        <v>60</v>
      </c>
      <c r="H478" t="s">
        <v>60</v>
      </c>
      <c r="M478" t="s">
        <v>60</v>
      </c>
      <c r="N478" t="s">
        <v>60</v>
      </c>
      <c r="O478" t="s">
        <v>60</v>
      </c>
    </row>
    <row r="479" spans="6:15" x14ac:dyDescent="0.2">
      <c r="F479" t="s">
        <v>60</v>
      </c>
      <c r="G479" t="s">
        <v>60</v>
      </c>
      <c r="H479" t="s">
        <v>60</v>
      </c>
      <c r="M479" t="s">
        <v>60</v>
      </c>
      <c r="N479" t="s">
        <v>60</v>
      </c>
      <c r="O479" t="s">
        <v>60</v>
      </c>
    </row>
    <row r="480" spans="6:15" x14ac:dyDescent="0.2">
      <c r="F480" t="s">
        <v>60</v>
      </c>
      <c r="G480" t="s">
        <v>60</v>
      </c>
      <c r="H480" t="s">
        <v>60</v>
      </c>
      <c r="M480" t="s">
        <v>60</v>
      </c>
      <c r="N480" t="s">
        <v>60</v>
      </c>
      <c r="O480" t="s">
        <v>60</v>
      </c>
    </row>
    <row r="481" spans="6:15" x14ac:dyDescent="0.2">
      <c r="F481" t="s">
        <v>60</v>
      </c>
      <c r="G481" t="s">
        <v>60</v>
      </c>
      <c r="H481" t="s">
        <v>60</v>
      </c>
      <c r="M481" t="s">
        <v>60</v>
      </c>
      <c r="N481" t="s">
        <v>60</v>
      </c>
      <c r="O481" t="s">
        <v>60</v>
      </c>
    </row>
    <row r="482" spans="6:15" x14ac:dyDescent="0.2">
      <c r="F482" t="s">
        <v>60</v>
      </c>
      <c r="G482" t="s">
        <v>60</v>
      </c>
      <c r="H482" t="s">
        <v>60</v>
      </c>
      <c r="M482" t="s">
        <v>60</v>
      </c>
      <c r="N482" t="s">
        <v>60</v>
      </c>
      <c r="O482" t="s">
        <v>60</v>
      </c>
    </row>
    <row r="483" spans="6:15" x14ac:dyDescent="0.2">
      <c r="F483" t="s">
        <v>60</v>
      </c>
      <c r="G483" t="s">
        <v>60</v>
      </c>
      <c r="H483" t="s">
        <v>60</v>
      </c>
      <c r="M483" t="s">
        <v>60</v>
      </c>
      <c r="N483" t="s">
        <v>60</v>
      </c>
      <c r="O483" t="s">
        <v>60</v>
      </c>
    </row>
    <row r="484" spans="6:15" x14ac:dyDescent="0.2">
      <c r="F484" t="s">
        <v>60</v>
      </c>
      <c r="G484" t="s">
        <v>60</v>
      </c>
      <c r="H484" t="s">
        <v>60</v>
      </c>
      <c r="M484" t="s">
        <v>60</v>
      </c>
      <c r="N484" t="s">
        <v>60</v>
      </c>
      <c r="O484" t="s">
        <v>60</v>
      </c>
    </row>
    <row r="485" spans="6:15" x14ac:dyDescent="0.2">
      <c r="F485" t="s">
        <v>60</v>
      </c>
      <c r="G485" t="s">
        <v>60</v>
      </c>
      <c r="H485" t="s">
        <v>60</v>
      </c>
      <c r="M485" t="s">
        <v>60</v>
      </c>
      <c r="N485" t="s">
        <v>60</v>
      </c>
      <c r="O485" t="s">
        <v>60</v>
      </c>
    </row>
    <row r="486" spans="6:15" x14ac:dyDescent="0.2">
      <c r="F486" t="s">
        <v>60</v>
      </c>
      <c r="G486" t="s">
        <v>60</v>
      </c>
      <c r="H486" t="s">
        <v>60</v>
      </c>
      <c r="M486" t="s">
        <v>60</v>
      </c>
      <c r="N486" t="s">
        <v>60</v>
      </c>
      <c r="O486" t="s">
        <v>60</v>
      </c>
    </row>
    <row r="487" spans="6:15" x14ac:dyDescent="0.2">
      <c r="F487" t="s">
        <v>60</v>
      </c>
      <c r="G487" t="s">
        <v>60</v>
      </c>
      <c r="H487" t="s">
        <v>60</v>
      </c>
      <c r="M487" t="s">
        <v>60</v>
      </c>
      <c r="N487" t="s">
        <v>60</v>
      </c>
      <c r="O487" t="s">
        <v>60</v>
      </c>
    </row>
    <row r="488" spans="6:15" x14ac:dyDescent="0.2">
      <c r="F488" t="s">
        <v>60</v>
      </c>
      <c r="G488" t="s">
        <v>60</v>
      </c>
      <c r="H488" t="s">
        <v>60</v>
      </c>
      <c r="M488" t="s">
        <v>60</v>
      </c>
      <c r="N488" t="s">
        <v>60</v>
      </c>
      <c r="O488" t="s">
        <v>60</v>
      </c>
    </row>
    <row r="489" spans="6:15" x14ac:dyDescent="0.2">
      <c r="F489" t="s">
        <v>60</v>
      </c>
      <c r="G489" t="s">
        <v>60</v>
      </c>
      <c r="H489" t="s">
        <v>60</v>
      </c>
      <c r="M489" t="s">
        <v>60</v>
      </c>
      <c r="N489" t="s">
        <v>60</v>
      </c>
      <c r="O489" t="s">
        <v>60</v>
      </c>
    </row>
    <row r="490" spans="6:15" x14ac:dyDescent="0.2">
      <c r="F490" t="s">
        <v>60</v>
      </c>
      <c r="G490" t="s">
        <v>60</v>
      </c>
      <c r="H490" t="s">
        <v>60</v>
      </c>
      <c r="M490" t="s">
        <v>60</v>
      </c>
      <c r="N490" t="s">
        <v>60</v>
      </c>
      <c r="O490" t="s">
        <v>60</v>
      </c>
    </row>
    <row r="491" spans="6:15" x14ac:dyDescent="0.2">
      <c r="F491" t="s">
        <v>60</v>
      </c>
      <c r="G491" t="s">
        <v>60</v>
      </c>
      <c r="H491" t="s">
        <v>60</v>
      </c>
      <c r="M491" t="s">
        <v>60</v>
      </c>
      <c r="N491" t="s">
        <v>60</v>
      </c>
      <c r="O491" t="s">
        <v>60</v>
      </c>
    </row>
    <row r="492" spans="6:15" x14ac:dyDescent="0.2">
      <c r="F492" t="s">
        <v>60</v>
      </c>
      <c r="G492" t="s">
        <v>60</v>
      </c>
      <c r="H492" t="s">
        <v>60</v>
      </c>
      <c r="M492" t="s">
        <v>60</v>
      </c>
      <c r="N492" t="s">
        <v>60</v>
      </c>
      <c r="O492" t="s">
        <v>60</v>
      </c>
    </row>
    <row r="493" spans="6:15" x14ac:dyDescent="0.2">
      <c r="F493" t="s">
        <v>60</v>
      </c>
      <c r="G493" t="s">
        <v>60</v>
      </c>
      <c r="H493" t="s">
        <v>60</v>
      </c>
      <c r="M493" t="s">
        <v>60</v>
      </c>
      <c r="N493" t="s">
        <v>60</v>
      </c>
      <c r="O493" t="s">
        <v>60</v>
      </c>
    </row>
    <row r="494" spans="6:15" x14ac:dyDescent="0.2">
      <c r="F494" t="s">
        <v>60</v>
      </c>
      <c r="G494" t="s">
        <v>60</v>
      </c>
      <c r="H494" t="s">
        <v>60</v>
      </c>
      <c r="M494" t="s">
        <v>60</v>
      </c>
      <c r="N494" t="s">
        <v>60</v>
      </c>
      <c r="O494" t="s">
        <v>60</v>
      </c>
    </row>
    <row r="495" spans="6:15" x14ac:dyDescent="0.2">
      <c r="F495" t="s">
        <v>60</v>
      </c>
      <c r="G495" t="s">
        <v>60</v>
      </c>
      <c r="H495" t="s">
        <v>60</v>
      </c>
      <c r="M495" t="s">
        <v>60</v>
      </c>
      <c r="N495" t="s">
        <v>60</v>
      </c>
      <c r="O495" t="s">
        <v>60</v>
      </c>
    </row>
    <row r="496" spans="6:15" x14ac:dyDescent="0.2">
      <c r="F496" t="s">
        <v>60</v>
      </c>
      <c r="G496" t="s">
        <v>60</v>
      </c>
      <c r="H496" t="s">
        <v>60</v>
      </c>
      <c r="M496" t="s">
        <v>60</v>
      </c>
      <c r="N496" t="s">
        <v>60</v>
      </c>
      <c r="O496" t="s">
        <v>60</v>
      </c>
    </row>
    <row r="497" spans="6:15" x14ac:dyDescent="0.2">
      <c r="F497" t="s">
        <v>60</v>
      </c>
      <c r="G497" t="s">
        <v>60</v>
      </c>
      <c r="H497" t="s">
        <v>60</v>
      </c>
      <c r="M497" t="s">
        <v>60</v>
      </c>
      <c r="N497" t="s">
        <v>60</v>
      </c>
      <c r="O497" t="s">
        <v>60</v>
      </c>
    </row>
    <row r="498" spans="6:15" x14ac:dyDescent="0.2">
      <c r="F498" t="s">
        <v>60</v>
      </c>
      <c r="G498" t="s">
        <v>60</v>
      </c>
      <c r="H498" t="s">
        <v>60</v>
      </c>
      <c r="M498" t="s">
        <v>60</v>
      </c>
      <c r="N498" t="s">
        <v>60</v>
      </c>
      <c r="O498" t="s">
        <v>60</v>
      </c>
    </row>
    <row r="499" spans="6:15" x14ac:dyDescent="0.2">
      <c r="F499" t="s">
        <v>60</v>
      </c>
      <c r="G499" t="s">
        <v>60</v>
      </c>
      <c r="H499" t="s">
        <v>60</v>
      </c>
      <c r="M499" t="s">
        <v>60</v>
      </c>
      <c r="N499" t="s">
        <v>60</v>
      </c>
      <c r="O499" t="s">
        <v>60</v>
      </c>
    </row>
    <row r="500" spans="6:15" x14ac:dyDescent="0.2">
      <c r="F500" t="s">
        <v>60</v>
      </c>
      <c r="G500" t="s">
        <v>60</v>
      </c>
      <c r="H500" t="s">
        <v>60</v>
      </c>
      <c r="M500" t="s">
        <v>60</v>
      </c>
      <c r="N500" t="s">
        <v>60</v>
      </c>
      <c r="O500" t="s">
        <v>60</v>
      </c>
    </row>
    <row r="508" spans="6:15" x14ac:dyDescent="0.2">
      <c r="M508" t="s">
        <v>60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D1B7-F1DF-4741-A983-33FE13427CDF}">
  <sheetPr codeName="Foglio2"/>
  <dimension ref="A1:P33"/>
  <sheetViews>
    <sheetView workbookViewId="0">
      <selection activeCell="S20" sqref="S20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D5D5-2CB2-4302-B44A-E0A845034EDD}">
  <dimension ref="A1:P33"/>
  <sheetViews>
    <sheetView workbookViewId="0">
      <selection activeCell="S20" sqref="S20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D16-2468-4211-9BB2-536E6B0FED09}">
  <dimension ref="A1:P33"/>
  <sheetViews>
    <sheetView workbookViewId="0">
      <selection activeCell="S20" sqref="S20"/>
    </sheetView>
  </sheetViews>
  <sheetFormatPr defaultRowHeight="14.25" x14ac:dyDescent="0.2"/>
  <sheetData>
    <row r="1" spans="1:16" ht="15" thickTop="1" x14ac:dyDescent="0.2">
      <c r="A1" s="4"/>
      <c r="B1" s="5"/>
      <c r="C1" s="5"/>
      <c r="D1" s="5"/>
      <c r="E1" s="5"/>
      <c r="F1" s="5"/>
      <c r="G1" s="5"/>
      <c r="H1" s="6"/>
      <c r="I1" s="4"/>
      <c r="J1" s="5"/>
      <c r="K1" s="5"/>
      <c r="L1" s="5"/>
      <c r="M1" s="5"/>
      <c r="N1" s="5"/>
      <c r="O1" s="5"/>
      <c r="P1" s="6"/>
    </row>
    <row r="2" spans="1:16" x14ac:dyDescent="0.2">
      <c r="A2" s="7"/>
      <c r="H2" s="8"/>
      <c r="I2" s="7"/>
      <c r="P2" s="8"/>
    </row>
    <row r="3" spans="1:16" x14ac:dyDescent="0.2">
      <c r="A3" s="7"/>
      <c r="H3" s="8"/>
      <c r="I3" s="7"/>
      <c r="P3" s="8"/>
    </row>
    <row r="4" spans="1:16" x14ac:dyDescent="0.2">
      <c r="A4" s="7"/>
      <c r="H4" s="8"/>
      <c r="I4" s="7"/>
      <c r="P4" s="8"/>
    </row>
    <row r="5" spans="1:16" x14ac:dyDescent="0.2">
      <c r="A5" s="7"/>
      <c r="H5" s="8"/>
      <c r="I5" s="7"/>
      <c r="P5" s="8"/>
    </row>
    <row r="6" spans="1:16" x14ac:dyDescent="0.2">
      <c r="A6" s="7"/>
      <c r="H6" s="8"/>
      <c r="I6" s="7"/>
      <c r="P6" s="8"/>
    </row>
    <row r="7" spans="1:16" x14ac:dyDescent="0.2">
      <c r="A7" s="7"/>
      <c r="H7" s="8"/>
      <c r="I7" s="7"/>
      <c r="P7" s="8"/>
    </row>
    <row r="8" spans="1:16" x14ac:dyDescent="0.2">
      <c r="A8" s="7"/>
      <c r="H8" s="8"/>
      <c r="I8" s="7"/>
      <c r="P8" s="8"/>
    </row>
    <row r="9" spans="1:16" x14ac:dyDescent="0.2">
      <c r="A9" s="7"/>
      <c r="H9" s="8"/>
      <c r="I9" s="7"/>
      <c r="P9" s="8"/>
    </row>
    <row r="10" spans="1:16" x14ac:dyDescent="0.2">
      <c r="A10" s="7"/>
      <c r="H10" s="8"/>
      <c r="I10" s="7"/>
      <c r="P10" s="8"/>
    </row>
    <row r="11" spans="1:16" x14ac:dyDescent="0.2">
      <c r="A11" s="7"/>
      <c r="H11" s="8"/>
      <c r="I11" s="7"/>
      <c r="P11" s="8"/>
    </row>
    <row r="12" spans="1:16" x14ac:dyDescent="0.2">
      <c r="A12" s="7"/>
      <c r="H12" s="8"/>
      <c r="I12" s="7"/>
      <c r="P12" s="8"/>
    </row>
    <row r="13" spans="1:16" x14ac:dyDescent="0.2">
      <c r="A13" s="7"/>
      <c r="H13" s="8"/>
      <c r="I13" s="7"/>
      <c r="P13" s="8"/>
    </row>
    <row r="14" spans="1:16" x14ac:dyDescent="0.2">
      <c r="A14" s="7"/>
      <c r="H14" s="8"/>
      <c r="I14" s="7"/>
      <c r="P14" s="8"/>
    </row>
    <row r="15" spans="1:16" x14ac:dyDescent="0.2">
      <c r="A15" s="7"/>
      <c r="H15" s="8"/>
      <c r="I15" s="7"/>
      <c r="P15" s="8"/>
    </row>
    <row r="16" spans="1:16" ht="15" thickBot="1" x14ac:dyDescent="0.25">
      <c r="A16" s="9"/>
      <c r="B16" s="10"/>
      <c r="C16" s="10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0"/>
      <c r="O16" s="10"/>
      <c r="P16" s="11"/>
    </row>
    <row r="17" spans="1:16" ht="15" thickTop="1" x14ac:dyDescent="0.2">
      <c r="A17" s="4"/>
      <c r="B17" s="5"/>
      <c r="C17" s="5"/>
      <c r="D17" s="5"/>
      <c r="E17" s="5"/>
      <c r="F17" s="5"/>
      <c r="G17" s="5"/>
      <c r="H17" s="6"/>
      <c r="I17" s="4"/>
      <c r="J17" s="5"/>
      <c r="K17" s="5"/>
      <c r="L17" s="5"/>
      <c r="M17" s="5"/>
      <c r="N17" s="5"/>
      <c r="O17" s="5"/>
      <c r="P17" s="6"/>
    </row>
    <row r="18" spans="1:16" x14ac:dyDescent="0.2">
      <c r="A18" s="7"/>
      <c r="H18" s="8"/>
      <c r="I18" s="7"/>
      <c r="P18" s="8"/>
    </row>
    <row r="19" spans="1:16" x14ac:dyDescent="0.2">
      <c r="A19" s="7"/>
      <c r="H19" s="8"/>
      <c r="I19" s="7"/>
      <c r="P19" s="8"/>
    </row>
    <row r="20" spans="1:16" x14ac:dyDescent="0.2">
      <c r="A20" s="7"/>
      <c r="H20" s="8"/>
      <c r="I20" s="7"/>
      <c r="P20" s="8"/>
    </row>
    <row r="21" spans="1:16" x14ac:dyDescent="0.2">
      <c r="A21" s="7"/>
      <c r="H21" s="8"/>
      <c r="I21" s="7"/>
      <c r="P21" s="8"/>
    </row>
    <row r="22" spans="1:16" x14ac:dyDescent="0.2">
      <c r="A22" s="7"/>
      <c r="H22" s="8"/>
      <c r="I22" s="7"/>
      <c r="P22" s="8"/>
    </row>
    <row r="23" spans="1:16" x14ac:dyDescent="0.2">
      <c r="A23" s="7"/>
      <c r="H23" s="8"/>
      <c r="I23" s="7"/>
      <c r="P23" s="8"/>
    </row>
    <row r="24" spans="1:16" x14ac:dyDescent="0.2">
      <c r="A24" s="7"/>
      <c r="H24" s="8"/>
      <c r="I24" s="7"/>
      <c r="P24" s="8"/>
    </row>
    <row r="25" spans="1:16" x14ac:dyDescent="0.2">
      <c r="A25" s="7"/>
      <c r="H25" s="8"/>
      <c r="I25" s="7"/>
      <c r="P25" s="8"/>
    </row>
    <row r="26" spans="1:16" x14ac:dyDescent="0.2">
      <c r="A26" s="7"/>
      <c r="H26" s="8"/>
      <c r="I26" s="7"/>
      <c r="P26" s="8"/>
    </row>
    <row r="27" spans="1:16" x14ac:dyDescent="0.2">
      <c r="A27" s="7"/>
      <c r="H27" s="8"/>
      <c r="I27" s="7"/>
      <c r="P27" s="8"/>
    </row>
    <row r="28" spans="1:16" x14ac:dyDescent="0.2">
      <c r="A28" s="7"/>
      <c r="H28" s="8"/>
      <c r="I28" s="7"/>
      <c r="P28" s="8"/>
    </row>
    <row r="29" spans="1:16" x14ac:dyDescent="0.2">
      <c r="A29" s="7"/>
      <c r="H29" s="8"/>
      <c r="I29" s="7"/>
      <c r="P29" s="8"/>
    </row>
    <row r="30" spans="1:16" x14ac:dyDescent="0.2">
      <c r="A30" s="7"/>
      <c r="H30" s="8"/>
      <c r="I30" s="7"/>
      <c r="P30" s="8"/>
    </row>
    <row r="31" spans="1:16" x14ac:dyDescent="0.2">
      <c r="A31" s="7"/>
      <c r="H31" s="8"/>
      <c r="I31" s="7"/>
      <c r="P31" s="8"/>
    </row>
    <row r="32" spans="1:16" ht="15" thickBot="1" x14ac:dyDescent="0.25">
      <c r="A32" s="9"/>
      <c r="B32" s="10"/>
      <c r="C32" s="10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0"/>
      <c r="O32" s="10"/>
      <c r="P32" s="11"/>
    </row>
    <row r="33" ht="15" thickTop="1" x14ac:dyDescent="0.2"/>
  </sheetData>
  <sheetProtection selectLockedCells="1" selectUnlockedCell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BA-FB92-4550-854C-8D234C377829}">
  <dimension ref="A1:Q500"/>
  <sheetViews>
    <sheetView workbookViewId="0"/>
  </sheetViews>
  <sheetFormatPr defaultRowHeight="14.25" x14ac:dyDescent="0.2"/>
  <cols>
    <col min="1" max="1" width="26.25" bestFit="1" customWidth="1"/>
    <col min="2" max="2" width="11.25" bestFit="1" customWidth="1"/>
    <col min="3" max="3" width="43.125" bestFit="1" customWidth="1"/>
    <col min="4" max="4" width="20.125" bestFit="1" customWidth="1"/>
    <col min="5" max="5" width="11.25" bestFit="1" customWidth="1"/>
    <col min="6" max="6" width="48.625" bestFit="1" customWidth="1"/>
    <col min="7" max="7" width="21.375" bestFit="1" customWidth="1"/>
    <col min="8" max="9" width="11.25" bestFit="1" customWidth="1"/>
    <col min="10" max="11" width="12.25" bestFit="1" customWidth="1"/>
    <col min="12" max="12" width="18.75" bestFit="1" customWidth="1"/>
    <col min="13" max="13" width="31.25" bestFit="1" customWidth="1"/>
    <col min="14" max="14" width="12.25" bestFit="1" customWidth="1"/>
    <col min="15" max="15" width="14.375" bestFit="1" customWidth="1"/>
    <col min="16" max="16" width="12.25" bestFit="1" customWidth="1"/>
    <col min="17" max="17" width="31.25" bestFit="1" customWidth="1"/>
  </cols>
  <sheetData>
    <row r="1" spans="1:17" x14ac:dyDescent="0.2">
      <c r="A1" t="s">
        <v>97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  <c r="G1" t="s">
        <v>19</v>
      </c>
      <c r="H1" t="s">
        <v>65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F2" t="s">
        <v>36</v>
      </c>
    </row>
    <row r="3" spans="1:17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66</v>
      </c>
      <c r="G3" t="s">
        <v>67</v>
      </c>
      <c r="H3" t="s">
        <v>47</v>
      </c>
      <c r="I3" t="s">
        <v>48</v>
      </c>
      <c r="J3" t="s">
        <v>49</v>
      </c>
    </row>
    <row r="4" spans="1:17" x14ac:dyDescent="0.2">
      <c r="A4" t="s">
        <v>99</v>
      </c>
      <c r="B4" t="s">
        <v>125</v>
      </c>
      <c r="C4" t="s">
        <v>108</v>
      </c>
      <c r="D4" t="s">
        <v>438</v>
      </c>
      <c r="E4" t="s">
        <v>439</v>
      </c>
      <c r="F4">
        <v>45992</v>
      </c>
      <c r="G4" t="s">
        <v>10</v>
      </c>
      <c r="J4" t="s">
        <v>11</v>
      </c>
      <c r="K4" t="s">
        <v>53</v>
      </c>
      <c r="L4" t="s">
        <v>53</v>
      </c>
      <c r="M4" t="s">
        <v>4</v>
      </c>
      <c r="O4" t="s">
        <v>55</v>
      </c>
      <c r="Q4" t="s">
        <v>10</v>
      </c>
    </row>
    <row r="5" spans="1:17" x14ac:dyDescent="0.2">
      <c r="A5" t="s">
        <v>440</v>
      </c>
      <c r="B5" t="s">
        <v>246</v>
      </c>
      <c r="C5" t="s">
        <v>108</v>
      </c>
      <c r="D5" t="s">
        <v>441</v>
      </c>
      <c r="E5" t="s">
        <v>442</v>
      </c>
      <c r="F5">
        <v>45993</v>
      </c>
      <c r="G5" t="s">
        <v>10</v>
      </c>
      <c r="J5" t="s">
        <v>11</v>
      </c>
      <c r="K5" t="s">
        <v>53</v>
      </c>
      <c r="L5" t="s">
        <v>58</v>
      </c>
      <c r="M5" t="s">
        <v>10</v>
      </c>
      <c r="O5" t="s">
        <v>53</v>
      </c>
      <c r="Q5" t="s">
        <v>6</v>
      </c>
    </row>
    <row r="6" spans="1:17" x14ac:dyDescent="0.2">
      <c r="A6" t="s">
        <v>99</v>
      </c>
      <c r="B6" t="s">
        <v>141</v>
      </c>
      <c r="C6" t="s">
        <v>108</v>
      </c>
      <c r="D6" t="s">
        <v>443</v>
      </c>
      <c r="E6" t="s">
        <v>444</v>
      </c>
      <c r="F6">
        <v>45999</v>
      </c>
      <c r="G6" t="s">
        <v>10</v>
      </c>
      <c r="J6" t="s">
        <v>11</v>
      </c>
      <c r="K6" t="s">
        <v>53</v>
      </c>
      <c r="M6" t="s">
        <v>6</v>
      </c>
      <c r="O6" t="s">
        <v>4</v>
      </c>
      <c r="Q6" t="s">
        <v>12</v>
      </c>
    </row>
    <row r="7" spans="1:17" x14ac:dyDescent="0.2">
      <c r="A7" t="s">
        <v>440</v>
      </c>
      <c r="B7" t="s">
        <v>269</v>
      </c>
      <c r="C7" t="s">
        <v>108</v>
      </c>
      <c r="D7" t="s">
        <v>445</v>
      </c>
      <c r="E7" t="s">
        <v>446</v>
      </c>
      <c r="F7">
        <v>46000</v>
      </c>
      <c r="G7" t="s">
        <v>10</v>
      </c>
      <c r="J7" t="s">
        <v>11</v>
      </c>
      <c r="K7" t="s">
        <v>53</v>
      </c>
      <c r="M7" t="s">
        <v>12</v>
      </c>
      <c r="Q7" t="s">
        <v>61</v>
      </c>
    </row>
    <row r="8" spans="1:17" x14ac:dyDescent="0.2">
      <c r="A8" t="s">
        <v>440</v>
      </c>
      <c r="B8" t="s">
        <v>269</v>
      </c>
      <c r="C8" t="s">
        <v>108</v>
      </c>
      <c r="D8" t="s">
        <v>447</v>
      </c>
      <c r="E8" t="s">
        <v>448</v>
      </c>
      <c r="F8">
        <v>46000</v>
      </c>
      <c r="G8" t="s">
        <v>10</v>
      </c>
      <c r="J8" t="s">
        <v>11</v>
      </c>
      <c r="K8" t="s">
        <v>53</v>
      </c>
      <c r="M8" t="s">
        <v>61</v>
      </c>
    </row>
    <row r="9" spans="1:17" x14ac:dyDescent="0.2">
      <c r="A9" t="s">
        <v>440</v>
      </c>
      <c r="B9" t="s">
        <v>269</v>
      </c>
      <c r="C9" t="s">
        <v>108</v>
      </c>
      <c r="D9" t="s">
        <v>449</v>
      </c>
      <c r="E9" t="s">
        <v>450</v>
      </c>
      <c r="F9">
        <v>46000</v>
      </c>
      <c r="G9" t="s">
        <v>10</v>
      </c>
      <c r="J9" t="s">
        <v>11</v>
      </c>
      <c r="K9" t="s">
        <v>53</v>
      </c>
    </row>
    <row r="10" spans="1:17" x14ac:dyDescent="0.2">
      <c r="A10" t="s">
        <v>440</v>
      </c>
      <c r="B10" t="s">
        <v>111</v>
      </c>
      <c r="C10" t="s">
        <v>108</v>
      </c>
      <c r="D10" t="s">
        <v>451</v>
      </c>
      <c r="E10" t="s">
        <v>452</v>
      </c>
      <c r="F10">
        <v>46001</v>
      </c>
      <c r="G10" t="s">
        <v>10</v>
      </c>
      <c r="J10" t="s">
        <v>11</v>
      </c>
      <c r="K10" t="s">
        <v>53</v>
      </c>
    </row>
    <row r="11" spans="1:17" x14ac:dyDescent="0.2">
      <c r="A11" t="s">
        <v>99</v>
      </c>
      <c r="B11" t="s">
        <v>229</v>
      </c>
      <c r="C11" t="s">
        <v>108</v>
      </c>
      <c r="D11" t="s">
        <v>453</v>
      </c>
      <c r="E11" t="s">
        <v>454</v>
      </c>
      <c r="F11">
        <v>46006</v>
      </c>
      <c r="G11" t="s">
        <v>10</v>
      </c>
      <c r="J11" t="s">
        <v>11</v>
      </c>
      <c r="K11" t="s">
        <v>53</v>
      </c>
    </row>
    <row r="12" spans="1:17" x14ac:dyDescent="0.2">
      <c r="A12" t="s">
        <v>99</v>
      </c>
      <c r="B12" t="s">
        <v>229</v>
      </c>
      <c r="C12" t="s">
        <v>108</v>
      </c>
      <c r="D12" t="s">
        <v>455</v>
      </c>
      <c r="E12" t="s">
        <v>456</v>
      </c>
      <c r="F12">
        <v>46006</v>
      </c>
      <c r="G12" t="s">
        <v>10</v>
      </c>
      <c r="J12" t="s">
        <v>11</v>
      </c>
      <c r="K12" t="s">
        <v>53</v>
      </c>
    </row>
    <row r="13" spans="1:17" x14ac:dyDescent="0.2">
      <c r="A13" t="s">
        <v>440</v>
      </c>
      <c r="B13" t="s">
        <v>167</v>
      </c>
      <c r="C13" t="s">
        <v>108</v>
      </c>
      <c r="D13" t="s">
        <v>457</v>
      </c>
      <c r="E13" t="s">
        <v>458</v>
      </c>
      <c r="F13">
        <v>46006</v>
      </c>
      <c r="G13" t="s">
        <v>10</v>
      </c>
      <c r="J13" t="s">
        <v>11</v>
      </c>
      <c r="K13" t="s">
        <v>53</v>
      </c>
    </row>
    <row r="14" spans="1:17" x14ac:dyDescent="0.2">
      <c r="A14" t="s">
        <v>440</v>
      </c>
      <c r="B14" t="s">
        <v>167</v>
      </c>
      <c r="C14" t="s">
        <v>108</v>
      </c>
      <c r="D14" t="s">
        <v>459</v>
      </c>
      <c r="E14" t="s">
        <v>460</v>
      </c>
      <c r="F14">
        <v>46006</v>
      </c>
      <c r="G14" t="s">
        <v>10</v>
      </c>
      <c r="J14" t="s">
        <v>11</v>
      </c>
      <c r="K14" t="s">
        <v>53</v>
      </c>
    </row>
    <row r="15" spans="1:17" x14ac:dyDescent="0.2">
      <c r="A15" t="s">
        <v>99</v>
      </c>
      <c r="B15" t="s">
        <v>411</v>
      </c>
      <c r="C15" t="s">
        <v>108</v>
      </c>
      <c r="D15" t="s">
        <v>461</v>
      </c>
      <c r="E15" t="s">
        <v>462</v>
      </c>
      <c r="F15">
        <v>46006</v>
      </c>
      <c r="G15" t="s">
        <v>10</v>
      </c>
      <c r="J15" t="s">
        <v>11</v>
      </c>
      <c r="K15" t="s">
        <v>53</v>
      </c>
    </row>
    <row r="16" spans="1:17" x14ac:dyDescent="0.2">
      <c r="A16" t="s">
        <v>99</v>
      </c>
      <c r="B16" t="s">
        <v>173</v>
      </c>
      <c r="C16" t="s">
        <v>108</v>
      </c>
      <c r="D16" t="s">
        <v>463</v>
      </c>
      <c r="E16" t="s">
        <v>464</v>
      </c>
      <c r="F16">
        <v>46006</v>
      </c>
      <c r="G16" t="s">
        <v>10</v>
      </c>
      <c r="J16" t="s">
        <v>11</v>
      </c>
      <c r="K16" t="s">
        <v>53</v>
      </c>
    </row>
    <row r="17" spans="1:11" x14ac:dyDescent="0.2">
      <c r="A17" t="s">
        <v>440</v>
      </c>
      <c r="B17" t="s">
        <v>255</v>
      </c>
      <c r="C17" t="s">
        <v>108</v>
      </c>
      <c r="D17" t="s">
        <v>465</v>
      </c>
      <c r="E17" t="s">
        <v>466</v>
      </c>
      <c r="F17">
        <v>46006</v>
      </c>
      <c r="G17" t="s">
        <v>10</v>
      </c>
      <c r="J17" t="s">
        <v>11</v>
      </c>
      <c r="K17" t="s">
        <v>53</v>
      </c>
    </row>
    <row r="18" spans="1:11" x14ac:dyDescent="0.2">
      <c r="A18" t="s">
        <v>440</v>
      </c>
      <c r="B18" t="s">
        <v>255</v>
      </c>
      <c r="C18" t="s">
        <v>108</v>
      </c>
      <c r="D18" t="s">
        <v>467</v>
      </c>
      <c r="E18" t="s">
        <v>468</v>
      </c>
      <c r="F18">
        <v>46006</v>
      </c>
      <c r="G18" t="s">
        <v>10</v>
      </c>
      <c r="J18" t="s">
        <v>11</v>
      </c>
      <c r="K18" t="s">
        <v>53</v>
      </c>
    </row>
    <row r="19" spans="1:11" x14ac:dyDescent="0.2">
      <c r="A19" t="s">
        <v>440</v>
      </c>
      <c r="B19" t="s">
        <v>176</v>
      </c>
      <c r="C19" t="s">
        <v>108</v>
      </c>
      <c r="D19" t="s">
        <v>469</v>
      </c>
      <c r="E19" t="s">
        <v>470</v>
      </c>
      <c r="F19">
        <v>46006</v>
      </c>
      <c r="G19" t="s">
        <v>10</v>
      </c>
      <c r="J19" t="s">
        <v>11</v>
      </c>
      <c r="K19" t="s">
        <v>53</v>
      </c>
    </row>
    <row r="20" spans="1:11" x14ac:dyDescent="0.2">
      <c r="A20" t="s">
        <v>440</v>
      </c>
      <c r="B20" t="s">
        <v>176</v>
      </c>
      <c r="C20" t="s">
        <v>108</v>
      </c>
      <c r="D20" t="s">
        <v>471</v>
      </c>
      <c r="E20" t="s">
        <v>472</v>
      </c>
      <c r="F20">
        <v>46006</v>
      </c>
      <c r="G20" t="s">
        <v>10</v>
      </c>
      <c r="J20" t="s">
        <v>11</v>
      </c>
      <c r="K20" t="s">
        <v>53</v>
      </c>
    </row>
    <row r="21" spans="1:11" x14ac:dyDescent="0.2">
      <c r="A21" t="s">
        <v>440</v>
      </c>
      <c r="B21" t="s">
        <v>185</v>
      </c>
      <c r="C21" t="s">
        <v>108</v>
      </c>
      <c r="D21" t="s">
        <v>473</v>
      </c>
      <c r="E21" t="s">
        <v>474</v>
      </c>
      <c r="F21">
        <v>46006</v>
      </c>
      <c r="G21" t="s">
        <v>10</v>
      </c>
      <c r="J21" t="s">
        <v>11</v>
      </c>
      <c r="K21" t="s">
        <v>53</v>
      </c>
    </row>
    <row r="22" spans="1:11" x14ac:dyDescent="0.2">
      <c r="A22" t="s">
        <v>99</v>
      </c>
      <c r="B22" t="s">
        <v>238</v>
      </c>
      <c r="C22" t="s">
        <v>108</v>
      </c>
      <c r="D22" t="s">
        <v>475</v>
      </c>
      <c r="E22" t="s">
        <v>476</v>
      </c>
      <c r="F22">
        <v>46006</v>
      </c>
      <c r="G22" t="s">
        <v>10</v>
      </c>
      <c r="J22" t="s">
        <v>11</v>
      </c>
      <c r="K22" t="s">
        <v>53</v>
      </c>
    </row>
    <row r="23" spans="1:11" x14ac:dyDescent="0.2">
      <c r="A23" t="s">
        <v>440</v>
      </c>
      <c r="B23" t="s">
        <v>190</v>
      </c>
      <c r="C23" t="s">
        <v>108</v>
      </c>
      <c r="D23" t="s">
        <v>477</v>
      </c>
      <c r="E23" t="s">
        <v>478</v>
      </c>
      <c r="F23">
        <v>46006</v>
      </c>
      <c r="G23" t="s">
        <v>10</v>
      </c>
      <c r="J23" t="s">
        <v>11</v>
      </c>
      <c r="K23" t="s">
        <v>53</v>
      </c>
    </row>
    <row r="24" spans="1:11" x14ac:dyDescent="0.2">
      <c r="A24" t="s">
        <v>99</v>
      </c>
      <c r="B24" t="s">
        <v>190</v>
      </c>
      <c r="C24" t="s">
        <v>108</v>
      </c>
      <c r="D24" t="s">
        <v>479</v>
      </c>
      <c r="E24" t="s">
        <v>480</v>
      </c>
      <c r="F24">
        <v>46006</v>
      </c>
      <c r="G24" t="s">
        <v>10</v>
      </c>
      <c r="J24" t="s">
        <v>11</v>
      </c>
      <c r="K24" t="s">
        <v>53</v>
      </c>
    </row>
    <row r="25" spans="1:11" x14ac:dyDescent="0.2">
      <c r="A25" t="s">
        <v>440</v>
      </c>
      <c r="B25" t="s">
        <v>243</v>
      </c>
      <c r="C25" t="s">
        <v>108</v>
      </c>
      <c r="D25" t="s">
        <v>481</v>
      </c>
      <c r="E25" t="s">
        <v>482</v>
      </c>
      <c r="F25">
        <v>46006</v>
      </c>
      <c r="G25" t="s">
        <v>10</v>
      </c>
      <c r="J25" t="s">
        <v>11</v>
      </c>
      <c r="K25" t="s">
        <v>53</v>
      </c>
    </row>
    <row r="26" spans="1:11" x14ac:dyDescent="0.2">
      <c r="A26" t="s">
        <v>440</v>
      </c>
      <c r="B26" t="s">
        <v>243</v>
      </c>
      <c r="C26" t="s">
        <v>108</v>
      </c>
      <c r="D26" t="s">
        <v>483</v>
      </c>
      <c r="E26" t="s">
        <v>484</v>
      </c>
      <c r="F26">
        <v>46006</v>
      </c>
      <c r="G26" t="s">
        <v>10</v>
      </c>
      <c r="J26" t="s">
        <v>11</v>
      </c>
      <c r="K26" t="s">
        <v>53</v>
      </c>
    </row>
    <row r="27" spans="1:11" x14ac:dyDescent="0.2">
      <c r="A27" t="s">
        <v>98</v>
      </c>
      <c r="B27" t="s">
        <v>243</v>
      </c>
      <c r="C27" t="s">
        <v>108</v>
      </c>
      <c r="D27" t="s">
        <v>485</v>
      </c>
      <c r="E27" t="s">
        <v>486</v>
      </c>
      <c r="F27">
        <v>46006</v>
      </c>
      <c r="G27" t="s">
        <v>10</v>
      </c>
      <c r="J27" t="s">
        <v>11</v>
      </c>
      <c r="K27" t="s">
        <v>53</v>
      </c>
    </row>
    <row r="28" spans="1:11" x14ac:dyDescent="0.2">
      <c r="F28" t="s">
        <v>60</v>
      </c>
      <c r="J28" t="s">
        <v>60</v>
      </c>
      <c r="K28" t="s">
        <v>60</v>
      </c>
    </row>
    <row r="29" spans="1:11" x14ac:dyDescent="0.2">
      <c r="F29" t="s">
        <v>60</v>
      </c>
      <c r="J29" t="s">
        <v>60</v>
      </c>
      <c r="K29" t="s">
        <v>60</v>
      </c>
    </row>
    <row r="30" spans="1:11" x14ac:dyDescent="0.2">
      <c r="F30" t="s">
        <v>60</v>
      </c>
      <c r="J30" t="s">
        <v>60</v>
      </c>
      <c r="K30" t="s">
        <v>60</v>
      </c>
    </row>
    <row r="31" spans="1:11" x14ac:dyDescent="0.2">
      <c r="F31" t="s">
        <v>60</v>
      </c>
      <c r="J31" t="s">
        <v>60</v>
      </c>
      <c r="K31" t="s">
        <v>60</v>
      </c>
    </row>
    <row r="32" spans="1:11" x14ac:dyDescent="0.2">
      <c r="F32" t="s">
        <v>60</v>
      </c>
      <c r="J32" t="s">
        <v>60</v>
      </c>
      <c r="K32" t="s">
        <v>60</v>
      </c>
    </row>
    <row r="33" spans="6:11" x14ac:dyDescent="0.2">
      <c r="F33" t="s">
        <v>60</v>
      </c>
      <c r="J33" t="s">
        <v>60</v>
      </c>
      <c r="K33" t="s">
        <v>60</v>
      </c>
    </row>
    <row r="34" spans="6:11" x14ac:dyDescent="0.2">
      <c r="F34" t="s">
        <v>60</v>
      </c>
      <c r="J34" t="s">
        <v>60</v>
      </c>
      <c r="K34" t="s">
        <v>60</v>
      </c>
    </row>
    <row r="35" spans="6:11" x14ac:dyDescent="0.2">
      <c r="F35" t="s">
        <v>60</v>
      </c>
      <c r="J35" t="s">
        <v>60</v>
      </c>
      <c r="K35" t="s">
        <v>60</v>
      </c>
    </row>
    <row r="36" spans="6:11" x14ac:dyDescent="0.2">
      <c r="F36" t="s">
        <v>60</v>
      </c>
      <c r="J36" t="s">
        <v>60</v>
      </c>
      <c r="K36" t="s">
        <v>60</v>
      </c>
    </row>
    <row r="37" spans="6:11" x14ac:dyDescent="0.2">
      <c r="F37" t="s">
        <v>60</v>
      </c>
      <c r="J37" t="s">
        <v>60</v>
      </c>
      <c r="K37" t="s">
        <v>60</v>
      </c>
    </row>
    <row r="38" spans="6:11" x14ac:dyDescent="0.2">
      <c r="F38" t="s">
        <v>60</v>
      </c>
      <c r="J38" t="s">
        <v>60</v>
      </c>
      <c r="K38" t="s">
        <v>60</v>
      </c>
    </row>
    <row r="39" spans="6:11" x14ac:dyDescent="0.2">
      <c r="F39" t="s">
        <v>60</v>
      </c>
      <c r="J39" t="s">
        <v>60</v>
      </c>
      <c r="K39" t="s">
        <v>60</v>
      </c>
    </row>
    <row r="40" spans="6:11" x14ac:dyDescent="0.2">
      <c r="F40" t="s">
        <v>60</v>
      </c>
      <c r="J40" t="s">
        <v>60</v>
      </c>
      <c r="K40" t="s">
        <v>60</v>
      </c>
    </row>
    <row r="41" spans="6:11" x14ac:dyDescent="0.2">
      <c r="F41" t="s">
        <v>60</v>
      </c>
      <c r="J41" t="s">
        <v>60</v>
      </c>
      <c r="K41" t="s">
        <v>60</v>
      </c>
    </row>
    <row r="42" spans="6:11" x14ac:dyDescent="0.2">
      <c r="F42" t="s">
        <v>60</v>
      </c>
      <c r="J42" t="s">
        <v>60</v>
      </c>
      <c r="K42" t="s">
        <v>60</v>
      </c>
    </row>
    <row r="43" spans="6:11" x14ac:dyDescent="0.2">
      <c r="F43" t="s">
        <v>60</v>
      </c>
      <c r="J43" t="s">
        <v>60</v>
      </c>
      <c r="K43" t="s">
        <v>60</v>
      </c>
    </row>
    <row r="44" spans="6:11" x14ac:dyDescent="0.2">
      <c r="F44" t="s">
        <v>60</v>
      </c>
      <c r="J44" t="s">
        <v>60</v>
      </c>
      <c r="K44" t="s">
        <v>60</v>
      </c>
    </row>
    <row r="45" spans="6:11" x14ac:dyDescent="0.2">
      <c r="F45" t="s">
        <v>60</v>
      </c>
      <c r="J45" t="s">
        <v>60</v>
      </c>
      <c r="K45" t="s">
        <v>60</v>
      </c>
    </row>
    <row r="46" spans="6:11" x14ac:dyDescent="0.2">
      <c r="F46" t="s">
        <v>60</v>
      </c>
      <c r="J46" t="s">
        <v>60</v>
      </c>
      <c r="K46" t="s">
        <v>60</v>
      </c>
    </row>
    <row r="47" spans="6:11" x14ac:dyDescent="0.2">
      <c r="F47" t="s">
        <v>60</v>
      </c>
      <c r="J47" t="s">
        <v>60</v>
      </c>
      <c r="K47" t="s">
        <v>60</v>
      </c>
    </row>
    <row r="48" spans="6:11" x14ac:dyDescent="0.2">
      <c r="F48" t="s">
        <v>60</v>
      </c>
      <c r="J48" t="s">
        <v>60</v>
      </c>
      <c r="K48" t="s">
        <v>60</v>
      </c>
    </row>
    <row r="49" spans="6:11" x14ac:dyDescent="0.2">
      <c r="F49" t="s">
        <v>60</v>
      </c>
      <c r="J49" t="s">
        <v>60</v>
      </c>
      <c r="K49" t="s">
        <v>60</v>
      </c>
    </row>
    <row r="50" spans="6:11" x14ac:dyDescent="0.2">
      <c r="F50" t="s">
        <v>60</v>
      </c>
      <c r="J50" t="s">
        <v>60</v>
      </c>
      <c r="K50" t="s">
        <v>60</v>
      </c>
    </row>
    <row r="51" spans="6:11" x14ac:dyDescent="0.2">
      <c r="F51" t="s">
        <v>60</v>
      </c>
      <c r="J51" t="s">
        <v>60</v>
      </c>
      <c r="K51" t="s">
        <v>60</v>
      </c>
    </row>
    <row r="52" spans="6:11" x14ac:dyDescent="0.2">
      <c r="F52" t="s">
        <v>60</v>
      </c>
      <c r="J52" t="s">
        <v>60</v>
      </c>
      <c r="K52" t="s">
        <v>60</v>
      </c>
    </row>
    <row r="53" spans="6:11" x14ac:dyDescent="0.2">
      <c r="F53" t="s">
        <v>60</v>
      </c>
      <c r="J53" t="s">
        <v>60</v>
      </c>
      <c r="K53" t="s">
        <v>60</v>
      </c>
    </row>
    <row r="54" spans="6:11" x14ac:dyDescent="0.2">
      <c r="F54" t="s">
        <v>60</v>
      </c>
      <c r="J54" t="s">
        <v>60</v>
      </c>
      <c r="K54" t="s">
        <v>60</v>
      </c>
    </row>
    <row r="55" spans="6:11" x14ac:dyDescent="0.2">
      <c r="F55" t="s">
        <v>60</v>
      </c>
      <c r="J55" t="s">
        <v>60</v>
      </c>
      <c r="K55" t="s">
        <v>60</v>
      </c>
    </row>
    <row r="56" spans="6:11" x14ac:dyDescent="0.2">
      <c r="F56" t="s">
        <v>60</v>
      </c>
      <c r="J56" t="s">
        <v>60</v>
      </c>
      <c r="K56" t="s">
        <v>60</v>
      </c>
    </row>
    <row r="57" spans="6:11" x14ac:dyDescent="0.2">
      <c r="F57" t="s">
        <v>60</v>
      </c>
      <c r="J57" t="s">
        <v>60</v>
      </c>
      <c r="K57" t="s">
        <v>60</v>
      </c>
    </row>
    <row r="58" spans="6:11" x14ac:dyDescent="0.2">
      <c r="F58" t="s">
        <v>60</v>
      </c>
      <c r="J58" t="s">
        <v>60</v>
      </c>
      <c r="K58" t="s">
        <v>60</v>
      </c>
    </row>
    <row r="59" spans="6:11" x14ac:dyDescent="0.2">
      <c r="F59" t="s">
        <v>60</v>
      </c>
      <c r="J59" t="s">
        <v>60</v>
      </c>
      <c r="K59" t="s">
        <v>60</v>
      </c>
    </row>
    <row r="60" spans="6:11" x14ac:dyDescent="0.2">
      <c r="F60" t="s">
        <v>60</v>
      </c>
      <c r="J60" t="s">
        <v>60</v>
      </c>
      <c r="K60" t="s">
        <v>60</v>
      </c>
    </row>
    <row r="61" spans="6:11" x14ac:dyDescent="0.2">
      <c r="F61" t="s">
        <v>60</v>
      </c>
      <c r="J61" t="s">
        <v>60</v>
      </c>
      <c r="K61" t="s">
        <v>60</v>
      </c>
    </row>
    <row r="62" spans="6:11" x14ac:dyDescent="0.2">
      <c r="F62" t="s">
        <v>60</v>
      </c>
      <c r="J62" t="s">
        <v>60</v>
      </c>
      <c r="K62" t="s">
        <v>60</v>
      </c>
    </row>
    <row r="63" spans="6:11" x14ac:dyDescent="0.2">
      <c r="F63" t="s">
        <v>60</v>
      </c>
      <c r="J63" t="s">
        <v>60</v>
      </c>
      <c r="K63" t="s">
        <v>60</v>
      </c>
    </row>
    <row r="64" spans="6:11" x14ac:dyDescent="0.2">
      <c r="F64" t="s">
        <v>60</v>
      </c>
      <c r="J64" t="s">
        <v>60</v>
      </c>
      <c r="K64" t="s">
        <v>60</v>
      </c>
    </row>
    <row r="65" spans="6:11" x14ac:dyDescent="0.2">
      <c r="F65" t="s">
        <v>60</v>
      </c>
      <c r="J65" t="s">
        <v>60</v>
      </c>
      <c r="K65" t="s">
        <v>60</v>
      </c>
    </row>
    <row r="66" spans="6:11" x14ac:dyDescent="0.2">
      <c r="F66" t="s">
        <v>60</v>
      </c>
      <c r="J66" t="s">
        <v>60</v>
      </c>
      <c r="K66" t="s">
        <v>60</v>
      </c>
    </row>
    <row r="67" spans="6:11" x14ac:dyDescent="0.2">
      <c r="F67" t="s">
        <v>60</v>
      </c>
      <c r="J67" t="s">
        <v>60</v>
      </c>
      <c r="K67" t="s">
        <v>60</v>
      </c>
    </row>
    <row r="68" spans="6:11" x14ac:dyDescent="0.2">
      <c r="F68" t="s">
        <v>60</v>
      </c>
      <c r="J68" t="s">
        <v>60</v>
      </c>
      <c r="K68" t="s">
        <v>60</v>
      </c>
    </row>
    <row r="69" spans="6:11" x14ac:dyDescent="0.2">
      <c r="F69" t="s">
        <v>60</v>
      </c>
      <c r="J69" t="s">
        <v>60</v>
      </c>
      <c r="K69" t="s">
        <v>60</v>
      </c>
    </row>
    <row r="70" spans="6:11" x14ac:dyDescent="0.2">
      <c r="F70" t="s">
        <v>60</v>
      </c>
      <c r="J70" t="s">
        <v>60</v>
      </c>
      <c r="K70" t="s">
        <v>60</v>
      </c>
    </row>
    <row r="71" spans="6:11" x14ac:dyDescent="0.2">
      <c r="F71" t="s">
        <v>60</v>
      </c>
      <c r="J71" t="s">
        <v>60</v>
      </c>
      <c r="K71" t="s">
        <v>60</v>
      </c>
    </row>
    <row r="72" spans="6:11" x14ac:dyDescent="0.2">
      <c r="F72" t="s">
        <v>60</v>
      </c>
      <c r="J72" t="s">
        <v>60</v>
      </c>
      <c r="K72" t="s">
        <v>60</v>
      </c>
    </row>
    <row r="73" spans="6:11" x14ac:dyDescent="0.2">
      <c r="F73" t="s">
        <v>60</v>
      </c>
      <c r="J73" t="s">
        <v>60</v>
      </c>
      <c r="K73" t="s">
        <v>60</v>
      </c>
    </row>
    <row r="74" spans="6:11" x14ac:dyDescent="0.2">
      <c r="F74" t="s">
        <v>60</v>
      </c>
      <c r="J74" t="s">
        <v>60</v>
      </c>
      <c r="K74" t="s">
        <v>60</v>
      </c>
    </row>
    <row r="75" spans="6:11" x14ac:dyDescent="0.2">
      <c r="F75" t="s">
        <v>60</v>
      </c>
      <c r="J75" t="s">
        <v>60</v>
      </c>
      <c r="K75" t="s">
        <v>60</v>
      </c>
    </row>
    <row r="76" spans="6:11" x14ac:dyDescent="0.2">
      <c r="F76" t="s">
        <v>60</v>
      </c>
      <c r="J76" t="s">
        <v>60</v>
      </c>
      <c r="K76" t="s">
        <v>60</v>
      </c>
    </row>
    <row r="77" spans="6:11" x14ac:dyDescent="0.2">
      <c r="F77" t="s">
        <v>60</v>
      </c>
      <c r="J77" t="s">
        <v>60</v>
      </c>
      <c r="K77" t="s">
        <v>60</v>
      </c>
    </row>
    <row r="78" spans="6:11" x14ac:dyDescent="0.2">
      <c r="F78" t="s">
        <v>60</v>
      </c>
      <c r="J78" t="s">
        <v>60</v>
      </c>
      <c r="K78" t="s">
        <v>60</v>
      </c>
    </row>
    <row r="79" spans="6:11" x14ac:dyDescent="0.2">
      <c r="F79" t="s">
        <v>60</v>
      </c>
      <c r="J79" t="s">
        <v>60</v>
      </c>
      <c r="K79" t="s">
        <v>60</v>
      </c>
    </row>
    <row r="80" spans="6:11" x14ac:dyDescent="0.2">
      <c r="F80" t="s">
        <v>60</v>
      </c>
      <c r="J80" t="s">
        <v>60</v>
      </c>
      <c r="K80" t="s">
        <v>60</v>
      </c>
    </row>
    <row r="81" spans="6:11" x14ac:dyDescent="0.2">
      <c r="F81" t="s">
        <v>60</v>
      </c>
      <c r="J81" t="s">
        <v>60</v>
      </c>
      <c r="K81" t="s">
        <v>60</v>
      </c>
    </row>
    <row r="82" spans="6:11" x14ac:dyDescent="0.2">
      <c r="F82" t="s">
        <v>60</v>
      </c>
      <c r="J82" t="s">
        <v>60</v>
      </c>
      <c r="K82" t="s">
        <v>60</v>
      </c>
    </row>
    <row r="83" spans="6:11" x14ac:dyDescent="0.2">
      <c r="F83" t="s">
        <v>60</v>
      </c>
      <c r="J83" t="s">
        <v>60</v>
      </c>
      <c r="K83" t="s">
        <v>60</v>
      </c>
    </row>
    <row r="84" spans="6:11" x14ac:dyDescent="0.2">
      <c r="F84" t="s">
        <v>60</v>
      </c>
      <c r="J84" t="s">
        <v>60</v>
      </c>
      <c r="K84" t="s">
        <v>60</v>
      </c>
    </row>
    <row r="85" spans="6:11" x14ac:dyDescent="0.2">
      <c r="F85" t="s">
        <v>60</v>
      </c>
      <c r="J85" t="s">
        <v>60</v>
      </c>
      <c r="K85" t="s">
        <v>60</v>
      </c>
    </row>
    <row r="86" spans="6:11" x14ac:dyDescent="0.2">
      <c r="F86" t="s">
        <v>60</v>
      </c>
      <c r="J86" t="s">
        <v>60</v>
      </c>
      <c r="K86" t="s">
        <v>60</v>
      </c>
    </row>
    <row r="87" spans="6:11" x14ac:dyDescent="0.2">
      <c r="F87" t="s">
        <v>60</v>
      </c>
      <c r="J87" t="s">
        <v>60</v>
      </c>
      <c r="K87" t="s">
        <v>60</v>
      </c>
    </row>
    <row r="88" spans="6:11" x14ac:dyDescent="0.2">
      <c r="F88" t="s">
        <v>60</v>
      </c>
      <c r="J88" t="s">
        <v>60</v>
      </c>
      <c r="K88" t="s">
        <v>60</v>
      </c>
    </row>
    <row r="89" spans="6:11" x14ac:dyDescent="0.2">
      <c r="F89" t="s">
        <v>60</v>
      </c>
      <c r="J89" t="s">
        <v>60</v>
      </c>
      <c r="K89" t="s">
        <v>60</v>
      </c>
    </row>
    <row r="90" spans="6:11" x14ac:dyDescent="0.2">
      <c r="F90" t="s">
        <v>60</v>
      </c>
      <c r="J90" t="s">
        <v>60</v>
      </c>
      <c r="K90" t="s">
        <v>60</v>
      </c>
    </row>
    <row r="91" spans="6:11" x14ac:dyDescent="0.2">
      <c r="F91" t="s">
        <v>60</v>
      </c>
      <c r="J91" t="s">
        <v>60</v>
      </c>
      <c r="K91" t="s">
        <v>60</v>
      </c>
    </row>
    <row r="92" spans="6:11" x14ac:dyDescent="0.2">
      <c r="F92" t="s">
        <v>60</v>
      </c>
      <c r="J92" t="s">
        <v>60</v>
      </c>
      <c r="K92" t="s">
        <v>60</v>
      </c>
    </row>
    <row r="93" spans="6:11" x14ac:dyDescent="0.2">
      <c r="F93" t="s">
        <v>60</v>
      </c>
      <c r="J93" t="s">
        <v>60</v>
      </c>
      <c r="K93" t="s">
        <v>60</v>
      </c>
    </row>
    <row r="94" spans="6:11" x14ac:dyDescent="0.2">
      <c r="F94" t="s">
        <v>60</v>
      </c>
      <c r="J94" t="s">
        <v>60</v>
      </c>
      <c r="K94" t="s">
        <v>60</v>
      </c>
    </row>
    <row r="95" spans="6:11" x14ac:dyDescent="0.2">
      <c r="F95" t="s">
        <v>60</v>
      </c>
      <c r="J95" t="s">
        <v>60</v>
      </c>
      <c r="K95" t="s">
        <v>60</v>
      </c>
    </row>
    <row r="96" spans="6:11" x14ac:dyDescent="0.2">
      <c r="F96" t="s">
        <v>60</v>
      </c>
      <c r="J96" t="s">
        <v>60</v>
      </c>
      <c r="K96" t="s">
        <v>60</v>
      </c>
    </row>
    <row r="97" spans="6:11" x14ac:dyDescent="0.2">
      <c r="F97" t="s">
        <v>60</v>
      </c>
      <c r="J97" t="s">
        <v>60</v>
      </c>
      <c r="K97" t="s">
        <v>60</v>
      </c>
    </row>
    <row r="98" spans="6:11" x14ac:dyDescent="0.2">
      <c r="F98" t="s">
        <v>60</v>
      </c>
      <c r="J98" t="s">
        <v>60</v>
      </c>
      <c r="K98" t="s">
        <v>60</v>
      </c>
    </row>
    <row r="99" spans="6:11" x14ac:dyDescent="0.2">
      <c r="F99" t="s">
        <v>60</v>
      </c>
      <c r="J99" t="s">
        <v>60</v>
      </c>
      <c r="K99" t="s">
        <v>60</v>
      </c>
    </row>
    <row r="100" spans="6:11" x14ac:dyDescent="0.2">
      <c r="F100" t="s">
        <v>60</v>
      </c>
      <c r="J100" t="s">
        <v>60</v>
      </c>
      <c r="K100" t="s">
        <v>60</v>
      </c>
    </row>
    <row r="101" spans="6:11" x14ac:dyDescent="0.2">
      <c r="F101" t="s">
        <v>60</v>
      </c>
      <c r="J101" t="s">
        <v>60</v>
      </c>
      <c r="K101" t="s">
        <v>60</v>
      </c>
    </row>
    <row r="102" spans="6:11" x14ac:dyDescent="0.2">
      <c r="F102" t="s">
        <v>60</v>
      </c>
      <c r="J102" t="s">
        <v>60</v>
      </c>
      <c r="K102" t="s">
        <v>60</v>
      </c>
    </row>
    <row r="103" spans="6:11" x14ac:dyDescent="0.2">
      <c r="F103" t="s">
        <v>60</v>
      </c>
      <c r="J103" t="s">
        <v>60</v>
      </c>
      <c r="K103" t="s">
        <v>60</v>
      </c>
    </row>
    <row r="104" spans="6:11" x14ac:dyDescent="0.2">
      <c r="F104" t="s">
        <v>60</v>
      </c>
      <c r="J104" t="s">
        <v>60</v>
      </c>
      <c r="K104" t="s">
        <v>60</v>
      </c>
    </row>
    <row r="105" spans="6:11" x14ac:dyDescent="0.2">
      <c r="F105" t="s">
        <v>60</v>
      </c>
      <c r="J105" t="s">
        <v>60</v>
      </c>
      <c r="K105" t="s">
        <v>60</v>
      </c>
    </row>
    <row r="106" spans="6:11" x14ac:dyDescent="0.2">
      <c r="F106" t="s">
        <v>60</v>
      </c>
      <c r="J106" t="s">
        <v>60</v>
      </c>
      <c r="K106" t="s">
        <v>60</v>
      </c>
    </row>
    <row r="107" spans="6:11" x14ac:dyDescent="0.2">
      <c r="F107" t="s">
        <v>60</v>
      </c>
      <c r="J107" t="s">
        <v>60</v>
      </c>
      <c r="K107" t="s">
        <v>60</v>
      </c>
    </row>
    <row r="108" spans="6:11" x14ac:dyDescent="0.2">
      <c r="F108" t="s">
        <v>60</v>
      </c>
      <c r="J108" t="s">
        <v>60</v>
      </c>
      <c r="K108" t="s">
        <v>60</v>
      </c>
    </row>
    <row r="109" spans="6:11" x14ac:dyDescent="0.2">
      <c r="F109" t="s">
        <v>60</v>
      </c>
      <c r="J109" t="s">
        <v>60</v>
      </c>
      <c r="K109" t="s">
        <v>60</v>
      </c>
    </row>
    <row r="110" spans="6:11" x14ac:dyDescent="0.2">
      <c r="F110" t="s">
        <v>60</v>
      </c>
      <c r="J110" t="s">
        <v>60</v>
      </c>
      <c r="K110" t="s">
        <v>60</v>
      </c>
    </row>
    <row r="111" spans="6:11" x14ac:dyDescent="0.2">
      <c r="F111" t="s">
        <v>60</v>
      </c>
      <c r="J111" t="s">
        <v>60</v>
      </c>
      <c r="K111" t="s">
        <v>60</v>
      </c>
    </row>
    <row r="112" spans="6:11" x14ac:dyDescent="0.2">
      <c r="F112" t="s">
        <v>60</v>
      </c>
      <c r="J112" t="s">
        <v>60</v>
      </c>
      <c r="K112" t="s">
        <v>60</v>
      </c>
    </row>
    <row r="113" spans="6:11" x14ac:dyDescent="0.2">
      <c r="F113" t="s">
        <v>60</v>
      </c>
      <c r="J113" t="s">
        <v>60</v>
      </c>
      <c r="K113" t="s">
        <v>60</v>
      </c>
    </row>
    <row r="114" spans="6:11" x14ac:dyDescent="0.2">
      <c r="F114" t="s">
        <v>60</v>
      </c>
      <c r="J114" t="s">
        <v>60</v>
      </c>
      <c r="K114" t="s">
        <v>60</v>
      </c>
    </row>
    <row r="115" spans="6:11" x14ac:dyDescent="0.2">
      <c r="F115" t="s">
        <v>60</v>
      </c>
      <c r="J115" t="s">
        <v>60</v>
      </c>
      <c r="K115" t="s">
        <v>60</v>
      </c>
    </row>
    <row r="116" spans="6:11" x14ac:dyDescent="0.2">
      <c r="F116" t="s">
        <v>60</v>
      </c>
      <c r="J116" t="s">
        <v>60</v>
      </c>
      <c r="K116" t="s">
        <v>60</v>
      </c>
    </row>
    <row r="117" spans="6:11" x14ac:dyDescent="0.2">
      <c r="F117" t="s">
        <v>60</v>
      </c>
      <c r="J117" t="s">
        <v>60</v>
      </c>
      <c r="K117" t="s">
        <v>60</v>
      </c>
    </row>
    <row r="118" spans="6:11" x14ac:dyDescent="0.2">
      <c r="F118" t="s">
        <v>60</v>
      </c>
      <c r="J118" t="s">
        <v>60</v>
      </c>
      <c r="K118" t="s">
        <v>60</v>
      </c>
    </row>
    <row r="119" spans="6:11" x14ac:dyDescent="0.2">
      <c r="F119" t="s">
        <v>60</v>
      </c>
      <c r="J119" t="s">
        <v>60</v>
      </c>
      <c r="K119" t="s">
        <v>60</v>
      </c>
    </row>
    <row r="120" spans="6:11" x14ac:dyDescent="0.2">
      <c r="F120" t="s">
        <v>60</v>
      </c>
      <c r="J120" t="s">
        <v>60</v>
      </c>
      <c r="K120" t="s">
        <v>60</v>
      </c>
    </row>
    <row r="121" spans="6:11" x14ac:dyDescent="0.2">
      <c r="F121" t="s">
        <v>60</v>
      </c>
      <c r="J121" t="s">
        <v>60</v>
      </c>
      <c r="K121" t="s">
        <v>60</v>
      </c>
    </row>
    <row r="122" spans="6:11" x14ac:dyDescent="0.2">
      <c r="F122" t="s">
        <v>60</v>
      </c>
      <c r="J122" t="s">
        <v>60</v>
      </c>
      <c r="K122" t="s">
        <v>60</v>
      </c>
    </row>
    <row r="123" spans="6:11" x14ac:dyDescent="0.2">
      <c r="F123" t="s">
        <v>60</v>
      </c>
      <c r="J123" t="s">
        <v>60</v>
      </c>
      <c r="K123" t="s">
        <v>60</v>
      </c>
    </row>
    <row r="124" spans="6:11" x14ac:dyDescent="0.2">
      <c r="F124" t="s">
        <v>60</v>
      </c>
      <c r="J124" t="s">
        <v>60</v>
      </c>
      <c r="K124" t="s">
        <v>60</v>
      </c>
    </row>
    <row r="125" spans="6:11" x14ac:dyDescent="0.2">
      <c r="F125" t="s">
        <v>60</v>
      </c>
      <c r="J125" t="s">
        <v>60</v>
      </c>
      <c r="K125" t="s">
        <v>60</v>
      </c>
    </row>
    <row r="126" spans="6:11" x14ac:dyDescent="0.2">
      <c r="F126" t="s">
        <v>60</v>
      </c>
      <c r="J126" t="s">
        <v>60</v>
      </c>
      <c r="K126" t="s">
        <v>60</v>
      </c>
    </row>
    <row r="127" spans="6:11" x14ac:dyDescent="0.2">
      <c r="F127" t="s">
        <v>60</v>
      </c>
      <c r="J127" t="s">
        <v>60</v>
      </c>
      <c r="K127" t="s">
        <v>60</v>
      </c>
    </row>
    <row r="128" spans="6:11" x14ac:dyDescent="0.2">
      <c r="F128" t="s">
        <v>60</v>
      </c>
      <c r="J128" t="s">
        <v>60</v>
      </c>
      <c r="K128" t="s">
        <v>60</v>
      </c>
    </row>
    <row r="129" spans="6:11" x14ac:dyDescent="0.2">
      <c r="F129" t="s">
        <v>60</v>
      </c>
      <c r="J129" t="s">
        <v>60</v>
      </c>
      <c r="K129" t="s">
        <v>60</v>
      </c>
    </row>
    <row r="130" spans="6:11" x14ac:dyDescent="0.2">
      <c r="F130" t="s">
        <v>60</v>
      </c>
      <c r="J130" t="s">
        <v>60</v>
      </c>
      <c r="K130" t="s">
        <v>60</v>
      </c>
    </row>
    <row r="131" spans="6:11" x14ac:dyDescent="0.2">
      <c r="F131" t="s">
        <v>60</v>
      </c>
      <c r="J131" t="s">
        <v>60</v>
      </c>
      <c r="K131" t="s">
        <v>60</v>
      </c>
    </row>
    <row r="132" spans="6:11" x14ac:dyDescent="0.2">
      <c r="F132" t="s">
        <v>60</v>
      </c>
      <c r="J132" t="s">
        <v>60</v>
      </c>
      <c r="K132" t="s">
        <v>60</v>
      </c>
    </row>
    <row r="133" spans="6:11" x14ac:dyDescent="0.2">
      <c r="F133" t="s">
        <v>60</v>
      </c>
      <c r="J133" t="s">
        <v>60</v>
      </c>
      <c r="K133" t="s">
        <v>60</v>
      </c>
    </row>
    <row r="134" spans="6:11" x14ac:dyDescent="0.2">
      <c r="F134" t="s">
        <v>60</v>
      </c>
      <c r="J134" t="s">
        <v>60</v>
      </c>
      <c r="K134" t="s">
        <v>60</v>
      </c>
    </row>
    <row r="135" spans="6:11" x14ac:dyDescent="0.2">
      <c r="F135" t="s">
        <v>60</v>
      </c>
      <c r="J135" t="s">
        <v>60</v>
      </c>
      <c r="K135" t="s">
        <v>60</v>
      </c>
    </row>
    <row r="136" spans="6:11" x14ac:dyDescent="0.2">
      <c r="F136" t="s">
        <v>60</v>
      </c>
      <c r="J136" t="s">
        <v>60</v>
      </c>
      <c r="K136" t="s">
        <v>60</v>
      </c>
    </row>
    <row r="137" spans="6:11" x14ac:dyDescent="0.2">
      <c r="F137" t="s">
        <v>60</v>
      </c>
      <c r="J137" t="s">
        <v>60</v>
      </c>
      <c r="K137" t="s">
        <v>60</v>
      </c>
    </row>
    <row r="138" spans="6:11" x14ac:dyDescent="0.2">
      <c r="F138" t="s">
        <v>60</v>
      </c>
      <c r="J138" t="s">
        <v>60</v>
      </c>
      <c r="K138" t="s">
        <v>60</v>
      </c>
    </row>
    <row r="139" spans="6:11" x14ac:dyDescent="0.2">
      <c r="F139" t="s">
        <v>60</v>
      </c>
      <c r="J139" t="s">
        <v>60</v>
      </c>
      <c r="K139" t="s">
        <v>60</v>
      </c>
    </row>
    <row r="140" spans="6:11" x14ac:dyDescent="0.2">
      <c r="F140" t="s">
        <v>60</v>
      </c>
      <c r="J140" t="s">
        <v>60</v>
      </c>
      <c r="K140" t="s">
        <v>60</v>
      </c>
    </row>
    <row r="141" spans="6:11" x14ac:dyDescent="0.2">
      <c r="F141" t="s">
        <v>60</v>
      </c>
      <c r="J141" t="s">
        <v>60</v>
      </c>
      <c r="K141" t="s">
        <v>60</v>
      </c>
    </row>
    <row r="142" spans="6:11" x14ac:dyDescent="0.2">
      <c r="F142" t="s">
        <v>60</v>
      </c>
      <c r="J142" t="s">
        <v>60</v>
      </c>
      <c r="K142" t="s">
        <v>60</v>
      </c>
    </row>
    <row r="143" spans="6:11" x14ac:dyDescent="0.2">
      <c r="F143" t="s">
        <v>60</v>
      </c>
      <c r="J143" t="s">
        <v>60</v>
      </c>
      <c r="K143" t="s">
        <v>60</v>
      </c>
    </row>
    <row r="144" spans="6:11" x14ac:dyDescent="0.2">
      <c r="F144" t="s">
        <v>60</v>
      </c>
      <c r="J144" t="s">
        <v>60</v>
      </c>
      <c r="K144" t="s">
        <v>60</v>
      </c>
    </row>
    <row r="145" spans="6:11" x14ac:dyDescent="0.2">
      <c r="F145" t="s">
        <v>60</v>
      </c>
      <c r="J145" t="s">
        <v>60</v>
      </c>
      <c r="K145" t="s">
        <v>60</v>
      </c>
    </row>
    <row r="146" spans="6:11" x14ac:dyDescent="0.2">
      <c r="F146" t="s">
        <v>60</v>
      </c>
      <c r="J146" t="s">
        <v>60</v>
      </c>
      <c r="K146" t="s">
        <v>60</v>
      </c>
    </row>
    <row r="147" spans="6:11" x14ac:dyDescent="0.2">
      <c r="F147" t="s">
        <v>60</v>
      </c>
      <c r="J147" t="s">
        <v>60</v>
      </c>
      <c r="K147" t="s">
        <v>60</v>
      </c>
    </row>
    <row r="148" spans="6:11" x14ac:dyDescent="0.2">
      <c r="F148" t="s">
        <v>60</v>
      </c>
      <c r="J148" t="s">
        <v>60</v>
      </c>
      <c r="K148" t="s">
        <v>60</v>
      </c>
    </row>
    <row r="149" spans="6:11" x14ac:dyDescent="0.2">
      <c r="F149" t="s">
        <v>60</v>
      </c>
      <c r="J149" t="s">
        <v>60</v>
      </c>
      <c r="K149" t="s">
        <v>60</v>
      </c>
    </row>
    <row r="150" spans="6:11" x14ac:dyDescent="0.2">
      <c r="F150" t="s">
        <v>60</v>
      </c>
      <c r="J150" t="s">
        <v>60</v>
      </c>
      <c r="K150" t="s">
        <v>60</v>
      </c>
    </row>
    <row r="151" spans="6:11" x14ac:dyDescent="0.2">
      <c r="F151" t="s">
        <v>60</v>
      </c>
      <c r="J151" t="s">
        <v>60</v>
      </c>
      <c r="K151" t="s">
        <v>60</v>
      </c>
    </row>
    <row r="152" spans="6:11" x14ac:dyDescent="0.2">
      <c r="F152" t="s">
        <v>60</v>
      </c>
      <c r="J152" t="s">
        <v>60</v>
      </c>
      <c r="K152" t="s">
        <v>60</v>
      </c>
    </row>
    <row r="153" spans="6:11" x14ac:dyDescent="0.2">
      <c r="F153" t="s">
        <v>60</v>
      </c>
      <c r="J153" t="s">
        <v>60</v>
      </c>
      <c r="K153" t="s">
        <v>60</v>
      </c>
    </row>
    <row r="154" spans="6:11" x14ac:dyDescent="0.2">
      <c r="F154" t="s">
        <v>60</v>
      </c>
      <c r="J154" t="s">
        <v>60</v>
      </c>
      <c r="K154" t="s">
        <v>60</v>
      </c>
    </row>
    <row r="155" spans="6:11" x14ac:dyDescent="0.2">
      <c r="F155" t="s">
        <v>60</v>
      </c>
      <c r="J155" t="s">
        <v>60</v>
      </c>
      <c r="K155" t="s">
        <v>60</v>
      </c>
    </row>
    <row r="156" spans="6:11" x14ac:dyDescent="0.2">
      <c r="F156" t="s">
        <v>60</v>
      </c>
      <c r="J156" t="s">
        <v>60</v>
      </c>
      <c r="K156" t="s">
        <v>60</v>
      </c>
    </row>
    <row r="157" spans="6:11" x14ac:dyDescent="0.2">
      <c r="F157" t="s">
        <v>60</v>
      </c>
      <c r="J157" t="s">
        <v>60</v>
      </c>
      <c r="K157" t="s">
        <v>60</v>
      </c>
    </row>
    <row r="158" spans="6:11" x14ac:dyDescent="0.2">
      <c r="F158" t="s">
        <v>60</v>
      </c>
      <c r="J158" t="s">
        <v>60</v>
      </c>
      <c r="K158" t="s">
        <v>60</v>
      </c>
    </row>
    <row r="159" spans="6:11" x14ac:dyDescent="0.2">
      <c r="F159" t="s">
        <v>60</v>
      </c>
      <c r="J159" t="s">
        <v>60</v>
      </c>
      <c r="K159" t="s">
        <v>60</v>
      </c>
    </row>
    <row r="160" spans="6:11" x14ac:dyDescent="0.2">
      <c r="F160" t="s">
        <v>60</v>
      </c>
      <c r="J160" t="s">
        <v>60</v>
      </c>
      <c r="K160" t="s">
        <v>60</v>
      </c>
    </row>
    <row r="161" spans="6:11" x14ac:dyDescent="0.2">
      <c r="F161" t="s">
        <v>60</v>
      </c>
      <c r="J161" t="s">
        <v>60</v>
      </c>
      <c r="K161" t="s">
        <v>60</v>
      </c>
    </row>
    <row r="162" spans="6:11" x14ac:dyDescent="0.2">
      <c r="F162" t="s">
        <v>60</v>
      </c>
      <c r="J162" t="s">
        <v>60</v>
      </c>
      <c r="K162" t="s">
        <v>60</v>
      </c>
    </row>
    <row r="163" spans="6:11" x14ac:dyDescent="0.2">
      <c r="F163" t="s">
        <v>60</v>
      </c>
      <c r="J163" t="s">
        <v>60</v>
      </c>
      <c r="K163" t="s">
        <v>60</v>
      </c>
    </row>
    <row r="164" spans="6:11" x14ac:dyDescent="0.2">
      <c r="F164" t="s">
        <v>60</v>
      </c>
      <c r="J164" t="s">
        <v>60</v>
      </c>
      <c r="K164" t="s">
        <v>60</v>
      </c>
    </row>
    <row r="165" spans="6:11" x14ac:dyDescent="0.2">
      <c r="F165" t="s">
        <v>60</v>
      </c>
      <c r="J165" t="s">
        <v>60</v>
      </c>
      <c r="K165" t="s">
        <v>60</v>
      </c>
    </row>
    <row r="166" spans="6:11" x14ac:dyDescent="0.2">
      <c r="F166" t="s">
        <v>60</v>
      </c>
      <c r="J166" t="s">
        <v>60</v>
      </c>
      <c r="K166" t="s">
        <v>60</v>
      </c>
    </row>
    <row r="167" spans="6:11" x14ac:dyDescent="0.2">
      <c r="F167" t="s">
        <v>60</v>
      </c>
      <c r="J167" t="s">
        <v>60</v>
      </c>
      <c r="K167" t="s">
        <v>60</v>
      </c>
    </row>
    <row r="168" spans="6:11" x14ac:dyDescent="0.2">
      <c r="F168" t="s">
        <v>60</v>
      </c>
      <c r="J168" t="s">
        <v>60</v>
      </c>
      <c r="K168" t="s">
        <v>60</v>
      </c>
    </row>
    <row r="169" spans="6:11" x14ac:dyDescent="0.2">
      <c r="F169" t="s">
        <v>60</v>
      </c>
      <c r="J169" t="s">
        <v>60</v>
      </c>
      <c r="K169" t="s">
        <v>60</v>
      </c>
    </row>
    <row r="170" spans="6:11" x14ac:dyDescent="0.2">
      <c r="F170" t="s">
        <v>60</v>
      </c>
      <c r="J170" t="s">
        <v>60</v>
      </c>
      <c r="K170" t="s">
        <v>60</v>
      </c>
    </row>
    <row r="171" spans="6:11" x14ac:dyDescent="0.2">
      <c r="F171" t="s">
        <v>60</v>
      </c>
      <c r="J171" t="s">
        <v>60</v>
      </c>
      <c r="K171" t="s">
        <v>60</v>
      </c>
    </row>
    <row r="172" spans="6:11" x14ac:dyDescent="0.2">
      <c r="F172" t="s">
        <v>60</v>
      </c>
      <c r="J172" t="s">
        <v>60</v>
      </c>
      <c r="K172" t="s">
        <v>60</v>
      </c>
    </row>
    <row r="173" spans="6:11" x14ac:dyDescent="0.2">
      <c r="F173" t="s">
        <v>60</v>
      </c>
      <c r="J173" t="s">
        <v>60</v>
      </c>
      <c r="K173" t="s">
        <v>60</v>
      </c>
    </row>
    <row r="174" spans="6:11" x14ac:dyDescent="0.2">
      <c r="F174" t="s">
        <v>60</v>
      </c>
      <c r="J174" t="s">
        <v>60</v>
      </c>
      <c r="K174" t="s">
        <v>60</v>
      </c>
    </row>
    <row r="175" spans="6:11" x14ac:dyDescent="0.2">
      <c r="F175" t="s">
        <v>60</v>
      </c>
      <c r="J175" t="s">
        <v>60</v>
      </c>
      <c r="K175" t="s">
        <v>60</v>
      </c>
    </row>
    <row r="176" spans="6:11" x14ac:dyDescent="0.2">
      <c r="F176" t="s">
        <v>60</v>
      </c>
      <c r="J176" t="s">
        <v>60</v>
      </c>
      <c r="K176" t="s">
        <v>60</v>
      </c>
    </row>
    <row r="177" spans="6:11" x14ac:dyDescent="0.2">
      <c r="F177" t="s">
        <v>60</v>
      </c>
      <c r="J177" t="s">
        <v>60</v>
      </c>
      <c r="K177" t="s">
        <v>60</v>
      </c>
    </row>
    <row r="178" spans="6:11" x14ac:dyDescent="0.2">
      <c r="F178" t="s">
        <v>60</v>
      </c>
      <c r="J178" t="s">
        <v>60</v>
      </c>
      <c r="K178" t="s">
        <v>60</v>
      </c>
    </row>
    <row r="179" spans="6:11" x14ac:dyDescent="0.2">
      <c r="F179" t="s">
        <v>60</v>
      </c>
      <c r="J179" t="s">
        <v>60</v>
      </c>
      <c r="K179" t="s">
        <v>60</v>
      </c>
    </row>
    <row r="180" spans="6:11" x14ac:dyDescent="0.2">
      <c r="F180" t="s">
        <v>60</v>
      </c>
      <c r="J180" t="s">
        <v>60</v>
      </c>
      <c r="K180" t="s">
        <v>60</v>
      </c>
    </row>
    <row r="181" spans="6:11" x14ac:dyDescent="0.2">
      <c r="F181" t="s">
        <v>60</v>
      </c>
      <c r="J181" t="s">
        <v>60</v>
      </c>
      <c r="K181" t="s">
        <v>60</v>
      </c>
    </row>
    <row r="182" spans="6:11" x14ac:dyDescent="0.2">
      <c r="F182" t="s">
        <v>60</v>
      </c>
      <c r="J182" t="s">
        <v>60</v>
      </c>
      <c r="K182" t="s">
        <v>60</v>
      </c>
    </row>
    <row r="183" spans="6:11" x14ac:dyDescent="0.2">
      <c r="F183" t="s">
        <v>60</v>
      </c>
      <c r="J183" t="s">
        <v>60</v>
      </c>
      <c r="K183" t="s">
        <v>60</v>
      </c>
    </row>
    <row r="184" spans="6:11" x14ac:dyDescent="0.2">
      <c r="F184" t="s">
        <v>60</v>
      </c>
      <c r="J184" t="s">
        <v>60</v>
      </c>
      <c r="K184" t="s">
        <v>60</v>
      </c>
    </row>
    <row r="185" spans="6:11" x14ac:dyDescent="0.2">
      <c r="F185" t="s">
        <v>60</v>
      </c>
      <c r="J185" t="s">
        <v>60</v>
      </c>
      <c r="K185" t="s">
        <v>60</v>
      </c>
    </row>
    <row r="186" spans="6:11" x14ac:dyDescent="0.2">
      <c r="F186" t="s">
        <v>60</v>
      </c>
      <c r="J186" t="s">
        <v>60</v>
      </c>
      <c r="K186" t="s">
        <v>60</v>
      </c>
    </row>
    <row r="187" spans="6:11" x14ac:dyDescent="0.2">
      <c r="F187" t="s">
        <v>60</v>
      </c>
      <c r="J187" t="s">
        <v>60</v>
      </c>
      <c r="K187" t="s">
        <v>60</v>
      </c>
    </row>
    <row r="188" spans="6:11" x14ac:dyDescent="0.2">
      <c r="F188" t="s">
        <v>60</v>
      </c>
      <c r="J188" t="s">
        <v>60</v>
      </c>
      <c r="K188" t="s">
        <v>60</v>
      </c>
    </row>
    <row r="189" spans="6:11" x14ac:dyDescent="0.2">
      <c r="F189" t="s">
        <v>60</v>
      </c>
      <c r="J189" t="s">
        <v>60</v>
      </c>
      <c r="K189" t="s">
        <v>60</v>
      </c>
    </row>
    <row r="190" spans="6:11" x14ac:dyDescent="0.2">
      <c r="F190" t="s">
        <v>60</v>
      </c>
      <c r="J190" t="s">
        <v>60</v>
      </c>
      <c r="K190" t="s">
        <v>60</v>
      </c>
    </row>
    <row r="191" spans="6:11" x14ac:dyDescent="0.2">
      <c r="F191" t="s">
        <v>60</v>
      </c>
      <c r="J191" t="s">
        <v>60</v>
      </c>
      <c r="K191" t="s">
        <v>60</v>
      </c>
    </row>
    <row r="192" spans="6:11" x14ac:dyDescent="0.2">
      <c r="F192" t="s">
        <v>60</v>
      </c>
      <c r="J192" t="s">
        <v>60</v>
      </c>
      <c r="K192" t="s">
        <v>60</v>
      </c>
    </row>
    <row r="193" spans="6:11" x14ac:dyDescent="0.2">
      <c r="F193" t="s">
        <v>60</v>
      </c>
      <c r="J193" t="s">
        <v>60</v>
      </c>
      <c r="K193" t="s">
        <v>60</v>
      </c>
    </row>
    <row r="194" spans="6:11" x14ac:dyDescent="0.2">
      <c r="F194" t="s">
        <v>60</v>
      </c>
      <c r="J194" t="s">
        <v>60</v>
      </c>
      <c r="K194" t="s">
        <v>60</v>
      </c>
    </row>
    <row r="195" spans="6:11" x14ac:dyDescent="0.2">
      <c r="F195" t="s">
        <v>60</v>
      </c>
      <c r="J195" t="s">
        <v>60</v>
      </c>
      <c r="K195" t="s">
        <v>60</v>
      </c>
    </row>
    <row r="196" spans="6:11" x14ac:dyDescent="0.2">
      <c r="F196" t="s">
        <v>60</v>
      </c>
      <c r="J196" t="s">
        <v>60</v>
      </c>
      <c r="K196" t="s">
        <v>60</v>
      </c>
    </row>
    <row r="197" spans="6:11" x14ac:dyDescent="0.2">
      <c r="F197" t="s">
        <v>60</v>
      </c>
      <c r="J197" t="s">
        <v>60</v>
      </c>
      <c r="K197" t="s">
        <v>60</v>
      </c>
    </row>
    <row r="198" spans="6:11" x14ac:dyDescent="0.2">
      <c r="F198" t="s">
        <v>60</v>
      </c>
      <c r="J198" t="s">
        <v>60</v>
      </c>
      <c r="K198" t="s">
        <v>60</v>
      </c>
    </row>
    <row r="199" spans="6:11" x14ac:dyDescent="0.2">
      <c r="F199" t="s">
        <v>60</v>
      </c>
      <c r="J199" t="s">
        <v>60</v>
      </c>
      <c r="K199" t="s">
        <v>60</v>
      </c>
    </row>
    <row r="200" spans="6:11" x14ac:dyDescent="0.2">
      <c r="F200" t="s">
        <v>60</v>
      </c>
      <c r="J200" t="s">
        <v>60</v>
      </c>
      <c r="K200" t="s">
        <v>60</v>
      </c>
    </row>
    <row r="201" spans="6:11" x14ac:dyDescent="0.2">
      <c r="F201" t="s">
        <v>60</v>
      </c>
      <c r="J201" t="s">
        <v>60</v>
      </c>
      <c r="K201" t="s">
        <v>60</v>
      </c>
    </row>
    <row r="202" spans="6:11" x14ac:dyDescent="0.2">
      <c r="F202" t="s">
        <v>60</v>
      </c>
      <c r="J202" t="s">
        <v>60</v>
      </c>
      <c r="K202" t="s">
        <v>60</v>
      </c>
    </row>
    <row r="203" spans="6:11" x14ac:dyDescent="0.2">
      <c r="F203" t="s">
        <v>60</v>
      </c>
      <c r="J203" t="s">
        <v>60</v>
      </c>
      <c r="K203" t="s">
        <v>60</v>
      </c>
    </row>
    <row r="204" spans="6:11" x14ac:dyDescent="0.2">
      <c r="F204" t="s">
        <v>60</v>
      </c>
      <c r="J204" t="s">
        <v>60</v>
      </c>
      <c r="K204" t="s">
        <v>60</v>
      </c>
    </row>
    <row r="205" spans="6:11" x14ac:dyDescent="0.2">
      <c r="F205" t="s">
        <v>60</v>
      </c>
      <c r="J205" t="s">
        <v>60</v>
      </c>
      <c r="K205" t="s">
        <v>60</v>
      </c>
    </row>
    <row r="206" spans="6:11" x14ac:dyDescent="0.2">
      <c r="F206" t="s">
        <v>60</v>
      </c>
      <c r="J206" t="s">
        <v>60</v>
      </c>
      <c r="K206" t="s">
        <v>60</v>
      </c>
    </row>
    <row r="207" spans="6:11" x14ac:dyDescent="0.2">
      <c r="F207" t="s">
        <v>60</v>
      </c>
      <c r="J207" t="s">
        <v>60</v>
      </c>
      <c r="K207" t="s">
        <v>60</v>
      </c>
    </row>
    <row r="208" spans="6:11" x14ac:dyDescent="0.2">
      <c r="F208" t="s">
        <v>60</v>
      </c>
      <c r="J208" t="s">
        <v>60</v>
      </c>
      <c r="K208" t="s">
        <v>60</v>
      </c>
    </row>
    <row r="209" spans="6:11" x14ac:dyDescent="0.2">
      <c r="F209" t="s">
        <v>60</v>
      </c>
      <c r="J209" t="s">
        <v>60</v>
      </c>
      <c r="K209" t="s">
        <v>60</v>
      </c>
    </row>
    <row r="210" spans="6:11" x14ac:dyDescent="0.2">
      <c r="F210" t="s">
        <v>60</v>
      </c>
      <c r="J210" t="s">
        <v>60</v>
      </c>
      <c r="K210" t="s">
        <v>60</v>
      </c>
    </row>
    <row r="211" spans="6:11" x14ac:dyDescent="0.2">
      <c r="F211" t="s">
        <v>60</v>
      </c>
      <c r="J211" t="s">
        <v>60</v>
      </c>
      <c r="K211" t="s">
        <v>60</v>
      </c>
    </row>
    <row r="212" spans="6:11" x14ac:dyDescent="0.2">
      <c r="F212" t="s">
        <v>60</v>
      </c>
      <c r="J212" t="s">
        <v>60</v>
      </c>
      <c r="K212" t="s">
        <v>60</v>
      </c>
    </row>
    <row r="213" spans="6:11" x14ac:dyDescent="0.2">
      <c r="F213" t="s">
        <v>60</v>
      </c>
      <c r="J213" t="s">
        <v>60</v>
      </c>
      <c r="K213" t="s">
        <v>60</v>
      </c>
    </row>
    <row r="214" spans="6:11" x14ac:dyDescent="0.2">
      <c r="F214" t="s">
        <v>60</v>
      </c>
      <c r="J214" t="s">
        <v>60</v>
      </c>
      <c r="K214" t="s">
        <v>60</v>
      </c>
    </row>
    <row r="215" spans="6:11" x14ac:dyDescent="0.2">
      <c r="F215" t="s">
        <v>60</v>
      </c>
      <c r="J215" t="s">
        <v>60</v>
      </c>
      <c r="K215" t="s">
        <v>60</v>
      </c>
    </row>
    <row r="216" spans="6:11" x14ac:dyDescent="0.2">
      <c r="F216" t="s">
        <v>60</v>
      </c>
      <c r="J216" t="s">
        <v>60</v>
      </c>
      <c r="K216" t="s">
        <v>60</v>
      </c>
    </row>
    <row r="217" spans="6:11" x14ac:dyDescent="0.2">
      <c r="F217" t="s">
        <v>60</v>
      </c>
      <c r="J217" t="s">
        <v>60</v>
      </c>
      <c r="K217" t="s">
        <v>60</v>
      </c>
    </row>
    <row r="218" spans="6:11" x14ac:dyDescent="0.2">
      <c r="F218" t="s">
        <v>60</v>
      </c>
      <c r="J218" t="s">
        <v>60</v>
      </c>
      <c r="K218" t="s">
        <v>60</v>
      </c>
    </row>
    <row r="219" spans="6:11" x14ac:dyDescent="0.2">
      <c r="F219" t="s">
        <v>60</v>
      </c>
      <c r="J219" t="s">
        <v>60</v>
      </c>
      <c r="K219" t="s">
        <v>60</v>
      </c>
    </row>
    <row r="220" spans="6:11" x14ac:dyDescent="0.2">
      <c r="F220" t="s">
        <v>60</v>
      </c>
      <c r="J220" t="s">
        <v>60</v>
      </c>
      <c r="K220" t="s">
        <v>60</v>
      </c>
    </row>
    <row r="221" spans="6:11" x14ac:dyDescent="0.2">
      <c r="F221" t="s">
        <v>60</v>
      </c>
      <c r="J221" t="s">
        <v>60</v>
      </c>
      <c r="K221" t="s">
        <v>60</v>
      </c>
    </row>
    <row r="222" spans="6:11" x14ac:dyDescent="0.2">
      <c r="F222" t="s">
        <v>60</v>
      </c>
      <c r="J222" t="s">
        <v>60</v>
      </c>
      <c r="K222" t="s">
        <v>60</v>
      </c>
    </row>
    <row r="223" spans="6:11" x14ac:dyDescent="0.2">
      <c r="F223" t="s">
        <v>60</v>
      </c>
      <c r="J223" t="s">
        <v>60</v>
      </c>
      <c r="K223" t="s">
        <v>60</v>
      </c>
    </row>
    <row r="224" spans="6:11" x14ac:dyDescent="0.2">
      <c r="F224" t="s">
        <v>60</v>
      </c>
      <c r="J224" t="s">
        <v>60</v>
      </c>
      <c r="K224" t="s">
        <v>60</v>
      </c>
    </row>
    <row r="225" spans="6:11" x14ac:dyDescent="0.2">
      <c r="F225" t="s">
        <v>60</v>
      </c>
      <c r="J225" t="s">
        <v>60</v>
      </c>
      <c r="K225" t="s">
        <v>60</v>
      </c>
    </row>
    <row r="226" spans="6:11" x14ac:dyDescent="0.2">
      <c r="F226" t="s">
        <v>60</v>
      </c>
      <c r="J226" t="s">
        <v>60</v>
      </c>
      <c r="K226" t="s">
        <v>60</v>
      </c>
    </row>
    <row r="227" spans="6:11" x14ac:dyDescent="0.2">
      <c r="F227" t="s">
        <v>60</v>
      </c>
      <c r="J227" t="s">
        <v>60</v>
      </c>
      <c r="K227" t="s">
        <v>60</v>
      </c>
    </row>
    <row r="228" spans="6:11" x14ac:dyDescent="0.2">
      <c r="F228" t="s">
        <v>60</v>
      </c>
      <c r="J228" t="s">
        <v>60</v>
      </c>
      <c r="K228" t="s">
        <v>60</v>
      </c>
    </row>
    <row r="229" spans="6:11" x14ac:dyDescent="0.2">
      <c r="F229" t="s">
        <v>60</v>
      </c>
      <c r="J229" t="s">
        <v>60</v>
      </c>
      <c r="K229" t="s">
        <v>60</v>
      </c>
    </row>
    <row r="230" spans="6:11" x14ac:dyDescent="0.2">
      <c r="F230" t="s">
        <v>60</v>
      </c>
      <c r="J230" t="s">
        <v>60</v>
      </c>
      <c r="K230" t="s">
        <v>60</v>
      </c>
    </row>
    <row r="231" spans="6:11" x14ac:dyDescent="0.2">
      <c r="F231" t="s">
        <v>60</v>
      </c>
      <c r="J231" t="s">
        <v>60</v>
      </c>
      <c r="K231" t="s">
        <v>60</v>
      </c>
    </row>
    <row r="232" spans="6:11" x14ac:dyDescent="0.2">
      <c r="F232" t="s">
        <v>60</v>
      </c>
      <c r="J232" t="s">
        <v>60</v>
      </c>
      <c r="K232" t="s">
        <v>60</v>
      </c>
    </row>
    <row r="233" spans="6:11" x14ac:dyDescent="0.2">
      <c r="F233" t="s">
        <v>60</v>
      </c>
      <c r="J233" t="s">
        <v>60</v>
      </c>
      <c r="K233" t="s">
        <v>60</v>
      </c>
    </row>
    <row r="234" spans="6:11" x14ac:dyDescent="0.2">
      <c r="F234" t="s">
        <v>60</v>
      </c>
      <c r="J234" t="s">
        <v>60</v>
      </c>
      <c r="K234" t="s">
        <v>60</v>
      </c>
    </row>
    <row r="235" spans="6:11" x14ac:dyDescent="0.2">
      <c r="F235" t="s">
        <v>60</v>
      </c>
      <c r="J235" t="s">
        <v>60</v>
      </c>
      <c r="K235" t="s">
        <v>60</v>
      </c>
    </row>
    <row r="236" spans="6:11" x14ac:dyDescent="0.2">
      <c r="F236" t="s">
        <v>60</v>
      </c>
      <c r="J236" t="s">
        <v>60</v>
      </c>
      <c r="K236" t="s">
        <v>60</v>
      </c>
    </row>
    <row r="237" spans="6:11" x14ac:dyDescent="0.2">
      <c r="F237" t="s">
        <v>60</v>
      </c>
      <c r="J237" t="s">
        <v>60</v>
      </c>
      <c r="K237" t="s">
        <v>60</v>
      </c>
    </row>
    <row r="238" spans="6:11" x14ac:dyDescent="0.2">
      <c r="F238" t="s">
        <v>60</v>
      </c>
      <c r="J238" t="s">
        <v>60</v>
      </c>
      <c r="K238" t="s">
        <v>60</v>
      </c>
    </row>
    <row r="239" spans="6:11" x14ac:dyDescent="0.2">
      <c r="F239" t="s">
        <v>60</v>
      </c>
      <c r="J239" t="s">
        <v>60</v>
      </c>
      <c r="K239" t="s">
        <v>60</v>
      </c>
    </row>
    <row r="240" spans="6:11" x14ac:dyDescent="0.2">
      <c r="F240" t="s">
        <v>60</v>
      </c>
      <c r="J240" t="s">
        <v>60</v>
      </c>
      <c r="K240" t="s">
        <v>60</v>
      </c>
    </row>
    <row r="241" spans="6:11" x14ac:dyDescent="0.2">
      <c r="F241" t="s">
        <v>60</v>
      </c>
      <c r="J241" t="s">
        <v>60</v>
      </c>
      <c r="K241" t="s">
        <v>60</v>
      </c>
    </row>
    <row r="242" spans="6:11" x14ac:dyDescent="0.2">
      <c r="F242" t="s">
        <v>60</v>
      </c>
      <c r="J242" t="s">
        <v>60</v>
      </c>
      <c r="K242" t="s">
        <v>60</v>
      </c>
    </row>
    <row r="243" spans="6:11" x14ac:dyDescent="0.2">
      <c r="F243" t="s">
        <v>60</v>
      </c>
      <c r="J243" t="s">
        <v>60</v>
      </c>
      <c r="K243" t="s">
        <v>60</v>
      </c>
    </row>
    <row r="244" spans="6:11" x14ac:dyDescent="0.2">
      <c r="F244" t="s">
        <v>60</v>
      </c>
      <c r="J244" t="s">
        <v>60</v>
      </c>
      <c r="K244" t="s">
        <v>60</v>
      </c>
    </row>
    <row r="245" spans="6:11" x14ac:dyDescent="0.2">
      <c r="F245" t="s">
        <v>60</v>
      </c>
      <c r="J245" t="s">
        <v>60</v>
      </c>
      <c r="K245" t="s">
        <v>60</v>
      </c>
    </row>
    <row r="246" spans="6:11" x14ac:dyDescent="0.2">
      <c r="F246" t="s">
        <v>60</v>
      </c>
      <c r="J246" t="s">
        <v>60</v>
      </c>
      <c r="K246" t="s">
        <v>60</v>
      </c>
    </row>
    <row r="247" spans="6:11" x14ac:dyDescent="0.2">
      <c r="F247" t="s">
        <v>60</v>
      </c>
      <c r="J247" t="s">
        <v>60</v>
      </c>
      <c r="K247" t="s">
        <v>60</v>
      </c>
    </row>
    <row r="248" spans="6:11" x14ac:dyDescent="0.2">
      <c r="F248" t="s">
        <v>60</v>
      </c>
      <c r="J248" t="s">
        <v>60</v>
      </c>
      <c r="K248" t="s">
        <v>60</v>
      </c>
    </row>
    <row r="249" spans="6:11" x14ac:dyDescent="0.2">
      <c r="F249" t="s">
        <v>60</v>
      </c>
      <c r="J249" t="s">
        <v>60</v>
      </c>
      <c r="K249" t="s">
        <v>60</v>
      </c>
    </row>
    <row r="250" spans="6:11" x14ac:dyDescent="0.2">
      <c r="F250" t="s">
        <v>60</v>
      </c>
      <c r="J250" t="s">
        <v>60</v>
      </c>
      <c r="K250" t="s">
        <v>60</v>
      </c>
    </row>
    <row r="251" spans="6:11" x14ac:dyDescent="0.2">
      <c r="F251" t="s">
        <v>60</v>
      </c>
      <c r="J251" t="s">
        <v>60</v>
      </c>
      <c r="K251" t="s">
        <v>60</v>
      </c>
    </row>
    <row r="252" spans="6:11" x14ac:dyDescent="0.2">
      <c r="F252" t="s">
        <v>60</v>
      </c>
      <c r="J252" t="s">
        <v>60</v>
      </c>
      <c r="K252" t="s">
        <v>60</v>
      </c>
    </row>
    <row r="253" spans="6:11" x14ac:dyDescent="0.2">
      <c r="F253" t="s">
        <v>60</v>
      </c>
      <c r="J253" t="s">
        <v>60</v>
      </c>
      <c r="K253" t="s">
        <v>60</v>
      </c>
    </row>
    <row r="254" spans="6:11" x14ac:dyDescent="0.2">
      <c r="F254" t="s">
        <v>60</v>
      </c>
      <c r="J254" t="s">
        <v>60</v>
      </c>
      <c r="K254" t="s">
        <v>60</v>
      </c>
    </row>
    <row r="255" spans="6:11" x14ac:dyDescent="0.2">
      <c r="F255" t="s">
        <v>60</v>
      </c>
      <c r="J255" t="s">
        <v>60</v>
      </c>
      <c r="K255" t="s">
        <v>60</v>
      </c>
    </row>
    <row r="256" spans="6:11" x14ac:dyDescent="0.2">
      <c r="F256" t="s">
        <v>60</v>
      </c>
      <c r="J256" t="s">
        <v>60</v>
      </c>
      <c r="K256" t="s">
        <v>60</v>
      </c>
    </row>
    <row r="257" spans="6:11" x14ac:dyDescent="0.2">
      <c r="F257" t="s">
        <v>60</v>
      </c>
      <c r="J257" t="s">
        <v>60</v>
      </c>
      <c r="K257" t="s">
        <v>60</v>
      </c>
    </row>
    <row r="258" spans="6:11" x14ac:dyDescent="0.2">
      <c r="F258" t="s">
        <v>60</v>
      </c>
      <c r="J258" t="s">
        <v>60</v>
      </c>
      <c r="K258" t="s">
        <v>60</v>
      </c>
    </row>
    <row r="259" spans="6:11" x14ac:dyDescent="0.2">
      <c r="F259" t="s">
        <v>60</v>
      </c>
      <c r="J259" t="s">
        <v>60</v>
      </c>
      <c r="K259" t="s">
        <v>60</v>
      </c>
    </row>
    <row r="260" spans="6:11" x14ac:dyDescent="0.2">
      <c r="F260" t="s">
        <v>60</v>
      </c>
      <c r="J260" t="s">
        <v>60</v>
      </c>
      <c r="K260" t="s">
        <v>60</v>
      </c>
    </row>
    <row r="261" spans="6:11" x14ac:dyDescent="0.2">
      <c r="F261" t="s">
        <v>60</v>
      </c>
      <c r="J261" t="s">
        <v>60</v>
      </c>
      <c r="K261" t="s">
        <v>60</v>
      </c>
    </row>
    <row r="262" spans="6:11" x14ac:dyDescent="0.2">
      <c r="F262" t="s">
        <v>60</v>
      </c>
      <c r="J262" t="s">
        <v>60</v>
      </c>
      <c r="K262" t="s">
        <v>60</v>
      </c>
    </row>
    <row r="263" spans="6:11" x14ac:dyDescent="0.2">
      <c r="F263" t="s">
        <v>60</v>
      </c>
      <c r="J263" t="s">
        <v>60</v>
      </c>
      <c r="K263" t="s">
        <v>60</v>
      </c>
    </row>
    <row r="264" spans="6:11" x14ac:dyDescent="0.2">
      <c r="F264" t="s">
        <v>60</v>
      </c>
      <c r="J264" t="s">
        <v>60</v>
      </c>
      <c r="K264" t="s">
        <v>60</v>
      </c>
    </row>
    <row r="265" spans="6:11" x14ac:dyDescent="0.2">
      <c r="F265" t="s">
        <v>60</v>
      </c>
      <c r="J265" t="s">
        <v>60</v>
      </c>
      <c r="K265" t="s">
        <v>60</v>
      </c>
    </row>
    <row r="266" spans="6:11" x14ac:dyDescent="0.2">
      <c r="F266" t="s">
        <v>60</v>
      </c>
      <c r="J266" t="s">
        <v>60</v>
      </c>
      <c r="K266" t="s">
        <v>60</v>
      </c>
    </row>
    <row r="267" spans="6:11" x14ac:dyDescent="0.2">
      <c r="F267" t="s">
        <v>60</v>
      </c>
      <c r="J267" t="s">
        <v>60</v>
      </c>
      <c r="K267" t="s">
        <v>60</v>
      </c>
    </row>
    <row r="268" spans="6:11" x14ac:dyDescent="0.2">
      <c r="F268" t="s">
        <v>60</v>
      </c>
      <c r="J268" t="s">
        <v>60</v>
      </c>
      <c r="K268" t="s">
        <v>60</v>
      </c>
    </row>
    <row r="269" spans="6:11" x14ac:dyDescent="0.2">
      <c r="F269" t="s">
        <v>60</v>
      </c>
      <c r="J269" t="s">
        <v>60</v>
      </c>
      <c r="K269" t="s">
        <v>60</v>
      </c>
    </row>
    <row r="270" spans="6:11" x14ac:dyDescent="0.2">
      <c r="F270" t="s">
        <v>60</v>
      </c>
      <c r="J270" t="s">
        <v>60</v>
      </c>
      <c r="K270" t="s">
        <v>60</v>
      </c>
    </row>
    <row r="271" spans="6:11" x14ac:dyDescent="0.2">
      <c r="F271" t="s">
        <v>60</v>
      </c>
      <c r="J271" t="s">
        <v>60</v>
      </c>
      <c r="K271" t="s">
        <v>60</v>
      </c>
    </row>
    <row r="272" spans="6:11" x14ac:dyDescent="0.2">
      <c r="F272" t="s">
        <v>60</v>
      </c>
      <c r="J272" t="s">
        <v>60</v>
      </c>
      <c r="K272" t="s">
        <v>60</v>
      </c>
    </row>
    <row r="273" spans="6:11" x14ac:dyDescent="0.2">
      <c r="F273" t="s">
        <v>60</v>
      </c>
      <c r="J273" t="s">
        <v>60</v>
      </c>
      <c r="K273" t="s">
        <v>60</v>
      </c>
    </row>
    <row r="274" spans="6:11" x14ac:dyDescent="0.2">
      <c r="F274" t="s">
        <v>60</v>
      </c>
      <c r="J274" t="s">
        <v>60</v>
      </c>
      <c r="K274" t="s">
        <v>60</v>
      </c>
    </row>
    <row r="275" spans="6:11" x14ac:dyDescent="0.2">
      <c r="F275" t="s">
        <v>60</v>
      </c>
      <c r="J275" t="s">
        <v>60</v>
      </c>
      <c r="K275" t="s">
        <v>60</v>
      </c>
    </row>
    <row r="276" spans="6:11" x14ac:dyDescent="0.2">
      <c r="F276" t="s">
        <v>60</v>
      </c>
      <c r="J276" t="s">
        <v>60</v>
      </c>
      <c r="K276" t="s">
        <v>60</v>
      </c>
    </row>
    <row r="277" spans="6:11" x14ac:dyDescent="0.2">
      <c r="F277" t="s">
        <v>60</v>
      </c>
      <c r="J277" t="s">
        <v>60</v>
      </c>
      <c r="K277" t="s">
        <v>60</v>
      </c>
    </row>
    <row r="278" spans="6:11" x14ac:dyDescent="0.2">
      <c r="F278" t="s">
        <v>60</v>
      </c>
      <c r="J278" t="s">
        <v>60</v>
      </c>
      <c r="K278" t="s">
        <v>60</v>
      </c>
    </row>
    <row r="279" spans="6:11" x14ac:dyDescent="0.2">
      <c r="F279" t="s">
        <v>60</v>
      </c>
      <c r="J279" t="s">
        <v>60</v>
      </c>
      <c r="K279" t="s">
        <v>60</v>
      </c>
    </row>
    <row r="280" spans="6:11" x14ac:dyDescent="0.2">
      <c r="F280" t="s">
        <v>60</v>
      </c>
      <c r="J280" t="s">
        <v>60</v>
      </c>
      <c r="K280" t="s">
        <v>60</v>
      </c>
    </row>
    <row r="281" spans="6:11" x14ac:dyDescent="0.2">
      <c r="F281" t="s">
        <v>60</v>
      </c>
      <c r="J281" t="s">
        <v>60</v>
      </c>
      <c r="K281" t="s">
        <v>60</v>
      </c>
    </row>
    <row r="282" spans="6:11" x14ac:dyDescent="0.2">
      <c r="F282" t="s">
        <v>60</v>
      </c>
      <c r="J282" t="s">
        <v>60</v>
      </c>
      <c r="K282" t="s">
        <v>60</v>
      </c>
    </row>
    <row r="283" spans="6:11" x14ac:dyDescent="0.2">
      <c r="F283" t="s">
        <v>60</v>
      </c>
      <c r="J283" t="s">
        <v>60</v>
      </c>
      <c r="K283" t="s">
        <v>60</v>
      </c>
    </row>
    <row r="284" spans="6:11" x14ac:dyDescent="0.2">
      <c r="F284" t="s">
        <v>60</v>
      </c>
      <c r="J284" t="s">
        <v>60</v>
      </c>
      <c r="K284" t="s">
        <v>60</v>
      </c>
    </row>
    <row r="285" spans="6:11" x14ac:dyDescent="0.2">
      <c r="F285" t="s">
        <v>60</v>
      </c>
      <c r="J285" t="s">
        <v>60</v>
      </c>
      <c r="K285" t="s">
        <v>60</v>
      </c>
    </row>
    <row r="286" spans="6:11" x14ac:dyDescent="0.2">
      <c r="F286" t="s">
        <v>60</v>
      </c>
      <c r="J286" t="s">
        <v>60</v>
      </c>
      <c r="K286" t="s">
        <v>60</v>
      </c>
    </row>
    <row r="287" spans="6:11" x14ac:dyDescent="0.2">
      <c r="F287" t="s">
        <v>60</v>
      </c>
      <c r="J287" t="s">
        <v>60</v>
      </c>
      <c r="K287" t="s">
        <v>60</v>
      </c>
    </row>
    <row r="288" spans="6:11" x14ac:dyDescent="0.2">
      <c r="F288" t="s">
        <v>60</v>
      </c>
      <c r="J288" t="s">
        <v>60</v>
      </c>
      <c r="K288" t="s">
        <v>60</v>
      </c>
    </row>
    <row r="289" spans="6:11" x14ac:dyDescent="0.2">
      <c r="F289" t="s">
        <v>60</v>
      </c>
      <c r="J289" t="s">
        <v>60</v>
      </c>
      <c r="K289" t="s">
        <v>60</v>
      </c>
    </row>
    <row r="290" spans="6:11" x14ac:dyDescent="0.2">
      <c r="F290" t="s">
        <v>60</v>
      </c>
      <c r="J290" t="s">
        <v>60</v>
      </c>
      <c r="K290" t="s">
        <v>60</v>
      </c>
    </row>
    <row r="291" spans="6:11" x14ac:dyDescent="0.2">
      <c r="F291" t="s">
        <v>60</v>
      </c>
      <c r="J291" t="s">
        <v>60</v>
      </c>
      <c r="K291" t="s">
        <v>60</v>
      </c>
    </row>
    <row r="292" spans="6:11" x14ac:dyDescent="0.2">
      <c r="F292" t="s">
        <v>60</v>
      </c>
      <c r="J292" t="s">
        <v>60</v>
      </c>
      <c r="K292" t="s">
        <v>60</v>
      </c>
    </row>
    <row r="293" spans="6:11" x14ac:dyDescent="0.2">
      <c r="F293" t="s">
        <v>60</v>
      </c>
      <c r="J293" t="s">
        <v>60</v>
      </c>
      <c r="K293" t="s">
        <v>60</v>
      </c>
    </row>
    <row r="294" spans="6:11" x14ac:dyDescent="0.2">
      <c r="F294" t="s">
        <v>60</v>
      </c>
      <c r="J294" t="s">
        <v>60</v>
      </c>
      <c r="K294" t="s">
        <v>60</v>
      </c>
    </row>
    <row r="295" spans="6:11" x14ac:dyDescent="0.2">
      <c r="F295" t="s">
        <v>60</v>
      </c>
      <c r="J295" t="s">
        <v>60</v>
      </c>
      <c r="K295" t="s">
        <v>60</v>
      </c>
    </row>
    <row r="296" spans="6:11" x14ac:dyDescent="0.2">
      <c r="F296" t="s">
        <v>60</v>
      </c>
      <c r="J296" t="s">
        <v>60</v>
      </c>
      <c r="K296" t="s">
        <v>60</v>
      </c>
    </row>
    <row r="297" spans="6:11" x14ac:dyDescent="0.2">
      <c r="F297" t="s">
        <v>60</v>
      </c>
      <c r="J297" t="s">
        <v>60</v>
      </c>
      <c r="K297" t="s">
        <v>60</v>
      </c>
    </row>
    <row r="298" spans="6:11" x14ac:dyDescent="0.2">
      <c r="F298" t="s">
        <v>60</v>
      </c>
      <c r="J298" t="s">
        <v>60</v>
      </c>
      <c r="K298" t="s">
        <v>60</v>
      </c>
    </row>
    <row r="299" spans="6:11" x14ac:dyDescent="0.2">
      <c r="F299" t="s">
        <v>60</v>
      </c>
      <c r="J299" t="s">
        <v>60</v>
      </c>
      <c r="K299" t="s">
        <v>60</v>
      </c>
    </row>
    <row r="300" spans="6:11" x14ac:dyDescent="0.2">
      <c r="F300" t="s">
        <v>60</v>
      </c>
      <c r="J300" t="s">
        <v>60</v>
      </c>
      <c r="K300" t="s">
        <v>60</v>
      </c>
    </row>
    <row r="301" spans="6:11" x14ac:dyDescent="0.2">
      <c r="F301" t="s">
        <v>60</v>
      </c>
      <c r="J301" t="s">
        <v>60</v>
      </c>
      <c r="K301" t="s">
        <v>60</v>
      </c>
    </row>
    <row r="302" spans="6:11" x14ac:dyDescent="0.2">
      <c r="F302" t="s">
        <v>60</v>
      </c>
      <c r="J302" t="s">
        <v>60</v>
      </c>
      <c r="K302" t="s">
        <v>60</v>
      </c>
    </row>
    <row r="303" spans="6:11" x14ac:dyDescent="0.2">
      <c r="F303" t="s">
        <v>60</v>
      </c>
      <c r="J303" t="s">
        <v>60</v>
      </c>
      <c r="K303" t="s">
        <v>60</v>
      </c>
    </row>
    <row r="304" spans="6:11" x14ac:dyDescent="0.2">
      <c r="F304" t="s">
        <v>60</v>
      </c>
      <c r="J304" t="s">
        <v>60</v>
      </c>
      <c r="K304" t="s">
        <v>60</v>
      </c>
    </row>
    <row r="305" spans="6:11" x14ac:dyDescent="0.2">
      <c r="F305" t="s">
        <v>60</v>
      </c>
      <c r="J305" t="s">
        <v>60</v>
      </c>
      <c r="K305" t="s">
        <v>60</v>
      </c>
    </row>
    <row r="306" spans="6:11" x14ac:dyDescent="0.2">
      <c r="F306" t="s">
        <v>60</v>
      </c>
      <c r="J306" t="s">
        <v>60</v>
      </c>
      <c r="K306" t="s">
        <v>60</v>
      </c>
    </row>
    <row r="307" spans="6:11" x14ac:dyDescent="0.2">
      <c r="F307" t="s">
        <v>60</v>
      </c>
      <c r="J307" t="s">
        <v>60</v>
      </c>
      <c r="K307" t="s">
        <v>60</v>
      </c>
    </row>
    <row r="308" spans="6:11" x14ac:dyDescent="0.2">
      <c r="F308" t="s">
        <v>60</v>
      </c>
      <c r="J308" t="s">
        <v>60</v>
      </c>
      <c r="K308" t="s">
        <v>60</v>
      </c>
    </row>
    <row r="309" spans="6:11" x14ac:dyDescent="0.2">
      <c r="F309" t="s">
        <v>60</v>
      </c>
      <c r="J309" t="s">
        <v>60</v>
      </c>
      <c r="K309" t="s">
        <v>60</v>
      </c>
    </row>
    <row r="310" spans="6:11" x14ac:dyDescent="0.2">
      <c r="F310" t="s">
        <v>60</v>
      </c>
      <c r="J310" t="s">
        <v>60</v>
      </c>
      <c r="K310" t="s">
        <v>60</v>
      </c>
    </row>
    <row r="311" spans="6:11" x14ac:dyDescent="0.2">
      <c r="F311" t="s">
        <v>60</v>
      </c>
      <c r="J311" t="s">
        <v>60</v>
      </c>
      <c r="K311" t="s">
        <v>60</v>
      </c>
    </row>
    <row r="312" spans="6:11" x14ac:dyDescent="0.2">
      <c r="F312" t="s">
        <v>60</v>
      </c>
      <c r="J312" t="s">
        <v>60</v>
      </c>
      <c r="K312" t="s">
        <v>60</v>
      </c>
    </row>
    <row r="313" spans="6:11" x14ac:dyDescent="0.2">
      <c r="F313" t="s">
        <v>60</v>
      </c>
      <c r="J313" t="s">
        <v>60</v>
      </c>
      <c r="K313" t="s">
        <v>60</v>
      </c>
    </row>
    <row r="314" spans="6:11" x14ac:dyDescent="0.2">
      <c r="F314" t="s">
        <v>60</v>
      </c>
      <c r="J314" t="s">
        <v>60</v>
      </c>
      <c r="K314" t="s">
        <v>60</v>
      </c>
    </row>
    <row r="315" spans="6:11" x14ac:dyDescent="0.2">
      <c r="F315" t="s">
        <v>60</v>
      </c>
      <c r="J315" t="s">
        <v>60</v>
      </c>
      <c r="K315" t="s">
        <v>60</v>
      </c>
    </row>
    <row r="316" spans="6:11" x14ac:dyDescent="0.2">
      <c r="F316" t="s">
        <v>60</v>
      </c>
      <c r="J316" t="s">
        <v>60</v>
      </c>
      <c r="K316" t="s">
        <v>60</v>
      </c>
    </row>
    <row r="317" spans="6:11" x14ac:dyDescent="0.2">
      <c r="F317" t="s">
        <v>60</v>
      </c>
      <c r="J317" t="s">
        <v>60</v>
      </c>
      <c r="K317" t="s">
        <v>60</v>
      </c>
    </row>
    <row r="318" spans="6:11" x14ac:dyDescent="0.2">
      <c r="F318" t="s">
        <v>60</v>
      </c>
      <c r="J318" t="s">
        <v>60</v>
      </c>
      <c r="K318" t="s">
        <v>60</v>
      </c>
    </row>
    <row r="319" spans="6:11" x14ac:dyDescent="0.2">
      <c r="F319" t="s">
        <v>60</v>
      </c>
      <c r="J319" t="s">
        <v>60</v>
      </c>
      <c r="K319" t="s">
        <v>60</v>
      </c>
    </row>
    <row r="320" spans="6:11" x14ac:dyDescent="0.2">
      <c r="F320" t="s">
        <v>60</v>
      </c>
      <c r="J320" t="s">
        <v>60</v>
      </c>
      <c r="K320" t="s">
        <v>60</v>
      </c>
    </row>
    <row r="321" spans="6:11" x14ac:dyDescent="0.2">
      <c r="F321" t="s">
        <v>60</v>
      </c>
      <c r="J321" t="s">
        <v>60</v>
      </c>
      <c r="K321" t="s">
        <v>60</v>
      </c>
    </row>
    <row r="322" spans="6:11" x14ac:dyDescent="0.2">
      <c r="F322" t="s">
        <v>60</v>
      </c>
      <c r="J322" t="s">
        <v>60</v>
      </c>
      <c r="K322" t="s">
        <v>60</v>
      </c>
    </row>
    <row r="323" spans="6:11" x14ac:dyDescent="0.2">
      <c r="F323" t="s">
        <v>60</v>
      </c>
      <c r="J323" t="s">
        <v>60</v>
      </c>
      <c r="K323" t="s">
        <v>60</v>
      </c>
    </row>
    <row r="324" spans="6:11" x14ac:dyDescent="0.2">
      <c r="F324" t="s">
        <v>60</v>
      </c>
      <c r="J324" t="s">
        <v>60</v>
      </c>
      <c r="K324" t="s">
        <v>60</v>
      </c>
    </row>
    <row r="325" spans="6:11" x14ac:dyDescent="0.2">
      <c r="F325" t="s">
        <v>60</v>
      </c>
      <c r="J325" t="s">
        <v>60</v>
      </c>
      <c r="K325" t="s">
        <v>60</v>
      </c>
    </row>
    <row r="326" spans="6:11" x14ac:dyDescent="0.2">
      <c r="F326" t="s">
        <v>60</v>
      </c>
      <c r="J326" t="s">
        <v>60</v>
      </c>
      <c r="K326" t="s">
        <v>60</v>
      </c>
    </row>
    <row r="327" spans="6:11" x14ac:dyDescent="0.2">
      <c r="F327" t="s">
        <v>60</v>
      </c>
      <c r="J327" t="s">
        <v>60</v>
      </c>
      <c r="K327" t="s">
        <v>60</v>
      </c>
    </row>
    <row r="328" spans="6:11" x14ac:dyDescent="0.2">
      <c r="F328" t="s">
        <v>60</v>
      </c>
      <c r="J328" t="s">
        <v>60</v>
      </c>
      <c r="K328" t="s">
        <v>60</v>
      </c>
    </row>
    <row r="329" spans="6:11" x14ac:dyDescent="0.2">
      <c r="F329" t="s">
        <v>60</v>
      </c>
      <c r="J329" t="s">
        <v>60</v>
      </c>
      <c r="K329" t="s">
        <v>60</v>
      </c>
    </row>
    <row r="330" spans="6:11" x14ac:dyDescent="0.2">
      <c r="F330" t="s">
        <v>60</v>
      </c>
      <c r="J330" t="s">
        <v>60</v>
      </c>
      <c r="K330" t="s">
        <v>60</v>
      </c>
    </row>
    <row r="331" spans="6:11" x14ac:dyDescent="0.2">
      <c r="F331" t="s">
        <v>60</v>
      </c>
      <c r="J331" t="s">
        <v>60</v>
      </c>
      <c r="K331" t="s">
        <v>60</v>
      </c>
    </row>
    <row r="332" spans="6:11" x14ac:dyDescent="0.2">
      <c r="F332" t="s">
        <v>60</v>
      </c>
      <c r="J332" t="s">
        <v>60</v>
      </c>
      <c r="K332" t="s">
        <v>60</v>
      </c>
    </row>
    <row r="333" spans="6:11" x14ac:dyDescent="0.2">
      <c r="F333" t="s">
        <v>60</v>
      </c>
      <c r="J333" t="s">
        <v>60</v>
      </c>
      <c r="K333" t="s">
        <v>60</v>
      </c>
    </row>
    <row r="334" spans="6:11" x14ac:dyDescent="0.2">
      <c r="F334" t="s">
        <v>60</v>
      </c>
      <c r="J334" t="s">
        <v>60</v>
      </c>
      <c r="K334" t="s">
        <v>60</v>
      </c>
    </row>
    <row r="335" spans="6:11" x14ac:dyDescent="0.2">
      <c r="F335" t="s">
        <v>60</v>
      </c>
      <c r="J335" t="s">
        <v>60</v>
      </c>
      <c r="K335" t="s">
        <v>60</v>
      </c>
    </row>
    <row r="336" spans="6:11" x14ac:dyDescent="0.2">
      <c r="F336" t="s">
        <v>60</v>
      </c>
      <c r="J336" t="s">
        <v>60</v>
      </c>
      <c r="K336" t="s">
        <v>60</v>
      </c>
    </row>
    <row r="337" spans="6:11" x14ac:dyDescent="0.2">
      <c r="F337" t="s">
        <v>60</v>
      </c>
      <c r="J337" t="s">
        <v>60</v>
      </c>
      <c r="K337" t="s">
        <v>60</v>
      </c>
    </row>
    <row r="338" spans="6:11" x14ac:dyDescent="0.2">
      <c r="F338" t="s">
        <v>60</v>
      </c>
      <c r="J338" t="s">
        <v>60</v>
      </c>
      <c r="K338" t="s">
        <v>60</v>
      </c>
    </row>
    <row r="339" spans="6:11" x14ac:dyDescent="0.2">
      <c r="F339" t="s">
        <v>60</v>
      </c>
      <c r="J339" t="s">
        <v>60</v>
      </c>
      <c r="K339" t="s">
        <v>60</v>
      </c>
    </row>
    <row r="340" spans="6:11" x14ac:dyDescent="0.2">
      <c r="F340" t="s">
        <v>60</v>
      </c>
      <c r="J340" t="s">
        <v>60</v>
      </c>
      <c r="K340" t="s">
        <v>60</v>
      </c>
    </row>
    <row r="341" spans="6:11" x14ac:dyDescent="0.2">
      <c r="F341" t="s">
        <v>60</v>
      </c>
      <c r="J341" t="s">
        <v>60</v>
      </c>
      <c r="K341" t="s">
        <v>60</v>
      </c>
    </row>
    <row r="342" spans="6:11" x14ac:dyDescent="0.2">
      <c r="F342" t="s">
        <v>60</v>
      </c>
      <c r="J342" t="s">
        <v>60</v>
      </c>
      <c r="K342" t="s">
        <v>60</v>
      </c>
    </row>
    <row r="343" spans="6:11" x14ac:dyDescent="0.2">
      <c r="F343" t="s">
        <v>60</v>
      </c>
      <c r="J343" t="s">
        <v>60</v>
      </c>
      <c r="K343" t="s">
        <v>60</v>
      </c>
    </row>
    <row r="344" spans="6:11" x14ac:dyDescent="0.2">
      <c r="F344" t="s">
        <v>60</v>
      </c>
      <c r="J344" t="s">
        <v>60</v>
      </c>
      <c r="K344" t="s">
        <v>60</v>
      </c>
    </row>
    <row r="345" spans="6:11" x14ac:dyDescent="0.2">
      <c r="F345" t="s">
        <v>60</v>
      </c>
      <c r="J345" t="s">
        <v>60</v>
      </c>
      <c r="K345" t="s">
        <v>60</v>
      </c>
    </row>
    <row r="346" spans="6:11" x14ac:dyDescent="0.2">
      <c r="F346" t="s">
        <v>60</v>
      </c>
      <c r="J346" t="s">
        <v>60</v>
      </c>
      <c r="K346" t="s">
        <v>60</v>
      </c>
    </row>
    <row r="347" spans="6:11" x14ac:dyDescent="0.2">
      <c r="F347" t="s">
        <v>60</v>
      </c>
      <c r="J347" t="s">
        <v>60</v>
      </c>
      <c r="K347" t="s">
        <v>60</v>
      </c>
    </row>
    <row r="348" spans="6:11" x14ac:dyDescent="0.2">
      <c r="F348" t="s">
        <v>60</v>
      </c>
      <c r="J348" t="s">
        <v>60</v>
      </c>
      <c r="K348" t="s">
        <v>60</v>
      </c>
    </row>
    <row r="349" spans="6:11" x14ac:dyDescent="0.2">
      <c r="F349" t="s">
        <v>60</v>
      </c>
      <c r="J349" t="s">
        <v>60</v>
      </c>
      <c r="K349" t="s">
        <v>60</v>
      </c>
    </row>
    <row r="350" spans="6:11" x14ac:dyDescent="0.2">
      <c r="F350" t="s">
        <v>60</v>
      </c>
      <c r="J350" t="s">
        <v>60</v>
      </c>
      <c r="K350" t="s">
        <v>60</v>
      </c>
    </row>
    <row r="351" spans="6:11" x14ac:dyDescent="0.2">
      <c r="F351" t="s">
        <v>60</v>
      </c>
      <c r="J351" t="s">
        <v>60</v>
      </c>
      <c r="K351" t="s">
        <v>60</v>
      </c>
    </row>
    <row r="352" spans="6:11" x14ac:dyDescent="0.2">
      <c r="F352" t="s">
        <v>60</v>
      </c>
      <c r="J352" t="s">
        <v>60</v>
      </c>
      <c r="K352" t="s">
        <v>60</v>
      </c>
    </row>
    <row r="353" spans="6:11" x14ac:dyDescent="0.2">
      <c r="F353" t="s">
        <v>60</v>
      </c>
      <c r="J353" t="s">
        <v>60</v>
      </c>
      <c r="K353" t="s">
        <v>60</v>
      </c>
    </row>
    <row r="354" spans="6:11" x14ac:dyDescent="0.2">
      <c r="F354" t="s">
        <v>60</v>
      </c>
      <c r="J354" t="s">
        <v>60</v>
      </c>
      <c r="K354" t="s">
        <v>60</v>
      </c>
    </row>
    <row r="355" spans="6:11" x14ac:dyDescent="0.2">
      <c r="F355" t="s">
        <v>60</v>
      </c>
      <c r="J355" t="s">
        <v>60</v>
      </c>
      <c r="K355" t="s">
        <v>60</v>
      </c>
    </row>
    <row r="356" spans="6:11" x14ac:dyDescent="0.2">
      <c r="F356" t="s">
        <v>60</v>
      </c>
      <c r="J356" t="s">
        <v>60</v>
      </c>
      <c r="K356" t="s">
        <v>60</v>
      </c>
    </row>
    <row r="357" spans="6:11" x14ac:dyDescent="0.2">
      <c r="F357" t="s">
        <v>60</v>
      </c>
      <c r="J357" t="s">
        <v>60</v>
      </c>
      <c r="K357" t="s">
        <v>60</v>
      </c>
    </row>
    <row r="358" spans="6:11" x14ac:dyDescent="0.2">
      <c r="F358" t="s">
        <v>60</v>
      </c>
      <c r="J358" t="s">
        <v>60</v>
      </c>
      <c r="K358" t="s">
        <v>60</v>
      </c>
    </row>
    <row r="359" spans="6:11" x14ac:dyDescent="0.2">
      <c r="F359" t="s">
        <v>60</v>
      </c>
      <c r="J359" t="s">
        <v>60</v>
      </c>
      <c r="K359" t="s">
        <v>60</v>
      </c>
    </row>
    <row r="360" spans="6:11" x14ac:dyDescent="0.2">
      <c r="F360" t="s">
        <v>60</v>
      </c>
      <c r="J360" t="s">
        <v>60</v>
      </c>
      <c r="K360" t="s">
        <v>60</v>
      </c>
    </row>
    <row r="361" spans="6:11" x14ac:dyDescent="0.2">
      <c r="F361" t="s">
        <v>60</v>
      </c>
      <c r="J361" t="s">
        <v>60</v>
      </c>
      <c r="K361" t="s">
        <v>60</v>
      </c>
    </row>
    <row r="362" spans="6:11" x14ac:dyDescent="0.2">
      <c r="F362" t="s">
        <v>60</v>
      </c>
      <c r="J362" t="s">
        <v>60</v>
      </c>
      <c r="K362" t="s">
        <v>60</v>
      </c>
    </row>
    <row r="363" spans="6:11" x14ac:dyDescent="0.2">
      <c r="F363" t="s">
        <v>60</v>
      </c>
      <c r="J363" t="s">
        <v>60</v>
      </c>
      <c r="K363" t="s">
        <v>60</v>
      </c>
    </row>
    <row r="364" spans="6:11" x14ac:dyDescent="0.2">
      <c r="F364" t="s">
        <v>60</v>
      </c>
      <c r="J364" t="s">
        <v>60</v>
      </c>
      <c r="K364" t="s">
        <v>60</v>
      </c>
    </row>
    <row r="365" spans="6:11" x14ac:dyDescent="0.2">
      <c r="F365" t="s">
        <v>60</v>
      </c>
      <c r="J365" t="s">
        <v>60</v>
      </c>
      <c r="K365" t="s">
        <v>60</v>
      </c>
    </row>
    <row r="366" spans="6:11" x14ac:dyDescent="0.2">
      <c r="F366" t="s">
        <v>60</v>
      </c>
      <c r="J366" t="s">
        <v>60</v>
      </c>
      <c r="K366" t="s">
        <v>60</v>
      </c>
    </row>
    <row r="367" spans="6:11" x14ac:dyDescent="0.2">
      <c r="F367" t="s">
        <v>60</v>
      </c>
      <c r="J367" t="s">
        <v>60</v>
      </c>
      <c r="K367" t="s">
        <v>60</v>
      </c>
    </row>
    <row r="368" spans="6:11" x14ac:dyDescent="0.2">
      <c r="F368" t="s">
        <v>60</v>
      </c>
      <c r="J368" t="s">
        <v>60</v>
      </c>
      <c r="K368" t="s">
        <v>60</v>
      </c>
    </row>
    <row r="369" spans="6:11" x14ac:dyDescent="0.2">
      <c r="F369" t="s">
        <v>60</v>
      </c>
      <c r="J369" t="s">
        <v>60</v>
      </c>
      <c r="K369" t="s">
        <v>60</v>
      </c>
    </row>
    <row r="370" spans="6:11" x14ac:dyDescent="0.2">
      <c r="F370" t="s">
        <v>60</v>
      </c>
      <c r="J370" t="s">
        <v>60</v>
      </c>
      <c r="K370" t="s">
        <v>60</v>
      </c>
    </row>
    <row r="371" spans="6:11" x14ac:dyDescent="0.2">
      <c r="F371" t="s">
        <v>60</v>
      </c>
      <c r="J371" t="s">
        <v>60</v>
      </c>
      <c r="K371" t="s">
        <v>60</v>
      </c>
    </row>
    <row r="372" spans="6:11" x14ac:dyDescent="0.2">
      <c r="F372" t="s">
        <v>60</v>
      </c>
      <c r="J372" t="s">
        <v>60</v>
      </c>
      <c r="K372" t="s">
        <v>60</v>
      </c>
    </row>
    <row r="373" spans="6:11" x14ac:dyDescent="0.2">
      <c r="F373" t="s">
        <v>60</v>
      </c>
      <c r="J373" t="s">
        <v>60</v>
      </c>
      <c r="K373" t="s">
        <v>60</v>
      </c>
    </row>
    <row r="374" spans="6:11" x14ac:dyDescent="0.2">
      <c r="F374" t="s">
        <v>60</v>
      </c>
      <c r="J374" t="s">
        <v>60</v>
      </c>
      <c r="K374" t="s">
        <v>60</v>
      </c>
    </row>
    <row r="375" spans="6:11" x14ac:dyDescent="0.2">
      <c r="F375" t="s">
        <v>60</v>
      </c>
      <c r="J375" t="s">
        <v>60</v>
      </c>
      <c r="K375" t="s">
        <v>60</v>
      </c>
    </row>
    <row r="376" spans="6:11" x14ac:dyDescent="0.2">
      <c r="F376" t="s">
        <v>60</v>
      </c>
      <c r="J376" t="s">
        <v>60</v>
      </c>
      <c r="K376" t="s">
        <v>60</v>
      </c>
    </row>
    <row r="377" spans="6:11" x14ac:dyDescent="0.2">
      <c r="F377" t="s">
        <v>60</v>
      </c>
      <c r="J377" t="s">
        <v>60</v>
      </c>
      <c r="K377" t="s">
        <v>60</v>
      </c>
    </row>
    <row r="378" spans="6:11" x14ac:dyDescent="0.2">
      <c r="F378" t="s">
        <v>60</v>
      </c>
      <c r="J378" t="s">
        <v>60</v>
      </c>
      <c r="K378" t="s">
        <v>60</v>
      </c>
    </row>
    <row r="379" spans="6:11" x14ac:dyDescent="0.2">
      <c r="F379" t="s">
        <v>60</v>
      </c>
      <c r="J379" t="s">
        <v>60</v>
      </c>
      <c r="K379" t="s">
        <v>60</v>
      </c>
    </row>
    <row r="380" spans="6:11" x14ac:dyDescent="0.2">
      <c r="F380" t="s">
        <v>60</v>
      </c>
      <c r="J380" t="s">
        <v>60</v>
      </c>
      <c r="K380" t="s">
        <v>60</v>
      </c>
    </row>
    <row r="381" spans="6:11" x14ac:dyDescent="0.2">
      <c r="F381" t="s">
        <v>60</v>
      </c>
      <c r="J381" t="s">
        <v>60</v>
      </c>
      <c r="K381" t="s">
        <v>60</v>
      </c>
    </row>
    <row r="382" spans="6:11" x14ac:dyDescent="0.2">
      <c r="F382" t="s">
        <v>60</v>
      </c>
      <c r="J382" t="s">
        <v>60</v>
      </c>
      <c r="K382" t="s">
        <v>60</v>
      </c>
    </row>
    <row r="383" spans="6:11" x14ac:dyDescent="0.2">
      <c r="F383" t="s">
        <v>60</v>
      </c>
      <c r="J383" t="s">
        <v>60</v>
      </c>
      <c r="K383" t="s">
        <v>60</v>
      </c>
    </row>
    <row r="384" spans="6:11" x14ac:dyDescent="0.2">
      <c r="F384" t="s">
        <v>60</v>
      </c>
      <c r="J384" t="s">
        <v>60</v>
      </c>
      <c r="K384" t="s">
        <v>60</v>
      </c>
    </row>
    <row r="385" spans="6:11" x14ac:dyDescent="0.2">
      <c r="F385" t="s">
        <v>60</v>
      </c>
      <c r="J385" t="s">
        <v>60</v>
      </c>
      <c r="K385" t="s">
        <v>60</v>
      </c>
    </row>
    <row r="386" spans="6:11" x14ac:dyDescent="0.2">
      <c r="F386" t="s">
        <v>60</v>
      </c>
      <c r="J386" t="s">
        <v>60</v>
      </c>
      <c r="K386" t="s">
        <v>60</v>
      </c>
    </row>
    <row r="387" spans="6:11" x14ac:dyDescent="0.2">
      <c r="F387" t="s">
        <v>60</v>
      </c>
      <c r="J387" t="s">
        <v>60</v>
      </c>
      <c r="K387" t="s">
        <v>60</v>
      </c>
    </row>
    <row r="388" spans="6:11" x14ac:dyDescent="0.2">
      <c r="F388" t="s">
        <v>60</v>
      </c>
      <c r="J388" t="s">
        <v>60</v>
      </c>
      <c r="K388" t="s">
        <v>60</v>
      </c>
    </row>
    <row r="389" spans="6:11" x14ac:dyDescent="0.2">
      <c r="F389" t="s">
        <v>60</v>
      </c>
      <c r="J389" t="s">
        <v>60</v>
      </c>
      <c r="K389" t="s">
        <v>60</v>
      </c>
    </row>
    <row r="390" spans="6:11" x14ac:dyDescent="0.2">
      <c r="F390" t="s">
        <v>60</v>
      </c>
      <c r="J390" t="s">
        <v>60</v>
      </c>
      <c r="K390" t="s">
        <v>60</v>
      </c>
    </row>
    <row r="391" spans="6:11" x14ac:dyDescent="0.2">
      <c r="F391" t="s">
        <v>60</v>
      </c>
      <c r="J391" t="s">
        <v>60</v>
      </c>
      <c r="K391" t="s">
        <v>60</v>
      </c>
    </row>
    <row r="392" spans="6:11" x14ac:dyDescent="0.2">
      <c r="F392" t="s">
        <v>60</v>
      </c>
      <c r="J392" t="s">
        <v>60</v>
      </c>
      <c r="K392" t="s">
        <v>60</v>
      </c>
    </row>
    <row r="393" spans="6:11" x14ac:dyDescent="0.2">
      <c r="F393" t="s">
        <v>60</v>
      </c>
      <c r="J393" t="s">
        <v>60</v>
      </c>
      <c r="K393" t="s">
        <v>60</v>
      </c>
    </row>
    <row r="394" spans="6:11" x14ac:dyDescent="0.2">
      <c r="F394" t="s">
        <v>60</v>
      </c>
      <c r="J394" t="s">
        <v>60</v>
      </c>
      <c r="K394" t="s">
        <v>60</v>
      </c>
    </row>
    <row r="395" spans="6:11" x14ac:dyDescent="0.2">
      <c r="F395" t="s">
        <v>60</v>
      </c>
      <c r="J395" t="s">
        <v>60</v>
      </c>
      <c r="K395" t="s">
        <v>60</v>
      </c>
    </row>
    <row r="396" spans="6:11" x14ac:dyDescent="0.2">
      <c r="F396" t="s">
        <v>60</v>
      </c>
      <c r="J396" t="s">
        <v>60</v>
      </c>
      <c r="K396" t="s">
        <v>60</v>
      </c>
    </row>
    <row r="397" spans="6:11" x14ac:dyDescent="0.2">
      <c r="F397" t="s">
        <v>60</v>
      </c>
      <c r="J397" t="s">
        <v>60</v>
      </c>
      <c r="K397" t="s">
        <v>60</v>
      </c>
    </row>
    <row r="398" spans="6:11" x14ac:dyDescent="0.2">
      <c r="F398" t="s">
        <v>60</v>
      </c>
      <c r="J398" t="s">
        <v>60</v>
      </c>
      <c r="K398" t="s">
        <v>60</v>
      </c>
    </row>
    <row r="399" spans="6:11" x14ac:dyDescent="0.2">
      <c r="F399" t="s">
        <v>60</v>
      </c>
      <c r="J399" t="s">
        <v>60</v>
      </c>
      <c r="K399" t="s">
        <v>60</v>
      </c>
    </row>
    <row r="400" spans="6:11" x14ac:dyDescent="0.2">
      <c r="F400" t="s">
        <v>60</v>
      </c>
      <c r="J400" t="s">
        <v>60</v>
      </c>
      <c r="K400" t="s">
        <v>60</v>
      </c>
    </row>
    <row r="401" spans="6:11" x14ac:dyDescent="0.2">
      <c r="F401" t="s">
        <v>60</v>
      </c>
      <c r="J401" t="s">
        <v>60</v>
      </c>
      <c r="K401" t="s">
        <v>60</v>
      </c>
    </row>
    <row r="402" spans="6:11" x14ac:dyDescent="0.2">
      <c r="F402" t="s">
        <v>60</v>
      </c>
      <c r="J402" t="s">
        <v>60</v>
      </c>
      <c r="K402" t="s">
        <v>60</v>
      </c>
    </row>
    <row r="403" spans="6:11" x14ac:dyDescent="0.2">
      <c r="F403" t="s">
        <v>60</v>
      </c>
      <c r="J403" t="s">
        <v>60</v>
      </c>
      <c r="K403" t="s">
        <v>60</v>
      </c>
    </row>
    <row r="404" spans="6:11" x14ac:dyDescent="0.2">
      <c r="F404" t="s">
        <v>60</v>
      </c>
      <c r="J404" t="s">
        <v>60</v>
      </c>
      <c r="K404" t="s">
        <v>60</v>
      </c>
    </row>
    <row r="405" spans="6:11" x14ac:dyDescent="0.2">
      <c r="F405" t="s">
        <v>60</v>
      </c>
      <c r="J405" t="s">
        <v>60</v>
      </c>
      <c r="K405" t="s">
        <v>60</v>
      </c>
    </row>
    <row r="406" spans="6:11" x14ac:dyDescent="0.2">
      <c r="F406" t="s">
        <v>60</v>
      </c>
      <c r="J406" t="s">
        <v>60</v>
      </c>
      <c r="K406" t="s">
        <v>60</v>
      </c>
    </row>
    <row r="407" spans="6:11" x14ac:dyDescent="0.2">
      <c r="F407" t="s">
        <v>60</v>
      </c>
      <c r="J407" t="s">
        <v>60</v>
      </c>
      <c r="K407" t="s">
        <v>60</v>
      </c>
    </row>
    <row r="408" spans="6:11" x14ac:dyDescent="0.2">
      <c r="F408" t="s">
        <v>60</v>
      </c>
      <c r="J408" t="s">
        <v>60</v>
      </c>
      <c r="K408" t="s">
        <v>60</v>
      </c>
    </row>
    <row r="409" spans="6:11" x14ac:dyDescent="0.2">
      <c r="F409" t="s">
        <v>60</v>
      </c>
      <c r="J409" t="s">
        <v>60</v>
      </c>
      <c r="K409" t="s">
        <v>60</v>
      </c>
    </row>
    <row r="410" spans="6:11" x14ac:dyDescent="0.2">
      <c r="F410" t="s">
        <v>60</v>
      </c>
      <c r="J410" t="s">
        <v>60</v>
      </c>
      <c r="K410" t="s">
        <v>60</v>
      </c>
    </row>
    <row r="411" spans="6:11" x14ac:dyDescent="0.2">
      <c r="F411" t="s">
        <v>60</v>
      </c>
      <c r="J411" t="s">
        <v>60</v>
      </c>
      <c r="K411" t="s">
        <v>60</v>
      </c>
    </row>
    <row r="412" spans="6:11" x14ac:dyDescent="0.2">
      <c r="F412" t="s">
        <v>60</v>
      </c>
      <c r="J412" t="s">
        <v>60</v>
      </c>
      <c r="K412" t="s">
        <v>60</v>
      </c>
    </row>
    <row r="413" spans="6:11" x14ac:dyDescent="0.2">
      <c r="F413" t="s">
        <v>60</v>
      </c>
      <c r="J413" t="s">
        <v>60</v>
      </c>
      <c r="K413" t="s">
        <v>60</v>
      </c>
    </row>
    <row r="414" spans="6:11" x14ac:dyDescent="0.2">
      <c r="F414" t="s">
        <v>60</v>
      </c>
      <c r="J414" t="s">
        <v>60</v>
      </c>
      <c r="K414" t="s">
        <v>60</v>
      </c>
    </row>
    <row r="415" spans="6:11" x14ac:dyDescent="0.2">
      <c r="F415" t="s">
        <v>60</v>
      </c>
      <c r="J415" t="s">
        <v>60</v>
      </c>
      <c r="K415" t="s">
        <v>60</v>
      </c>
    </row>
    <row r="416" spans="6:11" x14ac:dyDescent="0.2">
      <c r="F416" t="s">
        <v>60</v>
      </c>
      <c r="J416" t="s">
        <v>60</v>
      </c>
      <c r="K416" t="s">
        <v>60</v>
      </c>
    </row>
    <row r="417" spans="6:11" x14ac:dyDescent="0.2">
      <c r="F417" t="s">
        <v>60</v>
      </c>
      <c r="J417" t="s">
        <v>60</v>
      </c>
      <c r="K417" t="s">
        <v>60</v>
      </c>
    </row>
    <row r="418" spans="6:11" x14ac:dyDescent="0.2">
      <c r="F418" t="s">
        <v>60</v>
      </c>
      <c r="J418" t="s">
        <v>60</v>
      </c>
      <c r="K418" t="s">
        <v>60</v>
      </c>
    </row>
    <row r="419" spans="6:11" x14ac:dyDescent="0.2">
      <c r="F419" t="s">
        <v>60</v>
      </c>
      <c r="J419" t="s">
        <v>60</v>
      </c>
      <c r="K419" t="s">
        <v>60</v>
      </c>
    </row>
    <row r="420" spans="6:11" x14ac:dyDescent="0.2">
      <c r="F420" t="s">
        <v>60</v>
      </c>
      <c r="J420" t="s">
        <v>60</v>
      </c>
      <c r="K420" t="s">
        <v>60</v>
      </c>
    </row>
    <row r="421" spans="6:11" x14ac:dyDescent="0.2">
      <c r="F421" t="s">
        <v>60</v>
      </c>
      <c r="J421" t="s">
        <v>60</v>
      </c>
      <c r="K421" t="s">
        <v>60</v>
      </c>
    </row>
    <row r="422" spans="6:11" x14ac:dyDescent="0.2">
      <c r="F422" t="s">
        <v>60</v>
      </c>
      <c r="J422" t="s">
        <v>60</v>
      </c>
      <c r="K422" t="s">
        <v>60</v>
      </c>
    </row>
    <row r="423" spans="6:11" x14ac:dyDescent="0.2">
      <c r="F423" t="s">
        <v>60</v>
      </c>
      <c r="J423" t="s">
        <v>60</v>
      </c>
      <c r="K423" t="s">
        <v>60</v>
      </c>
    </row>
    <row r="424" spans="6:11" x14ac:dyDescent="0.2">
      <c r="F424" t="s">
        <v>60</v>
      </c>
      <c r="J424" t="s">
        <v>60</v>
      </c>
      <c r="K424" t="s">
        <v>60</v>
      </c>
    </row>
    <row r="425" spans="6:11" x14ac:dyDescent="0.2">
      <c r="F425" t="s">
        <v>60</v>
      </c>
      <c r="J425" t="s">
        <v>60</v>
      </c>
      <c r="K425" t="s">
        <v>60</v>
      </c>
    </row>
    <row r="426" spans="6:11" x14ac:dyDescent="0.2">
      <c r="F426" t="s">
        <v>60</v>
      </c>
      <c r="J426" t="s">
        <v>60</v>
      </c>
      <c r="K426" t="s">
        <v>60</v>
      </c>
    </row>
    <row r="427" spans="6:11" x14ac:dyDescent="0.2">
      <c r="F427" t="s">
        <v>60</v>
      </c>
      <c r="J427" t="s">
        <v>60</v>
      </c>
      <c r="K427" t="s">
        <v>60</v>
      </c>
    </row>
    <row r="428" spans="6:11" x14ac:dyDescent="0.2">
      <c r="F428" t="s">
        <v>60</v>
      </c>
      <c r="J428" t="s">
        <v>60</v>
      </c>
      <c r="K428" t="s">
        <v>60</v>
      </c>
    </row>
    <row r="429" spans="6:11" x14ac:dyDescent="0.2">
      <c r="F429" t="s">
        <v>60</v>
      </c>
      <c r="J429" t="s">
        <v>60</v>
      </c>
      <c r="K429" t="s">
        <v>60</v>
      </c>
    </row>
    <row r="430" spans="6:11" x14ac:dyDescent="0.2">
      <c r="F430" t="s">
        <v>60</v>
      </c>
      <c r="J430" t="s">
        <v>60</v>
      </c>
      <c r="K430" t="s">
        <v>60</v>
      </c>
    </row>
    <row r="431" spans="6:11" x14ac:dyDescent="0.2">
      <c r="F431" t="s">
        <v>60</v>
      </c>
      <c r="J431" t="s">
        <v>60</v>
      </c>
      <c r="K431" t="s">
        <v>60</v>
      </c>
    </row>
    <row r="432" spans="6:11" x14ac:dyDescent="0.2">
      <c r="F432" t="s">
        <v>60</v>
      </c>
      <c r="J432" t="s">
        <v>60</v>
      </c>
      <c r="K432" t="s">
        <v>60</v>
      </c>
    </row>
    <row r="433" spans="6:11" x14ac:dyDescent="0.2">
      <c r="F433" t="s">
        <v>60</v>
      </c>
      <c r="J433" t="s">
        <v>60</v>
      </c>
      <c r="K433" t="s">
        <v>60</v>
      </c>
    </row>
    <row r="434" spans="6:11" x14ac:dyDescent="0.2">
      <c r="F434" t="s">
        <v>60</v>
      </c>
      <c r="J434" t="s">
        <v>60</v>
      </c>
      <c r="K434" t="s">
        <v>60</v>
      </c>
    </row>
    <row r="435" spans="6:11" x14ac:dyDescent="0.2">
      <c r="F435" t="s">
        <v>60</v>
      </c>
      <c r="J435" t="s">
        <v>60</v>
      </c>
      <c r="K435" t="s">
        <v>60</v>
      </c>
    </row>
    <row r="436" spans="6:11" x14ac:dyDescent="0.2">
      <c r="F436" t="s">
        <v>60</v>
      </c>
      <c r="J436" t="s">
        <v>60</v>
      </c>
      <c r="K436" t="s">
        <v>60</v>
      </c>
    </row>
    <row r="437" spans="6:11" x14ac:dyDescent="0.2">
      <c r="F437" t="s">
        <v>60</v>
      </c>
      <c r="J437" t="s">
        <v>60</v>
      </c>
      <c r="K437" t="s">
        <v>60</v>
      </c>
    </row>
    <row r="438" spans="6:11" x14ac:dyDescent="0.2">
      <c r="F438" t="s">
        <v>60</v>
      </c>
      <c r="J438" t="s">
        <v>60</v>
      </c>
      <c r="K438" t="s">
        <v>60</v>
      </c>
    </row>
    <row r="439" spans="6:11" x14ac:dyDescent="0.2">
      <c r="F439" t="s">
        <v>60</v>
      </c>
      <c r="J439" t="s">
        <v>60</v>
      </c>
      <c r="K439" t="s">
        <v>60</v>
      </c>
    </row>
    <row r="440" spans="6:11" x14ac:dyDescent="0.2">
      <c r="F440" t="s">
        <v>60</v>
      </c>
      <c r="J440" t="s">
        <v>60</v>
      </c>
      <c r="K440" t="s">
        <v>60</v>
      </c>
    </row>
    <row r="441" spans="6:11" x14ac:dyDescent="0.2">
      <c r="F441" t="s">
        <v>60</v>
      </c>
      <c r="J441" t="s">
        <v>60</v>
      </c>
      <c r="K441" t="s">
        <v>60</v>
      </c>
    </row>
    <row r="442" spans="6:11" x14ac:dyDescent="0.2">
      <c r="F442" t="s">
        <v>60</v>
      </c>
      <c r="J442" t="s">
        <v>60</v>
      </c>
      <c r="K442" t="s">
        <v>60</v>
      </c>
    </row>
    <row r="443" spans="6:11" x14ac:dyDescent="0.2">
      <c r="F443" t="s">
        <v>60</v>
      </c>
      <c r="J443" t="s">
        <v>60</v>
      </c>
      <c r="K443" t="s">
        <v>60</v>
      </c>
    </row>
    <row r="444" spans="6:11" x14ac:dyDescent="0.2">
      <c r="F444" t="s">
        <v>60</v>
      </c>
      <c r="J444" t="s">
        <v>60</v>
      </c>
      <c r="K444" t="s">
        <v>60</v>
      </c>
    </row>
    <row r="445" spans="6:11" x14ac:dyDescent="0.2">
      <c r="F445" t="s">
        <v>60</v>
      </c>
      <c r="J445" t="s">
        <v>60</v>
      </c>
      <c r="K445" t="s">
        <v>60</v>
      </c>
    </row>
    <row r="446" spans="6:11" x14ac:dyDescent="0.2">
      <c r="F446" t="s">
        <v>60</v>
      </c>
      <c r="J446" t="s">
        <v>60</v>
      </c>
      <c r="K446" t="s">
        <v>60</v>
      </c>
    </row>
    <row r="447" spans="6:11" x14ac:dyDescent="0.2">
      <c r="F447" t="s">
        <v>60</v>
      </c>
      <c r="J447" t="s">
        <v>60</v>
      </c>
      <c r="K447" t="s">
        <v>60</v>
      </c>
    </row>
    <row r="448" spans="6:11" x14ac:dyDescent="0.2">
      <c r="F448" t="s">
        <v>60</v>
      </c>
      <c r="J448" t="s">
        <v>60</v>
      </c>
      <c r="K448" t="s">
        <v>60</v>
      </c>
    </row>
    <row r="449" spans="6:11" x14ac:dyDescent="0.2">
      <c r="F449" t="s">
        <v>60</v>
      </c>
      <c r="J449" t="s">
        <v>60</v>
      </c>
      <c r="K449" t="s">
        <v>60</v>
      </c>
    </row>
    <row r="450" spans="6:11" x14ac:dyDescent="0.2">
      <c r="F450" t="s">
        <v>60</v>
      </c>
      <c r="J450" t="s">
        <v>60</v>
      </c>
      <c r="K450" t="s">
        <v>60</v>
      </c>
    </row>
    <row r="451" spans="6:11" x14ac:dyDescent="0.2">
      <c r="F451" t="s">
        <v>60</v>
      </c>
      <c r="J451" t="s">
        <v>60</v>
      </c>
      <c r="K451" t="s">
        <v>60</v>
      </c>
    </row>
    <row r="452" spans="6:11" x14ac:dyDescent="0.2">
      <c r="F452" t="s">
        <v>60</v>
      </c>
      <c r="J452" t="s">
        <v>60</v>
      </c>
      <c r="K452" t="s">
        <v>60</v>
      </c>
    </row>
    <row r="453" spans="6:11" x14ac:dyDescent="0.2">
      <c r="F453" t="s">
        <v>60</v>
      </c>
      <c r="J453" t="s">
        <v>60</v>
      </c>
      <c r="K453" t="s">
        <v>60</v>
      </c>
    </row>
    <row r="454" spans="6:11" x14ac:dyDescent="0.2">
      <c r="F454" t="s">
        <v>60</v>
      </c>
      <c r="J454" t="s">
        <v>60</v>
      </c>
      <c r="K454" t="s">
        <v>60</v>
      </c>
    </row>
    <row r="455" spans="6:11" x14ac:dyDescent="0.2">
      <c r="F455" t="s">
        <v>60</v>
      </c>
      <c r="J455" t="s">
        <v>60</v>
      </c>
      <c r="K455" t="s">
        <v>60</v>
      </c>
    </row>
    <row r="456" spans="6:11" x14ac:dyDescent="0.2">
      <c r="F456" t="s">
        <v>60</v>
      </c>
      <c r="J456" t="s">
        <v>60</v>
      </c>
      <c r="K456" t="s">
        <v>60</v>
      </c>
    </row>
    <row r="457" spans="6:11" x14ac:dyDescent="0.2">
      <c r="F457" t="s">
        <v>60</v>
      </c>
      <c r="J457" t="s">
        <v>60</v>
      </c>
      <c r="K457" t="s">
        <v>60</v>
      </c>
    </row>
    <row r="458" spans="6:11" x14ac:dyDescent="0.2">
      <c r="F458" t="s">
        <v>60</v>
      </c>
      <c r="J458" t="s">
        <v>60</v>
      </c>
      <c r="K458" t="s">
        <v>60</v>
      </c>
    </row>
    <row r="459" spans="6:11" x14ac:dyDescent="0.2">
      <c r="F459" t="s">
        <v>60</v>
      </c>
      <c r="J459" t="s">
        <v>60</v>
      </c>
      <c r="K459" t="s">
        <v>60</v>
      </c>
    </row>
    <row r="460" spans="6:11" x14ac:dyDescent="0.2">
      <c r="F460" t="s">
        <v>60</v>
      </c>
      <c r="J460" t="s">
        <v>60</v>
      </c>
      <c r="K460" t="s">
        <v>60</v>
      </c>
    </row>
    <row r="461" spans="6:11" x14ac:dyDescent="0.2">
      <c r="F461" t="s">
        <v>60</v>
      </c>
      <c r="J461" t="s">
        <v>60</v>
      </c>
      <c r="K461" t="s">
        <v>60</v>
      </c>
    </row>
    <row r="462" spans="6:11" x14ac:dyDescent="0.2">
      <c r="F462" t="s">
        <v>60</v>
      </c>
      <c r="J462" t="s">
        <v>60</v>
      </c>
      <c r="K462" t="s">
        <v>60</v>
      </c>
    </row>
    <row r="463" spans="6:11" x14ac:dyDescent="0.2">
      <c r="F463" t="s">
        <v>60</v>
      </c>
      <c r="J463" t="s">
        <v>60</v>
      </c>
      <c r="K463" t="s">
        <v>60</v>
      </c>
    </row>
    <row r="464" spans="6:11" x14ac:dyDescent="0.2">
      <c r="F464" t="s">
        <v>60</v>
      </c>
      <c r="J464" t="s">
        <v>60</v>
      </c>
      <c r="K464" t="s">
        <v>60</v>
      </c>
    </row>
    <row r="465" spans="6:11" x14ac:dyDescent="0.2">
      <c r="F465" t="s">
        <v>60</v>
      </c>
      <c r="J465" t="s">
        <v>60</v>
      </c>
      <c r="K465" t="s">
        <v>60</v>
      </c>
    </row>
    <row r="466" spans="6:11" x14ac:dyDescent="0.2">
      <c r="F466" t="s">
        <v>60</v>
      </c>
      <c r="J466" t="s">
        <v>60</v>
      </c>
      <c r="K466" t="s">
        <v>60</v>
      </c>
    </row>
    <row r="467" spans="6:11" x14ac:dyDescent="0.2">
      <c r="F467" t="s">
        <v>60</v>
      </c>
      <c r="J467" t="s">
        <v>60</v>
      </c>
      <c r="K467" t="s">
        <v>60</v>
      </c>
    </row>
    <row r="468" spans="6:11" x14ac:dyDescent="0.2">
      <c r="F468" t="s">
        <v>60</v>
      </c>
      <c r="J468" t="s">
        <v>60</v>
      </c>
      <c r="K468" t="s">
        <v>60</v>
      </c>
    </row>
    <row r="469" spans="6:11" x14ac:dyDescent="0.2">
      <c r="F469" t="s">
        <v>60</v>
      </c>
      <c r="J469" t="s">
        <v>60</v>
      </c>
      <c r="K469" t="s">
        <v>60</v>
      </c>
    </row>
    <row r="470" spans="6:11" x14ac:dyDescent="0.2">
      <c r="F470" t="s">
        <v>60</v>
      </c>
      <c r="J470" t="s">
        <v>60</v>
      </c>
      <c r="K470" t="s">
        <v>60</v>
      </c>
    </row>
    <row r="471" spans="6:11" x14ac:dyDescent="0.2">
      <c r="F471" t="s">
        <v>60</v>
      </c>
      <c r="J471" t="s">
        <v>60</v>
      </c>
      <c r="K471" t="s">
        <v>60</v>
      </c>
    </row>
    <row r="472" spans="6:11" x14ac:dyDescent="0.2">
      <c r="F472" t="s">
        <v>60</v>
      </c>
      <c r="J472" t="s">
        <v>60</v>
      </c>
      <c r="K472" t="s">
        <v>60</v>
      </c>
    </row>
    <row r="473" spans="6:11" x14ac:dyDescent="0.2">
      <c r="F473" t="s">
        <v>60</v>
      </c>
      <c r="J473" t="s">
        <v>60</v>
      </c>
      <c r="K473" t="s">
        <v>60</v>
      </c>
    </row>
    <row r="474" spans="6:11" x14ac:dyDescent="0.2">
      <c r="F474" t="s">
        <v>60</v>
      </c>
      <c r="J474" t="s">
        <v>60</v>
      </c>
      <c r="K474" t="s">
        <v>60</v>
      </c>
    </row>
    <row r="475" spans="6:11" x14ac:dyDescent="0.2">
      <c r="F475" t="s">
        <v>60</v>
      </c>
      <c r="J475" t="s">
        <v>60</v>
      </c>
      <c r="K475" t="s">
        <v>60</v>
      </c>
    </row>
    <row r="476" spans="6:11" x14ac:dyDescent="0.2">
      <c r="F476" t="s">
        <v>60</v>
      </c>
      <c r="J476" t="s">
        <v>60</v>
      </c>
      <c r="K476" t="s">
        <v>60</v>
      </c>
    </row>
    <row r="477" spans="6:11" x14ac:dyDescent="0.2">
      <c r="F477" t="s">
        <v>60</v>
      </c>
      <c r="J477" t="s">
        <v>60</v>
      </c>
      <c r="K477" t="s">
        <v>60</v>
      </c>
    </row>
    <row r="478" spans="6:11" x14ac:dyDescent="0.2">
      <c r="F478" t="s">
        <v>60</v>
      </c>
      <c r="J478" t="s">
        <v>60</v>
      </c>
      <c r="K478" t="s">
        <v>60</v>
      </c>
    </row>
    <row r="479" spans="6:11" x14ac:dyDescent="0.2">
      <c r="F479" t="s">
        <v>60</v>
      </c>
      <c r="J479" t="s">
        <v>60</v>
      </c>
      <c r="K479" t="s">
        <v>60</v>
      </c>
    </row>
    <row r="480" spans="6:11" x14ac:dyDescent="0.2">
      <c r="F480" t="s">
        <v>60</v>
      </c>
      <c r="J480" t="s">
        <v>60</v>
      </c>
      <c r="K480" t="s">
        <v>60</v>
      </c>
    </row>
    <row r="481" spans="6:11" x14ac:dyDescent="0.2">
      <c r="F481" t="s">
        <v>60</v>
      </c>
      <c r="J481" t="s">
        <v>60</v>
      </c>
      <c r="K481" t="s">
        <v>60</v>
      </c>
    </row>
    <row r="482" spans="6:11" x14ac:dyDescent="0.2">
      <c r="F482" t="s">
        <v>60</v>
      </c>
      <c r="J482" t="s">
        <v>60</v>
      </c>
      <c r="K482" t="s">
        <v>60</v>
      </c>
    </row>
    <row r="483" spans="6:11" x14ac:dyDescent="0.2">
      <c r="F483" t="s">
        <v>60</v>
      </c>
      <c r="J483" t="s">
        <v>60</v>
      </c>
      <c r="K483" t="s">
        <v>60</v>
      </c>
    </row>
    <row r="484" spans="6:11" x14ac:dyDescent="0.2">
      <c r="F484" t="s">
        <v>60</v>
      </c>
      <c r="J484" t="s">
        <v>60</v>
      </c>
      <c r="K484" t="s">
        <v>60</v>
      </c>
    </row>
    <row r="485" spans="6:11" x14ac:dyDescent="0.2">
      <c r="F485" t="s">
        <v>60</v>
      </c>
      <c r="J485" t="s">
        <v>60</v>
      </c>
      <c r="K485" t="s">
        <v>60</v>
      </c>
    </row>
    <row r="486" spans="6:11" x14ac:dyDescent="0.2">
      <c r="F486" t="s">
        <v>60</v>
      </c>
      <c r="J486" t="s">
        <v>60</v>
      </c>
      <c r="K486" t="s">
        <v>60</v>
      </c>
    </row>
    <row r="487" spans="6:11" x14ac:dyDescent="0.2">
      <c r="F487" t="s">
        <v>60</v>
      </c>
      <c r="J487" t="s">
        <v>60</v>
      </c>
      <c r="K487" t="s">
        <v>60</v>
      </c>
    </row>
    <row r="488" spans="6:11" x14ac:dyDescent="0.2">
      <c r="F488" t="s">
        <v>60</v>
      </c>
      <c r="J488" t="s">
        <v>60</v>
      </c>
      <c r="K488" t="s">
        <v>60</v>
      </c>
    </row>
    <row r="489" spans="6:11" x14ac:dyDescent="0.2">
      <c r="F489" t="s">
        <v>60</v>
      </c>
      <c r="J489" t="s">
        <v>60</v>
      </c>
      <c r="K489" t="s">
        <v>60</v>
      </c>
    </row>
    <row r="490" spans="6:11" x14ac:dyDescent="0.2">
      <c r="F490" t="s">
        <v>60</v>
      </c>
      <c r="J490" t="s">
        <v>60</v>
      </c>
      <c r="K490" t="s">
        <v>60</v>
      </c>
    </row>
    <row r="491" spans="6:11" x14ac:dyDescent="0.2">
      <c r="F491" t="s">
        <v>60</v>
      </c>
      <c r="J491" t="s">
        <v>60</v>
      </c>
      <c r="K491" t="s">
        <v>60</v>
      </c>
    </row>
    <row r="492" spans="6:11" x14ac:dyDescent="0.2">
      <c r="F492" t="s">
        <v>60</v>
      </c>
      <c r="J492" t="s">
        <v>60</v>
      </c>
      <c r="K492" t="s">
        <v>60</v>
      </c>
    </row>
    <row r="493" spans="6:11" x14ac:dyDescent="0.2">
      <c r="F493" t="s">
        <v>60</v>
      </c>
      <c r="J493" t="s">
        <v>60</v>
      </c>
      <c r="K493" t="s">
        <v>60</v>
      </c>
    </row>
    <row r="494" spans="6:11" x14ac:dyDescent="0.2">
      <c r="F494" t="s">
        <v>60</v>
      </c>
      <c r="J494" t="s">
        <v>60</v>
      </c>
      <c r="K494" t="s">
        <v>60</v>
      </c>
    </row>
    <row r="495" spans="6:11" x14ac:dyDescent="0.2">
      <c r="F495" t="s">
        <v>60</v>
      </c>
      <c r="J495" t="s">
        <v>60</v>
      </c>
      <c r="K495" t="s">
        <v>60</v>
      </c>
    </row>
    <row r="496" spans="6:11" x14ac:dyDescent="0.2">
      <c r="F496" t="s">
        <v>60</v>
      </c>
      <c r="J496" t="s">
        <v>60</v>
      </c>
      <c r="K496" t="s">
        <v>60</v>
      </c>
    </row>
    <row r="497" spans="6:11" x14ac:dyDescent="0.2">
      <c r="F497" t="s">
        <v>60</v>
      </c>
      <c r="J497" t="s">
        <v>60</v>
      </c>
      <c r="K497" t="s">
        <v>60</v>
      </c>
    </row>
    <row r="498" spans="6:11" x14ac:dyDescent="0.2">
      <c r="F498" t="s">
        <v>60</v>
      </c>
      <c r="J498" t="s">
        <v>60</v>
      </c>
      <c r="K498" t="s">
        <v>60</v>
      </c>
    </row>
    <row r="499" spans="6:11" x14ac:dyDescent="0.2">
      <c r="F499" t="s">
        <v>60</v>
      </c>
      <c r="J499" t="s">
        <v>60</v>
      </c>
      <c r="K499" t="s">
        <v>60</v>
      </c>
    </row>
    <row r="500" spans="6:11" x14ac:dyDescent="0.2">
      <c r="F500" t="s">
        <v>60</v>
      </c>
      <c r="J500" t="s">
        <v>60</v>
      </c>
      <c r="K500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2586A-EFB1-4EB8-8568-742EACF134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25</vt:i4>
      </vt:variant>
    </vt:vector>
  </HeadingPairs>
  <TitlesOfParts>
    <vt:vector size="25" baseType="lpstr">
      <vt:lpstr>FAMILY Ancona</vt:lpstr>
      <vt:lpstr>MNP Ancona</vt:lpstr>
      <vt:lpstr>MNP Campobasso</vt:lpstr>
      <vt:lpstr>FAMILY Campobasso</vt:lpstr>
      <vt:lpstr>FAMILY Colonnella</vt:lpstr>
      <vt:lpstr>MNP Colonnella</vt:lpstr>
      <vt:lpstr>FAMILY Megalò</vt:lpstr>
      <vt:lpstr>MNP Megalò</vt:lpstr>
      <vt:lpstr>FAMILY CSA</vt:lpstr>
      <vt:lpstr>MNP CSA</vt:lpstr>
      <vt:lpstr>FAMILY Vasto</vt:lpstr>
      <vt:lpstr>MNP Vasto</vt:lpstr>
      <vt:lpstr>MNP Centro Dabruzzo</vt:lpstr>
      <vt:lpstr>MNP PG</vt:lpstr>
      <vt:lpstr>FAMILY Conero</vt:lpstr>
      <vt:lpstr>MNP Conero</vt:lpstr>
      <vt:lpstr>MainCalcoli</vt:lpstr>
      <vt:lpstr>Main Per Grafico</vt:lpstr>
      <vt:lpstr>FAMILY Centro Dabruzzo</vt:lpstr>
      <vt:lpstr>FAMILY CV</vt:lpstr>
      <vt:lpstr>MNP CV</vt:lpstr>
      <vt:lpstr>Graph Ancona Campobasso</vt:lpstr>
      <vt:lpstr>Graph SGT Colonnella</vt:lpstr>
      <vt:lpstr>Graph Conero CV</vt:lpstr>
      <vt:lpstr>FAMILY PG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dansci</dc:creator>
  <cp:keywords/>
  <dc:description/>
  <cp:lastModifiedBy>dansci</cp:lastModifiedBy>
  <cp:revision/>
  <dcterms:created xsi:type="dcterms:W3CDTF">2025-08-04T14:43:41Z</dcterms:created>
  <dcterms:modified xsi:type="dcterms:W3CDTF">2026-01-13T11:36:22Z</dcterms:modified>
  <cp:category/>
  <cp:contentStatus/>
</cp:coreProperties>
</file>