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C:\Users\dansci\Documents\Projects\dashboard_torte\data\"/>
    </mc:Choice>
  </mc:AlternateContent>
  <xr:revisionPtr revIDLastSave="0" documentId="13_ncr:1_{879F7F2E-956B-40D4-87D3-A6EFF0FC4A38}" xr6:coauthVersionLast="47" xr6:coauthVersionMax="47" xr10:uidLastSave="{00000000-0000-0000-0000-000000000000}"/>
  <bookViews>
    <workbookView xWindow="-120" yWindow="-120" windowWidth="25440" windowHeight="15270" tabRatio="840" firstSheet="14" activeTab="15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state="hidden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r:id="rId15"/>
    <sheet name="MainCalcoli" sheetId="40" r:id="rId16"/>
    <sheet name="Main Per Grafico" sheetId="1" r:id="rId17"/>
    <sheet name="FAMILY Centro Dabruzzo" sheetId="17" state="hidden" r:id="rId18"/>
    <sheet name="FAMILY CV" sheetId="24" state="hidden" r:id="rId19"/>
    <sheet name="MNP CV" sheetId="23" state="hidden" r:id="rId20"/>
    <sheet name="MNP Conero" sheetId="21" state="hidden" r:id="rId21"/>
    <sheet name="Graph Ancona Campobasso" sheetId="2" r:id="rId22"/>
    <sheet name="Graph SGT Colonnella" sheetId="41" r:id="rId23"/>
    <sheet name="Graph Conero CV" sheetId="42" r:id="rId24"/>
    <sheet name="FAMILY PG" sheetId="37" state="hidden" r:id="rId25"/>
  </sheets>
  <definedNames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20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2" localSheetId="0" hidden="1">'FAMILY Ancona'!$A$1:$Q$5002</definedName>
    <definedName name="DatiEsterni_2" localSheetId="17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24" hidden="1">'FAMILY PG'!$A$1:$Q$5002</definedName>
    <definedName name="DatiEsterni_2" localSheetId="10" hidden="1">'FAMILY Vasto'!$A$1:$Q$5002</definedName>
    <definedName name="DatiEsterni_3" localSheetId="19" hidden="1">'MNP CV'!$A$1:$W$5002</definedName>
    <definedName name="DatiEsterni_4" localSheetId="18" hidden="1">'FAMILY CV'!$A$1:$Q$5002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40" l="1"/>
  <c r="G57" i="40" l="1"/>
  <c r="G45" i="40"/>
  <c r="G39" i="40"/>
  <c r="G33" i="40"/>
  <c r="G27" i="40"/>
  <c r="G21" i="40"/>
  <c r="G15" i="40"/>
  <c r="G9" i="40"/>
  <c r="G3" i="40"/>
  <c r="G51" i="40"/>
  <c r="H57" i="40" l="1" a="1"/>
  <c r="H57" i="40" s="1"/>
  <c r="H51" i="40" a="1"/>
  <c r="H51" i="40" s="1"/>
  <c r="H45" i="40" a="1"/>
  <c r="H45" i="40" s="1"/>
  <c r="H39" i="40" a="1"/>
  <c r="H39" i="40" s="1"/>
  <c r="H33" i="40" a="1"/>
  <c r="H33" i="40" s="1"/>
  <c r="H27" i="40" a="1"/>
  <c r="H27" i="40" s="1"/>
  <c r="H21" i="40" a="1"/>
  <c r="H21" i="40" s="1"/>
  <c r="H9" i="40" a="1"/>
  <c r="H9" i="40" s="1"/>
  <c r="H3" i="40" a="1"/>
  <c r="H3" i="40" s="1"/>
  <c r="H15" i="40" a="1"/>
  <c r="H15" i="40" s="1"/>
  <c r="D57" i="40" a="1"/>
  <c r="D57" i="40" s="1"/>
  <c r="D51" i="40" a="1"/>
  <c r="D51" i="40" s="1"/>
  <c r="D45" i="40" a="1"/>
  <c r="D45" i="40" s="1"/>
  <c r="D39" i="40" a="1"/>
  <c r="D39" i="40" s="1"/>
  <c r="D33" i="40" a="1"/>
  <c r="D33" i="40" s="1"/>
  <c r="D27" i="40" a="1"/>
  <c r="D27" i="40" s="1"/>
  <c r="D21" i="40" a="1"/>
  <c r="D21" i="40" s="1"/>
  <c r="D3" i="40" a="1"/>
  <c r="D3" i="40" s="1"/>
  <c r="D9" i="40" a="1"/>
  <c r="D9" i="40" s="1"/>
  <c r="D15" i="40" a="1"/>
  <c r="D15" i="40" s="1"/>
  <c r="H60" i="40" l="1" a="1"/>
  <c r="H60" i="40" s="1"/>
  <c r="G60" i="40" a="1"/>
  <c r="G60" i="40" s="1"/>
  <c r="F60" i="40" a="1"/>
  <c r="F60" i="40" s="1"/>
  <c r="D60" i="40" a="1"/>
  <c r="D60" i="40" s="1"/>
  <c r="C60" i="40" a="1"/>
  <c r="C60" i="40" s="1"/>
  <c r="B60" i="40" a="1"/>
  <c r="B60" i="40" s="1"/>
  <c r="A60" i="40"/>
  <c r="A58" i="40" s="1"/>
  <c r="F57" i="40"/>
  <c r="E57" i="40" a="1"/>
  <c r="E57" i="40" s="1"/>
  <c r="C57" i="40" a="1"/>
  <c r="C57" i="40" s="1"/>
  <c r="B57" i="40" a="1"/>
  <c r="B57" i="40" s="1"/>
  <c r="A57" i="40"/>
  <c r="A55" i="40" s="1"/>
  <c r="H54" i="40" a="1"/>
  <c r="H54" i="40" s="1"/>
  <c r="G54" i="40" a="1"/>
  <c r="G54" i="40" s="1"/>
  <c r="F54" i="40" a="1"/>
  <c r="F54" i="40" s="1"/>
  <c r="D54" i="40" a="1"/>
  <c r="D54" i="40" s="1"/>
  <c r="C54" i="40" a="1"/>
  <c r="C54" i="40" s="1"/>
  <c r="B54" i="40" a="1"/>
  <c r="B54" i="40" s="1"/>
  <c r="A54" i="40"/>
  <c r="F51" i="40"/>
  <c r="E51" i="40" a="1"/>
  <c r="E51" i="40" s="1"/>
  <c r="C51" i="40" a="1"/>
  <c r="C51" i="40" s="1"/>
  <c r="B51" i="40" a="1"/>
  <c r="B51" i="40" s="1"/>
  <c r="A51" i="40"/>
  <c r="A49" i="40" s="1"/>
  <c r="H48" i="40" a="1"/>
  <c r="H48" i="40" s="1"/>
  <c r="G48" i="40" a="1"/>
  <c r="G48" i="40" s="1"/>
  <c r="F48" i="40" a="1"/>
  <c r="F48" i="40" s="1"/>
  <c r="D48" i="40" a="1"/>
  <c r="D48" i="40" s="1"/>
  <c r="C48" i="40" a="1"/>
  <c r="C48" i="40" s="1"/>
  <c r="B48" i="40" a="1"/>
  <c r="B48" i="40" s="1"/>
  <c r="A48" i="40"/>
  <c r="A46" i="40" s="1"/>
  <c r="E45" i="40" a="1"/>
  <c r="E45" i="40" s="1"/>
  <c r="C45" i="40" a="1"/>
  <c r="C45" i="40" s="1"/>
  <c r="B45" i="40" a="1"/>
  <c r="B45" i="40" s="1"/>
  <c r="A45" i="40"/>
  <c r="A43" i="40" s="1"/>
  <c r="H42" i="40" a="1"/>
  <c r="H42" i="40" s="1"/>
  <c r="G42" i="40" a="1"/>
  <c r="G42" i="40" s="1"/>
  <c r="F42" i="40" a="1"/>
  <c r="F42" i="40" s="1"/>
  <c r="D42" i="40" a="1"/>
  <c r="D42" i="40" s="1"/>
  <c r="C42" i="40" a="1"/>
  <c r="C42" i="40" s="1"/>
  <c r="B42" i="40" a="1"/>
  <c r="B42" i="40" s="1"/>
  <c r="A42" i="40"/>
  <c r="A40" i="40" s="1"/>
  <c r="F39" i="40"/>
  <c r="E39" i="40" a="1"/>
  <c r="E39" i="40" s="1"/>
  <c r="C39" i="40" a="1"/>
  <c r="C39" i="40" s="1"/>
  <c r="B39" i="40" a="1"/>
  <c r="B39" i="40" s="1"/>
  <c r="A39" i="40"/>
  <c r="A37" i="40" s="1"/>
  <c r="H36" i="40" a="1"/>
  <c r="H36" i="40" s="1"/>
  <c r="G36" i="40" a="1"/>
  <c r="G36" i="40" s="1"/>
  <c r="F36" i="40" a="1"/>
  <c r="F36" i="40" s="1"/>
  <c r="D36" i="40" a="1"/>
  <c r="D36" i="40" s="1"/>
  <c r="C36" i="40" a="1"/>
  <c r="C36" i="40" s="1"/>
  <c r="B36" i="40" a="1"/>
  <c r="B36" i="40" s="1"/>
  <c r="A36" i="40"/>
  <c r="F33" i="40"/>
  <c r="E33" i="40" a="1"/>
  <c r="E33" i="40" s="1"/>
  <c r="C33" i="40" a="1"/>
  <c r="C33" i="40" s="1"/>
  <c r="B33" i="40" a="1"/>
  <c r="B33" i="40" s="1"/>
  <c r="A33" i="40"/>
  <c r="A31" i="40" s="1"/>
  <c r="H30" i="40" a="1"/>
  <c r="H30" i="40" s="1"/>
  <c r="G30" i="40" a="1"/>
  <c r="G30" i="40" s="1"/>
  <c r="F30" i="40" a="1"/>
  <c r="F30" i="40" s="1"/>
  <c r="D30" i="40" a="1"/>
  <c r="D30" i="40" s="1"/>
  <c r="C30" i="40" a="1"/>
  <c r="C30" i="40" s="1"/>
  <c r="B30" i="40" a="1"/>
  <c r="B30" i="40" s="1"/>
  <c r="A30" i="40"/>
  <c r="F27" i="40"/>
  <c r="E27" i="40" a="1"/>
  <c r="E27" i="40" s="1"/>
  <c r="C27" i="40" a="1"/>
  <c r="C27" i="40" s="1"/>
  <c r="B27" i="40" a="1"/>
  <c r="B27" i="40" s="1"/>
  <c r="A27" i="40"/>
  <c r="A25" i="40" s="1"/>
  <c r="F21" i="40"/>
  <c r="E21" i="40" a="1"/>
  <c r="E21" i="40" s="1"/>
  <c r="C21" i="40" a="1"/>
  <c r="C21" i="40" s="1"/>
  <c r="B21" i="40" a="1"/>
  <c r="B21" i="40" s="1"/>
  <c r="A21" i="40"/>
  <c r="A19" i="40" s="1"/>
  <c r="H24" i="40" a="1"/>
  <c r="H24" i="40" s="1"/>
  <c r="G24" i="40" a="1"/>
  <c r="G24" i="40" s="1"/>
  <c r="F24" i="40" a="1"/>
  <c r="F24" i="40" s="1"/>
  <c r="D24" i="40" a="1"/>
  <c r="D24" i="40" s="1"/>
  <c r="C24" i="40" a="1"/>
  <c r="C24" i="40" s="1"/>
  <c r="B24" i="40" a="1"/>
  <c r="B24" i="40" s="1"/>
  <c r="A24" i="40"/>
  <c r="A22" i="40" s="1"/>
  <c r="A52" i="40"/>
  <c r="A34" i="40"/>
  <c r="A28" i="40"/>
  <c r="F15" i="40"/>
  <c r="E15" i="40" a="1"/>
  <c r="E15" i="40" s="1"/>
  <c r="C15" i="40" a="1"/>
  <c r="C15" i="40" s="1"/>
  <c r="B15" i="40" a="1"/>
  <c r="B15" i="40" s="1"/>
  <c r="A15" i="40"/>
  <c r="A13" i="40" s="1"/>
  <c r="H18" i="40" a="1"/>
  <c r="H18" i="40" s="1"/>
  <c r="G18" i="40" a="1"/>
  <c r="G18" i="40" s="1"/>
  <c r="F18" i="40" a="1"/>
  <c r="F18" i="40" s="1"/>
  <c r="D18" i="40" a="1"/>
  <c r="D18" i="40" s="1"/>
  <c r="C18" i="40" a="1"/>
  <c r="C18" i="40" s="1"/>
  <c r="B18" i="40" a="1"/>
  <c r="B18" i="40" s="1"/>
  <c r="A18" i="40"/>
  <c r="A16" i="40" s="1"/>
  <c r="H12" i="40" l="1" a="1"/>
  <c r="H12" i="40" s="1"/>
  <c r="G12" i="40" a="1"/>
  <c r="G12" i="40" s="1"/>
  <c r="F12" i="40" a="1"/>
  <c r="F12" i="40" s="1"/>
  <c r="D12" i="40" a="1"/>
  <c r="D12" i="40" s="1"/>
  <c r="C12" i="40" a="1"/>
  <c r="C12" i="40" s="1"/>
  <c r="B12" i="40" a="1"/>
  <c r="B12" i="40" s="1"/>
  <c r="A12" i="40"/>
  <c r="A10" i="40" s="1"/>
  <c r="H9" i="1" l="1"/>
  <c r="G9" i="1"/>
  <c r="F9" i="40"/>
  <c r="F9" i="1" s="1"/>
  <c r="E9" i="40" a="1"/>
  <c r="E9" i="40" s="1"/>
  <c r="E9" i="1" s="1"/>
  <c r="D9" i="1"/>
  <c r="C9" i="40" a="1"/>
  <c r="C9" i="40" s="1"/>
  <c r="C9" i="1" s="1"/>
  <c r="B9" i="40" a="1"/>
  <c r="B9" i="40" s="1"/>
  <c r="B9" i="1" s="1"/>
  <c r="A9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F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2" i="1"/>
  <c r="G12" i="1"/>
  <c r="F12" i="1"/>
  <c r="E12" i="1"/>
  <c r="D12" i="1"/>
  <c r="C12" i="1"/>
  <c r="B12" i="1"/>
  <c r="A12" i="1"/>
  <c r="H11" i="1"/>
  <c r="G11" i="1"/>
  <c r="F11" i="1"/>
  <c r="E11" i="1"/>
  <c r="D11" i="1"/>
  <c r="C11" i="1"/>
  <c r="B11" i="1"/>
  <c r="A11" i="1"/>
  <c r="H10" i="1"/>
  <c r="G10" i="1"/>
  <c r="F10" i="1"/>
  <c r="E10" i="1"/>
  <c r="D10" i="1"/>
  <c r="C10" i="1"/>
  <c r="B10" i="1"/>
  <c r="A10" i="1"/>
  <c r="H8" i="1"/>
  <c r="G8" i="1"/>
  <c r="F8" i="1"/>
  <c r="E8" i="1"/>
  <c r="D8" i="1"/>
  <c r="C8" i="1"/>
  <c r="B8" i="1"/>
  <c r="A8" i="1"/>
  <c r="H7" i="1"/>
  <c r="G7" i="1"/>
  <c r="F7" i="1"/>
  <c r="E7" i="1"/>
  <c r="D7" i="1"/>
  <c r="C7" i="1"/>
  <c r="B7" i="1"/>
  <c r="E6" i="1"/>
  <c r="A9" i="1" l="1"/>
  <c r="A7" i="40"/>
  <c r="A7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1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1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1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1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1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1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1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1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1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1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2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<sst xmlns="http://schemas.openxmlformats.org/spreadsheetml/2006/main" count="47458" uniqueCount="725">
  <si>
    <t>MNP ToT</t>
  </si>
  <si>
    <t>MNP in Lavorazione</t>
  </si>
  <si>
    <t>MNP Scadute</t>
  </si>
  <si>
    <t>ATTIVAZIONE SIM MNP - MASSMARKET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</si>
  <si>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</si>
  <si>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</si>
  <si>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</si>
  <si>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</si>
  <si>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</si>
  <si>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</si>
  <si>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Family Scadute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</si>
  <si>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</si>
  <si>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</si>
  <si>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</si>
  <si>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</si>
  <si>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</si>
  <si>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</si>
  <si>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</si>
  <si>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</si>
  <si>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</si>
  <si>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</si>
  <si>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</si>
  <si>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</si>
  <si>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</si>
  <si>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</si>
  <si>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</si>
  <si>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</si>
  <si>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</si>
  <si>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</si>
  <si>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</si>
  <si>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</si>
  <si>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</si>
  <si>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</si>
  <si>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</si>
  <si>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</si>
  <si>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</si>
  <si>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</si>
  <si>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</si>
  <si>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</si>
  <si>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</si>
  <si>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</si>
  <si>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</si>
  <si>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</si>
  <si>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</si>
  <si>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</si>
  <si>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</si>
  <si>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</si>
  <si>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</si>
  <si>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</si>
  <si>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</si>
  <si>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</si>
  <si>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ORAZIO CARDILE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</si>
  <si>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</si>
  <si>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</si>
  <si>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</si>
  <si>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</si>
  <si>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</si>
  <si>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</si>
  <si>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</si>
  <si>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</si>
  <si>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</si>
  <si>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</si>
  <si>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</si>
  <si>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SOFIA BRASCA</t>
  </si>
  <si>
    <t>GABRIELE MALATESTA</t>
  </si>
  <si>
    <t>DIMITRI MAZZOCCANTI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</si>
  <si>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</si>
  <si>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</si>
  <si>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</si>
  <si>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</si>
  <si>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</si>
  <si>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</si>
  <si>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</si>
  <si>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</si>
  <si>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</si>
  <si>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</si>
  <si>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</si>
  <si>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</si>
  <si>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</si>
  <si>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</si>
  <si>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FEDERICA LACARBONARA</t>
  </si>
  <si>
    <t>CONERO</t>
  </si>
  <si>
    <t>ALESSIO PALERMO</t>
  </si>
  <si>
    <t>EDOARDO GERMINARIO</t>
  </si>
  <si>
    <t>DAFNE MONACA</t>
  </si>
  <si>
    <t>PESCARA -VEII</t>
  </si>
  <si>
    <t>STEFANO COLANTONIO</t>
  </si>
  <si>
    <t>CHIETI SCALO</t>
  </si>
  <si>
    <t>LUCA MORELLI</t>
  </si>
  <si>
    <t>EMILIANO MARSILI</t>
  </si>
  <si>
    <t>CARMELA RAUSO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</si>
  <si>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</si>
  <si>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</si>
  <si>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</si>
  <si>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</si>
  <si>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</si>
  <si>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</si>
  <si>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</si>
  <si>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</si>
  <si>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</si>
  <si>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</si>
  <si>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DONATO BOTTA</t>
  </si>
  <si>
    <t>FILOMENA CHIAPPINI</t>
  </si>
  <si>
    <t>MNP OK</t>
  </si>
  <si>
    <t>MNP Da Esitare Non Scadute</t>
  </si>
  <si>
    <t>MNP KO</t>
  </si>
  <si>
    <t>ATTIVAZIONE CONVERGENZA FISSO - MOBILE</t>
  </si>
  <si>
    <t>SIM SCONTATA - ATTIVAZIONE SIM MNP - CONV. FISSO - MOBILE</t>
  </si>
  <si>
    <t>ATTIVAZIONE SIM MNP - CONVERGENZA FISSO - MOBILE</t>
  </si>
  <si>
    <t>MNP Da Esitare ScaduteT0</t>
  </si>
  <si>
    <t>MNP Da Esitare ScaduteT1</t>
  </si>
  <si>
    <t>DA ELIMINARE</t>
  </si>
  <si>
    <t>Family Ok</t>
  </si>
  <si>
    <t>Family Ko</t>
  </si>
  <si>
    <t>Family Da Esitare Scadute</t>
  </si>
  <si>
    <t>ANDREA VERGALITO</t>
  </si>
  <si>
    <t>SAVERIO LA FORGIA</t>
  </si>
  <si>
    <t>GIANPIO APRILE</t>
  </si>
  <si>
    <t>ATTIVAZIONE SIM MNP - ETNICO</t>
  </si>
  <si>
    <t>MARIKA OTTAVIANO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</si>
  <si>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</si>
  <si>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</si>
  <si>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</si>
  <si>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</si>
  <si>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</si>
  <si>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</si>
  <si>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</si>
  <si>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</si>
  <si>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</si>
  <si>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</si>
  <si>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</si>
  <si>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</si>
  <si>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06/12/2025</t>
  </si>
  <si>
    <t>8939108660014734357</t>
  </si>
  <si>
    <t>3395953531</t>
  </si>
  <si>
    <t>09/12/2025</t>
  </si>
  <si>
    <t>8939108660014734910</t>
  </si>
  <si>
    <t>3457677839</t>
  </si>
  <si>
    <t>18/12/2025</t>
  </si>
  <si>
    <t>8939108660014734449</t>
  </si>
  <si>
    <t>3493714818</t>
  </si>
  <si>
    <t>8939108660014734191</t>
  </si>
  <si>
    <t>3475431375</t>
  </si>
  <si>
    <t>LUIGINO BRIANO</t>
  </si>
  <si>
    <t>02/12/2025</t>
  </si>
  <si>
    <t>8939108640011234254</t>
  </si>
  <si>
    <t>3884363532</t>
  </si>
  <si>
    <t>8939108640011233439</t>
  </si>
  <si>
    <t>3278172480</t>
  </si>
  <si>
    <t>05/12/2025</t>
  </si>
  <si>
    <t>8939108640011234205</t>
  </si>
  <si>
    <t>3470959838</t>
  </si>
  <si>
    <t>8939108640011234239</t>
  </si>
  <si>
    <t>3452865696</t>
  </si>
  <si>
    <t>8939108660014936408</t>
  </si>
  <si>
    <t>3491509462</t>
  </si>
  <si>
    <t>FRANCESCO DI MARIA</t>
  </si>
  <si>
    <t>8939108660014936226</t>
  </si>
  <si>
    <t>3475373715</t>
  </si>
  <si>
    <t>20/12/2025</t>
  </si>
  <si>
    <t>8939108660014936291</t>
  </si>
  <si>
    <t>3475834860</t>
  </si>
  <si>
    <t>21/12/2025</t>
  </si>
  <si>
    <t>8939108660014937489</t>
  </si>
  <si>
    <t>3277177372</t>
  </si>
  <si>
    <t>8939108660014936325</t>
  </si>
  <si>
    <t>3924633917</t>
  </si>
  <si>
    <t>23/12/2025</t>
  </si>
  <si>
    <t>8939108660014936317</t>
  </si>
  <si>
    <t>3483143860</t>
  </si>
  <si>
    <t>24/12/2025</t>
  </si>
  <si>
    <t>8939108660014936390</t>
  </si>
  <si>
    <t>34942939573</t>
  </si>
  <si>
    <t>8939108640011234502</t>
  </si>
  <si>
    <t>3282573542</t>
  </si>
  <si>
    <t>01/12/2025</t>
  </si>
  <si>
    <t>8939108640011233116</t>
  </si>
  <si>
    <t>3319129711</t>
  </si>
  <si>
    <t>8939108640011233140</t>
  </si>
  <si>
    <t>3925362874</t>
  </si>
  <si>
    <t>8939108640011233942</t>
  </si>
  <si>
    <t>3332808087</t>
  </si>
  <si>
    <t>03/12/2025</t>
  </si>
  <si>
    <t>8939108640011233983</t>
  </si>
  <si>
    <t>3381848743</t>
  </si>
  <si>
    <t>8939108640012760836</t>
  </si>
  <si>
    <t>3509693266</t>
  </si>
  <si>
    <t>8939108640011234015</t>
  </si>
  <si>
    <t>3773295447</t>
  </si>
  <si>
    <t>8939108640011234882</t>
  </si>
  <si>
    <t>3508246716</t>
  </si>
  <si>
    <t>8939108640011234478</t>
  </si>
  <si>
    <t>3492921425</t>
  </si>
  <si>
    <t>07/12/2025</t>
  </si>
  <si>
    <t>8939108650001988785</t>
  </si>
  <si>
    <t>3925381082</t>
  </si>
  <si>
    <t>08/12/2025</t>
  </si>
  <si>
    <t>8939108660014937216</t>
  </si>
  <si>
    <t>3333879110</t>
  </si>
  <si>
    <t>8939108660014937232</t>
  </si>
  <si>
    <t>3318992560</t>
  </si>
  <si>
    <t>8939108640011233686</t>
  </si>
  <si>
    <t>3757010440</t>
  </si>
  <si>
    <t>10/12/2025</t>
  </si>
  <si>
    <t>8939108640011234429</t>
  </si>
  <si>
    <t>3397695282</t>
  </si>
  <si>
    <t>8939108660014937562</t>
  </si>
  <si>
    <t>3398321579</t>
  </si>
  <si>
    <t>8939108660014937521</t>
  </si>
  <si>
    <t>3663452184</t>
  </si>
  <si>
    <t>12/12/2025</t>
  </si>
  <si>
    <t>8939108660014937448</t>
  </si>
  <si>
    <t>3500075780</t>
  </si>
  <si>
    <t>8939108640011234577</t>
  </si>
  <si>
    <t>3889035703</t>
  </si>
  <si>
    <t>8939108660014937703</t>
  </si>
  <si>
    <t>3476127280</t>
  </si>
  <si>
    <t>13/12/2025</t>
  </si>
  <si>
    <t>8939108660014937653</t>
  </si>
  <si>
    <t>3479839086</t>
  </si>
  <si>
    <t>15/12/2025</t>
  </si>
  <si>
    <t>8939108660001522545</t>
  </si>
  <si>
    <t>3475190114</t>
  </si>
  <si>
    <t>8939108640011234940</t>
  </si>
  <si>
    <t>3477732900</t>
  </si>
  <si>
    <t>17/12/2025</t>
  </si>
  <si>
    <t>8939108640011233363</t>
  </si>
  <si>
    <t>3466138494</t>
  </si>
  <si>
    <t>8939108660014937588</t>
  </si>
  <si>
    <t>3290747088</t>
  </si>
  <si>
    <t>19/12/2025</t>
  </si>
  <si>
    <t>8939108660014937620</t>
  </si>
  <si>
    <t>3355798376</t>
  </si>
  <si>
    <t>8939108660014936267</t>
  </si>
  <si>
    <t>3279943346</t>
  </si>
  <si>
    <t>8939108660014937646</t>
  </si>
  <si>
    <t>3791663910</t>
  </si>
  <si>
    <t>8939108660014937638</t>
  </si>
  <si>
    <t>3402981634</t>
  </si>
  <si>
    <t>8939108660014936309</t>
  </si>
  <si>
    <t>3383808798</t>
  </si>
  <si>
    <t>8939108660014937505</t>
  </si>
  <si>
    <t>3335880207</t>
  </si>
  <si>
    <t>8939108660014936218</t>
  </si>
  <si>
    <t>3493031633</t>
  </si>
  <si>
    <t>8939108660014937679</t>
  </si>
  <si>
    <t>3477772938</t>
  </si>
  <si>
    <t>8939108660014936366</t>
  </si>
  <si>
    <t>3888777864</t>
  </si>
  <si>
    <t>28/12/2025</t>
  </si>
  <si>
    <t>8939108640011234049</t>
  </si>
  <si>
    <t>3470193987</t>
  </si>
  <si>
    <t>8939108640011234452</t>
  </si>
  <si>
    <t>3477804498</t>
  </si>
  <si>
    <t>8939108660014737731</t>
  </si>
  <si>
    <t>3474911446</t>
  </si>
  <si>
    <t>16/12/2025</t>
  </si>
  <si>
    <t>8939108640011149197</t>
  </si>
  <si>
    <t>3713750636</t>
  </si>
  <si>
    <t>22/12/2025</t>
  </si>
  <si>
    <t>8939108640011149387</t>
  </si>
  <si>
    <t>3475813726</t>
  </si>
  <si>
    <t>8939108640012797150</t>
  </si>
  <si>
    <t>3493768396</t>
  </si>
  <si>
    <t>8939108640011149932</t>
  </si>
  <si>
    <t>3467484319</t>
  </si>
  <si>
    <t>8939108660014737855</t>
  </si>
  <si>
    <t>3483345030</t>
  </si>
  <si>
    <t>27/12/2025</t>
  </si>
  <si>
    <t>8939108640011149379</t>
  </si>
  <si>
    <t>3453551524</t>
  </si>
  <si>
    <t>8939108660014738382</t>
  </si>
  <si>
    <t>3338131453</t>
  </si>
  <si>
    <t>8939108650001877616</t>
  </si>
  <si>
    <t>3347564447</t>
  </si>
  <si>
    <t>8939108660014738366</t>
  </si>
  <si>
    <t>3299324165</t>
  </si>
  <si>
    <t>8939108660014738085</t>
  </si>
  <si>
    <t>3802539633</t>
  </si>
  <si>
    <t>8939108660014738143</t>
  </si>
  <si>
    <t>3661795812</t>
  </si>
  <si>
    <t>8939108640011148900</t>
  </si>
  <si>
    <t>3285749641</t>
  </si>
  <si>
    <t>8939108660014738135</t>
  </si>
  <si>
    <t>3339202205</t>
  </si>
  <si>
    <t>8939108660014738242</t>
  </si>
  <si>
    <t>3273345751</t>
  </si>
  <si>
    <t>8939108640011149072</t>
  </si>
  <si>
    <t>3883210454</t>
  </si>
  <si>
    <t>8939108640012796723</t>
  </si>
  <si>
    <t>3497858501</t>
  </si>
  <si>
    <t>8939108660014738325</t>
  </si>
  <si>
    <t>3278797068</t>
  </si>
  <si>
    <t>8939108640011148744</t>
  </si>
  <si>
    <t>3293399483</t>
  </si>
  <si>
    <t>11/12/2025</t>
  </si>
  <si>
    <t>8939108660014737996</t>
  </si>
  <si>
    <t>3286585755</t>
  </si>
  <si>
    <t>8939108640011149817</t>
  </si>
  <si>
    <t>3337667643</t>
  </si>
  <si>
    <t>8939108660014737939</t>
  </si>
  <si>
    <t>3775222286</t>
  </si>
  <si>
    <t>8939108660014738192</t>
  </si>
  <si>
    <t>3495863818</t>
  </si>
  <si>
    <t>8939108640011149643</t>
  </si>
  <si>
    <t>3294464219</t>
  </si>
  <si>
    <t>14/12/2025</t>
  </si>
  <si>
    <t>8939108640012796756</t>
  </si>
  <si>
    <t>3291335644</t>
  </si>
  <si>
    <t>8939108640011148868</t>
  </si>
  <si>
    <t>3931214731</t>
  </si>
  <si>
    <t>8939108640011150054</t>
  </si>
  <si>
    <t>3294136003</t>
  </si>
  <si>
    <t>8939108640011148629</t>
  </si>
  <si>
    <t>3394511486</t>
  </si>
  <si>
    <t>8939108640011149270</t>
  </si>
  <si>
    <t>3271946001</t>
  </si>
  <si>
    <t>8939108660014737848</t>
  </si>
  <si>
    <t>3662851478</t>
  </si>
  <si>
    <t>8939108640011149106</t>
  </si>
  <si>
    <t>3409049151</t>
  </si>
  <si>
    <t>8939108640011149288</t>
  </si>
  <si>
    <t>3200973661</t>
  </si>
  <si>
    <t>8939108640011148827</t>
  </si>
  <si>
    <t>3508585120</t>
  </si>
  <si>
    <t>8939108660014738200</t>
  </si>
  <si>
    <t>3387163316</t>
  </si>
  <si>
    <t>8939108660014930690</t>
  </si>
  <si>
    <t>3476042797</t>
  </si>
  <si>
    <t>8939108640012760463</t>
  </si>
  <si>
    <t>3315439902</t>
  </si>
  <si>
    <t>8939108630011216294</t>
  </si>
  <si>
    <t>3923329186</t>
  </si>
  <si>
    <t>8939108660014938172</t>
  </si>
  <si>
    <t>3405978202</t>
  </si>
  <si>
    <t>8939108650000920896</t>
  </si>
  <si>
    <t>3387645307</t>
  </si>
  <si>
    <t>8939108660014937729</t>
  </si>
  <si>
    <t>3481844850</t>
  </si>
  <si>
    <t>8939108660014930328</t>
  </si>
  <si>
    <t>3472969915</t>
  </si>
  <si>
    <t>8939108630011217037</t>
  </si>
  <si>
    <t>3279489558</t>
  </si>
  <si>
    <t>8939108640012768011</t>
  </si>
  <si>
    <t>3501778813</t>
  </si>
  <si>
    <t>8939108640012767740</t>
  </si>
  <si>
    <t>3348954671</t>
  </si>
  <si>
    <t>8939108640013135434</t>
  </si>
  <si>
    <t>3881123623</t>
  </si>
  <si>
    <t>8939108660014930518</t>
  </si>
  <si>
    <t>3349105753</t>
  </si>
  <si>
    <t>8939108640011140865</t>
  </si>
  <si>
    <t>3490700166</t>
  </si>
  <si>
    <t>8939108640006282284</t>
  </si>
  <si>
    <t>3278335731</t>
  </si>
  <si>
    <t>8939108660014930534</t>
  </si>
  <si>
    <t>3482367907</t>
  </si>
  <si>
    <t>8939108660014930385</t>
  </si>
  <si>
    <t>3687183920</t>
  </si>
  <si>
    <t>04/12/2025</t>
  </si>
  <si>
    <t>8939108640011141095</t>
  </si>
  <si>
    <t>3337946928</t>
  </si>
  <si>
    <t>8939108660014930401</t>
  </si>
  <si>
    <t>3517533838</t>
  </si>
  <si>
    <t>8939108660014930260</t>
  </si>
  <si>
    <t>3407345331</t>
  </si>
  <si>
    <t>8939108640011140592</t>
  </si>
  <si>
    <t>3462152258</t>
  </si>
  <si>
    <t>8939108660014930450</t>
  </si>
  <si>
    <t>3479394603</t>
  </si>
  <si>
    <t>8939108640012760455</t>
  </si>
  <si>
    <t>3492788511</t>
  </si>
  <si>
    <t>8939108650000920847</t>
  </si>
  <si>
    <t>3284624741</t>
  </si>
  <si>
    <t>8939108660014930286</t>
  </si>
  <si>
    <t>3204137928</t>
  </si>
  <si>
    <t>8939108630011217490</t>
  </si>
  <si>
    <t>3276234870</t>
  </si>
  <si>
    <t>8939108640012768490</t>
  </si>
  <si>
    <t>3343331515</t>
  </si>
  <si>
    <t>8939108630011217078</t>
  </si>
  <si>
    <t>3518661659</t>
  </si>
  <si>
    <t>8939108640012760539</t>
  </si>
  <si>
    <t>3716246474</t>
  </si>
  <si>
    <t>8939108640011140261</t>
  </si>
  <si>
    <t>3395880146</t>
  </si>
  <si>
    <t>8939108660014930708</t>
  </si>
  <si>
    <t>3338289086</t>
  </si>
  <si>
    <t>8939108660014930252</t>
  </si>
  <si>
    <t>3494633078</t>
  </si>
  <si>
    <t>8939108660014930526</t>
  </si>
  <si>
    <t>3248084812</t>
  </si>
  <si>
    <t>8939108630011262314</t>
  </si>
  <si>
    <t>328012956</t>
  </si>
  <si>
    <t>8939108640012797721</t>
  </si>
  <si>
    <t>3792291417</t>
  </si>
  <si>
    <t>8939108640013137489</t>
  </si>
  <si>
    <t>3206420802</t>
  </si>
  <si>
    <t>8939108640012760018</t>
  </si>
  <si>
    <t>3315907666</t>
  </si>
  <si>
    <t>8939108640012798059</t>
  </si>
  <si>
    <t>3463510040</t>
  </si>
  <si>
    <t>8939108660014646577</t>
  </si>
  <si>
    <t>3495900525</t>
  </si>
  <si>
    <t>8939108660014646544</t>
  </si>
  <si>
    <t>3489185521</t>
  </si>
  <si>
    <t>8939108660014646569</t>
  </si>
  <si>
    <t>3296737274</t>
  </si>
  <si>
    <t>8939108660014646163</t>
  </si>
  <si>
    <t>3279543410</t>
  </si>
  <si>
    <t>8939108660014646536</t>
  </si>
  <si>
    <t>3294396843</t>
  </si>
  <si>
    <t>8939108660014646502</t>
  </si>
  <si>
    <t>3295416495</t>
  </si>
  <si>
    <t>8939108660014646486</t>
  </si>
  <si>
    <t>3759030313</t>
  </si>
  <si>
    <t>8939108660014646627</t>
  </si>
  <si>
    <t>3291913673</t>
  </si>
  <si>
    <t>8939108660014646643</t>
  </si>
  <si>
    <t>3930472614</t>
  </si>
  <si>
    <t>8939108660014646676</t>
  </si>
  <si>
    <t>3396366863</t>
  </si>
  <si>
    <t>8939108660014646262</t>
  </si>
  <si>
    <t>3272888197</t>
  </si>
  <si>
    <t>8939108660014646288</t>
  </si>
  <si>
    <t>3207121177</t>
  </si>
  <si>
    <t>8939108660014646320</t>
  </si>
  <si>
    <t>3284979852</t>
  </si>
  <si>
    <t>8939108660014646346</t>
  </si>
  <si>
    <t>3891376270</t>
  </si>
  <si>
    <t>8939108660014646361</t>
  </si>
  <si>
    <t>3407722556</t>
  </si>
  <si>
    <t>8939108660014646379</t>
  </si>
  <si>
    <t>3917288809</t>
  </si>
  <si>
    <t>8939108640011145773</t>
  </si>
  <si>
    <t>3338806050</t>
  </si>
  <si>
    <t>8939108640011147514</t>
  </si>
  <si>
    <t>3515617482</t>
  </si>
  <si>
    <t>8939108660014734456</t>
  </si>
  <si>
    <t>3277540586</t>
  </si>
  <si>
    <t>8939108660014734464</t>
  </si>
  <si>
    <t>3889837671</t>
  </si>
  <si>
    <t>8939108660014733888</t>
  </si>
  <si>
    <t>3278557830</t>
  </si>
  <si>
    <t>8939108640011147407</t>
  </si>
  <si>
    <t>3508905983</t>
  </si>
  <si>
    <t>8939108660014733870</t>
  </si>
  <si>
    <t>3425813807</t>
  </si>
  <si>
    <t>8939108660014734936</t>
  </si>
  <si>
    <t>3495898244</t>
  </si>
  <si>
    <t>8939108660014734316</t>
  </si>
  <si>
    <t>3508448452</t>
  </si>
  <si>
    <t>8939108660014734605</t>
  </si>
  <si>
    <t>3932384500</t>
  </si>
  <si>
    <t>8939108660014734951</t>
  </si>
  <si>
    <t>3891744063</t>
  </si>
  <si>
    <t>8939108660014735008</t>
  </si>
  <si>
    <t>0712151130</t>
  </si>
  <si>
    <t>8939108660014733912</t>
  </si>
  <si>
    <t>33934866033</t>
  </si>
  <si>
    <t>8939108660014734407</t>
  </si>
  <si>
    <t>3204658552</t>
  </si>
  <si>
    <t>8939108660014735024</t>
  </si>
  <si>
    <t>338442234</t>
  </si>
  <si>
    <t>8939108660014734134</t>
  </si>
  <si>
    <t>3342754420</t>
  </si>
  <si>
    <t>8939108660010123779</t>
  </si>
  <si>
    <t>3314335739</t>
  </si>
  <si>
    <t>8939108660010053174</t>
  </si>
  <si>
    <t>3407829160</t>
  </si>
  <si>
    <t>8939108640011191710</t>
  </si>
  <si>
    <t>3495926752</t>
  </si>
  <si>
    <t>8939108660014935707</t>
  </si>
  <si>
    <t>3667305139</t>
  </si>
  <si>
    <t>8939108640012882119</t>
  </si>
  <si>
    <t>3891362465</t>
  </si>
  <si>
    <t>8939108660014936119</t>
  </si>
  <si>
    <t>3933875485</t>
  </si>
  <si>
    <t>8939108660014935939</t>
  </si>
  <si>
    <t>3296095231</t>
  </si>
  <si>
    <t>8939108660014935665</t>
  </si>
  <si>
    <t>3401480643</t>
  </si>
  <si>
    <t>8939108660014936192</t>
  </si>
  <si>
    <t>3387843138</t>
  </si>
  <si>
    <t>8939108660014936051</t>
  </si>
  <si>
    <t>3342185239</t>
  </si>
  <si>
    <t>8939108660014935764</t>
  </si>
  <si>
    <t>3737356994</t>
  </si>
  <si>
    <t>8939108660014936200</t>
  </si>
  <si>
    <t>3279340535</t>
  </si>
  <si>
    <t>8939108650001876675</t>
  </si>
  <si>
    <t>3248694027</t>
  </si>
  <si>
    <t>8939108660014935285</t>
  </si>
  <si>
    <t>3921160016</t>
  </si>
  <si>
    <t>8939108640012882051</t>
  </si>
  <si>
    <t>3893475784</t>
  </si>
  <si>
    <t>8939108650000920979</t>
  </si>
  <si>
    <t>3334001005</t>
  </si>
  <si>
    <t>8939108660014935632</t>
  </si>
  <si>
    <t>3493453557</t>
  </si>
  <si>
    <t>8939108660014936077</t>
  </si>
  <si>
    <t>3469498329</t>
  </si>
  <si>
    <t>8939108640012882481</t>
  </si>
  <si>
    <t>3393327708</t>
  </si>
  <si>
    <t>8939108660014935848</t>
  </si>
  <si>
    <t>3917274580</t>
  </si>
  <si>
    <t>8939108660014935871</t>
  </si>
  <si>
    <t>3925605558</t>
  </si>
  <si>
    <t>8939108660014936176</t>
  </si>
  <si>
    <t>3917294278</t>
  </si>
  <si>
    <t>8939108650001990450</t>
  </si>
  <si>
    <t>3883298888</t>
  </si>
  <si>
    <t>8939108660014935574</t>
  </si>
  <si>
    <t>3485165480</t>
  </si>
  <si>
    <t>8939108640012882317</t>
  </si>
  <si>
    <t>3459787775</t>
  </si>
  <si>
    <t>8939108640011144115</t>
  </si>
  <si>
    <t>3517340266</t>
  </si>
  <si>
    <t>8939108660014739760</t>
  </si>
  <si>
    <t>3317324889</t>
  </si>
  <si>
    <t>8939108640011144636</t>
  </si>
  <si>
    <t>3452976782</t>
  </si>
  <si>
    <t>8939108640013553982</t>
  </si>
  <si>
    <t>3479981945</t>
  </si>
  <si>
    <t>8939108660014739620</t>
  </si>
  <si>
    <t>3314602355</t>
  </si>
  <si>
    <t>8939108640011144628</t>
  </si>
  <si>
    <t>3778427848</t>
  </si>
  <si>
    <t>8939108660014739737</t>
  </si>
  <si>
    <t>3209111268</t>
  </si>
  <si>
    <t>8939108660014739927</t>
  </si>
  <si>
    <t>3311581642</t>
  </si>
  <si>
    <t>8939108660014731973</t>
  </si>
  <si>
    <t>3475670601</t>
  </si>
  <si>
    <t>8939108660014731221</t>
  </si>
  <si>
    <t>3421440377</t>
  </si>
  <si>
    <t>LUCA BARBOTTI</t>
  </si>
  <si>
    <t>8939108660014732260</t>
  </si>
  <si>
    <t>3487238605</t>
  </si>
  <si>
    <t>8939108660014732195</t>
  </si>
  <si>
    <t>3407552438</t>
  </si>
  <si>
    <t>8939108660014731783</t>
  </si>
  <si>
    <t>3474728578</t>
  </si>
  <si>
    <t>8939108660014732328</t>
  </si>
  <si>
    <t>3463590747</t>
  </si>
  <si>
    <t>8939108660014731460</t>
  </si>
  <si>
    <t>3494392921</t>
  </si>
  <si>
    <t>8939108660014732484</t>
  </si>
  <si>
    <t>3471769244</t>
  </si>
  <si>
    <t>8939108660014732005</t>
  </si>
  <si>
    <t>3498026089</t>
  </si>
  <si>
    <t>8939108660014731858</t>
  </si>
  <si>
    <t>3497034112</t>
  </si>
  <si>
    <t>8939108660014731908</t>
  </si>
  <si>
    <t>3665439858</t>
  </si>
  <si>
    <t>8939108660010125022</t>
  </si>
  <si>
    <t>3444680145</t>
  </si>
  <si>
    <t>8939108660010125006</t>
  </si>
  <si>
    <t>3463250556</t>
  </si>
  <si>
    <t>8939108660010124124</t>
  </si>
  <si>
    <t>3493906114</t>
  </si>
  <si>
    <t>8939108660014646148</t>
  </si>
  <si>
    <t>3474754986</t>
  </si>
  <si>
    <t>8939108660014934486</t>
  </si>
  <si>
    <t>3489051033</t>
  </si>
  <si>
    <t>8939108660014934528</t>
  </si>
  <si>
    <t>3407474380</t>
  </si>
  <si>
    <t>8939108660014934858</t>
  </si>
  <si>
    <t>3200418618</t>
  </si>
  <si>
    <t>8939108640011141350</t>
  </si>
  <si>
    <t>3930352441</t>
  </si>
  <si>
    <t>8939108660014731379</t>
  </si>
  <si>
    <t>3279267383</t>
  </si>
  <si>
    <t>8939108660014731643</t>
  </si>
  <si>
    <t>3339051077</t>
  </si>
  <si>
    <t>8939108660014731411</t>
  </si>
  <si>
    <t>3383503582</t>
  </si>
  <si>
    <t>8939108660014731445</t>
  </si>
  <si>
    <t>3921414652</t>
  </si>
  <si>
    <t>8939108660014731270</t>
  </si>
  <si>
    <t>3293637105</t>
  </si>
  <si>
    <t>8939108660014731213</t>
  </si>
  <si>
    <t>3282750307</t>
  </si>
  <si>
    <t>8939108660014731254</t>
  </si>
  <si>
    <t>3533266258</t>
  </si>
  <si>
    <t>8939108660014731353</t>
  </si>
  <si>
    <t>3342341607</t>
  </si>
  <si>
    <t>8939108660014731569</t>
  </si>
  <si>
    <t>3383366069</t>
  </si>
  <si>
    <t>8939108650001877228</t>
  </si>
  <si>
    <t>3936055071</t>
  </si>
  <si>
    <t>8939108660014731759</t>
  </si>
  <si>
    <t>3313937771</t>
  </si>
  <si>
    <t>8939108660014731734</t>
  </si>
  <si>
    <t>3935634677</t>
  </si>
  <si>
    <t>8939108660014731452</t>
  </si>
  <si>
    <t>3319411127</t>
  </si>
  <si>
    <t>8939108660014731338</t>
  </si>
  <si>
    <t>3315303229</t>
  </si>
  <si>
    <t>8939108660014732377</t>
  </si>
  <si>
    <t>3513500811</t>
  </si>
  <si>
    <t>8939108660014731718</t>
  </si>
  <si>
    <t>3394965865</t>
  </si>
  <si>
    <t>8939108660014731650</t>
  </si>
  <si>
    <t>3279599410</t>
  </si>
  <si>
    <t>8939108660014732294</t>
  </si>
  <si>
    <t>3402738770</t>
  </si>
  <si>
    <t>8939108660014732401</t>
  </si>
  <si>
    <t>3517627238</t>
  </si>
  <si>
    <t>8939108660014732286</t>
  </si>
  <si>
    <t>3483316835</t>
  </si>
  <si>
    <t>8939108660014732104</t>
  </si>
  <si>
    <t>3513130227</t>
  </si>
  <si>
    <t>8939108660014732278</t>
  </si>
  <si>
    <t>3513499591</t>
  </si>
  <si>
    <t>8939108660014732476</t>
  </si>
  <si>
    <t>3343583969</t>
  </si>
  <si>
    <t>8939108660014731825</t>
  </si>
  <si>
    <t>3515562649</t>
  </si>
  <si>
    <t>8939108660014731866</t>
  </si>
  <si>
    <t>3396922569</t>
  </si>
  <si>
    <t>8939108660014731601</t>
  </si>
  <si>
    <t>3460869610</t>
  </si>
  <si>
    <t>8939108660014731940</t>
  </si>
  <si>
    <t>3394372334</t>
  </si>
  <si>
    <t>8939108660010124058</t>
  </si>
  <si>
    <t>3886926696</t>
  </si>
  <si>
    <t>8939108660010124033</t>
  </si>
  <si>
    <t>3896172728</t>
  </si>
  <si>
    <t>8939108660010125063</t>
  </si>
  <si>
    <t>3335286976</t>
  </si>
  <si>
    <t>8939108660010124173</t>
  </si>
  <si>
    <t>3392116325</t>
  </si>
  <si>
    <t>8939108660010124132</t>
  </si>
  <si>
    <t>3347514772</t>
  </si>
  <si>
    <t>8939108660010124207</t>
  </si>
  <si>
    <t>3473103395</t>
  </si>
  <si>
    <t>8939108660010124306</t>
  </si>
  <si>
    <t>3356217201</t>
  </si>
  <si>
    <t>8939108660010124090</t>
  </si>
  <si>
    <t>3207224704</t>
  </si>
  <si>
    <t>8939108660010124249</t>
  </si>
  <si>
    <t>3928778496</t>
  </si>
  <si>
    <t>8939108660014732773</t>
  </si>
  <si>
    <t>3669728040</t>
  </si>
  <si>
    <t>8939108640013555516</t>
  </si>
  <si>
    <t>3703444058</t>
  </si>
  <si>
    <t>8939108640011231706</t>
  </si>
  <si>
    <t>3478558023</t>
  </si>
  <si>
    <t>8939108630011266125</t>
  </si>
  <si>
    <t>3455153387</t>
  </si>
  <si>
    <t>8939108660014733094</t>
  </si>
  <si>
    <t>3519138730</t>
  </si>
  <si>
    <t>8939108640011231441</t>
  </si>
  <si>
    <t>3298531806</t>
  </si>
  <si>
    <t>8939108640013550459</t>
  </si>
  <si>
    <t>3333944429</t>
  </si>
  <si>
    <t>8939108640011231367</t>
  </si>
  <si>
    <t>3317106428</t>
  </si>
  <si>
    <t>8939108640013555359</t>
  </si>
  <si>
    <t>3917723693</t>
  </si>
  <si>
    <t>8939108650001877368</t>
  </si>
  <si>
    <t>3513860822</t>
  </si>
  <si>
    <t>8939108640015020626</t>
  </si>
  <si>
    <t>3332106510</t>
  </si>
  <si>
    <t>8939108630011265705</t>
  </si>
  <si>
    <t>3342958842</t>
  </si>
  <si>
    <t>8939108660010431032</t>
  </si>
  <si>
    <t>3288447619</t>
  </si>
  <si>
    <t>8939108660014733664</t>
  </si>
  <si>
    <t>3917628773</t>
  </si>
  <si>
    <t>8939108640013555649</t>
  </si>
  <si>
    <t>3475190131</t>
  </si>
  <si>
    <t>8939108660010430992</t>
  </si>
  <si>
    <t>3894861768</t>
  </si>
  <si>
    <t>8939108660010430927</t>
  </si>
  <si>
    <t>3881049345</t>
  </si>
  <si>
    <t>8939108660014733078</t>
  </si>
  <si>
    <t>3286168320</t>
  </si>
  <si>
    <t>8939108660010430919</t>
  </si>
  <si>
    <t>3291178214</t>
  </si>
  <si>
    <t>8939108630011265945</t>
  </si>
  <si>
    <t>3920193470</t>
  </si>
  <si>
    <t>8939108660010430745</t>
  </si>
  <si>
    <t>3204486055</t>
  </si>
  <si>
    <t>8939108660010431354</t>
  </si>
  <si>
    <t>3289231881</t>
  </si>
  <si>
    <t>8939108640011232530</t>
  </si>
  <si>
    <t>3336378923</t>
  </si>
  <si>
    <t>8939108640015020733</t>
  </si>
  <si>
    <t>3474823164</t>
  </si>
  <si>
    <t>8939108660010430976</t>
  </si>
  <si>
    <t>3922026406</t>
  </si>
  <si>
    <t>8939108660010430968</t>
  </si>
  <si>
    <t>3922026402</t>
  </si>
  <si>
    <t>8939108660010430950</t>
  </si>
  <si>
    <t>3389246551</t>
  </si>
  <si>
    <t>8939108660010430935</t>
  </si>
  <si>
    <t>3408667859</t>
  </si>
  <si>
    <t>8939108660010431610</t>
  </si>
  <si>
    <t>3209466902</t>
  </si>
  <si>
    <t>8939108660010431131</t>
  </si>
  <si>
    <t>3286199482</t>
  </si>
  <si>
    <t>8939108660014733334</t>
  </si>
  <si>
    <t>3803757272</t>
  </si>
  <si>
    <t>8939108660010431172</t>
  </si>
  <si>
    <t>8939108640015020188</t>
  </si>
  <si>
    <t>3887439778</t>
  </si>
  <si>
    <t>8939108660014733342</t>
  </si>
  <si>
    <t>3475940937</t>
  </si>
  <si>
    <t>8939108660014733060</t>
  </si>
  <si>
    <t>3493232813</t>
  </si>
  <si>
    <t>8939108640011232084</t>
  </si>
  <si>
    <t>3492934063</t>
  </si>
  <si>
    <t>8939108660014732930</t>
  </si>
  <si>
    <t>3472874362</t>
  </si>
  <si>
    <t>8939108660010431404</t>
  </si>
  <si>
    <t>3444367803</t>
  </si>
  <si>
    <t>8939108660010430794</t>
  </si>
  <si>
    <t>3423226239</t>
  </si>
  <si>
    <t>8939108660010431420</t>
  </si>
  <si>
    <t>3288415781</t>
  </si>
  <si>
    <t>8939108660010431438</t>
  </si>
  <si>
    <t>3474097347</t>
  </si>
  <si>
    <t>MNP Non Lavorate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</si>
</sst>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  <font>
      <u/>
      <sz val="11"/>
      <color theme="1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Normale" xfId="0" builtinId="0"/>
    <cellStyle name="Percentuale" xfId="1" builtinId="5"/>
  </cellStyles>
  <dxfs count="30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3</c:v>
                </c:pt>
                <c:pt idx="1">
                  <c:v>18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2</c:v>
                </c:pt>
                <c:pt idx="1">
                  <c:v>#N/A</c:v>
                </c:pt>
                <c:pt idx="2">
                  <c:v>2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1</c:v>
                </c:pt>
                <c:pt idx="1">
                  <c:v>21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1</c:v>
                </c:pt>
                <c:pt idx="1">
                  <c:v>#N/A</c:v>
                </c:pt>
                <c:pt idx="2">
                  <c:v>5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2</c:v>
                </c:pt>
                <c:pt idx="1">
                  <c:v>#N/A</c:v>
                </c:pt>
                <c:pt idx="2">
                  <c:v>2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1</c:v>
                </c:pt>
                <c:pt idx="1">
                  <c:v>21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1</c:v>
                </c:pt>
                <c:pt idx="1">
                  <c:v>#N/A</c:v>
                </c:pt>
                <c:pt idx="2">
                  <c:v>5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SGT; MNP TOT 21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#N/A</c:v>
                </c:pt>
                <c:pt idx="1">
                  <c:v>21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05"/>
    <tableColumn id="2" xr3:uid="{216B8F68-1C44-4E16-86D5-BC3314F93612}" uniqueName="2" name="Column2" queryTableFieldId="2" dataDxfId="304"/>
    <tableColumn id="3" xr3:uid="{E3F02882-4B16-4093-B02D-AE0F106DE66E}" uniqueName="3" name="NEGOZIO DI RIFERIMENTO" queryTableFieldId="3" dataDxfId="303"/>
    <tableColumn id="4" xr3:uid="{748C3D77-103B-4E77-A7B6-C081FD5C31B0}" uniqueName="4" name="Column4" queryTableFieldId="4" dataDxfId="302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01"/>
    <tableColumn id="8" xr3:uid="{F4D556BC-C242-4D14-A87A-8AE919AF3411}" uniqueName="8" name="Column8" queryTableFieldId="8" dataDxfId="300"/>
    <tableColumn id="9" xr3:uid="{F91E67DB-CDB4-43F7-B667-B85D1D2D2DB2}" uniqueName="9" name="Column9" queryTableFieldId="9" dataDxfId="299"/>
    <tableColumn id="10" xr3:uid="{9BB9C8D2-4C71-48DE-B59D-4FCA70AC16B6}" uniqueName="10" name="Column10" queryTableFieldId="10" dataDxfId="298"/>
    <tableColumn id="11" xr3:uid="{831695DC-6602-48E4-8FEA-272A56836ABC}" uniqueName="11" name="Column11" queryTableFieldId="11" dataDxfId="297"/>
    <tableColumn id="12" xr3:uid="{ECC98A88-576E-4609-8C23-76399C07EB4D}" uniqueName="12" name="Column12" queryTableFieldId="12" dataDxfId="296"/>
    <tableColumn id="13" xr3:uid="{82F87D0E-3279-4CB1-B15A-791015E3BC11}" uniqueName="13" name="Column13" queryTableFieldId="13" dataDxfId="295"/>
    <tableColumn id="14" xr3:uid="{6ECD81EC-2BEF-4FFD-9C67-B22B11E16884}" uniqueName="14" name="Column14" queryTableFieldId="14"/>
    <tableColumn id="15" xr3:uid="{298247E2-6A68-4EFF-8438-0F844FBC1B27}" uniqueName="15" name="Column15" queryTableFieldId="15" dataDxfId="294"/>
    <tableColumn id="16" xr3:uid="{32D5A19E-BF52-4277-AA2E-CB56477A232C}" uniqueName="16" name="Column16" queryTableFieldId="16"/>
    <tableColumn id="17" xr3:uid="{EE54A558-5BE9-49D0-A5B0-CCB0D532F7F6}" uniqueName="17" name="Column17" queryTableFieldId="17" dataDxfId="29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292"/>
    <tableColumn id="2" xr3:uid="{31E9597A-B695-489A-9E41-A9AC1355B441}" uniqueName="2" name="Column2" queryTableFieldId="2" dataDxfId="291"/>
    <tableColumn id="3" xr3:uid="{C6E6CF79-5F98-4A66-8CB0-5814382C9CD8}" uniqueName="3" name="NEGOZIO DI RIFERIMENTO" queryTableFieldId="3" dataDxfId="290"/>
    <tableColumn id="4" xr3:uid="{6CD10835-27B3-4786-A1F3-3046856D64DC}" uniqueName="4" name="Column4" queryTableFieldId="4" dataDxfId="289"/>
    <tableColumn id="5" xr3:uid="{8516C071-5FA5-485A-A351-43DFF14E63FD}" uniqueName="5" name="Column5" queryTableFieldId="5"/>
    <tableColumn id="6" xr3:uid="{D38D2233-81BE-428E-ADD1-DEE98AC34CC6}" uniqueName="6" name="Column6" queryTableFieldId="6" dataDxfId="288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287"/>
    <tableColumn id="10" xr3:uid="{CEC9CEEC-568C-422D-AD99-63408855F93F}" uniqueName="10" name="Column10" queryTableFieldId="10" dataDxfId="286"/>
    <tableColumn id="11" xr3:uid="{612DA6B2-CA71-4774-87FA-058FB3D8E06C}" uniqueName="11" name="Column11" queryTableFieldId="11" dataDxfId="285"/>
    <tableColumn id="12" xr3:uid="{9522EC22-12B9-47BA-B292-F2B34AEAF9FB}" uniqueName="12" name="Column12" queryTableFieldId="12" dataDxfId="284"/>
    <tableColumn id="13" xr3:uid="{C06E7967-3DB9-4DE2-9B5A-B2E1ED01C82C}" uniqueName="13" name="Column13" queryTableFieldId="13" dataDxfId="283"/>
    <tableColumn id="14" xr3:uid="{3FBC4A96-8F7A-406F-8FF3-0260337615F1}" uniqueName="14" name="Column14" queryTableFieldId="14" dataDxfId="282"/>
    <tableColumn id="15" xr3:uid="{88842F1F-0568-4E37-BB18-AEE2D7784220}" uniqueName="15" name="Column15" queryTableFieldId="15"/>
    <tableColumn id="16" xr3:uid="{65F7D031-B487-43BE-83D2-1883971F6966}" uniqueName="16" name="Column16" queryTableFieldId="16" dataDxfId="281"/>
    <tableColumn id="17" xr3:uid="{3EF7EEE4-3C8B-4C37-B101-EB40BDB67FE5}" uniqueName="17" name="Column17" queryTableFieldId="17" dataDxfId="280"/>
    <tableColumn id="18" xr3:uid="{E92F4C87-47DE-45F9-B2CF-946FFC5F7E45}" uniqueName="18" name="Column18" queryTableFieldId="18" dataDxfId="279"/>
    <tableColumn id="19" xr3:uid="{54960E76-FA12-41CE-8E8F-2F2664043B96}" uniqueName="19" name="Column19" queryTableFieldId="19" dataDxfId="278"/>
    <tableColumn id="20" xr3:uid="{8866EE54-F24B-4A9B-9F8A-17B681E3818A}" uniqueName="20" name="Column20" queryTableFieldId="20" dataDxfId="277"/>
    <tableColumn id="21" xr3:uid="{2D700C7A-4ACC-473B-9E97-8046D5AF5F99}" uniqueName="21" name="Column21" queryTableFieldId="21" dataDxfId="276"/>
    <tableColumn id="22" xr3:uid="{F60370D9-02C6-4E83-B994-447FF206F740}" uniqueName="22" name="Column22" queryTableFieldId="22" dataDxfId="275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274"/>
    <tableColumn id="2" xr3:uid="{F24498C1-DA3A-42AB-8594-9583E4BEBE0B}" uniqueName="2" name="Column2" queryTableFieldId="2" dataDxfId="273"/>
    <tableColumn id="3" xr3:uid="{260E8873-8325-4794-8941-325524E3BAFB}" uniqueName="3" name="NEGOZIO DI RIFERIMENTO" queryTableFieldId="3" dataDxfId="272"/>
    <tableColumn id="4" xr3:uid="{89E9CFCA-96E4-4A75-A545-9E14FB162A6F}" uniqueName="4" name="Column4" queryTableFieldId="4" dataDxfId="271"/>
    <tableColumn id="5" xr3:uid="{5B5917A0-3D27-4994-B3A6-E0F7FD6B92E1}" uniqueName="5" name="Column5" queryTableFieldId="5"/>
    <tableColumn id="6" xr3:uid="{56B023F4-A228-47B3-82E5-9D36FD1D59C2}" uniqueName="6" name="Column6" queryTableFieldId="6" dataDxfId="270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269"/>
    <tableColumn id="10" xr3:uid="{D8DAC278-0F04-4CBE-BE19-B01DB40CA2E3}" uniqueName="10" name="Column10" queryTableFieldId="10" dataDxfId="268"/>
    <tableColumn id="11" xr3:uid="{65E62F0D-BACF-491F-8CE5-BC6EF9D39707}" uniqueName="11" name="Column11" queryTableFieldId="11" dataDxfId="267"/>
    <tableColumn id="12" xr3:uid="{7301E43F-A03B-4070-9707-91E845184060}" uniqueName="12" name="Column12" queryTableFieldId="12" dataDxfId="266"/>
    <tableColumn id="13" xr3:uid="{74BA71BD-AE59-424D-8B41-660443D10E14}" uniqueName="13" name="Column13" queryTableFieldId="13" dataDxfId="265"/>
    <tableColumn id="14" xr3:uid="{31B2996A-FF61-4BE7-A80B-B384A5F055D5}" uniqueName="14" name="Column14" queryTableFieldId="14" dataDxfId="264"/>
    <tableColumn id="15" xr3:uid="{431BF950-806D-43D2-BE9A-E9447D0FC460}" uniqueName="15" name="Column15" queryTableFieldId="15"/>
    <tableColumn id="16" xr3:uid="{F990050F-432E-470D-A7DB-32D819A0ACEF}" uniqueName="16" name="Column16" queryTableFieldId="16" dataDxfId="263"/>
    <tableColumn id="17" xr3:uid="{13C97112-A17D-4A3D-AED5-7FE7E269FAE4}" uniqueName="17" name="Column17" queryTableFieldId="17" dataDxfId="262"/>
    <tableColumn id="18" xr3:uid="{D8771777-2844-4F14-86E7-27B302886B66}" uniqueName="18" name="Column18" queryTableFieldId="18" dataDxfId="261"/>
    <tableColumn id="19" xr3:uid="{4B632DCD-B1E5-43F0-9DA9-97BF9C764CB4}" uniqueName="19" name="Column19" queryTableFieldId="19" dataDxfId="260"/>
    <tableColumn id="20" xr3:uid="{CA01A515-6F21-4FD8-AFFC-A7233E499543}" uniqueName="20" name="Column20" queryTableFieldId="20" dataDxfId="259"/>
    <tableColumn id="21" xr3:uid="{B8468439-F70D-4353-BFF6-3BF34F38AA75}" uniqueName="21" name="Column21" queryTableFieldId="21" dataDxfId="258"/>
    <tableColumn id="22" xr3:uid="{7E335345-1482-4C4E-9CE9-44A27A4E9686}" uniqueName="22" name="Column22" queryTableFieldId="22" dataDxfId="257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256"/>
    <tableColumn id="2" xr3:uid="{40B35DAE-7134-4982-851B-C449D4A7357B}" uniqueName="2" name="Column2" queryTableFieldId="2" dataDxfId="255"/>
    <tableColumn id="3" xr3:uid="{D10E7B58-3830-49D0-BA19-BBF5D5F1BBA8}" uniqueName="3" name="NEGOZIO DI RIFERIMENTO" queryTableFieldId="3" dataDxfId="254"/>
    <tableColumn id="4" xr3:uid="{4C4DEF3F-372F-4008-BF31-CA96F9076661}" uniqueName="4" name="Column4" queryTableFieldId="4" dataDxfId="253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252"/>
    <tableColumn id="8" xr3:uid="{007A8749-A2E2-487D-BAFB-65E531FDEC76}" uniqueName="8" name="Column8" queryTableFieldId="8" dataDxfId="251"/>
    <tableColumn id="9" xr3:uid="{2A4C31E1-9A0B-44B7-A3AE-CDCEE7678D39}" uniqueName="9" name="Column9" queryTableFieldId="9" dataDxfId="250"/>
    <tableColumn id="10" xr3:uid="{B4972336-9910-4021-9A2C-42778A6B6091}" uniqueName="10" name="Column10" queryTableFieldId="10" dataDxfId="249"/>
    <tableColumn id="11" xr3:uid="{73A87317-3A45-475E-9BB9-5D602A75BDF1}" uniqueName="11" name="Column11" queryTableFieldId="11" dataDxfId="248"/>
    <tableColumn id="12" xr3:uid="{239644BF-78DD-4E88-9D77-16A6D2493CC3}" uniqueName="12" name="Column12" queryTableFieldId="12" dataDxfId="247"/>
    <tableColumn id="13" xr3:uid="{C7D29369-7949-4265-A953-57F0FA03F1E7}" uniqueName="13" name="Column13" queryTableFieldId="13" dataDxfId="246"/>
    <tableColumn id="14" xr3:uid="{D9D9C42F-08FA-49B3-AD0E-5B1E23846E0B}" uniqueName="14" name="Column14" queryTableFieldId="14"/>
    <tableColumn id="15" xr3:uid="{0C06BC3A-C0EF-4ED2-AEBA-97A085AE18F9}" uniqueName="15" name="Column15" queryTableFieldId="15" dataDxfId="245"/>
    <tableColumn id="16" xr3:uid="{F19DFB5B-22AE-467D-8BED-5ADF6A77A4D6}" uniqueName="16" name="Column16" queryTableFieldId="16"/>
    <tableColumn id="17" xr3:uid="{CB289DA4-16D6-403E-BD9C-05F6BB50203A}" uniqueName="17" name="Column17" queryTableFieldId="17" dataDxfId="24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243"/>
    <tableColumn id="2" xr3:uid="{46F09010-FD49-4876-AC6D-9ED4B3AD9942}" uniqueName="2" name="Column2" queryTableFieldId="2" dataDxfId="242"/>
    <tableColumn id="3" xr3:uid="{58C5F783-1D41-45DD-93A7-2553F677E92D}" uniqueName="3" name="NEGOZIO DI RIFERIMENTO" queryTableFieldId="3" dataDxfId="241"/>
    <tableColumn id="4" xr3:uid="{F20F061B-06E9-49E5-96D1-18FC54F7FEE4}" uniqueName="4" name="Column4" queryTableFieldId="4" dataDxfId="240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239"/>
    <tableColumn id="8" xr3:uid="{6246F094-7D3B-40CA-84A4-920F3ACA00DE}" uniqueName="8" name="Column8" queryTableFieldId="8" dataDxfId="238"/>
    <tableColumn id="9" xr3:uid="{AD72DD42-B049-4DFF-90B1-6897499AFD8B}" uniqueName="9" name="Column9" queryTableFieldId="9" dataDxfId="237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236"/>
    <tableColumn id="13" xr3:uid="{30422090-40EC-43A3-8A16-F020966CFB8E}" uniqueName="13" name="Column13" queryTableFieldId="13" dataDxfId="235"/>
    <tableColumn id="14" xr3:uid="{9245984E-5407-4768-9010-E5049D680700}" uniqueName="14" name="Column14" queryTableFieldId="14"/>
    <tableColumn id="15" xr3:uid="{6C4DE10B-BF05-468C-9FE3-22D127F37B75}" uniqueName="15" name="Column15" queryTableFieldId="15" dataDxfId="234"/>
    <tableColumn id="16" xr3:uid="{70CDBE1C-E1B2-43DC-9269-087B3B5C4222}" uniqueName="16" name="Column16" queryTableFieldId="16"/>
    <tableColumn id="17" xr3:uid="{42783B0C-4C05-43C6-B652-B6FC6118EA34}" uniqueName="17" name="Column17" queryTableFieldId="17" dataDxfId="23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232"/>
    <tableColumn id="2" xr3:uid="{E0E1644D-EEA5-42E6-A426-B886818871B7}" uniqueName="2" name="Column2" queryTableFieldId="2" dataDxfId="231"/>
    <tableColumn id="3" xr3:uid="{7B444E80-5A49-4486-B118-408B9CB58785}" uniqueName="3" name="NEGOZIO DI RIFERIMENTO" queryTableFieldId="3" dataDxfId="230"/>
    <tableColumn id="4" xr3:uid="{2F40F8AD-3CB4-4A1A-8550-083730BD7DD4}" uniqueName="4" name="Column4" queryTableFieldId="4" dataDxfId="229"/>
    <tableColumn id="5" xr3:uid="{3AFC78D2-7555-40E7-A1EE-AD679EC3D56C}" uniqueName="5" name="Column5" queryTableFieldId="5"/>
    <tableColumn id="6" xr3:uid="{5296CA28-DD52-422F-8478-4B7105C7DB50}" uniqueName="6" name="Column6" queryTableFieldId="6" dataDxfId="228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227"/>
    <tableColumn id="10" xr3:uid="{68FEA0CB-940E-44C0-AC0E-C4160DE0776B}" uniqueName="10" name="Column10" queryTableFieldId="10" dataDxfId="226"/>
    <tableColumn id="11" xr3:uid="{52C08CE2-39D8-4619-B11C-439D53D2EA8D}" uniqueName="11" name="Column11" queryTableFieldId="11" dataDxfId="225"/>
    <tableColumn id="12" xr3:uid="{AFB9B80A-549E-4C2F-AF58-0BFFEAD43D50}" uniqueName="12" name="Column12" queryTableFieldId="12" dataDxfId="224"/>
    <tableColumn id="13" xr3:uid="{492C494B-F6C4-4850-8178-974DA37502A5}" uniqueName="13" name="Column13" queryTableFieldId="13" dataDxfId="223"/>
    <tableColumn id="14" xr3:uid="{BFBA9583-0012-4439-93D0-EE782DC9F8DD}" uniqueName="14" name="Column14" queryTableFieldId="14" dataDxfId="222"/>
    <tableColumn id="15" xr3:uid="{7201D39F-1C29-4BC8-92CF-877A68FE34E8}" uniqueName="15" name="Column15" queryTableFieldId="15"/>
    <tableColumn id="16" xr3:uid="{AA25DF99-A71E-45C0-8548-31260F816175}" uniqueName="16" name="Column16" queryTableFieldId="16" dataDxfId="221"/>
    <tableColumn id="17" xr3:uid="{E1FC43F7-67D6-49D0-8998-8E8EB437909C}" uniqueName="17" name="Column17" queryTableFieldId="17" dataDxfId="220"/>
    <tableColumn id="18" xr3:uid="{E33FDCDF-E6D6-4429-9287-FD2F2B501C30}" uniqueName="18" name="Column18" queryTableFieldId="18" dataDxfId="219"/>
    <tableColumn id="19" xr3:uid="{4B41149C-6F6E-45D8-A487-167B96D85539}" uniqueName="19" name="Column19" queryTableFieldId="19" dataDxfId="218"/>
    <tableColumn id="20" xr3:uid="{78A7B965-DCE7-49FC-B6AD-E8C214753B95}" uniqueName="20" name="Column20" queryTableFieldId="20" dataDxfId="217"/>
    <tableColumn id="21" xr3:uid="{D0EF6A9D-2448-4C24-81FD-F4A5377FE3D7}" uniqueName="21" name="Column21" queryTableFieldId="21" dataDxfId="216"/>
    <tableColumn id="22" xr3:uid="{5DA426A7-0A30-4981-92DA-D41A3C01DC72}" uniqueName="22" name="Column22" queryTableFieldId="22" dataDxfId="215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14"/>
    <tableColumn id="2" xr3:uid="{C04181AE-1176-4E95-B0E2-6DA7DDDD0281}" uniqueName="2" name="Column2" queryTableFieldId="2" dataDxfId="213"/>
    <tableColumn id="3" xr3:uid="{8F6EEF1A-8843-499E-A4D2-4DC0059859DD}" uniqueName="3" name="NEGOZIO DI RIFERIMENTO" queryTableFieldId="3" dataDxfId="212"/>
    <tableColumn id="4" xr3:uid="{40BC27E5-1171-46DD-8E25-653C5B58F17B}" uniqueName="4" name="Column4" queryTableFieldId="4" dataDxfId="211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10"/>
    <tableColumn id="8" xr3:uid="{CF947A67-A21F-42E8-B2D9-77D5297DAA5B}" uniqueName="8" name="Column8" queryTableFieldId="8" dataDxfId="209"/>
    <tableColumn id="9" xr3:uid="{0487AB99-EBBC-4AC8-8CCB-D31D25289000}" uniqueName="9" name="Column9" queryTableFieldId="9" dataDxfId="208"/>
    <tableColumn id="10" xr3:uid="{168697E3-1205-469B-BDC1-B7134BF1090A}" uniqueName="10" name="Column10" queryTableFieldId="10" dataDxfId="207"/>
    <tableColumn id="11" xr3:uid="{09D00041-E425-4A3D-AB25-3809819C2415}" uniqueName="11" name="Column11" queryTableFieldId="11" dataDxfId="206"/>
    <tableColumn id="12" xr3:uid="{A6511CF0-DFBD-4C3F-AB83-CE6B7C8AB7E4}" uniqueName="12" name="Column12" queryTableFieldId="12" dataDxfId="205"/>
    <tableColumn id="13" xr3:uid="{4D7E51C1-B4DE-40B4-A92E-D78F6AE4D05D}" uniqueName="13" name="Column13" queryTableFieldId="13" dataDxfId="204"/>
    <tableColumn id="14" xr3:uid="{B753188A-06E8-4F89-9711-7D72A38315E3}" uniqueName="14" name="Column14" queryTableFieldId="14"/>
    <tableColumn id="15" xr3:uid="{61F0727B-3645-47FE-B560-D7D45F782B6D}" uniqueName="15" name="Column15" queryTableFieldId="15" dataDxfId="203"/>
    <tableColumn id="16" xr3:uid="{945BAB46-295D-4046-A2C7-149F5A9BACE2}" uniqueName="16" name="Column16" queryTableFieldId="16"/>
    <tableColumn id="17" xr3:uid="{AF758FAB-260F-49CB-B884-532F46DFAC2B}" uniqueName="17" name="Column17" queryTableFieldId="17" dataDxfId="20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01"/>
    <tableColumn id="2" xr3:uid="{9F862830-DAAF-4AD9-A088-63876317B7C1}" uniqueName="2" name="Column2" queryTableFieldId="2" dataDxfId="200"/>
    <tableColumn id="3" xr3:uid="{E22B9AD9-0F49-4C3B-A7DF-BCE9AE6D49B7}" uniqueName="3" name="NEGOZIO DI RIFERIMENTO" queryTableFieldId="3" dataDxfId="199"/>
    <tableColumn id="4" xr3:uid="{BB0E698A-C7FC-4EAC-9736-4B0863C7E77D}" uniqueName="4" name="Column4" queryTableFieldId="4" dataDxfId="198"/>
    <tableColumn id="5" xr3:uid="{A8AB84F4-41CD-46FA-BF37-2F16D3BAE734}" uniqueName="5" name="Column5" queryTableFieldId="5"/>
    <tableColumn id="6" xr3:uid="{B6C169D6-04C9-43CE-8DAE-8D5035EE9564}" uniqueName="6" name="Column6" queryTableFieldId="6" dataDxfId="197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196"/>
    <tableColumn id="10" xr3:uid="{F4D6E18A-9795-4310-AD6C-D8A2D0682B09}" uniqueName="10" name="Column10" queryTableFieldId="10" dataDxfId="195"/>
    <tableColumn id="11" xr3:uid="{92FC2D33-96BB-45B2-9911-1F7E9C149846}" uniqueName="11" name="Column11" queryTableFieldId="11" dataDxfId="194"/>
    <tableColumn id="12" xr3:uid="{1D31490D-2ED6-4C6C-AD63-8E4D804152B7}" uniqueName="12" name="Column12" queryTableFieldId="12" dataDxfId="193"/>
    <tableColumn id="13" xr3:uid="{42A67727-698B-41AB-9B12-B455713DA724}" uniqueName="13" name="Column13" queryTableFieldId="13" dataDxfId="192"/>
    <tableColumn id="14" xr3:uid="{19525823-CA37-4456-98B1-1AA1742F6BB4}" uniqueName="14" name="Column14" queryTableFieldId="14" dataDxfId="191"/>
    <tableColumn id="15" xr3:uid="{A3E4A3AF-D9B8-409E-8CFD-2F2946215612}" uniqueName="15" name="Column15" queryTableFieldId="15"/>
    <tableColumn id="16" xr3:uid="{BD769C22-0471-41BC-8F1C-B2C54A0690B4}" uniqueName="16" name="Column16" queryTableFieldId="16" dataDxfId="190"/>
    <tableColumn id="17" xr3:uid="{25896ECB-5A71-42C4-8CA0-6416DC88C993}" uniqueName="17" name="Column17" queryTableFieldId="17" dataDxfId="189"/>
    <tableColumn id="18" xr3:uid="{A4E82ACF-460C-4779-9C54-98F750F0FD5A}" uniqueName="18" name="Column18" queryTableFieldId="18" dataDxfId="188"/>
    <tableColumn id="19" xr3:uid="{A004F2A6-9AC7-4101-B1AD-331DDAF60040}" uniqueName="19" name="Column19" queryTableFieldId="19" dataDxfId="187"/>
    <tableColumn id="20" xr3:uid="{DF8D6320-A53B-465E-A5BD-5D63C2606C52}" uniqueName="20" name="Column20" queryTableFieldId="20" dataDxfId="186"/>
    <tableColumn id="21" xr3:uid="{347130DF-7E9E-44D6-B16B-F050DCDB43B4}" uniqueName="21" name="Column21" queryTableFieldId="21" dataDxfId="185"/>
    <tableColumn id="22" xr3:uid="{805A1219-8509-4C6E-89FD-185003BFF3B6}" uniqueName="22" name="Column22" queryTableFieldId="22" dataDxfId="184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183"/>
    <tableColumn id="2" xr3:uid="{D4CBB081-231C-49F2-B02D-881888558819}" uniqueName="2" name="Column2" queryTableFieldId="2" dataDxfId="182"/>
    <tableColumn id="3" xr3:uid="{94D2643F-5D81-41A5-9BF7-1339670704DB}" uniqueName="3" name="NEGOZIO DI RIFERIMENTO" queryTableFieldId="3" dataDxfId="181"/>
    <tableColumn id="4" xr3:uid="{F0715510-1B7D-44A0-BC01-6C6F7FBDC8DC}" uniqueName="4" name="Column4" queryTableFieldId="4" dataDxfId="180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179"/>
    <tableColumn id="8" xr3:uid="{F5ECEA08-379F-4E9D-B9C7-B48581497572}" uniqueName="8" name="Column8" queryTableFieldId="8" dataDxfId="178"/>
    <tableColumn id="9" xr3:uid="{B449B41B-1420-4F59-8141-D6C82F511658}" uniqueName="9" name="Column9" queryTableFieldId="9" dataDxfId="177"/>
    <tableColumn id="10" xr3:uid="{BC3F83B1-16D5-4D95-B65C-6115A1BC5619}" uniqueName="10" name="Column10" queryTableFieldId="10" dataDxfId="176"/>
    <tableColumn id="11" xr3:uid="{A8DD8C85-B96A-4396-B431-F58DA113AD11}" uniqueName="11" name="Column11" queryTableFieldId="11" dataDxfId="175"/>
    <tableColumn id="12" xr3:uid="{E10AEABD-A34A-4A23-AE35-F3D337F0B16A}" uniqueName="12" name="Column12" queryTableFieldId="12" dataDxfId="174"/>
    <tableColumn id="13" xr3:uid="{7A651714-21B5-4C49-8009-8217615DE8C1}" uniqueName="13" name="Column13" queryTableFieldId="13" dataDxfId="173"/>
    <tableColumn id="14" xr3:uid="{3B7A13F5-7AE2-4B66-B6D2-57188A56B340}" uniqueName="14" name="Column14" queryTableFieldId="14"/>
    <tableColumn id="15" xr3:uid="{C1F4C2C0-F990-4B89-BCF4-C3FDFD72898D}" uniqueName="15" name="Column15" queryTableFieldId="15" dataDxfId="172"/>
    <tableColumn id="16" xr3:uid="{0CE2DE47-6EEF-4C1D-A8F9-67180EFE39F8}" uniqueName="16" name="Column16" queryTableFieldId="16"/>
    <tableColumn id="17" xr3:uid="{A73772A2-EA6A-4D48-B65D-D64EFC79F06E}" uniqueName="17" name="Column17" queryTableFieldId="17" dataDxfId="17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170"/>
    <tableColumn id="2" xr3:uid="{23AAB29A-9E12-4CF5-9CD2-31309626AD35}" uniqueName="2" name="Column2" queryTableFieldId="2" dataDxfId="169"/>
    <tableColumn id="3" xr3:uid="{838EB483-CB65-4833-9812-DD1FB843A2A1}" uniqueName="3" name="NEGOZIO DI RIFERIMENTO" queryTableFieldId="3" dataDxfId="168"/>
    <tableColumn id="4" xr3:uid="{524B9245-405A-4DD8-936F-CB3B60883367}" uniqueName="4" name="Column4" queryTableFieldId="4" dataDxfId="167"/>
    <tableColumn id="5" xr3:uid="{4FB98189-A7FB-4805-AFF1-D2ED71FFCF14}" uniqueName="5" name="Column5" queryTableFieldId="5"/>
    <tableColumn id="6" xr3:uid="{4FA2EC54-A1EE-4D37-A7BE-3967F5141D25}" uniqueName="6" name="Column6" queryTableFieldId="6" dataDxfId="166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165"/>
    <tableColumn id="10" xr3:uid="{A1235A8D-B149-4932-914C-57D4524C3B1E}" uniqueName="10" name="Column10" queryTableFieldId="10" dataDxfId="164"/>
    <tableColumn id="11" xr3:uid="{BA4533E4-05D4-4C2B-83C0-E6E5019CB306}" uniqueName="11" name="Column11" queryTableFieldId="11" dataDxfId="163"/>
    <tableColumn id="12" xr3:uid="{0077A458-962E-4252-87D4-0F7B0A4F5ED2}" uniqueName="12" name="Column12" queryTableFieldId="12" dataDxfId="162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161"/>
    <tableColumn id="17" xr3:uid="{BFB59427-0B7E-4543-AB56-1B67E22D1CE0}" uniqueName="17" name="Column17" queryTableFieldId="17" dataDxfId="160"/>
    <tableColumn id="18" xr3:uid="{D45CEB88-C4A1-4463-9614-FEF87BB01A86}" uniqueName="18" name="Column18" queryTableFieldId="18" dataDxfId="159"/>
    <tableColumn id="19" xr3:uid="{69298EFB-35C5-4D7F-94E3-761F3DAF191F}" uniqueName="19" name="Column19" queryTableFieldId="19" dataDxfId="158"/>
    <tableColumn id="20" xr3:uid="{8153E48C-C1CD-41C7-99F7-F7CB60E7910F}" uniqueName="20" name="Column20" queryTableFieldId="20" dataDxfId="157"/>
    <tableColumn id="21" xr3:uid="{12EEF79D-B248-4C1F-BDB9-030525B72BC1}" uniqueName="21" name="Column21" queryTableFieldId="21" dataDxfId="156"/>
    <tableColumn id="22" xr3:uid="{9E65E726-85F7-4D67-B3A3-EFD8CEE2F759}" uniqueName="22" name="Column22" queryTableFieldId="22" dataDxfId="155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154"/>
    <tableColumn id="2" xr3:uid="{BC685D51-3EC1-4643-8DAC-F5AE00089C3F}" uniqueName="2" name="Column2" queryTableFieldId="2" dataDxfId="153"/>
    <tableColumn id="3" xr3:uid="{2AE9BF22-FCD4-47ED-BDEE-A021ECFFC79E}" uniqueName="3" name="NEGOZIO DI RIFERIMENTO" queryTableFieldId="3" dataDxfId="152"/>
    <tableColumn id="4" xr3:uid="{55D07CBB-2F06-4596-9874-1AB974D4D49C}" uniqueName="4" name="Column4" queryTableFieldId="4" dataDxfId="151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150"/>
    <tableColumn id="8" xr3:uid="{CF975DE9-D142-4C52-93DF-227329B50B25}" uniqueName="8" name="Column8" queryTableFieldId="8" dataDxfId="149"/>
    <tableColumn id="9" xr3:uid="{A91A8E7B-2B32-4C7A-9EB0-44479C99E726}" uniqueName="9" name="Column9" queryTableFieldId="9" dataDxfId="148"/>
    <tableColumn id="10" xr3:uid="{75BDA826-3B78-47DD-ACAC-973446977656}" uniqueName="10" name="Column10" queryTableFieldId="10" dataDxfId="147"/>
    <tableColumn id="11" xr3:uid="{EC53AC15-B0CB-433A-9C64-47F97553CAB7}" uniqueName="11" name="Column11" queryTableFieldId="11" dataDxfId="146"/>
    <tableColumn id="12" xr3:uid="{F8EE8C1A-54D5-43DF-8443-0BCCDDEEECFF}" uniqueName="12" name="Column12" queryTableFieldId="12" dataDxfId="145"/>
    <tableColumn id="13" xr3:uid="{23508688-852D-4001-88EC-F45C3B4585CA}" uniqueName="13" name="Column13" queryTableFieldId="13" dataDxfId="144"/>
    <tableColumn id="14" xr3:uid="{5BD9A076-A17F-4697-B3AA-E457CE25A7D0}" uniqueName="14" name="Column14" queryTableFieldId="14"/>
    <tableColumn id="15" xr3:uid="{5DFBD9FA-C845-47A3-A299-D1BD9BB8A885}" uniqueName="15" name="Column15" queryTableFieldId="15" dataDxfId="143"/>
    <tableColumn id="16" xr3:uid="{116CA1E9-28F1-448E-8B7E-51CCF2EF3783}" uniqueName="16" name="Column16" queryTableFieldId="16"/>
    <tableColumn id="17" xr3:uid="{929DDF49-FAD0-45E5-9BC4-6D8FD4BF5027}" uniqueName="17" name="Column17" queryTableFieldId="17" dataDxfId="14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141"/>
    <tableColumn id="2" xr3:uid="{AF786276-4405-427E-B3C9-DCC9E1301220}" uniqueName="2" name="Column2" queryTableFieldId="2" dataDxfId="140"/>
    <tableColumn id="3" xr3:uid="{713105C7-77B4-4297-9CA1-3B697CF45D61}" uniqueName="3" name="NEGOZIO DI RIFERIMENTO" queryTableFieldId="3" dataDxfId="139"/>
    <tableColumn id="4" xr3:uid="{DB955ADF-26B4-425A-A9C9-0C51A9628409}" uniqueName="4" name="Column4" queryTableFieldId="4" dataDxfId="138"/>
    <tableColumn id="5" xr3:uid="{BF14C11A-807F-4D9A-9C07-0191831CBCDA}" uniqueName="5" name="Column5" queryTableFieldId="5"/>
    <tableColumn id="6" xr3:uid="{2C2DAF62-16E0-4087-AFED-466446DAAB3E}" uniqueName="6" name="Column6" queryTableFieldId="6" dataDxfId="137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136"/>
    <tableColumn id="10" xr3:uid="{8B88F6F2-4ED9-410F-AE96-FD4CFDD55F17}" uniqueName="10" name="Column10" queryTableFieldId="10" dataDxfId="135"/>
    <tableColumn id="11" xr3:uid="{E87375EC-A488-4E3B-92FC-2F12CCB57FC1}" uniqueName="11" name="Column11" queryTableFieldId="11" dataDxfId="134"/>
    <tableColumn id="12" xr3:uid="{37BD9AB4-6410-4AFD-85D8-F6580487075B}" uniqueName="12" name="Column12" queryTableFieldId="12" dataDxfId="133"/>
    <tableColumn id="13" xr3:uid="{D286E586-CF06-41AE-9555-C20316150474}" uniqueName="13" name="Column13" queryTableFieldId="13" dataDxfId="132"/>
    <tableColumn id="14" xr3:uid="{5CCECE3E-8A69-440A-9B64-973262061F31}" uniqueName="14" name="Column14" queryTableFieldId="14" dataDxfId="131"/>
    <tableColumn id="15" xr3:uid="{87516942-CC4D-48D8-B8DC-E597D7820A21}" uniqueName="15" name="Column15" queryTableFieldId="15"/>
    <tableColumn id="16" xr3:uid="{2398B1C4-06A3-42ED-9094-F640D9F515FB}" uniqueName="16" name="Column16" queryTableFieldId="16" dataDxfId="130"/>
    <tableColumn id="17" xr3:uid="{F430904D-4ADE-47F4-BB57-6D02AAA1CE56}" uniqueName="17" name="Column17" queryTableFieldId="17" dataDxfId="129"/>
    <tableColumn id="18" xr3:uid="{5437E58A-B0B0-43B7-8C98-A1D733693E0E}" uniqueName="18" name="Column18" queryTableFieldId="18" dataDxfId="128"/>
    <tableColumn id="19" xr3:uid="{95663CE7-2D3F-4893-A07D-C4AAFF1E4584}" uniqueName="19" name="Column19" queryTableFieldId="19" dataDxfId="127"/>
    <tableColumn id="20" xr3:uid="{97D98F46-DB41-4954-BD16-D7A9B4107F12}" uniqueName="20" name="Column20" queryTableFieldId="20" dataDxfId="126"/>
    <tableColumn id="21" xr3:uid="{1A4B7822-F3FB-45FE-95CA-3E5F9D6547DB}" uniqueName="21" name="Column21" queryTableFieldId="21" dataDxfId="125"/>
    <tableColumn id="22" xr3:uid="{5463DB09-CAF1-4E17-858D-7ED49EFBC881}" uniqueName="22" name="Column22" queryTableFieldId="22" dataDxfId="124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123"/>
    <tableColumn id="2" xr3:uid="{9ABDB7A4-6D0B-4DE4-A3FF-5B736A592709}" uniqueName="2" name="Column2" queryTableFieldId="2" dataDxfId="122"/>
    <tableColumn id="3" xr3:uid="{05C85DFB-54C3-487D-B714-06ED13F2D095}" uniqueName="3" name="NEGOZIO DI RIFERIMENTO" queryTableFieldId="3" dataDxfId="121"/>
    <tableColumn id="4" xr3:uid="{1B81C6F3-7502-4172-A81A-EAF040D28AC2}" uniqueName="4" name="Column4" queryTableFieldId="4" dataDxfId="120"/>
    <tableColumn id="5" xr3:uid="{C0898B69-5FA7-4899-ADB2-F9A1640EB3C8}" uniqueName="5" name="Column5" queryTableFieldId="5"/>
    <tableColumn id="6" xr3:uid="{13052DFE-C8F9-4D21-A021-58B97A875FF8}" uniqueName="6" name="Column6" queryTableFieldId="6" dataDxfId="119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18"/>
    <tableColumn id="10" xr3:uid="{3C5521D1-27ED-4EF5-99DC-0A48C8848B5A}" uniqueName="10" name="Column10" queryTableFieldId="10" dataDxfId="117"/>
    <tableColumn id="11" xr3:uid="{117D4304-30AE-4BD0-8F40-FEAA67C1A9D2}" uniqueName="11" name="Column11" queryTableFieldId="11" dataDxfId="116"/>
    <tableColumn id="12" xr3:uid="{0F55D788-ACDD-42A4-AB36-3F6260EF7F2F}" uniqueName="12" name="Column12" queryTableFieldId="12" dataDxfId="115"/>
    <tableColumn id="13" xr3:uid="{15AC14E5-1E3A-4BA9-BF51-94EAF6B47E88}" uniqueName="13" name="Column13" queryTableFieldId="13" dataDxfId="114"/>
    <tableColumn id="14" xr3:uid="{F68A11D9-DE67-4291-872F-33F146FC8868}" uniqueName="14" name="Column14" queryTableFieldId="14" dataDxfId="113"/>
    <tableColumn id="15" xr3:uid="{D92A8D95-0C54-4FD3-A57E-CFC8998D193D}" uniqueName="15" name="Column15" queryTableFieldId="15"/>
    <tableColumn id="16" xr3:uid="{9625423D-FB54-4E43-8728-996D8A8E72BD}" uniqueName="16" name="Column16" queryTableFieldId="16" dataDxfId="112"/>
    <tableColumn id="17" xr3:uid="{17105819-9476-4781-B8F2-2C01D9D4BAC5}" uniqueName="17" name="Column17" queryTableFieldId="17" dataDxfId="111"/>
    <tableColumn id="18" xr3:uid="{75ED5D03-70CC-4ABF-AF2F-7B9416CFE296}" uniqueName="18" name="Column18" queryTableFieldId="18" dataDxfId="110"/>
    <tableColumn id="19" xr3:uid="{BA4FEA2E-0F13-463F-99A0-1535FF965FE9}" uniqueName="19" name="Column19" queryTableFieldId="19" dataDxfId="109"/>
    <tableColumn id="20" xr3:uid="{EB2F74FF-9A92-40F3-B008-8A28F0450DEA}" uniqueName="20" name="Column20" queryTableFieldId="20" dataDxfId="108"/>
    <tableColumn id="21" xr3:uid="{95A755D1-F1FB-4830-9343-48FB33DFAC01}" uniqueName="21" name="Column21" queryTableFieldId="21" dataDxfId="107"/>
    <tableColumn id="22" xr3:uid="{31A36877-AAB4-45B5-A92F-8639CE364FEB}" uniqueName="22" name="Column22" queryTableFieldId="22" dataDxfId="106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05"/>
    <tableColumn id="2" xr3:uid="{0AF54D22-8A79-44E8-B515-79D790DFB67A}" uniqueName="2" name="Column2" queryTableFieldId="2" dataDxfId="104"/>
    <tableColumn id="3" xr3:uid="{61C2631E-9782-41FE-A576-F5C6C4CAA1F7}" uniqueName="3" name="NEGOZIO DI RIFERIMENTO" queryTableFieldId="3" dataDxfId="103"/>
    <tableColumn id="4" xr3:uid="{CF992BD0-E9B2-4EDB-826D-651356DB5EC8}" uniqueName="4" name="Column4" queryTableFieldId="4" dataDxfId="102"/>
    <tableColumn id="5" xr3:uid="{83BCB64D-AAC7-4091-848D-73283E3D9175}" uniqueName="5" name="Column5" queryTableFieldId="5"/>
    <tableColumn id="6" xr3:uid="{C505D923-4234-44FE-BB65-F018EB577673}" uniqueName="6" name="Column6" queryTableFieldId="6" dataDxfId="101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00"/>
    <tableColumn id="10" xr3:uid="{37311398-BCAB-433F-A102-B55EF01D5135}" uniqueName="10" name="Column10" queryTableFieldId="10" dataDxfId="99"/>
    <tableColumn id="11" xr3:uid="{944477D6-AA52-4EDC-B2FA-9F2974D8DAA9}" uniqueName="11" name="Column11" queryTableFieldId="11" dataDxfId="98"/>
    <tableColumn id="12" xr3:uid="{9020B0D5-B026-4BCB-8D19-BCE27F492D83}" uniqueName="12" name="Column12" queryTableFieldId="12" dataDxfId="97"/>
    <tableColumn id="13" xr3:uid="{F47CBBCB-9F5B-4072-9A73-0CC46D270953}" uniqueName="13" name="Column13" queryTableFieldId="13" dataDxfId="96"/>
    <tableColumn id="14" xr3:uid="{9AADD400-424D-4BC2-83D6-BDA2EFF18F88}" uniqueName="14" name="Column14" queryTableFieldId="14" dataDxfId="95"/>
    <tableColumn id="15" xr3:uid="{A80C161E-65CF-4EFC-8538-BCCB837BB75F}" uniqueName="15" name="Column15" queryTableFieldId="15"/>
    <tableColumn id="16" xr3:uid="{6CF88FF7-2040-4E41-9BA5-7D25F174ABF5}" uniqueName="16" name="Column16" queryTableFieldId="16" dataDxfId="94"/>
    <tableColumn id="17" xr3:uid="{8885B557-449E-468C-9AD2-429EA1B56A20}" uniqueName="17" name="Column17" queryTableFieldId="17" dataDxfId="93"/>
    <tableColumn id="18" xr3:uid="{FB221311-E7DF-4090-A2C8-6319F8E36C0E}" uniqueName="18" name="Column18" queryTableFieldId="18" dataDxfId="92"/>
    <tableColumn id="19" xr3:uid="{172DFFC1-649A-4A73-A948-E00B53A5E0B0}" uniqueName="19" name="Column19" queryTableFieldId="19" dataDxfId="91"/>
    <tableColumn id="20" xr3:uid="{54E5A7C8-6234-4E8F-B17C-D00796D1F35B}" uniqueName="20" name="Column20" queryTableFieldId="20" dataDxfId="90"/>
    <tableColumn id="21" xr3:uid="{35284724-6F6E-489E-B2E2-9C4B26650618}" uniqueName="21" name="Column21" queryTableFieldId="21" dataDxfId="89"/>
    <tableColumn id="22" xr3:uid="{65AD6B87-8AA3-4881-97F5-4A9C8498C5BE}" uniqueName="22" name="Column22" queryTableFieldId="22" dataDxfId="88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87"/>
    <tableColumn id="2" xr3:uid="{CAC5F820-C9BE-4D9B-BB64-01E4A7D6392D}" uniqueName="2" name="Column2" queryTableFieldId="2" dataDxfId="86"/>
    <tableColumn id="3" xr3:uid="{9584C142-CF15-44E2-A7F0-2216EEE1C4D4}" uniqueName="3" name="NEGOZIO DI RIFERIMENTO" queryTableFieldId="3" dataDxfId="85"/>
    <tableColumn id="4" xr3:uid="{DDE770DE-0AE8-4C8B-A931-157B87BABB18}" uniqueName="4" name="Column4" queryTableFieldId="4" dataDxfId="84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83"/>
    <tableColumn id="8" xr3:uid="{F88B62FC-4ACB-446F-BFC8-B073314559A6}" uniqueName="8" name="Column8" queryTableFieldId="8" dataDxfId="82"/>
    <tableColumn id="9" xr3:uid="{8C7CA7AE-A240-49F9-8C6A-920C67F71E01}" uniqueName="9" name="Column9" queryTableFieldId="9" dataDxfId="81"/>
    <tableColumn id="10" xr3:uid="{5B7EFCDE-59AD-4CC6-A7F7-0335BED2E8D9}" uniqueName="10" name="Column10" queryTableFieldId="10" dataDxfId="80"/>
    <tableColumn id="11" xr3:uid="{96DED90C-94B8-40F6-93FD-9F4288524FBD}" uniqueName="11" name="Column11" queryTableFieldId="11" dataDxfId="79"/>
    <tableColumn id="12" xr3:uid="{8F1D67AD-478E-4C8F-9771-595A09B6CDA5}" uniqueName="12" name="Column12" queryTableFieldId="12" dataDxfId="78"/>
    <tableColumn id="13" xr3:uid="{B415349A-525C-4E33-8282-C2D6A74B1F30}" uniqueName="13" name="Column13" queryTableFieldId="13" dataDxfId="77"/>
    <tableColumn id="14" xr3:uid="{7F22083D-F28A-46BB-800D-15EAF6CF701E}" uniqueName="14" name="Column14" queryTableFieldId="14"/>
    <tableColumn id="15" xr3:uid="{02DFA641-AA57-4FCD-A1E2-4EBDFC128C7D}" uniqueName="15" name="Column15" queryTableFieldId="15" dataDxfId="76"/>
    <tableColumn id="16" xr3:uid="{C74C3842-7E2A-4447-B86B-595647A2A455}" uniqueName="16" name="Column16" queryTableFieldId="16"/>
    <tableColumn id="17" xr3:uid="{2DA4386D-AD74-431F-9D4C-4F9978837A27}" uniqueName="17" name="Column17" queryTableFieldId="17" dataDxfId="75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74"/>
    <tableColumn id="2" xr3:uid="{0B958AF0-3BA7-4BDD-95A7-ADF56C972F2C}" uniqueName="2" name="Column2" queryTableFieldId="2" dataDxfId="73"/>
    <tableColumn id="3" xr3:uid="{5C532674-EA4B-44BB-A5EB-BB92609271FA}" uniqueName="3" name="NEGOZIO DI RIFERIMENTO" queryTableFieldId="3" dataDxfId="72"/>
    <tableColumn id="4" xr3:uid="{8609C467-050D-4AF3-894A-0EBF88EBD330}" uniqueName="4" name="Column4" queryTableFieldId="4" dataDxfId="71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70"/>
    <tableColumn id="8" xr3:uid="{1222BE4F-FFA8-4BA4-8BC3-765EE4855D00}" uniqueName="8" name="Column8" queryTableFieldId="8" dataDxfId="69"/>
    <tableColumn id="9" xr3:uid="{2645A398-A7AF-47DA-9A05-1F41EE3258CB}" uniqueName="9" name="Column9" queryTableFieldId="9" dataDxfId="68"/>
    <tableColumn id="10" xr3:uid="{041FFF54-E670-4FF6-8C4D-30E960A97A92}" uniqueName="10" name="Column10" queryTableFieldId="10" dataDxfId="67"/>
    <tableColumn id="11" xr3:uid="{9FCCE864-D236-4E1C-A72E-E409E6DE47E1}" uniqueName="11" name="Column11" queryTableFieldId="11" dataDxfId="66"/>
    <tableColumn id="12" xr3:uid="{63620294-BC82-48B6-8FB9-A94ADC59D2DC}" uniqueName="12" name="Column12" queryTableFieldId="12" dataDxfId="65"/>
    <tableColumn id="13" xr3:uid="{41B3F19E-8333-4FD1-9CDB-C9B265911B91}" uniqueName="13" name="Column13" queryTableFieldId="13" dataDxfId="64"/>
    <tableColumn id="14" xr3:uid="{A8D2E5AA-2F4A-472A-B167-CC541865D7D7}" uniqueName="14" name="Column14" queryTableFieldId="14"/>
    <tableColumn id="15" xr3:uid="{59AD650F-3872-4961-825B-58F7E3AD8564}" uniqueName="15" name="Column15" queryTableFieldId="15" dataDxfId="63"/>
    <tableColumn id="16" xr3:uid="{07C0DFB4-1119-4661-A79B-0485A14D9F64}" uniqueName="16" name="Column16" queryTableFieldId="16"/>
    <tableColumn id="17" xr3:uid="{15518458-0FCC-4D2F-9FB4-8B6CD76085D7}" uniqueName="17" name="Column17" queryTableFieldId="17" dataDxfId="62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61"/>
    <tableColumn id="2" xr3:uid="{2F2F1A1F-D1DC-44A6-BDE0-8CB51013E927}" uniqueName="2" name="Column2" queryTableFieldId="2" dataDxfId="60"/>
    <tableColumn id="3" xr3:uid="{47013F3C-A06E-4E7A-B151-06C8C2568C78}" uniqueName="3" name="NEGOZIO DI RIFERIMENTO" queryTableFieldId="3" dataDxfId="59"/>
    <tableColumn id="4" xr3:uid="{6FB0F796-9A39-4E39-B31C-6270FAF0E4CA}" uniqueName="4" name="Column4" queryTableFieldId="4" dataDxfId="58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57"/>
    <tableColumn id="8" xr3:uid="{E22DB4D5-6DCE-49AE-B30C-B69A7E882F76}" uniqueName="8" name="Column8" queryTableFieldId="8" dataDxfId="56"/>
    <tableColumn id="9" xr3:uid="{7D48384A-32EF-44BC-AB4D-AC18350B1D61}" uniqueName="9" name="Column9" queryTableFieldId="9" dataDxfId="55"/>
    <tableColumn id="10" xr3:uid="{81AACB7B-6EFF-4515-B23B-CCDE82F64C2F}" uniqueName="10" name="Column10" queryTableFieldId="10" dataDxfId="54"/>
    <tableColumn id="11" xr3:uid="{D6E56929-A4CD-460B-8256-510713B18643}" uniqueName="11" name="Column11" queryTableFieldId="11" dataDxfId="53"/>
    <tableColumn id="12" xr3:uid="{B2F0C764-3421-4923-B21B-EDD03CEC2574}" uniqueName="12" name="Column12" queryTableFieldId="12" dataDxfId="52"/>
    <tableColumn id="13" xr3:uid="{E5B878E1-2CF5-4694-95D0-1C45576026B9}" uniqueName="13" name="Column13" queryTableFieldId="13" dataDxfId="51"/>
    <tableColumn id="14" xr3:uid="{C4375727-C635-4AF7-8AF6-6B99B9684E8F}" uniqueName="14" name="Column14" queryTableFieldId="14"/>
    <tableColumn id="15" xr3:uid="{50C87C42-4261-4EC4-B3BD-B63DAE998242}" uniqueName="15" name="Column15" queryTableFieldId="15" dataDxfId="50"/>
    <tableColumn id="16" xr3:uid="{AB900289-20F5-47D4-A08D-082533C2F707}" uniqueName="16" name="Column16" queryTableFieldId="16"/>
    <tableColumn id="17" xr3:uid="{A0AD300C-3EFA-48BB-A3A6-E32863239CCE}" uniqueName="17" name="Column17" queryTableFieldId="17" dataDxfId="49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48"/>
    <tableColumn id="2" xr3:uid="{2D3560DE-1A0D-4434-A61D-5CB6F003974A}" uniqueName="2" name="Column2" queryTableFieldId="2" dataDxfId="47"/>
    <tableColumn id="3" xr3:uid="{0A6E92D0-7052-4C5B-814A-E9F63B055D94}" uniqueName="3" name="NEGOZIO DI RIFERIMENTO" queryTableFieldId="3" dataDxfId="46"/>
    <tableColumn id="4" xr3:uid="{64FBDF11-0F42-47B2-A12D-1C58FD4F6DA7}" uniqueName="4" name="Column4" queryTableFieldId="4" dataDxfId="45"/>
    <tableColumn id="5" xr3:uid="{B995473C-7595-4E2A-A126-F5315FDDF37D}" uniqueName="5" name="Column5" queryTableFieldId="5"/>
    <tableColumn id="6" xr3:uid="{175E11FB-3361-4515-9709-AAD12E631B3D}" uniqueName="6" name="Column6" queryTableFieldId="6" dataDxfId="44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43"/>
    <tableColumn id="10" xr3:uid="{BB05FE49-4685-4EE3-9D6A-65D284E6115B}" uniqueName="10" name="Column10" queryTableFieldId="10" dataDxfId="42"/>
    <tableColumn id="11" xr3:uid="{53BAF3BA-E8FE-4763-847D-D4A332036273}" uniqueName="11" name="Column11" queryTableFieldId="11" dataDxfId="41"/>
    <tableColumn id="12" xr3:uid="{1939B86D-D6CB-43AC-8A6E-536018274099}" uniqueName="12" name="Column12" queryTableFieldId="12" dataDxfId="40"/>
    <tableColumn id="13" xr3:uid="{F0EE7B0B-180F-4F94-9206-1397D6824891}" uniqueName="13" name="Column13" queryTableFieldId="13" dataDxfId="39"/>
    <tableColumn id="14" xr3:uid="{31A14CD0-DC28-4526-A967-9D62FF30CDDD}" uniqueName="14" name="Column14" queryTableFieldId="14" dataDxfId="38"/>
    <tableColumn id="15" xr3:uid="{82E6D85E-310B-46C4-9755-8A5596A25CAD}" uniqueName="15" name="Column15" queryTableFieldId="15"/>
    <tableColumn id="16" xr3:uid="{AE219B2C-DEF4-4CC0-8CC5-9F1ED7A41D7C}" uniqueName="16" name="Column16" queryTableFieldId="16" dataDxfId="37"/>
    <tableColumn id="17" xr3:uid="{B67D8653-4B18-4539-BE8B-8819B384183A}" uniqueName="17" name="Column17" queryTableFieldId="17" dataDxfId="36"/>
    <tableColumn id="18" xr3:uid="{E616D527-212E-4FAC-A5BC-EAD91B69EFB9}" uniqueName="18" name="Column18" queryTableFieldId="18" dataDxfId="35"/>
    <tableColumn id="19" xr3:uid="{F858B357-472C-4302-8E36-6D08B7CFA918}" uniqueName="19" name="Column19" queryTableFieldId="19" dataDxfId="34"/>
    <tableColumn id="20" xr3:uid="{F7888C0A-52FC-4594-A2C2-21038AE29BBC}" uniqueName="20" name="Column20" queryTableFieldId="20" dataDxfId="33"/>
    <tableColumn id="21" xr3:uid="{A3CF419A-00F9-4FD8-8E4C-F66CBCBB47D1}" uniqueName="21" name="Column21" queryTableFieldId="21" dataDxfId="32"/>
    <tableColumn id="22" xr3:uid="{5D3C4EE6-B371-488D-8C62-CD34C7722870}" uniqueName="22" name="Column22" queryTableFieldId="22" dataDxfId="31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30"/>
    <tableColumn id="2" xr3:uid="{151F02BC-9B9D-42B1-B767-7505AF305EF5}" uniqueName="2" name="Column2" queryTableFieldId="2" dataDxfId="29"/>
    <tableColumn id="3" xr3:uid="{51516738-48D9-4B82-81DA-89C7BA9CD354}" uniqueName="3" name="NEGOZIO DI RIFERIMENTO" queryTableFieldId="3" dataDxfId="28"/>
    <tableColumn id="4" xr3:uid="{AC848E9E-4C0E-4BD7-BD16-8DE8EB79FF47}" uniqueName="4" name="Column4" queryTableFieldId="4" dataDxfId="27"/>
    <tableColumn id="5" xr3:uid="{81EF52C6-D328-401E-881C-2663336EC1F4}" uniqueName="5" name="Column5" queryTableFieldId="5"/>
    <tableColumn id="6" xr3:uid="{EBF427C5-41DE-4E4A-8696-6D37A701D997}" uniqueName="6" name="Column6" queryTableFieldId="6" dataDxfId="26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25"/>
    <tableColumn id="10" xr3:uid="{8B6FC228-CCFE-4D71-BF3C-FFF97DD441BE}" uniqueName="10" name="Column10" queryTableFieldId="10" dataDxfId="24"/>
    <tableColumn id="11" xr3:uid="{C7140690-B287-4280-BD48-8319F453AD51}" uniqueName="11" name="Column11" queryTableFieldId="11" dataDxfId="23"/>
    <tableColumn id="12" xr3:uid="{272D1C01-595A-46AD-A21F-800C022EE47B}" uniqueName="12" name="Column12" queryTableFieldId="12" dataDxfId="22"/>
    <tableColumn id="13" xr3:uid="{6B3228CE-BA3E-40B7-B587-31C06AFB9C1E}" uniqueName="13" name="Column13" queryTableFieldId="13" dataDxfId="21"/>
    <tableColumn id="14" xr3:uid="{B794A472-236A-4FEE-A38E-F17272C1C7D7}" uniqueName="14" name="Column14" queryTableFieldId="14" dataDxfId="20"/>
    <tableColumn id="15" xr3:uid="{97CBAF92-095E-49F8-BA60-FB18B0E63983}" uniqueName="15" name="Column15" queryTableFieldId="15"/>
    <tableColumn id="16" xr3:uid="{A696A0F7-26D0-4E78-A3EF-BAB55442604E}" uniqueName="16" name="Column16" queryTableFieldId="16" dataDxfId="19"/>
    <tableColumn id="17" xr3:uid="{E40B3803-FADE-4EC2-8110-8F01398BD332}" uniqueName="17" name="Column17" queryTableFieldId="17" dataDxfId="18"/>
    <tableColumn id="18" xr3:uid="{0AEBF931-88E9-4A35-AF3F-00DBFA19F0B9}" uniqueName="18" name="Column18" queryTableFieldId="18" dataDxfId="17"/>
    <tableColumn id="19" xr3:uid="{C810175E-D990-4594-9B0E-48E5398BF295}" uniqueName="19" name="Column19" queryTableFieldId="19" dataDxfId="16"/>
    <tableColumn id="20" xr3:uid="{4D685ECC-1FE2-4033-BA5C-EA6AF58D39F3}" uniqueName="20" name="Column20" queryTableFieldId="20" dataDxfId="15"/>
    <tableColumn id="21" xr3:uid="{28FF2C56-A171-4958-92BB-DEFD989A6246}" uniqueName="21" name="Column21" queryTableFieldId="21" dataDxfId="14"/>
    <tableColumn id="22" xr3:uid="{DABEFCF5-0E44-4A1F-B45B-21CD988E161A}" uniqueName="22" name="Column22" queryTableFieldId="22" dataDxfId="13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12"/>
    <tableColumn id="2" xr3:uid="{D3A7A0C5-4085-4A87-8326-DE5C5A21FD17}" uniqueName="2" name="Column2" queryTableFieldId="2" dataDxfId="11"/>
    <tableColumn id="3" xr3:uid="{A530AE88-3389-4427-86B9-5501DFD24676}" uniqueName="3" name="NEGOZIO DI RIFERIMENTO" queryTableFieldId="3" dataDxfId="10"/>
    <tableColumn id="4" xr3:uid="{52EECB98-A592-4292-BF92-30E6820ABDB0}" uniqueName="4" name="Column4" queryTableFieldId="4" dataDxfId="9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8"/>
    <tableColumn id="8" xr3:uid="{C63B29E1-1C20-4C4F-9823-18C75E82D8C0}" uniqueName="8" name="Column8" queryTableFieldId="8" dataDxfId="7"/>
    <tableColumn id="9" xr3:uid="{ACF04FBC-2005-4DC8-883C-D215646DFEA9}" uniqueName="9" name="Column9" queryTableFieldId="9" dataDxfId="6"/>
    <tableColumn id="10" xr3:uid="{55FFC812-6E89-441C-AD8F-052F10ED9056}" uniqueName="10" name="Column10" queryTableFieldId="10" dataDxfId="5"/>
    <tableColumn id="11" xr3:uid="{EC569C05-F9F6-4F28-BBC7-8B56616AF035}" uniqueName="11" name="Column11" queryTableFieldId="11" dataDxfId="4"/>
    <tableColumn id="12" xr3:uid="{B9D95B3D-BCB5-488F-BCF8-5ABC8C24ED64}" uniqueName="12" name="Column12" queryTableFieldId="12" dataDxfId="3"/>
    <tableColumn id="13" xr3:uid="{B51265CD-6451-4C32-B02C-FC09B05BB3CF}" uniqueName="13" name="Column13" queryTableFieldId="13" dataDxfId="2"/>
    <tableColumn id="14" xr3:uid="{5DEB58BE-1475-44C3-8C54-2760D5A6F630}" uniqueName="14" name="Column14" queryTableFieldId="14"/>
    <tableColumn id="15" xr3:uid="{80C237E3-2454-4999-A302-9A788CF2596D}" uniqueName="15" name="Column15" queryTableFieldId="15" dataDxfId="1"/>
    <tableColumn id="16" xr3:uid="{1D65C35B-8785-41F8-93FC-DEBFBDBEA49D}" uniqueName="16" name="Column16" queryTableFieldId="16"/>
    <tableColumn id="17" xr3:uid="{6B58ACE2-BA06-4484-9365-715428C79ED5}" uniqueName="17" name="Column17" queryTableFieldId="17" dataDxfId="0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65</v>
      </c>
      <c r="B4" t="s">
        <v>132</v>
      </c>
      <c r="C4" t="s">
        <v>106</v>
      </c>
      <c r="D4" t="s">
        <v>133</v>
      </c>
      <c r="E4" t="s">
        <v>134</v>
      </c>
      <c r="F4">
        <v>46028</v>
      </c>
      <c r="G4" t="s">
        <v>11</v>
      </c>
      <c r="J4" t="s">
        <v>12</v>
      </c>
      <c r="K4" t="s">
        <v>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64</v>
      </c>
      <c r="B5" t="s">
        <v>135</v>
      </c>
      <c r="C5" t="s">
        <v>106</v>
      </c>
      <c r="D5" t="s">
        <v>136</v>
      </c>
      <c r="E5" t="s">
        <v>137</v>
      </c>
      <c r="F5">
        <v>46031</v>
      </c>
      <c r="G5" t="s">
        <v>11</v>
      </c>
      <c r="J5" t="s">
        <v>12</v>
      </c>
      <c r="K5" t="s">
        <v>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64</v>
      </c>
      <c r="B6" t="s">
        <v>138</v>
      </c>
      <c r="C6" t="s">
        <v>106</v>
      </c>
      <c r="D6" t="s">
        <v>139</v>
      </c>
      <c r="E6" t="s">
        <v>140</v>
      </c>
      <c r="F6">
        <v>46042</v>
      </c>
      <c r="G6" t="s">
        <v>6</v>
      </c>
      <c r="J6" t="s">
        <v>61</v>
      </c>
      <c r="K6" t="s">
        <v>4</v>
      </c>
      <c r="M6" t="s">
        <v>6</v>
      </c>
      <c r="O6" t="s">
        <v>4</v>
      </c>
      <c r="Q6" t="s">
        <v>13</v>
      </c>
    </row>
    <row r="7" spans="1:17" x14ac:dyDescent="0.2">
      <c r="A7" t="s">
        <v>63</v>
      </c>
      <c r="B7" t="s">
        <v>138</v>
      </c>
      <c r="C7" t="s">
        <v>106</v>
      </c>
      <c r="D7" t="s">
        <v>141</v>
      </c>
      <c r="E7" t="s">
        <v>142</v>
      </c>
      <c r="F7">
        <v>46042</v>
      </c>
      <c r="G7" t="s">
        <v>6</v>
      </c>
      <c r="J7" t="s">
        <v>61</v>
      </c>
      <c r="K7" t="s">
        <v>4</v>
      </c>
      <c r="M7" t="s">
        <v>13</v>
      </c>
      <c r="Q7" t="s">
        <v>62</v>
      </c>
    </row>
    <row r="8" spans="1:17" x14ac:dyDescent="0.2">
      <c r="F8" t="s">
        <v>61</v>
      </c>
      <c r="J8" t="s">
        <v>61</v>
      </c>
      <c r="K8" t="s">
        <v>61</v>
      </c>
      <c r="M8" t="s">
        <v>62</v>
      </c>
    </row>
    <row r="9" spans="1:17" x14ac:dyDescent="0.2">
      <c r="F9" t="s">
        <v>61</v>
      </c>
      <c r="J9" t="s">
        <v>61</v>
      </c>
      <c r="K9" t="s">
        <v>61</v>
      </c>
    </row>
    <row r="10" spans="1:17" x14ac:dyDescent="0.2">
      <c r="F10" t="s">
        <v>61</v>
      </c>
      <c r="J10" t="s">
        <v>61</v>
      </c>
      <c r="K10" t="s">
        <v>61</v>
      </c>
    </row>
    <row r="11" spans="1:17" x14ac:dyDescent="0.2">
      <c r="F11" t="s">
        <v>61</v>
      </c>
      <c r="J11" t="s">
        <v>61</v>
      </c>
      <c r="K11" t="s">
        <v>61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19.75" style="12" bestFit="1" customWidth="1"/>
    <col min="11" max="13" width="12.25" style="12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s="12" t="s">
        <v>23</v>
      </c>
      <c r="K1" s="12" t="s">
        <v>24</v>
      </c>
      <c r="L1" s="12" t="s">
        <v>25</v>
      </c>
      <c r="M1" s="12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s="12" t="s">
        <v>47</v>
      </c>
      <c r="K3" s="12" t="s">
        <v>48</v>
      </c>
      <c r="L3" s="12" t="s">
        <v>49</v>
      </c>
      <c r="M3" s="12" t="s">
        <v>50</v>
      </c>
    </row>
    <row r="4" spans="1:23" x14ac:dyDescent="0.2">
      <c r="A4" t="s">
        <v>51</v>
      </c>
      <c r="B4" t="s">
        <v>175</v>
      </c>
      <c r="C4" t="s">
        <v>3</v>
      </c>
      <c r="D4" t="s">
        <v>434</v>
      </c>
      <c r="E4" t="s">
        <v>435</v>
      </c>
      <c r="F4" t="s">
        <v>58</v>
      </c>
      <c r="G4">
        <v>46023</v>
      </c>
      <c r="H4">
        <v>46033</v>
      </c>
      <c r="I4" t="s">
        <v>5</v>
      </c>
      <c r="M4" s="12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63</v>
      </c>
      <c r="B5" t="s">
        <v>144</v>
      </c>
      <c r="C5" t="s">
        <v>3</v>
      </c>
      <c r="D5" t="s">
        <v>436</v>
      </c>
      <c r="E5" t="s">
        <v>437</v>
      </c>
      <c r="F5" t="s">
        <v>52</v>
      </c>
      <c r="G5">
        <v>46024</v>
      </c>
      <c r="H5">
        <v>46034</v>
      </c>
      <c r="I5" t="s">
        <v>5</v>
      </c>
      <c r="M5" s="12" t="s">
        <v>61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63</v>
      </c>
      <c r="B6" t="s">
        <v>144</v>
      </c>
      <c r="C6" t="s">
        <v>107</v>
      </c>
      <c r="D6" t="s">
        <v>438</v>
      </c>
      <c r="E6" t="s">
        <v>439</v>
      </c>
      <c r="F6" t="s">
        <v>58</v>
      </c>
      <c r="G6">
        <v>46024</v>
      </c>
      <c r="H6">
        <v>46034</v>
      </c>
      <c r="I6" t="s">
        <v>5</v>
      </c>
      <c r="M6" s="12" t="s">
        <v>61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51</v>
      </c>
      <c r="B7" t="s">
        <v>182</v>
      </c>
      <c r="C7" t="s">
        <v>3</v>
      </c>
      <c r="D7" t="s">
        <v>440</v>
      </c>
      <c r="E7" t="s">
        <v>441</v>
      </c>
      <c r="F7" t="s">
        <v>58</v>
      </c>
      <c r="G7">
        <v>46025</v>
      </c>
      <c r="H7">
        <v>46035</v>
      </c>
      <c r="I7" t="s">
        <v>5</v>
      </c>
      <c r="M7" s="12" t="s">
        <v>61</v>
      </c>
      <c r="N7" t="s">
        <v>54</v>
      </c>
      <c r="O7" t="s">
        <v>57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65</v>
      </c>
      <c r="B8" t="s">
        <v>132</v>
      </c>
      <c r="C8" t="s">
        <v>3</v>
      </c>
      <c r="D8" t="s">
        <v>442</v>
      </c>
      <c r="E8" t="s">
        <v>443</v>
      </c>
      <c r="F8" t="s">
        <v>58</v>
      </c>
      <c r="G8">
        <v>46028</v>
      </c>
      <c r="H8">
        <v>46038</v>
      </c>
      <c r="I8" t="s">
        <v>5</v>
      </c>
      <c r="M8" s="12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65</v>
      </c>
      <c r="B9" t="s">
        <v>132</v>
      </c>
      <c r="C9" t="s">
        <v>108</v>
      </c>
      <c r="D9" t="s">
        <v>133</v>
      </c>
      <c r="E9" t="s">
        <v>134</v>
      </c>
      <c r="F9" t="s">
        <v>58</v>
      </c>
      <c r="G9">
        <v>46028</v>
      </c>
      <c r="H9">
        <v>46038</v>
      </c>
      <c r="I9" t="s">
        <v>5</v>
      </c>
      <c r="M9" s="12" t="s">
        <v>61</v>
      </c>
      <c r="N9" t="s">
        <v>4</v>
      </c>
      <c r="O9" t="s">
        <v>55</v>
      </c>
    </row>
    <row r="10" spans="1:23" x14ac:dyDescent="0.2">
      <c r="A10" t="s">
        <v>64</v>
      </c>
      <c r="B10" t="s">
        <v>135</v>
      </c>
      <c r="C10" t="s">
        <v>3</v>
      </c>
      <c r="D10" t="s">
        <v>444</v>
      </c>
      <c r="E10" t="s">
        <v>445</v>
      </c>
      <c r="F10" t="s">
        <v>52</v>
      </c>
      <c r="G10">
        <v>46041</v>
      </c>
      <c r="H10">
        <v>46041</v>
      </c>
      <c r="I10" t="s">
        <v>6</v>
      </c>
      <c r="M10" s="12" t="s">
        <v>61</v>
      </c>
      <c r="N10" t="s">
        <v>4</v>
      </c>
      <c r="O10" t="s">
        <v>55</v>
      </c>
    </row>
    <row r="11" spans="1:23" x14ac:dyDescent="0.2">
      <c r="A11" t="s">
        <v>65</v>
      </c>
      <c r="B11" t="s">
        <v>135</v>
      </c>
      <c r="C11" t="s">
        <v>107</v>
      </c>
      <c r="D11" t="s">
        <v>446</v>
      </c>
      <c r="E11" t="s">
        <v>447</v>
      </c>
      <c r="F11" t="s">
        <v>52</v>
      </c>
      <c r="G11">
        <v>46031</v>
      </c>
      <c r="H11">
        <v>46041</v>
      </c>
      <c r="I11" t="s">
        <v>5</v>
      </c>
      <c r="M11" s="12" t="s">
        <v>61</v>
      </c>
      <c r="N11" t="s">
        <v>4</v>
      </c>
      <c r="O11" t="s">
        <v>55</v>
      </c>
    </row>
    <row r="12" spans="1:23" x14ac:dyDescent="0.2">
      <c r="A12" t="s">
        <v>64</v>
      </c>
      <c r="B12" t="s">
        <v>135</v>
      </c>
      <c r="C12" t="s">
        <v>108</v>
      </c>
      <c r="D12" t="s">
        <v>136</v>
      </c>
      <c r="E12" t="s">
        <v>137</v>
      </c>
      <c r="F12" t="s">
        <v>58</v>
      </c>
      <c r="G12">
        <v>46031</v>
      </c>
      <c r="H12">
        <v>46041</v>
      </c>
      <c r="I12" t="s">
        <v>5</v>
      </c>
      <c r="M12" s="12" t="s">
        <v>61</v>
      </c>
      <c r="N12" t="s">
        <v>4</v>
      </c>
      <c r="O12" t="s">
        <v>55</v>
      </c>
    </row>
    <row r="13" spans="1:23" x14ac:dyDescent="0.2">
      <c r="A13" t="s">
        <v>51</v>
      </c>
      <c r="B13" t="s">
        <v>295</v>
      </c>
      <c r="C13" t="s">
        <v>3</v>
      </c>
      <c r="D13" t="s">
        <v>448</v>
      </c>
      <c r="E13" t="s">
        <v>449</v>
      </c>
      <c r="F13" t="s">
        <v>52</v>
      </c>
      <c r="G13">
        <v>46033</v>
      </c>
      <c r="H13">
        <v>46043</v>
      </c>
      <c r="I13" t="s">
        <v>5</v>
      </c>
      <c r="M13" s="12" t="s">
        <v>61</v>
      </c>
      <c r="N13" t="s">
        <v>4</v>
      </c>
      <c r="O13" t="s">
        <v>55</v>
      </c>
    </row>
    <row r="14" spans="1:23" x14ac:dyDescent="0.2">
      <c r="A14" t="s">
        <v>64</v>
      </c>
      <c r="B14" t="s">
        <v>295</v>
      </c>
      <c r="C14" t="s">
        <v>3</v>
      </c>
      <c r="D14" t="s">
        <v>450</v>
      </c>
      <c r="E14" t="s">
        <v>451</v>
      </c>
      <c r="F14" t="s">
        <v>58</v>
      </c>
      <c r="G14">
        <v>46033</v>
      </c>
      <c r="H14">
        <v>46043</v>
      </c>
      <c r="I14" t="s">
        <v>5</v>
      </c>
      <c r="M14" s="12" t="s">
        <v>61</v>
      </c>
      <c r="N14" t="s">
        <v>4</v>
      </c>
      <c r="O14" t="s">
        <v>55</v>
      </c>
    </row>
    <row r="15" spans="1:23" x14ac:dyDescent="0.2">
      <c r="A15" t="s">
        <v>51</v>
      </c>
      <c r="B15" t="s">
        <v>295</v>
      </c>
      <c r="C15" t="s">
        <v>107</v>
      </c>
      <c r="D15" t="s">
        <v>452</v>
      </c>
      <c r="E15" t="s">
        <v>453</v>
      </c>
      <c r="F15" t="s">
        <v>58</v>
      </c>
      <c r="G15">
        <v>46033</v>
      </c>
      <c r="H15">
        <v>46043</v>
      </c>
      <c r="I15" t="s">
        <v>5</v>
      </c>
      <c r="M15" s="12" t="s">
        <v>61</v>
      </c>
      <c r="N15" t="s">
        <v>4</v>
      </c>
      <c r="O15" t="s">
        <v>55</v>
      </c>
    </row>
    <row r="16" spans="1:23" x14ac:dyDescent="0.2">
      <c r="A16" t="s">
        <v>64</v>
      </c>
      <c r="B16" t="s">
        <v>210</v>
      </c>
      <c r="C16" t="s">
        <v>3</v>
      </c>
      <c r="D16" t="s">
        <v>454</v>
      </c>
      <c r="E16" t="s">
        <v>455</v>
      </c>
      <c r="F16" t="s">
        <v>52</v>
      </c>
      <c r="G16">
        <v>46034</v>
      </c>
      <c r="H16">
        <v>46044</v>
      </c>
      <c r="I16" t="s">
        <v>5</v>
      </c>
      <c r="M16" s="12" t="s">
        <v>61</v>
      </c>
      <c r="N16" t="s">
        <v>4</v>
      </c>
      <c r="O16" t="s">
        <v>55</v>
      </c>
    </row>
    <row r="17" spans="1:15" x14ac:dyDescent="0.2">
      <c r="A17" t="s">
        <v>51</v>
      </c>
      <c r="B17" t="s">
        <v>210</v>
      </c>
      <c r="C17" t="s">
        <v>107</v>
      </c>
      <c r="D17" t="s">
        <v>456</v>
      </c>
      <c r="E17" t="s">
        <v>457</v>
      </c>
      <c r="F17" t="s">
        <v>58</v>
      </c>
      <c r="G17">
        <v>46034</v>
      </c>
      <c r="H17">
        <v>46044</v>
      </c>
      <c r="I17" t="s">
        <v>5</v>
      </c>
      <c r="M17" s="12" t="s">
        <v>61</v>
      </c>
      <c r="N17" t="s">
        <v>4</v>
      </c>
      <c r="O17" t="s">
        <v>55</v>
      </c>
    </row>
    <row r="18" spans="1:15" x14ac:dyDescent="0.2">
      <c r="A18" t="s">
        <v>51</v>
      </c>
      <c r="B18" t="s">
        <v>217</v>
      </c>
      <c r="C18" t="s">
        <v>107</v>
      </c>
      <c r="D18" t="s">
        <v>458</v>
      </c>
      <c r="E18" t="s">
        <v>459</v>
      </c>
      <c r="F18" t="s">
        <v>58</v>
      </c>
      <c r="G18">
        <v>46035</v>
      </c>
      <c r="H18">
        <v>46045</v>
      </c>
      <c r="I18" t="s">
        <v>5</v>
      </c>
      <c r="M18" s="12" t="s">
        <v>61</v>
      </c>
      <c r="N18" t="s">
        <v>4</v>
      </c>
      <c r="O18" t="s">
        <v>55</v>
      </c>
    </row>
    <row r="19" spans="1:15" x14ac:dyDescent="0.2">
      <c r="A19" t="s">
        <v>65</v>
      </c>
      <c r="B19" t="s">
        <v>306</v>
      </c>
      <c r="C19" t="s">
        <v>3</v>
      </c>
      <c r="D19" t="s">
        <v>61</v>
      </c>
      <c r="E19" t="s">
        <v>61</v>
      </c>
      <c r="F19" t="s">
        <v>58</v>
      </c>
      <c r="G19">
        <v>46036</v>
      </c>
      <c r="H19">
        <v>46046</v>
      </c>
      <c r="M19" s="12" t="s">
        <v>61</v>
      </c>
      <c r="N19" t="s">
        <v>4</v>
      </c>
      <c r="O19" t="s">
        <v>55</v>
      </c>
    </row>
    <row r="20" spans="1:15" x14ac:dyDescent="0.2">
      <c r="A20" t="s">
        <v>65</v>
      </c>
      <c r="B20" t="s">
        <v>306</v>
      </c>
      <c r="C20" t="s">
        <v>3</v>
      </c>
      <c r="D20" t="s">
        <v>61</v>
      </c>
      <c r="E20" t="s">
        <v>61</v>
      </c>
      <c r="F20" t="s">
        <v>58</v>
      </c>
      <c r="G20">
        <v>46036</v>
      </c>
      <c r="H20">
        <v>46046</v>
      </c>
      <c r="M20" s="12" t="s">
        <v>61</v>
      </c>
      <c r="N20" t="s">
        <v>4</v>
      </c>
      <c r="O20" t="s">
        <v>55</v>
      </c>
    </row>
    <row r="21" spans="1:15" x14ac:dyDescent="0.2">
      <c r="A21" t="s">
        <v>51</v>
      </c>
      <c r="B21" t="s">
        <v>220</v>
      </c>
      <c r="C21" t="s">
        <v>3</v>
      </c>
      <c r="D21" t="s">
        <v>460</v>
      </c>
      <c r="E21" t="s">
        <v>461</v>
      </c>
      <c r="F21" t="s">
        <v>58</v>
      </c>
      <c r="G21">
        <v>46042</v>
      </c>
      <c r="H21">
        <v>46047</v>
      </c>
      <c r="I21" t="s">
        <v>6</v>
      </c>
      <c r="M21" s="12" t="s">
        <v>61</v>
      </c>
      <c r="N21" t="s">
        <v>4</v>
      </c>
      <c r="O21" t="s">
        <v>55</v>
      </c>
    </row>
    <row r="22" spans="1:15" x14ac:dyDescent="0.2">
      <c r="A22" t="s">
        <v>64</v>
      </c>
      <c r="B22" t="s">
        <v>256</v>
      </c>
      <c r="C22" t="s">
        <v>3</v>
      </c>
      <c r="D22" t="s">
        <v>462</v>
      </c>
      <c r="E22" t="s">
        <v>463</v>
      </c>
      <c r="F22" t="s">
        <v>58</v>
      </c>
      <c r="G22">
        <v>46037</v>
      </c>
      <c r="H22">
        <v>46048</v>
      </c>
      <c r="I22" t="s">
        <v>5</v>
      </c>
      <c r="M22" s="12" t="s">
        <v>61</v>
      </c>
      <c r="N22" t="s">
        <v>4</v>
      </c>
      <c r="O22" t="s">
        <v>55</v>
      </c>
    </row>
    <row r="23" spans="1:15" x14ac:dyDescent="0.2">
      <c r="A23" t="s">
        <v>64</v>
      </c>
      <c r="B23" t="s">
        <v>230</v>
      </c>
      <c r="C23" t="s">
        <v>3</v>
      </c>
      <c r="D23" t="s">
        <v>464</v>
      </c>
      <c r="E23" t="s">
        <v>465</v>
      </c>
      <c r="F23" t="s">
        <v>58</v>
      </c>
      <c r="G23">
        <v>46042</v>
      </c>
      <c r="H23">
        <v>46051</v>
      </c>
      <c r="I23" t="s">
        <v>6</v>
      </c>
      <c r="M23" s="12" t="s">
        <v>61</v>
      </c>
      <c r="N23" t="s">
        <v>4</v>
      </c>
      <c r="O23" t="s">
        <v>55</v>
      </c>
    </row>
    <row r="24" spans="1:15" x14ac:dyDescent="0.2">
      <c r="A24" t="s">
        <v>63</v>
      </c>
      <c r="B24" t="s">
        <v>159</v>
      </c>
      <c r="C24" t="s">
        <v>3</v>
      </c>
      <c r="D24" t="s">
        <v>466</v>
      </c>
      <c r="E24" t="s">
        <v>467</v>
      </c>
      <c r="F24" t="s">
        <v>52</v>
      </c>
      <c r="G24">
        <v>46037</v>
      </c>
      <c r="H24">
        <v>46052</v>
      </c>
      <c r="I24" t="s">
        <v>5</v>
      </c>
      <c r="M24" s="12" t="s">
        <v>61</v>
      </c>
      <c r="N24" t="s">
        <v>4</v>
      </c>
      <c r="O24" t="s">
        <v>55</v>
      </c>
    </row>
    <row r="25" spans="1:15" x14ac:dyDescent="0.2">
      <c r="A25" t="s">
        <v>64</v>
      </c>
      <c r="B25" t="s">
        <v>170</v>
      </c>
      <c r="C25" t="s">
        <v>3</v>
      </c>
      <c r="D25" t="s">
        <v>468</v>
      </c>
      <c r="E25" t="s">
        <v>469</v>
      </c>
      <c r="F25" t="s">
        <v>52</v>
      </c>
      <c r="G25">
        <v>46037</v>
      </c>
      <c r="H25">
        <v>46056</v>
      </c>
      <c r="I25" t="s">
        <v>5</v>
      </c>
      <c r="M25" s="12" t="s">
        <v>61</v>
      </c>
      <c r="N25" t="s">
        <v>4</v>
      </c>
      <c r="O25" t="s">
        <v>55</v>
      </c>
    </row>
    <row r="26" spans="1:15" x14ac:dyDescent="0.2">
      <c r="F26" t="s">
        <v>61</v>
      </c>
      <c r="G26" t="s">
        <v>61</v>
      </c>
      <c r="H26" t="s">
        <v>61</v>
      </c>
      <c r="M26" s="12" t="s">
        <v>61</v>
      </c>
      <c r="N26" t="s">
        <v>61</v>
      </c>
      <c r="O26" t="s">
        <v>61</v>
      </c>
    </row>
    <row r="27" spans="1:15" x14ac:dyDescent="0.2">
      <c r="F27" t="s">
        <v>61</v>
      </c>
      <c r="G27" t="s">
        <v>61</v>
      </c>
      <c r="H27" t="s">
        <v>61</v>
      </c>
      <c r="M27" s="12" t="s">
        <v>61</v>
      </c>
      <c r="N27" t="s">
        <v>61</v>
      </c>
      <c r="O27" t="s">
        <v>61</v>
      </c>
    </row>
    <row r="28" spans="1:15" x14ac:dyDescent="0.2">
      <c r="F28" t="s">
        <v>61</v>
      </c>
      <c r="G28" t="s">
        <v>61</v>
      </c>
      <c r="H28" t="s">
        <v>61</v>
      </c>
      <c r="M28" s="12" t="s">
        <v>61</v>
      </c>
      <c r="N28" t="s">
        <v>61</v>
      </c>
      <c r="O28" t="s">
        <v>61</v>
      </c>
    </row>
    <row r="29" spans="1:15" x14ac:dyDescent="0.2">
      <c r="F29" t="s">
        <v>61</v>
      </c>
      <c r="G29" t="s">
        <v>61</v>
      </c>
      <c r="H29" t="s">
        <v>61</v>
      </c>
      <c r="M29" s="12" t="s">
        <v>61</v>
      </c>
      <c r="N29" t="s">
        <v>61</v>
      </c>
      <c r="O29" t="s">
        <v>61</v>
      </c>
    </row>
    <row r="30" spans="1:15" x14ac:dyDescent="0.2">
      <c r="F30" t="s">
        <v>61</v>
      </c>
      <c r="G30" t="s">
        <v>61</v>
      </c>
      <c r="H30" t="s">
        <v>61</v>
      </c>
      <c r="M30" s="12" t="s">
        <v>61</v>
      </c>
      <c r="N30" t="s">
        <v>61</v>
      </c>
      <c r="O30" t="s">
        <v>61</v>
      </c>
    </row>
    <row r="31" spans="1:15" x14ac:dyDescent="0.2">
      <c r="F31" t="s">
        <v>61</v>
      </c>
      <c r="G31" t="s">
        <v>61</v>
      </c>
      <c r="H31" t="s">
        <v>61</v>
      </c>
      <c r="M31" s="12" t="s">
        <v>61</v>
      </c>
      <c r="N31" t="s">
        <v>61</v>
      </c>
      <c r="O31" t="s">
        <v>61</v>
      </c>
    </row>
    <row r="32" spans="1:15" x14ac:dyDescent="0.2">
      <c r="F32" t="s">
        <v>61</v>
      </c>
      <c r="G32" t="s">
        <v>61</v>
      </c>
      <c r="H32" t="s">
        <v>61</v>
      </c>
      <c r="M32" s="1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s="12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s="12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s="12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s="12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s="12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s="12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s="12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s="12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s="12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s="1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s="12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s="12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s="12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s="12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s="12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s="12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s="12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s="12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s="12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s="1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s="12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s="12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s="12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s="12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s="12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s="12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s="12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s="12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s="12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s="1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s="12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s="12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s="12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s="12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s="12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s="12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s="12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s="12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s="12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s="1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s="12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s="12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s="12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s="12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s="12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s="12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s="12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s="12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s="12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s="1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s="12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s="12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s="12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s="12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s="12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s="12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s="12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s="12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s="12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s="1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s="12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s="12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s="12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s="12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s="12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s="12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s="12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s="12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s="12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s="1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s="12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s="12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s="12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s="12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s="12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s="12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s="12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s="12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s="12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s="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s="12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s="12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s="12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s="12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s="12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s="12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s="12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s="12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s="12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s="1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s="12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s="12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s="12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s="12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s="12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s="12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s="12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s="12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s="12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s="1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s="12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s="12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s="12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s="12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s="12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s="12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s="12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s="12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s="12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s="1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s="12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s="12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s="12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s="12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s="12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s="12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s="12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s="12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s="12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s="1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s="12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s="12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s="12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s="12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s="12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s="12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s="12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s="12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s="12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s="1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s="12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s="12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s="12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s="12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s="12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s="12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s="12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s="12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s="12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s="1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s="12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s="12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s="12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s="12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s="12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s="12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s="12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s="12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s="12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s="1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s="12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s="12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s="12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s="12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s="12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s="12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s="12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s="12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s="12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s="1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s="12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s="12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s="12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s="12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s="12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s="12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s="12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s="12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s="12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s="1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s="12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s="12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s="12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s="12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s="12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s="12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s="12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s="12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s="12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s="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s="12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s="12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s="12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s="12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s="12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s="12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s="12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s="12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s="12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s="1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s="12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s="12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s="12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s="12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s="12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s="12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s="12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s="12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s="12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s="1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s="12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s="12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s="12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s="12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s="12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s="12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s="12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s="12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s="12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s="1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s="12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s="12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s="12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s="12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s="12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s="12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s="12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s="12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s="12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s="1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s="12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s="12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s="12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s="12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s="12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s="12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s="12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s="12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s="12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s="1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s="12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s="12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s="12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s="12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s="12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s="12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s="12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s="12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s="12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s="1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s="12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s="12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s="12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s="12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s="12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s="12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s="12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s="12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s="12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s="1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s="12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s="12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s="12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s="12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s="12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s="12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s="12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s="12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s="12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s="1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s="12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s="12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s="12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s="12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s="12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s="12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s="12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s="12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s="12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s="1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s="12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s="12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s="12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s="12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s="12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s="12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s="12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s="12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s="12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s="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s="12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s="12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s="12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s="12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s="12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s="12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s="12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s="12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s="12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s="1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s="12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s="12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s="12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s="12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s="12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s="12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s="12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s="12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s="12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s="1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s="12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s="12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s="12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s="12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s="12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s="12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s="12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s="12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s="12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s="1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s="12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s="12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s="12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s="12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s="12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s="12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s="12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s="12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s="12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s="1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s="12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s="12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s="12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s="12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s="12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s="12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s="12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s="12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s="12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s="1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s="12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s="12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s="12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s="12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s="12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s="12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s="12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s="12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s="12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s="1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s="12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s="12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s="12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s="12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s="12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s="12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s="12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s="12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s="12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s="1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s="12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s="12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s="12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s="12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s="12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s="12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s="12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s="12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s="12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s="1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s="12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s="12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s="12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s="12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s="12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s="12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s="12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s="12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s="12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s="1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s="12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s="12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s="12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s="12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s="12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s="12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s="12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s="12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s="12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s="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s="12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s="12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s="12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s="12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s="12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s="12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s="12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s="12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s="12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s="1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s="12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s="12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s="12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s="12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s="12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s="12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s="12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s="12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s="12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s="1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s="12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s="12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s="12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s="12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s="12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s="12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s="12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s="12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s="12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s="1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s="12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s="12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s="12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s="12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s="12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s="12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s="12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s="12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s="12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s="1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s="12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s="12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s="12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s="12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s="12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s="12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s="12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s="12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s="12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s="1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s="12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s="12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s="12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s="12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s="12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s="12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s="12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s="12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s="12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s="1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s="12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s="12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s="12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s="12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s="12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s="12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s="12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s="12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s="12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s="1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s="12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s="12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s="12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s="12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s="12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s="12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s="12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s="12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s="12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s="1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s="12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s="12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s="12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s="12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s="12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s="12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s="12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s="12" t="s">
        <v>61</v>
      </c>
      <c r="N500" t="s">
        <v>61</v>
      </c>
      <c r="O500" t="s">
        <v>61</v>
      </c>
    </row>
    <row r="508" spans="6:15" x14ac:dyDescent="0.2">
      <c r="M508" s="12" t="s">
        <v>61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69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70</v>
      </c>
      <c r="B4" t="s">
        <v>175</v>
      </c>
      <c r="C4" t="s">
        <v>3</v>
      </c>
      <c r="D4" t="s">
        <v>470</v>
      </c>
      <c r="E4" t="s">
        <v>471</v>
      </c>
      <c r="F4" t="s">
        <v>58</v>
      </c>
      <c r="G4">
        <v>46023</v>
      </c>
      <c r="H4">
        <v>46033</v>
      </c>
      <c r="I4" t="s">
        <v>5</v>
      </c>
      <c r="M4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71</v>
      </c>
      <c r="B5" t="s">
        <v>144</v>
      </c>
      <c r="C5" t="s">
        <v>3</v>
      </c>
      <c r="D5" t="s">
        <v>472</v>
      </c>
      <c r="E5" t="s">
        <v>473</v>
      </c>
      <c r="F5" t="s">
        <v>58</v>
      </c>
      <c r="G5">
        <v>46024</v>
      </c>
      <c r="H5">
        <v>46034</v>
      </c>
      <c r="I5" t="s">
        <v>5</v>
      </c>
      <c r="M5" t="s">
        <v>61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70</v>
      </c>
      <c r="B6" t="s">
        <v>149</v>
      </c>
      <c r="C6" t="s">
        <v>108</v>
      </c>
      <c r="D6" t="s">
        <v>474</v>
      </c>
      <c r="E6" t="s">
        <v>475</v>
      </c>
      <c r="F6" t="s">
        <v>58</v>
      </c>
      <c r="G6">
        <v>46027</v>
      </c>
      <c r="H6">
        <v>46037</v>
      </c>
      <c r="I6" t="s">
        <v>5</v>
      </c>
      <c r="M6" t="s">
        <v>61</v>
      </c>
      <c r="N6" t="s">
        <v>4</v>
      </c>
      <c r="O6" t="s">
        <v>55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73</v>
      </c>
      <c r="B7" t="s">
        <v>132</v>
      </c>
      <c r="C7" t="s">
        <v>3</v>
      </c>
      <c r="D7" t="s">
        <v>476</v>
      </c>
      <c r="E7" t="s">
        <v>477</v>
      </c>
      <c r="F7" t="s">
        <v>58</v>
      </c>
      <c r="G7">
        <v>46028</v>
      </c>
      <c r="H7">
        <v>46038</v>
      </c>
      <c r="I7" t="s">
        <v>5</v>
      </c>
      <c r="M7" t="s">
        <v>61</v>
      </c>
      <c r="N7" t="s">
        <v>4</v>
      </c>
      <c r="O7" t="s">
        <v>55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73</v>
      </c>
      <c r="B8" t="s">
        <v>135</v>
      </c>
      <c r="C8" t="s">
        <v>3</v>
      </c>
      <c r="D8" t="s">
        <v>478</v>
      </c>
      <c r="E8" t="s">
        <v>479</v>
      </c>
      <c r="F8" t="s">
        <v>58</v>
      </c>
      <c r="G8">
        <v>46031</v>
      </c>
      <c r="H8">
        <v>46041</v>
      </c>
      <c r="I8" t="s">
        <v>5</v>
      </c>
      <c r="M8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72</v>
      </c>
      <c r="B9" t="s">
        <v>135</v>
      </c>
      <c r="C9" t="s">
        <v>3</v>
      </c>
      <c r="D9" t="s">
        <v>480</v>
      </c>
      <c r="E9" t="s">
        <v>481</v>
      </c>
      <c r="F9" t="s">
        <v>58</v>
      </c>
      <c r="G9">
        <v>46031</v>
      </c>
      <c r="H9">
        <v>46041</v>
      </c>
      <c r="I9" t="s">
        <v>5</v>
      </c>
      <c r="M9" t="s">
        <v>61</v>
      </c>
      <c r="N9" t="s">
        <v>4</v>
      </c>
      <c r="O9" t="s">
        <v>55</v>
      </c>
    </row>
    <row r="10" spans="1:23" x14ac:dyDescent="0.2">
      <c r="A10" t="s">
        <v>71</v>
      </c>
      <c r="B10" t="s">
        <v>295</v>
      </c>
      <c r="C10" t="s">
        <v>3</v>
      </c>
      <c r="D10" t="s">
        <v>482</v>
      </c>
      <c r="E10" t="s">
        <v>483</v>
      </c>
      <c r="F10" t="s">
        <v>58</v>
      </c>
      <c r="G10">
        <v>46033</v>
      </c>
      <c r="H10">
        <v>46043</v>
      </c>
      <c r="I10" t="s">
        <v>5</v>
      </c>
      <c r="M10" t="s">
        <v>61</v>
      </c>
      <c r="N10" t="s">
        <v>4</v>
      </c>
      <c r="O10" t="s">
        <v>55</v>
      </c>
    </row>
    <row r="11" spans="1:23" x14ac:dyDescent="0.2">
      <c r="A11" t="s">
        <v>71</v>
      </c>
      <c r="B11" t="s">
        <v>295</v>
      </c>
      <c r="C11" t="s">
        <v>3</v>
      </c>
      <c r="D11" t="s">
        <v>484</v>
      </c>
      <c r="E11" t="s">
        <v>485</v>
      </c>
      <c r="F11" t="s">
        <v>52</v>
      </c>
      <c r="G11">
        <v>46033</v>
      </c>
      <c r="H11">
        <v>46043</v>
      </c>
      <c r="I11" t="s">
        <v>5</v>
      </c>
      <c r="M11" t="s">
        <v>61</v>
      </c>
      <c r="N11" t="s">
        <v>4</v>
      </c>
      <c r="O11" t="s">
        <v>55</v>
      </c>
    </row>
    <row r="12" spans="1:23" x14ac:dyDescent="0.2">
      <c r="A12" t="s">
        <v>73</v>
      </c>
      <c r="B12" t="s">
        <v>295</v>
      </c>
      <c r="C12" t="s">
        <v>107</v>
      </c>
      <c r="D12" t="s">
        <v>486</v>
      </c>
      <c r="E12" t="s">
        <v>487</v>
      </c>
      <c r="F12" t="s">
        <v>58</v>
      </c>
      <c r="G12">
        <v>46033</v>
      </c>
      <c r="H12">
        <v>46043</v>
      </c>
      <c r="I12" t="s">
        <v>5</v>
      </c>
      <c r="M12" t="s">
        <v>61</v>
      </c>
      <c r="N12" t="s">
        <v>4</v>
      </c>
      <c r="O12" t="s">
        <v>55</v>
      </c>
    </row>
    <row r="13" spans="1:23" x14ac:dyDescent="0.2">
      <c r="A13" t="s">
        <v>72</v>
      </c>
      <c r="B13" t="s">
        <v>210</v>
      </c>
      <c r="C13" t="s">
        <v>3</v>
      </c>
      <c r="D13" t="s">
        <v>488</v>
      </c>
      <c r="E13" t="s">
        <v>489</v>
      </c>
      <c r="F13" t="s">
        <v>58</v>
      </c>
      <c r="G13">
        <v>46034</v>
      </c>
      <c r="H13">
        <v>46044</v>
      </c>
      <c r="I13" t="s">
        <v>5</v>
      </c>
      <c r="M13" t="s">
        <v>61</v>
      </c>
      <c r="N13" t="s">
        <v>4</v>
      </c>
      <c r="O13" t="s">
        <v>55</v>
      </c>
    </row>
    <row r="14" spans="1:23" x14ac:dyDescent="0.2">
      <c r="A14" t="s">
        <v>72</v>
      </c>
      <c r="B14" t="s">
        <v>210</v>
      </c>
      <c r="C14" t="s">
        <v>3</v>
      </c>
      <c r="D14" t="s">
        <v>490</v>
      </c>
      <c r="E14" t="s">
        <v>491</v>
      </c>
      <c r="F14" t="s">
        <v>58</v>
      </c>
      <c r="G14">
        <v>46034</v>
      </c>
      <c r="H14">
        <v>46044</v>
      </c>
      <c r="I14" t="s">
        <v>5</v>
      </c>
      <c r="M14" t="s">
        <v>61</v>
      </c>
      <c r="N14" t="s">
        <v>4</v>
      </c>
      <c r="O14" t="s">
        <v>55</v>
      </c>
    </row>
    <row r="15" spans="1:23" x14ac:dyDescent="0.2">
      <c r="A15" t="s">
        <v>70</v>
      </c>
      <c r="B15" t="s">
        <v>217</v>
      </c>
      <c r="C15" t="s">
        <v>3</v>
      </c>
      <c r="D15" t="s">
        <v>492</v>
      </c>
      <c r="E15" t="s">
        <v>493</v>
      </c>
      <c r="F15" t="s">
        <v>58</v>
      </c>
      <c r="G15">
        <v>46035</v>
      </c>
      <c r="H15">
        <v>46045</v>
      </c>
      <c r="I15" t="s">
        <v>5</v>
      </c>
      <c r="M15" t="s">
        <v>61</v>
      </c>
      <c r="N15" t="s">
        <v>4</v>
      </c>
      <c r="O15" t="s">
        <v>55</v>
      </c>
    </row>
    <row r="16" spans="1:23" x14ac:dyDescent="0.2">
      <c r="A16" t="s">
        <v>72</v>
      </c>
      <c r="B16" t="s">
        <v>306</v>
      </c>
      <c r="C16" t="s">
        <v>3</v>
      </c>
      <c r="D16" t="s">
        <v>494</v>
      </c>
      <c r="E16" t="s">
        <v>495</v>
      </c>
      <c r="F16" t="s">
        <v>52</v>
      </c>
      <c r="G16">
        <v>46036</v>
      </c>
      <c r="H16">
        <v>46046</v>
      </c>
      <c r="I16" t="s">
        <v>5</v>
      </c>
      <c r="M16" t="s">
        <v>61</v>
      </c>
      <c r="N16" t="s">
        <v>4</v>
      </c>
      <c r="O16" t="s">
        <v>55</v>
      </c>
    </row>
    <row r="17" spans="1:15" x14ac:dyDescent="0.2">
      <c r="A17" t="s">
        <v>72</v>
      </c>
      <c r="B17" t="s">
        <v>306</v>
      </c>
      <c r="C17" t="s">
        <v>3</v>
      </c>
      <c r="D17" t="s">
        <v>496</v>
      </c>
      <c r="E17" t="s">
        <v>497</v>
      </c>
      <c r="F17" t="s">
        <v>58</v>
      </c>
      <c r="G17">
        <v>46036</v>
      </c>
      <c r="H17">
        <v>46046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71</v>
      </c>
      <c r="B18" t="s">
        <v>220</v>
      </c>
      <c r="C18" t="s">
        <v>3</v>
      </c>
      <c r="D18" t="s">
        <v>498</v>
      </c>
      <c r="E18" t="s">
        <v>499</v>
      </c>
      <c r="F18" t="s">
        <v>52</v>
      </c>
      <c r="G18">
        <v>46037</v>
      </c>
      <c r="H18">
        <v>46047</v>
      </c>
      <c r="I18" t="s">
        <v>5</v>
      </c>
      <c r="M18" t="s">
        <v>61</v>
      </c>
      <c r="N18" t="s">
        <v>4</v>
      </c>
      <c r="O18" t="s">
        <v>55</v>
      </c>
    </row>
    <row r="19" spans="1:15" x14ac:dyDescent="0.2">
      <c r="A19" t="s">
        <v>73</v>
      </c>
      <c r="B19" t="s">
        <v>256</v>
      </c>
      <c r="C19" t="s">
        <v>3</v>
      </c>
      <c r="D19" t="s">
        <v>500</v>
      </c>
      <c r="E19" t="s">
        <v>501</v>
      </c>
      <c r="F19" t="s">
        <v>58</v>
      </c>
      <c r="G19">
        <v>46037</v>
      </c>
      <c r="H19">
        <v>46048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72</v>
      </c>
      <c r="B20" t="s">
        <v>159</v>
      </c>
      <c r="C20" t="s">
        <v>3</v>
      </c>
      <c r="D20" t="s">
        <v>502</v>
      </c>
      <c r="E20" t="s">
        <v>503</v>
      </c>
      <c r="F20" t="s">
        <v>52</v>
      </c>
      <c r="G20">
        <v>46037</v>
      </c>
      <c r="H20">
        <v>46052</v>
      </c>
      <c r="I20" t="s">
        <v>5</v>
      </c>
      <c r="M20" t="s">
        <v>61</v>
      </c>
      <c r="N20" t="s">
        <v>4</v>
      </c>
      <c r="O20" t="s">
        <v>55</v>
      </c>
    </row>
    <row r="21" spans="1:15" x14ac:dyDescent="0.2">
      <c r="A21" t="s">
        <v>73</v>
      </c>
      <c r="B21" t="s">
        <v>162</v>
      </c>
      <c r="C21" t="s">
        <v>107</v>
      </c>
      <c r="D21" t="s">
        <v>504</v>
      </c>
      <c r="E21" t="s">
        <v>505</v>
      </c>
      <c r="F21" t="s">
        <v>58</v>
      </c>
      <c r="G21">
        <v>46037</v>
      </c>
      <c r="H21">
        <v>46053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73</v>
      </c>
      <c r="B22" t="s">
        <v>167</v>
      </c>
      <c r="C22" t="s">
        <v>108</v>
      </c>
      <c r="D22" t="s">
        <v>506</v>
      </c>
      <c r="E22" t="s">
        <v>507</v>
      </c>
      <c r="F22" t="s">
        <v>58</v>
      </c>
      <c r="G22">
        <v>46037</v>
      </c>
      <c r="H22">
        <v>46055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73</v>
      </c>
      <c r="B23" t="s">
        <v>268</v>
      </c>
      <c r="C23" t="s">
        <v>3</v>
      </c>
      <c r="D23" t="s">
        <v>508</v>
      </c>
      <c r="E23" t="s">
        <v>509</v>
      </c>
      <c r="F23" t="s">
        <v>52</v>
      </c>
      <c r="G23">
        <v>46037</v>
      </c>
      <c r="H23">
        <v>46058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71</v>
      </c>
      <c r="B24" t="s">
        <v>268</v>
      </c>
      <c r="C24" t="s">
        <v>108</v>
      </c>
      <c r="D24" t="s">
        <v>510</v>
      </c>
      <c r="E24" t="s">
        <v>511</v>
      </c>
      <c r="F24" t="s">
        <v>58</v>
      </c>
      <c r="G24">
        <v>46037</v>
      </c>
      <c r="H24">
        <v>46058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71</v>
      </c>
      <c r="B25" t="s">
        <v>249</v>
      </c>
      <c r="C25" t="s">
        <v>108</v>
      </c>
      <c r="D25" t="s">
        <v>61</v>
      </c>
      <c r="E25" t="s">
        <v>61</v>
      </c>
      <c r="F25" t="s">
        <v>58</v>
      </c>
      <c r="G25">
        <v>46037</v>
      </c>
      <c r="H25">
        <v>46058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71</v>
      </c>
      <c r="B26" t="s">
        <v>249</v>
      </c>
      <c r="C26" t="s">
        <v>108</v>
      </c>
      <c r="D26" t="s">
        <v>61</v>
      </c>
      <c r="E26" t="s">
        <v>61</v>
      </c>
      <c r="F26" t="s">
        <v>58</v>
      </c>
      <c r="G26">
        <v>46042</v>
      </c>
      <c r="H26">
        <v>46058</v>
      </c>
      <c r="I26" t="s">
        <v>6</v>
      </c>
      <c r="M26" t="s">
        <v>61</v>
      </c>
      <c r="N26" t="s">
        <v>4</v>
      </c>
      <c r="O26" t="s">
        <v>55</v>
      </c>
    </row>
    <row r="27" spans="1:15" x14ac:dyDescent="0.2">
      <c r="F27" t="s">
        <v>61</v>
      </c>
      <c r="G27" t="s">
        <v>61</v>
      </c>
      <c r="H27" t="s">
        <v>61</v>
      </c>
      <c r="M27" t="s">
        <v>61</v>
      </c>
      <c r="N27" t="s">
        <v>61</v>
      </c>
      <c r="O27" t="s">
        <v>61</v>
      </c>
    </row>
    <row r="28" spans="1:15" x14ac:dyDescent="0.2">
      <c r="F28" t="s">
        <v>61</v>
      </c>
      <c r="G28" t="s">
        <v>61</v>
      </c>
      <c r="H28" t="s">
        <v>61</v>
      </c>
      <c r="M28" t="s">
        <v>61</v>
      </c>
      <c r="N28" t="s">
        <v>61</v>
      </c>
      <c r="O28" t="s">
        <v>61</v>
      </c>
    </row>
    <row r="29" spans="1:15" x14ac:dyDescent="0.2">
      <c r="F29" t="s">
        <v>61</v>
      </c>
      <c r="G29" t="s">
        <v>61</v>
      </c>
      <c r="H29" t="s">
        <v>61</v>
      </c>
      <c r="M29" t="s">
        <v>61</v>
      </c>
      <c r="N29" t="s">
        <v>61</v>
      </c>
      <c r="O29" t="s">
        <v>61</v>
      </c>
    </row>
    <row r="30" spans="1:15" x14ac:dyDescent="0.2">
      <c r="F30" t="s">
        <v>61</v>
      </c>
      <c r="G30" t="s">
        <v>61</v>
      </c>
      <c r="H30" t="s">
        <v>61</v>
      </c>
      <c r="M30" t="s">
        <v>61</v>
      </c>
      <c r="N30" t="s">
        <v>61</v>
      </c>
      <c r="O30" t="s">
        <v>61</v>
      </c>
    </row>
    <row r="31" spans="1:15" x14ac:dyDescent="0.2">
      <c r="F31" t="s">
        <v>61</v>
      </c>
      <c r="G31" t="s">
        <v>61</v>
      </c>
      <c r="H31" t="s">
        <v>61</v>
      </c>
      <c r="M31" t="s">
        <v>61</v>
      </c>
      <c r="N31" t="s">
        <v>61</v>
      </c>
      <c r="O31" t="s">
        <v>61</v>
      </c>
    </row>
    <row r="32" spans="1:15" x14ac:dyDescent="0.2">
      <c r="F32" t="s">
        <v>61</v>
      </c>
      <c r="G32" t="s">
        <v>61</v>
      </c>
      <c r="H32" t="s">
        <v>61</v>
      </c>
      <c r="M3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69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73</v>
      </c>
      <c r="B4" t="s">
        <v>175</v>
      </c>
      <c r="C4" t="s">
        <v>106</v>
      </c>
      <c r="D4" t="s">
        <v>512</v>
      </c>
      <c r="E4" t="s">
        <v>513</v>
      </c>
      <c r="F4">
        <v>46023</v>
      </c>
      <c r="G4" t="s">
        <v>11</v>
      </c>
      <c r="J4" t="s">
        <v>12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70</v>
      </c>
      <c r="B5" t="s">
        <v>149</v>
      </c>
      <c r="C5" t="s">
        <v>106</v>
      </c>
      <c r="D5" t="s">
        <v>474</v>
      </c>
      <c r="E5" t="s">
        <v>475</v>
      </c>
      <c r="F5">
        <v>46027</v>
      </c>
      <c r="G5" t="s">
        <v>13</v>
      </c>
      <c r="J5" t="s">
        <v>111</v>
      </c>
      <c r="K5" t="s">
        <v>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72</v>
      </c>
      <c r="B6" t="s">
        <v>256</v>
      </c>
      <c r="C6" t="s">
        <v>106</v>
      </c>
      <c r="D6" t="s">
        <v>514</v>
      </c>
      <c r="E6" t="s">
        <v>515</v>
      </c>
      <c r="F6">
        <v>46037</v>
      </c>
      <c r="G6" t="s">
        <v>11</v>
      </c>
      <c r="J6" t="s">
        <v>12</v>
      </c>
      <c r="K6" t="s">
        <v>4</v>
      </c>
      <c r="M6" t="s">
        <v>6</v>
      </c>
      <c r="O6" t="s">
        <v>4</v>
      </c>
      <c r="Q6" t="s">
        <v>13</v>
      </c>
    </row>
    <row r="7" spans="1:17" x14ac:dyDescent="0.2">
      <c r="A7" t="s">
        <v>73</v>
      </c>
      <c r="B7" t="s">
        <v>167</v>
      </c>
      <c r="C7" t="s">
        <v>106</v>
      </c>
      <c r="D7" t="s">
        <v>506</v>
      </c>
      <c r="E7" t="s">
        <v>507</v>
      </c>
      <c r="F7">
        <v>46037</v>
      </c>
      <c r="G7" t="s">
        <v>11</v>
      </c>
      <c r="J7" t="s">
        <v>12</v>
      </c>
      <c r="K7" t="s">
        <v>4</v>
      </c>
      <c r="M7" t="s">
        <v>13</v>
      </c>
      <c r="Q7" t="s">
        <v>62</v>
      </c>
    </row>
    <row r="8" spans="1:17" x14ac:dyDescent="0.2">
      <c r="A8" t="s">
        <v>71</v>
      </c>
      <c r="B8" t="s">
        <v>268</v>
      </c>
      <c r="C8" t="s">
        <v>106</v>
      </c>
      <c r="D8" t="s">
        <v>510</v>
      </c>
      <c r="E8" t="s">
        <v>511</v>
      </c>
      <c r="F8">
        <v>46037</v>
      </c>
      <c r="G8" t="s">
        <v>11</v>
      </c>
      <c r="J8" t="s">
        <v>12</v>
      </c>
      <c r="K8" t="s">
        <v>4</v>
      </c>
      <c r="M8" t="s">
        <v>62</v>
      </c>
    </row>
    <row r="9" spans="1:17" x14ac:dyDescent="0.2">
      <c r="A9" t="s">
        <v>71</v>
      </c>
      <c r="B9" t="s">
        <v>249</v>
      </c>
      <c r="C9" t="s">
        <v>106</v>
      </c>
      <c r="D9" t="s">
        <v>61</v>
      </c>
      <c r="E9" t="s">
        <v>61</v>
      </c>
      <c r="F9">
        <v>46037</v>
      </c>
      <c r="G9" t="s">
        <v>11</v>
      </c>
      <c r="J9" t="s">
        <v>12</v>
      </c>
      <c r="K9" t="s">
        <v>4</v>
      </c>
    </row>
    <row r="10" spans="1:17" x14ac:dyDescent="0.2">
      <c r="A10" t="s">
        <v>71</v>
      </c>
      <c r="B10" t="s">
        <v>249</v>
      </c>
      <c r="C10" t="s">
        <v>106</v>
      </c>
      <c r="D10" t="s">
        <v>61</v>
      </c>
      <c r="E10" t="s">
        <v>61</v>
      </c>
      <c r="F10">
        <v>46042</v>
      </c>
      <c r="G10" t="s">
        <v>6</v>
      </c>
      <c r="J10" t="s">
        <v>61</v>
      </c>
      <c r="K10" t="s">
        <v>4</v>
      </c>
    </row>
    <row r="11" spans="1:17" x14ac:dyDescent="0.2">
      <c r="F11" t="s">
        <v>61</v>
      </c>
      <c r="J11" t="s">
        <v>61</v>
      </c>
      <c r="K11" t="s">
        <v>61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24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79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115</v>
      </c>
      <c r="B4" t="s">
        <v>175</v>
      </c>
      <c r="C4" t="s">
        <v>106</v>
      </c>
      <c r="D4" t="s">
        <v>516</v>
      </c>
      <c r="E4" t="s">
        <v>517</v>
      </c>
      <c r="F4">
        <v>46023</v>
      </c>
      <c r="J4" t="s">
        <v>61</v>
      </c>
      <c r="K4" t="s">
        <v>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115</v>
      </c>
      <c r="B5" t="s">
        <v>144</v>
      </c>
      <c r="C5" t="s">
        <v>106</v>
      </c>
      <c r="D5" t="s">
        <v>518</v>
      </c>
      <c r="E5" t="s">
        <v>519</v>
      </c>
      <c r="F5">
        <v>46024</v>
      </c>
      <c r="J5" t="s">
        <v>61</v>
      </c>
      <c r="K5" t="s">
        <v>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80</v>
      </c>
      <c r="B6" t="s">
        <v>132</v>
      </c>
      <c r="C6" t="s">
        <v>106</v>
      </c>
      <c r="D6" t="s">
        <v>520</v>
      </c>
      <c r="E6" t="s">
        <v>521</v>
      </c>
      <c r="F6">
        <v>46028</v>
      </c>
      <c r="J6" t="s">
        <v>61</v>
      </c>
      <c r="K6" t="s">
        <v>4</v>
      </c>
      <c r="M6" t="s">
        <v>6</v>
      </c>
      <c r="O6" t="s">
        <v>4</v>
      </c>
      <c r="Q6" t="s">
        <v>13</v>
      </c>
    </row>
    <row r="7" spans="1:17" x14ac:dyDescent="0.2">
      <c r="A7" t="s">
        <v>98</v>
      </c>
      <c r="B7" t="s">
        <v>132</v>
      </c>
      <c r="C7" t="s">
        <v>106</v>
      </c>
      <c r="D7" t="s">
        <v>522</v>
      </c>
      <c r="E7" t="s">
        <v>523</v>
      </c>
      <c r="F7">
        <v>46028</v>
      </c>
      <c r="J7" t="s">
        <v>61</v>
      </c>
      <c r="K7" t="s">
        <v>4</v>
      </c>
      <c r="M7" t="s">
        <v>13</v>
      </c>
      <c r="Q7" t="s">
        <v>62</v>
      </c>
    </row>
    <row r="8" spans="1:17" x14ac:dyDescent="0.2">
      <c r="F8" t="s">
        <v>61</v>
      </c>
      <c r="J8" t="s">
        <v>61</v>
      </c>
      <c r="K8" t="s">
        <v>61</v>
      </c>
      <c r="M8" t="s">
        <v>62</v>
      </c>
    </row>
    <row r="9" spans="1:17" x14ac:dyDescent="0.2">
      <c r="F9" t="s">
        <v>61</v>
      </c>
      <c r="J9" t="s">
        <v>61</v>
      </c>
      <c r="K9" t="s">
        <v>61</v>
      </c>
    </row>
    <row r="10" spans="1:17" x14ac:dyDescent="0.2">
      <c r="F10" t="s">
        <v>61</v>
      </c>
      <c r="J10" t="s">
        <v>61</v>
      </c>
      <c r="K10" t="s">
        <v>61</v>
      </c>
    </row>
    <row r="11" spans="1:17" x14ac:dyDescent="0.2">
      <c r="F11" t="s">
        <v>61</v>
      </c>
      <c r="J11" t="s">
        <v>61</v>
      </c>
      <c r="K11" t="s">
        <v>61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1.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79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98</v>
      </c>
      <c r="B4" t="s">
        <v>175</v>
      </c>
      <c r="C4" t="s">
        <v>118</v>
      </c>
      <c r="D4" t="s">
        <v>524</v>
      </c>
      <c r="E4" t="s">
        <v>525</v>
      </c>
      <c r="F4" t="s">
        <v>52</v>
      </c>
      <c r="G4">
        <v>46023</v>
      </c>
      <c r="H4">
        <v>46033</v>
      </c>
      <c r="M4" t="s">
        <v>61</v>
      </c>
      <c r="N4" t="s">
        <v>4</v>
      </c>
      <c r="O4" t="s">
        <v>55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115</v>
      </c>
      <c r="B5" t="s">
        <v>175</v>
      </c>
      <c r="C5" t="s">
        <v>108</v>
      </c>
      <c r="D5" t="s">
        <v>516</v>
      </c>
      <c r="E5" t="s">
        <v>517</v>
      </c>
      <c r="F5" t="s">
        <v>58</v>
      </c>
      <c r="G5">
        <v>46023</v>
      </c>
      <c r="H5">
        <v>46033</v>
      </c>
      <c r="M5" t="s">
        <v>61</v>
      </c>
      <c r="N5" t="s">
        <v>4</v>
      </c>
      <c r="O5" t="s">
        <v>55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115</v>
      </c>
      <c r="B6" t="s">
        <v>144</v>
      </c>
      <c r="C6" t="s">
        <v>108</v>
      </c>
      <c r="D6" t="s">
        <v>518</v>
      </c>
      <c r="E6" t="s">
        <v>519</v>
      </c>
      <c r="F6" t="s">
        <v>58</v>
      </c>
      <c r="G6">
        <v>46024</v>
      </c>
      <c r="H6">
        <v>46034</v>
      </c>
      <c r="M6" t="s">
        <v>61</v>
      </c>
      <c r="N6" t="s">
        <v>4</v>
      </c>
      <c r="O6" t="s">
        <v>55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98</v>
      </c>
      <c r="B7" t="s">
        <v>132</v>
      </c>
      <c r="C7" t="s">
        <v>3</v>
      </c>
      <c r="D7" t="s">
        <v>526</v>
      </c>
      <c r="E7" t="s">
        <v>527</v>
      </c>
      <c r="F7" t="s">
        <v>52</v>
      </c>
      <c r="G7">
        <v>46028</v>
      </c>
      <c r="H7">
        <v>46038</v>
      </c>
      <c r="M7" t="s">
        <v>61</v>
      </c>
      <c r="N7" t="s">
        <v>4</v>
      </c>
      <c r="O7" t="s">
        <v>55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80</v>
      </c>
      <c r="B8" t="s">
        <v>132</v>
      </c>
      <c r="C8" t="s">
        <v>108</v>
      </c>
      <c r="D8" t="s">
        <v>520</v>
      </c>
      <c r="E8" t="s">
        <v>521</v>
      </c>
      <c r="F8" t="s">
        <v>58</v>
      </c>
      <c r="G8">
        <v>46028</v>
      </c>
      <c r="H8">
        <v>46038</v>
      </c>
      <c r="M8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98</v>
      </c>
      <c r="B9" t="s">
        <v>132</v>
      </c>
      <c r="C9" t="s">
        <v>108</v>
      </c>
      <c r="D9" t="s">
        <v>522</v>
      </c>
      <c r="E9" t="s">
        <v>523</v>
      </c>
      <c r="F9" t="s">
        <v>58</v>
      </c>
      <c r="G9">
        <v>46028</v>
      </c>
      <c r="H9">
        <v>46038</v>
      </c>
      <c r="M9" t="s">
        <v>61</v>
      </c>
      <c r="N9" t="s">
        <v>4</v>
      </c>
      <c r="O9" t="s">
        <v>55</v>
      </c>
    </row>
    <row r="10" spans="1:23" x14ac:dyDescent="0.2">
      <c r="A10" t="s">
        <v>98</v>
      </c>
      <c r="B10" t="s">
        <v>193</v>
      </c>
      <c r="C10" t="s">
        <v>3</v>
      </c>
      <c r="D10" t="s">
        <v>528</v>
      </c>
      <c r="E10" t="s">
        <v>529</v>
      </c>
      <c r="F10" t="s">
        <v>52</v>
      </c>
      <c r="G10">
        <v>46029</v>
      </c>
      <c r="H10">
        <v>46039</v>
      </c>
      <c r="M10" t="s">
        <v>61</v>
      </c>
      <c r="N10" t="s">
        <v>4</v>
      </c>
      <c r="O10" t="s">
        <v>55</v>
      </c>
    </row>
    <row r="11" spans="1:23" x14ac:dyDescent="0.2">
      <c r="A11" t="s">
        <v>98</v>
      </c>
      <c r="B11" t="s">
        <v>193</v>
      </c>
      <c r="C11" t="s">
        <v>3</v>
      </c>
      <c r="D11" t="s">
        <v>530</v>
      </c>
      <c r="E11" t="s">
        <v>531</v>
      </c>
      <c r="F11" t="s">
        <v>58</v>
      </c>
      <c r="G11">
        <v>46029</v>
      </c>
      <c r="H11">
        <v>46039</v>
      </c>
      <c r="M11" t="s">
        <v>61</v>
      </c>
      <c r="N11" t="s">
        <v>4</v>
      </c>
      <c r="O11" t="s">
        <v>55</v>
      </c>
    </row>
    <row r="12" spans="1:23" x14ac:dyDescent="0.2">
      <c r="F12" t="s">
        <v>61</v>
      </c>
      <c r="G12" t="s">
        <v>61</v>
      </c>
      <c r="H12" t="s">
        <v>61</v>
      </c>
      <c r="M12" t="s">
        <v>61</v>
      </c>
      <c r="N12" t="s">
        <v>61</v>
      </c>
      <c r="O12" t="s">
        <v>61</v>
      </c>
    </row>
    <row r="13" spans="1:23" x14ac:dyDescent="0.2">
      <c r="F13" t="s">
        <v>61</v>
      </c>
      <c r="G13" t="s">
        <v>61</v>
      </c>
      <c r="H13" t="s">
        <v>61</v>
      </c>
      <c r="M13" t="s">
        <v>61</v>
      </c>
      <c r="N13" t="s">
        <v>61</v>
      </c>
      <c r="O13" t="s">
        <v>61</v>
      </c>
    </row>
    <row r="14" spans="1:23" x14ac:dyDescent="0.2">
      <c r="F14" t="s">
        <v>61</v>
      </c>
      <c r="G14" t="s">
        <v>61</v>
      </c>
      <c r="H14" t="s">
        <v>61</v>
      </c>
      <c r="M14" t="s">
        <v>61</v>
      </c>
      <c r="N14" t="s">
        <v>61</v>
      </c>
      <c r="O14" t="s">
        <v>61</v>
      </c>
    </row>
    <row r="15" spans="1:23" x14ac:dyDescent="0.2">
      <c r="F15" t="s">
        <v>61</v>
      </c>
      <c r="G15" t="s">
        <v>61</v>
      </c>
      <c r="H15" t="s">
        <v>61</v>
      </c>
      <c r="M15" t="s">
        <v>61</v>
      </c>
      <c r="N15" t="s">
        <v>61</v>
      </c>
      <c r="O15" t="s">
        <v>61</v>
      </c>
    </row>
    <row r="16" spans="1:23" x14ac:dyDescent="0.2">
      <c r="F16" t="s">
        <v>61</v>
      </c>
      <c r="G16" t="s">
        <v>61</v>
      </c>
      <c r="H16" t="s">
        <v>61</v>
      </c>
      <c r="M16" t="s">
        <v>61</v>
      </c>
      <c r="N16" t="s">
        <v>61</v>
      </c>
      <c r="O16" t="s">
        <v>61</v>
      </c>
    </row>
    <row r="17" spans="6:15" x14ac:dyDescent="0.2">
      <c r="F17" t="s">
        <v>61</v>
      </c>
      <c r="G17" t="s">
        <v>61</v>
      </c>
      <c r="H17" t="s">
        <v>61</v>
      </c>
      <c r="M17" t="s">
        <v>61</v>
      </c>
      <c r="N17" t="s">
        <v>61</v>
      </c>
      <c r="O17" t="s">
        <v>61</v>
      </c>
    </row>
    <row r="18" spans="6:15" x14ac:dyDescent="0.2">
      <c r="F18" t="s">
        <v>61</v>
      </c>
      <c r="G18" t="s">
        <v>61</v>
      </c>
      <c r="H18" t="s">
        <v>61</v>
      </c>
      <c r="M18" t="s">
        <v>61</v>
      </c>
      <c r="N18" t="s">
        <v>61</v>
      </c>
      <c r="O18" t="s">
        <v>61</v>
      </c>
    </row>
    <row r="19" spans="6:15" x14ac:dyDescent="0.2">
      <c r="F19" t="s">
        <v>61</v>
      </c>
      <c r="G19" t="s">
        <v>61</v>
      </c>
      <c r="H19" t="s">
        <v>61</v>
      </c>
      <c r="M19" t="s">
        <v>61</v>
      </c>
      <c r="N19" t="s">
        <v>61</v>
      </c>
      <c r="O19" t="s">
        <v>61</v>
      </c>
    </row>
    <row r="20" spans="6:15" x14ac:dyDescent="0.2">
      <c r="F20" t="s">
        <v>61</v>
      </c>
      <c r="G20" t="s">
        <v>61</v>
      </c>
      <c r="H20" t="s">
        <v>61</v>
      </c>
      <c r="M20" t="s">
        <v>61</v>
      </c>
      <c r="N20" t="s">
        <v>61</v>
      </c>
      <c r="O20" t="s">
        <v>61</v>
      </c>
    </row>
    <row r="21" spans="6:15" x14ac:dyDescent="0.2">
      <c r="F21" t="s">
        <v>61</v>
      </c>
      <c r="G21" t="s">
        <v>61</v>
      </c>
      <c r="H21" t="s">
        <v>61</v>
      </c>
      <c r="M21" t="s">
        <v>61</v>
      </c>
      <c r="N21" t="s">
        <v>61</v>
      </c>
      <c r="O21" t="s">
        <v>61</v>
      </c>
    </row>
    <row r="22" spans="6:15" x14ac:dyDescent="0.2">
      <c r="F22" t="s">
        <v>61</v>
      </c>
      <c r="G22" t="s">
        <v>61</v>
      </c>
      <c r="H22" t="s">
        <v>61</v>
      </c>
      <c r="M22" t="s">
        <v>61</v>
      </c>
      <c r="N22" t="s">
        <v>61</v>
      </c>
      <c r="O22" t="s">
        <v>61</v>
      </c>
    </row>
    <row r="23" spans="6:15" x14ac:dyDescent="0.2">
      <c r="F23" t="s">
        <v>61</v>
      </c>
      <c r="G23" t="s">
        <v>61</v>
      </c>
      <c r="H23" t="s">
        <v>61</v>
      </c>
      <c r="M23" t="s">
        <v>61</v>
      </c>
      <c r="N23" t="s">
        <v>61</v>
      </c>
      <c r="O23" t="s">
        <v>61</v>
      </c>
    </row>
    <row r="24" spans="6:15" x14ac:dyDescent="0.2">
      <c r="F24" t="s">
        <v>61</v>
      </c>
      <c r="G24" t="s">
        <v>61</v>
      </c>
      <c r="H24" t="s">
        <v>61</v>
      </c>
      <c r="M24" t="s">
        <v>61</v>
      </c>
      <c r="N24" t="s">
        <v>61</v>
      </c>
      <c r="O24" t="s">
        <v>61</v>
      </c>
    </row>
    <row r="25" spans="6:15" x14ac:dyDescent="0.2">
      <c r="F25" t="s">
        <v>61</v>
      </c>
      <c r="G25" t="s">
        <v>61</v>
      </c>
      <c r="H25" t="s">
        <v>61</v>
      </c>
      <c r="M25" t="s">
        <v>61</v>
      </c>
      <c r="N25" t="s">
        <v>61</v>
      </c>
      <c r="O25" t="s">
        <v>61</v>
      </c>
    </row>
    <row r="26" spans="6:15" x14ac:dyDescent="0.2">
      <c r="F26" t="s">
        <v>61</v>
      </c>
      <c r="G26" t="s">
        <v>61</v>
      </c>
      <c r="H26" t="s">
        <v>61</v>
      </c>
      <c r="M26" t="s">
        <v>61</v>
      </c>
      <c r="N26" t="s">
        <v>61</v>
      </c>
      <c r="O26" t="s">
        <v>61</v>
      </c>
    </row>
    <row r="27" spans="6:15" x14ac:dyDescent="0.2">
      <c r="F27" t="s">
        <v>61</v>
      </c>
      <c r="G27" t="s">
        <v>61</v>
      </c>
      <c r="H27" t="s">
        <v>61</v>
      </c>
      <c r="M27" t="s">
        <v>61</v>
      </c>
      <c r="N27" t="s">
        <v>61</v>
      </c>
      <c r="O27" t="s">
        <v>61</v>
      </c>
    </row>
    <row r="28" spans="6:15" x14ac:dyDescent="0.2">
      <c r="F28" t="s">
        <v>61</v>
      </c>
      <c r="G28" t="s">
        <v>61</v>
      </c>
      <c r="H28" t="s">
        <v>61</v>
      </c>
      <c r="M28" t="s">
        <v>61</v>
      </c>
      <c r="N28" t="s">
        <v>61</v>
      </c>
      <c r="O28" t="s">
        <v>61</v>
      </c>
    </row>
    <row r="29" spans="6:15" x14ac:dyDescent="0.2">
      <c r="F29" t="s">
        <v>61</v>
      </c>
      <c r="G29" t="s">
        <v>61</v>
      </c>
      <c r="H29" t="s">
        <v>61</v>
      </c>
      <c r="M29" t="s">
        <v>61</v>
      </c>
      <c r="N29" t="s">
        <v>61</v>
      </c>
      <c r="O29" t="s">
        <v>61</v>
      </c>
    </row>
    <row r="30" spans="6:15" x14ac:dyDescent="0.2">
      <c r="F30" t="s">
        <v>61</v>
      </c>
      <c r="G30" t="s">
        <v>61</v>
      </c>
      <c r="H30" t="s">
        <v>61</v>
      </c>
      <c r="M30" t="s">
        <v>61</v>
      </c>
      <c r="N30" t="s">
        <v>61</v>
      </c>
      <c r="O30" t="s">
        <v>61</v>
      </c>
    </row>
    <row r="31" spans="6:15" x14ac:dyDescent="0.2">
      <c r="F31" t="s">
        <v>61</v>
      </c>
      <c r="G31" t="s">
        <v>61</v>
      </c>
      <c r="H31" t="s">
        <v>61</v>
      </c>
      <c r="M31" t="s">
        <v>61</v>
      </c>
      <c r="N31" t="s">
        <v>61</v>
      </c>
      <c r="O31" t="s">
        <v>61</v>
      </c>
    </row>
    <row r="32" spans="6:15" x14ac:dyDescent="0.2">
      <c r="F32" t="s">
        <v>61</v>
      </c>
      <c r="G32" t="s">
        <v>61</v>
      </c>
      <c r="H32" t="s">
        <v>61</v>
      </c>
      <c r="M3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87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143</v>
      </c>
      <c r="B4" t="s">
        <v>144</v>
      </c>
      <c r="C4" t="s">
        <v>106</v>
      </c>
      <c r="D4" t="s">
        <v>145</v>
      </c>
      <c r="E4" t="s">
        <v>146</v>
      </c>
      <c r="F4">
        <v>46024</v>
      </c>
      <c r="G4" t="s">
        <v>11</v>
      </c>
      <c r="J4" t="s">
        <v>12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143</v>
      </c>
      <c r="B5" t="s">
        <v>144</v>
      </c>
      <c r="C5" t="s">
        <v>106</v>
      </c>
      <c r="D5" t="s">
        <v>147</v>
      </c>
      <c r="E5" t="s">
        <v>148</v>
      </c>
      <c r="F5">
        <v>46024</v>
      </c>
      <c r="G5" t="s">
        <v>11</v>
      </c>
      <c r="J5" t="s">
        <v>12</v>
      </c>
      <c r="K5" t="s">
        <v>54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89</v>
      </c>
      <c r="B6" t="s">
        <v>149</v>
      </c>
      <c r="C6" t="s">
        <v>106</v>
      </c>
      <c r="D6" t="s">
        <v>150</v>
      </c>
      <c r="E6" t="s">
        <v>151</v>
      </c>
      <c r="F6">
        <v>46027</v>
      </c>
      <c r="G6" t="s">
        <v>11</v>
      </c>
      <c r="J6" t="s">
        <v>12</v>
      </c>
      <c r="K6" t="s">
        <v>54</v>
      </c>
      <c r="M6" t="s">
        <v>6</v>
      </c>
      <c r="O6" t="s">
        <v>4</v>
      </c>
      <c r="Q6" t="s">
        <v>13</v>
      </c>
    </row>
    <row r="7" spans="1:17" x14ac:dyDescent="0.2">
      <c r="A7" t="s">
        <v>89</v>
      </c>
      <c r="B7" t="s">
        <v>132</v>
      </c>
      <c r="C7" t="s">
        <v>106</v>
      </c>
      <c r="D7" t="s">
        <v>152</v>
      </c>
      <c r="E7" t="s">
        <v>153</v>
      </c>
      <c r="F7">
        <v>46038</v>
      </c>
      <c r="G7" t="s">
        <v>6</v>
      </c>
      <c r="J7" t="s">
        <v>61</v>
      </c>
      <c r="K7" t="s">
        <v>4</v>
      </c>
      <c r="M7" t="s">
        <v>13</v>
      </c>
      <c r="Q7" t="s">
        <v>62</v>
      </c>
    </row>
    <row r="8" spans="1:17" x14ac:dyDescent="0.2">
      <c r="A8" t="s">
        <v>89</v>
      </c>
      <c r="B8" t="s">
        <v>132</v>
      </c>
      <c r="C8" t="s">
        <v>106</v>
      </c>
      <c r="D8" t="s">
        <v>154</v>
      </c>
      <c r="E8" t="s">
        <v>155</v>
      </c>
      <c r="F8">
        <v>46038</v>
      </c>
      <c r="G8" t="s">
        <v>6</v>
      </c>
      <c r="J8" t="s">
        <v>61</v>
      </c>
      <c r="K8" t="s">
        <v>4</v>
      </c>
      <c r="M8" t="s">
        <v>62</v>
      </c>
    </row>
    <row r="9" spans="1:17" x14ac:dyDescent="0.2">
      <c r="A9" t="s">
        <v>156</v>
      </c>
      <c r="B9" t="s">
        <v>138</v>
      </c>
      <c r="C9" t="s">
        <v>106</v>
      </c>
      <c r="D9" t="s">
        <v>157</v>
      </c>
      <c r="E9" t="s">
        <v>158</v>
      </c>
      <c r="F9">
        <v>46037</v>
      </c>
      <c r="G9" t="s">
        <v>11</v>
      </c>
      <c r="J9" t="s">
        <v>12</v>
      </c>
      <c r="K9" t="s">
        <v>4</v>
      </c>
    </row>
    <row r="10" spans="1:17" x14ac:dyDescent="0.2">
      <c r="A10" t="s">
        <v>156</v>
      </c>
      <c r="B10" t="s">
        <v>159</v>
      </c>
      <c r="C10" t="s">
        <v>106</v>
      </c>
      <c r="D10" t="s">
        <v>160</v>
      </c>
      <c r="E10" t="s">
        <v>161</v>
      </c>
      <c r="F10">
        <v>46037</v>
      </c>
      <c r="G10" t="s">
        <v>11</v>
      </c>
      <c r="J10" t="s">
        <v>12</v>
      </c>
      <c r="K10" t="s">
        <v>4</v>
      </c>
    </row>
    <row r="11" spans="1:17" x14ac:dyDescent="0.2">
      <c r="A11" t="s">
        <v>86</v>
      </c>
      <c r="B11" t="s">
        <v>162</v>
      </c>
      <c r="C11" t="s">
        <v>106</v>
      </c>
      <c r="D11" t="s">
        <v>163</v>
      </c>
      <c r="E11" t="s">
        <v>164</v>
      </c>
      <c r="F11">
        <v>46037</v>
      </c>
      <c r="G11" t="s">
        <v>11</v>
      </c>
      <c r="J11" t="s">
        <v>12</v>
      </c>
      <c r="K11" t="s">
        <v>4</v>
      </c>
    </row>
    <row r="12" spans="1:17" x14ac:dyDescent="0.2">
      <c r="A12" t="s">
        <v>89</v>
      </c>
      <c r="B12" t="s">
        <v>162</v>
      </c>
      <c r="C12" t="s">
        <v>106</v>
      </c>
      <c r="D12" t="s">
        <v>165</v>
      </c>
      <c r="E12" t="s">
        <v>166</v>
      </c>
      <c r="F12">
        <v>46042</v>
      </c>
      <c r="G12" t="s">
        <v>6</v>
      </c>
      <c r="J12" t="s">
        <v>61</v>
      </c>
      <c r="K12" t="s">
        <v>4</v>
      </c>
    </row>
    <row r="13" spans="1:17" x14ac:dyDescent="0.2">
      <c r="A13" t="s">
        <v>156</v>
      </c>
      <c r="B13" t="s">
        <v>167</v>
      </c>
      <c r="C13" t="s">
        <v>106</v>
      </c>
      <c r="D13" t="s">
        <v>168</v>
      </c>
      <c r="E13" t="s">
        <v>169</v>
      </c>
      <c r="F13">
        <v>46037</v>
      </c>
      <c r="G13" t="s">
        <v>11</v>
      </c>
      <c r="J13" t="s">
        <v>12</v>
      </c>
      <c r="K13" t="s">
        <v>4</v>
      </c>
    </row>
    <row r="14" spans="1:17" x14ac:dyDescent="0.2">
      <c r="A14" t="s">
        <v>89</v>
      </c>
      <c r="B14" t="s">
        <v>170</v>
      </c>
      <c r="C14" t="s">
        <v>106</v>
      </c>
      <c r="D14" t="s">
        <v>171</v>
      </c>
      <c r="E14" t="s">
        <v>172</v>
      </c>
      <c r="F14">
        <v>46037</v>
      </c>
      <c r="G14" t="s">
        <v>11</v>
      </c>
      <c r="J14" t="s">
        <v>12</v>
      </c>
      <c r="K14" t="s">
        <v>4</v>
      </c>
    </row>
    <row r="15" spans="1:17" x14ac:dyDescent="0.2">
      <c r="A15" t="s">
        <v>143</v>
      </c>
      <c r="B15" t="s">
        <v>170</v>
      </c>
      <c r="C15" t="s">
        <v>106</v>
      </c>
      <c r="D15" t="s">
        <v>173</v>
      </c>
      <c r="E15" t="s">
        <v>174</v>
      </c>
      <c r="F15">
        <v>46042</v>
      </c>
      <c r="G15" t="s">
        <v>6</v>
      </c>
      <c r="J15" t="s">
        <v>61</v>
      </c>
      <c r="K15" t="s">
        <v>4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87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86</v>
      </c>
      <c r="B4" t="s">
        <v>175</v>
      </c>
      <c r="C4" t="s">
        <v>3</v>
      </c>
      <c r="D4" t="s">
        <v>176</v>
      </c>
      <c r="E4" t="s">
        <v>177</v>
      </c>
      <c r="F4" t="s">
        <v>58</v>
      </c>
      <c r="G4">
        <v>46023</v>
      </c>
      <c r="H4">
        <v>46033</v>
      </c>
      <c r="I4" t="s">
        <v>5</v>
      </c>
      <c r="M4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86</v>
      </c>
      <c r="B5" t="s">
        <v>175</v>
      </c>
      <c r="C5" t="s">
        <v>3</v>
      </c>
      <c r="D5" t="s">
        <v>178</v>
      </c>
      <c r="E5" t="s">
        <v>179</v>
      </c>
      <c r="F5" t="s">
        <v>52</v>
      </c>
      <c r="G5">
        <v>46023</v>
      </c>
      <c r="H5">
        <v>46033</v>
      </c>
      <c r="I5" t="s">
        <v>5</v>
      </c>
      <c r="M5" t="s">
        <v>61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77</v>
      </c>
      <c r="B6" t="s">
        <v>144</v>
      </c>
      <c r="C6" t="s">
        <v>3</v>
      </c>
      <c r="D6" t="s">
        <v>180</v>
      </c>
      <c r="E6" t="s">
        <v>181</v>
      </c>
      <c r="F6" t="s">
        <v>58</v>
      </c>
      <c r="G6">
        <v>46024</v>
      </c>
      <c r="H6">
        <v>46034</v>
      </c>
      <c r="I6" t="s">
        <v>5</v>
      </c>
      <c r="M6" t="s">
        <v>61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143</v>
      </c>
      <c r="B7" t="s">
        <v>144</v>
      </c>
      <c r="C7" t="s">
        <v>108</v>
      </c>
      <c r="D7" t="s">
        <v>145</v>
      </c>
      <c r="E7" t="s">
        <v>146</v>
      </c>
      <c r="F7" t="s">
        <v>58</v>
      </c>
      <c r="G7">
        <v>46024</v>
      </c>
      <c r="H7">
        <v>46034</v>
      </c>
      <c r="I7" t="s">
        <v>5</v>
      </c>
      <c r="M7" t="s">
        <v>61</v>
      </c>
      <c r="N7" t="s">
        <v>54</v>
      </c>
      <c r="O7" t="s">
        <v>57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143</v>
      </c>
      <c r="B8" t="s">
        <v>144</v>
      </c>
      <c r="C8" t="s">
        <v>108</v>
      </c>
      <c r="D8" t="s">
        <v>147</v>
      </c>
      <c r="E8" t="s">
        <v>148</v>
      </c>
      <c r="F8" t="s">
        <v>58</v>
      </c>
      <c r="G8">
        <v>46024</v>
      </c>
      <c r="H8">
        <v>46034</v>
      </c>
      <c r="I8" t="s">
        <v>5</v>
      </c>
      <c r="M8" t="s">
        <v>61</v>
      </c>
      <c r="N8" t="s">
        <v>54</v>
      </c>
      <c r="O8" t="s">
        <v>57</v>
      </c>
      <c r="Q8" t="s">
        <v>62</v>
      </c>
      <c r="T8" t="s">
        <v>13</v>
      </c>
      <c r="V8" t="s">
        <v>62</v>
      </c>
    </row>
    <row r="9" spans="1:23" x14ac:dyDescent="0.2">
      <c r="A9" t="s">
        <v>89</v>
      </c>
      <c r="B9" t="s">
        <v>182</v>
      </c>
      <c r="C9" t="s">
        <v>3</v>
      </c>
      <c r="D9" t="s">
        <v>183</v>
      </c>
      <c r="E9" t="s">
        <v>184</v>
      </c>
      <c r="F9" t="s">
        <v>52</v>
      </c>
      <c r="G9">
        <v>46025</v>
      </c>
      <c r="H9">
        <v>46035</v>
      </c>
      <c r="I9" t="s">
        <v>5</v>
      </c>
      <c r="M9" t="s">
        <v>61</v>
      </c>
      <c r="N9" t="s">
        <v>54</v>
      </c>
      <c r="O9" t="s">
        <v>57</v>
      </c>
    </row>
    <row r="10" spans="1:23" x14ac:dyDescent="0.2">
      <c r="A10" t="s">
        <v>143</v>
      </c>
      <c r="B10" t="s">
        <v>149</v>
      </c>
      <c r="C10" t="s">
        <v>3</v>
      </c>
      <c r="D10" t="s">
        <v>185</v>
      </c>
      <c r="E10" t="s">
        <v>186</v>
      </c>
      <c r="F10" t="s">
        <v>52</v>
      </c>
      <c r="G10">
        <v>46027</v>
      </c>
      <c r="H10">
        <v>46037</v>
      </c>
      <c r="I10" t="s">
        <v>5</v>
      </c>
      <c r="M10" t="s">
        <v>61</v>
      </c>
      <c r="N10" t="s">
        <v>54</v>
      </c>
      <c r="O10" t="s">
        <v>57</v>
      </c>
    </row>
    <row r="11" spans="1:23" x14ac:dyDescent="0.2">
      <c r="A11" t="s">
        <v>86</v>
      </c>
      <c r="B11" t="s">
        <v>149</v>
      </c>
      <c r="C11" t="s">
        <v>3</v>
      </c>
      <c r="D11" t="s">
        <v>187</v>
      </c>
      <c r="E11" t="s">
        <v>188</v>
      </c>
      <c r="F11" t="s">
        <v>58</v>
      </c>
      <c r="G11">
        <v>46027</v>
      </c>
      <c r="H11">
        <v>46037</v>
      </c>
      <c r="I11" t="s">
        <v>5</v>
      </c>
      <c r="M11" t="s">
        <v>61</v>
      </c>
      <c r="N11" t="s">
        <v>54</v>
      </c>
      <c r="O11" t="s">
        <v>57</v>
      </c>
    </row>
    <row r="12" spans="1:23" x14ac:dyDescent="0.2">
      <c r="A12" t="s">
        <v>156</v>
      </c>
      <c r="B12" t="s">
        <v>149</v>
      </c>
      <c r="C12" t="s">
        <v>3</v>
      </c>
      <c r="D12" t="s">
        <v>189</v>
      </c>
      <c r="E12" t="s">
        <v>190</v>
      </c>
      <c r="F12" t="s">
        <v>52</v>
      </c>
      <c r="G12">
        <v>46027</v>
      </c>
      <c r="H12">
        <v>46037</v>
      </c>
      <c r="I12" t="s">
        <v>5</v>
      </c>
      <c r="M12" t="s">
        <v>61</v>
      </c>
      <c r="N12" t="s">
        <v>54</v>
      </c>
      <c r="O12" t="s">
        <v>57</v>
      </c>
    </row>
    <row r="13" spans="1:23" x14ac:dyDescent="0.2">
      <c r="A13" t="s">
        <v>89</v>
      </c>
      <c r="B13" t="s">
        <v>149</v>
      </c>
      <c r="C13" t="s">
        <v>108</v>
      </c>
      <c r="D13" t="s">
        <v>150</v>
      </c>
      <c r="E13" t="s">
        <v>151</v>
      </c>
      <c r="F13" t="s">
        <v>52</v>
      </c>
      <c r="G13">
        <v>46027</v>
      </c>
      <c r="H13">
        <v>46037</v>
      </c>
      <c r="I13" t="s">
        <v>5</v>
      </c>
      <c r="M13" t="s">
        <v>61</v>
      </c>
      <c r="N13" t="s">
        <v>54</v>
      </c>
      <c r="O13" t="s">
        <v>57</v>
      </c>
    </row>
    <row r="14" spans="1:23" x14ac:dyDescent="0.2">
      <c r="A14" t="s">
        <v>77</v>
      </c>
      <c r="B14" t="s">
        <v>132</v>
      </c>
      <c r="C14" t="s">
        <v>3</v>
      </c>
      <c r="D14" t="s">
        <v>191</v>
      </c>
      <c r="E14" t="s">
        <v>192</v>
      </c>
      <c r="F14" t="s">
        <v>52</v>
      </c>
      <c r="G14">
        <v>46028</v>
      </c>
      <c r="H14">
        <v>46038</v>
      </c>
      <c r="I14" t="s">
        <v>5</v>
      </c>
      <c r="M14" t="s">
        <v>61</v>
      </c>
      <c r="N14" t="s">
        <v>4</v>
      </c>
      <c r="O14" t="s">
        <v>55</v>
      </c>
    </row>
    <row r="15" spans="1:23" x14ac:dyDescent="0.2">
      <c r="A15" t="s">
        <v>143</v>
      </c>
      <c r="B15" t="s">
        <v>193</v>
      </c>
      <c r="C15" t="s">
        <v>107</v>
      </c>
      <c r="D15" t="s">
        <v>194</v>
      </c>
      <c r="E15" t="s">
        <v>195</v>
      </c>
      <c r="F15" t="s">
        <v>58</v>
      </c>
      <c r="G15">
        <v>46029</v>
      </c>
      <c r="H15">
        <v>46039</v>
      </c>
      <c r="I15" t="s">
        <v>5</v>
      </c>
      <c r="M15" t="s">
        <v>61</v>
      </c>
      <c r="N15" t="s">
        <v>4</v>
      </c>
      <c r="O15" t="s">
        <v>55</v>
      </c>
    </row>
    <row r="16" spans="1:23" x14ac:dyDescent="0.2">
      <c r="A16" t="s">
        <v>86</v>
      </c>
      <c r="B16" t="s">
        <v>196</v>
      </c>
      <c r="C16" t="s">
        <v>107</v>
      </c>
      <c r="D16" t="s">
        <v>197</v>
      </c>
      <c r="E16" t="s">
        <v>198</v>
      </c>
      <c r="F16" t="s">
        <v>58</v>
      </c>
      <c r="G16">
        <v>46030</v>
      </c>
      <c r="H16">
        <v>46040</v>
      </c>
      <c r="I16" t="s">
        <v>5</v>
      </c>
      <c r="M16" t="s">
        <v>61</v>
      </c>
      <c r="N16" t="s">
        <v>4</v>
      </c>
      <c r="O16" t="s">
        <v>55</v>
      </c>
    </row>
    <row r="17" spans="1:15" x14ac:dyDescent="0.2">
      <c r="A17" t="s">
        <v>89</v>
      </c>
      <c r="B17" t="s">
        <v>135</v>
      </c>
      <c r="C17" t="s">
        <v>3</v>
      </c>
      <c r="D17" t="s">
        <v>199</v>
      </c>
      <c r="E17" t="s">
        <v>200</v>
      </c>
      <c r="F17" t="s">
        <v>58</v>
      </c>
      <c r="G17">
        <v>46031</v>
      </c>
      <c r="H17">
        <v>46041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77</v>
      </c>
      <c r="B18" t="s">
        <v>135</v>
      </c>
      <c r="C18" t="s">
        <v>107</v>
      </c>
      <c r="D18" t="s">
        <v>201</v>
      </c>
      <c r="E18" t="s">
        <v>202</v>
      </c>
      <c r="F18" t="s">
        <v>52</v>
      </c>
      <c r="G18">
        <v>46031</v>
      </c>
      <c r="H18">
        <v>46041</v>
      </c>
      <c r="I18" t="s">
        <v>5</v>
      </c>
      <c r="M18" t="s">
        <v>61</v>
      </c>
      <c r="N18" t="s">
        <v>4</v>
      </c>
      <c r="O18" t="s">
        <v>55</v>
      </c>
    </row>
    <row r="19" spans="1:15" x14ac:dyDescent="0.2">
      <c r="A19" t="s">
        <v>89</v>
      </c>
      <c r="B19" t="s">
        <v>203</v>
      </c>
      <c r="C19" t="s">
        <v>3</v>
      </c>
      <c r="D19" t="s">
        <v>204</v>
      </c>
      <c r="E19" t="s">
        <v>205</v>
      </c>
      <c r="F19" t="s">
        <v>52</v>
      </c>
      <c r="G19">
        <v>46032</v>
      </c>
      <c r="H19">
        <v>46042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143</v>
      </c>
      <c r="B20" t="s">
        <v>203</v>
      </c>
      <c r="C20" t="s">
        <v>3</v>
      </c>
      <c r="D20" t="s">
        <v>206</v>
      </c>
      <c r="E20" t="s">
        <v>207</v>
      </c>
      <c r="F20" t="s">
        <v>52</v>
      </c>
      <c r="G20">
        <v>46032</v>
      </c>
      <c r="H20">
        <v>46042</v>
      </c>
      <c r="I20" t="s">
        <v>5</v>
      </c>
      <c r="M20" t="s">
        <v>61</v>
      </c>
      <c r="N20" t="s">
        <v>4</v>
      </c>
      <c r="O20" t="s">
        <v>55</v>
      </c>
    </row>
    <row r="21" spans="1:15" x14ac:dyDescent="0.2">
      <c r="A21" t="s">
        <v>143</v>
      </c>
      <c r="B21" t="s">
        <v>203</v>
      </c>
      <c r="C21" t="s">
        <v>3</v>
      </c>
      <c r="D21" t="s">
        <v>208</v>
      </c>
      <c r="E21" t="s">
        <v>209</v>
      </c>
      <c r="F21" t="s">
        <v>58</v>
      </c>
      <c r="G21">
        <v>46032</v>
      </c>
      <c r="H21">
        <v>46042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89</v>
      </c>
      <c r="B22" t="s">
        <v>210</v>
      </c>
      <c r="C22" t="s">
        <v>3</v>
      </c>
      <c r="D22" t="s">
        <v>211</v>
      </c>
      <c r="E22" t="s">
        <v>212</v>
      </c>
      <c r="F22" t="s">
        <v>52</v>
      </c>
      <c r="G22">
        <v>46034</v>
      </c>
      <c r="H22">
        <v>46044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86</v>
      </c>
      <c r="B23" t="s">
        <v>210</v>
      </c>
      <c r="C23" t="s">
        <v>3</v>
      </c>
      <c r="D23" t="s">
        <v>213</v>
      </c>
      <c r="E23" t="s">
        <v>214</v>
      </c>
      <c r="F23" t="s">
        <v>58</v>
      </c>
      <c r="G23">
        <v>46034</v>
      </c>
      <c r="H23">
        <v>46044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143</v>
      </c>
      <c r="B24" t="s">
        <v>210</v>
      </c>
      <c r="C24" t="s">
        <v>107</v>
      </c>
      <c r="D24" t="s">
        <v>215</v>
      </c>
      <c r="E24" t="s">
        <v>216</v>
      </c>
      <c r="F24" t="s">
        <v>58</v>
      </c>
      <c r="G24">
        <v>46034</v>
      </c>
      <c r="H24">
        <v>46044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89</v>
      </c>
      <c r="B25" t="s">
        <v>217</v>
      </c>
      <c r="C25" t="s">
        <v>3</v>
      </c>
      <c r="D25" t="s">
        <v>218</v>
      </c>
      <c r="E25" t="s">
        <v>219</v>
      </c>
      <c r="F25" t="s">
        <v>52</v>
      </c>
      <c r="G25">
        <v>46035</v>
      </c>
      <c r="H25">
        <v>46045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89</v>
      </c>
      <c r="B26" t="s">
        <v>220</v>
      </c>
      <c r="C26" t="s">
        <v>3</v>
      </c>
      <c r="D26" t="s">
        <v>221</v>
      </c>
      <c r="E26" t="s">
        <v>222</v>
      </c>
      <c r="F26" t="s">
        <v>58</v>
      </c>
      <c r="G26">
        <v>46042</v>
      </c>
      <c r="H26">
        <v>46047</v>
      </c>
      <c r="I26" t="s">
        <v>6</v>
      </c>
      <c r="M26" t="s">
        <v>61</v>
      </c>
      <c r="N26" t="s">
        <v>4</v>
      </c>
      <c r="O26" t="s">
        <v>55</v>
      </c>
    </row>
    <row r="27" spans="1:15" x14ac:dyDescent="0.2">
      <c r="A27" t="s">
        <v>89</v>
      </c>
      <c r="B27" t="s">
        <v>220</v>
      </c>
      <c r="C27" t="s">
        <v>107</v>
      </c>
      <c r="D27" t="s">
        <v>223</v>
      </c>
      <c r="E27" t="s">
        <v>224</v>
      </c>
      <c r="F27" t="s">
        <v>58</v>
      </c>
      <c r="G27">
        <v>46037</v>
      </c>
      <c r="H27">
        <v>46047</v>
      </c>
      <c r="I27" t="s">
        <v>5</v>
      </c>
      <c r="M27" t="s">
        <v>61</v>
      </c>
      <c r="N27" t="s">
        <v>4</v>
      </c>
      <c r="O27" t="s">
        <v>55</v>
      </c>
    </row>
    <row r="28" spans="1:15" x14ac:dyDescent="0.2">
      <c r="A28" t="s">
        <v>86</v>
      </c>
      <c r="B28" t="s">
        <v>225</v>
      </c>
      <c r="C28" t="s">
        <v>3</v>
      </c>
      <c r="D28" t="s">
        <v>226</v>
      </c>
      <c r="E28" t="s">
        <v>227</v>
      </c>
      <c r="F28" t="s">
        <v>52</v>
      </c>
      <c r="G28">
        <v>46037</v>
      </c>
      <c r="H28">
        <v>46049</v>
      </c>
      <c r="I28" t="s">
        <v>5</v>
      </c>
      <c r="M28" t="s">
        <v>61</v>
      </c>
      <c r="N28" t="s">
        <v>4</v>
      </c>
      <c r="O28" t="s">
        <v>55</v>
      </c>
    </row>
    <row r="29" spans="1:15" x14ac:dyDescent="0.2">
      <c r="A29" t="s">
        <v>86</v>
      </c>
      <c r="B29" t="s">
        <v>138</v>
      </c>
      <c r="C29" t="s">
        <v>107</v>
      </c>
      <c r="D29" t="s">
        <v>228</v>
      </c>
      <c r="E29" t="s">
        <v>229</v>
      </c>
      <c r="F29" t="s">
        <v>58</v>
      </c>
      <c r="G29">
        <v>46037</v>
      </c>
      <c r="H29">
        <v>46050</v>
      </c>
      <c r="I29" t="s">
        <v>5</v>
      </c>
      <c r="M29" t="s">
        <v>61</v>
      </c>
      <c r="N29" t="s">
        <v>4</v>
      </c>
      <c r="O29" t="s">
        <v>55</v>
      </c>
    </row>
    <row r="30" spans="1:15" x14ac:dyDescent="0.2">
      <c r="A30" t="s">
        <v>89</v>
      </c>
      <c r="B30" t="s">
        <v>230</v>
      </c>
      <c r="C30" t="s">
        <v>3</v>
      </c>
      <c r="D30" t="s">
        <v>231</v>
      </c>
      <c r="E30" t="s">
        <v>232</v>
      </c>
      <c r="F30" t="s">
        <v>58</v>
      </c>
      <c r="G30">
        <v>46042</v>
      </c>
      <c r="H30">
        <v>46051</v>
      </c>
      <c r="I30" t="s">
        <v>6</v>
      </c>
      <c r="M30" t="s">
        <v>61</v>
      </c>
      <c r="N30" t="s">
        <v>4</v>
      </c>
      <c r="O30" t="s">
        <v>55</v>
      </c>
    </row>
    <row r="31" spans="1:15" x14ac:dyDescent="0.2">
      <c r="A31" t="s">
        <v>77</v>
      </c>
      <c r="B31" t="s">
        <v>159</v>
      </c>
      <c r="C31" t="s">
        <v>3</v>
      </c>
      <c r="D31" t="s">
        <v>233</v>
      </c>
      <c r="E31" t="s">
        <v>234</v>
      </c>
      <c r="F31" t="s">
        <v>58</v>
      </c>
      <c r="G31">
        <v>46037</v>
      </c>
      <c r="H31">
        <v>46052</v>
      </c>
      <c r="I31" t="s">
        <v>5</v>
      </c>
      <c r="M31" t="s">
        <v>61</v>
      </c>
      <c r="N31" t="s">
        <v>4</v>
      </c>
      <c r="O31" t="s">
        <v>55</v>
      </c>
    </row>
    <row r="32" spans="1:15" x14ac:dyDescent="0.2">
      <c r="A32" t="s">
        <v>86</v>
      </c>
      <c r="B32" t="s">
        <v>159</v>
      </c>
      <c r="C32" t="s">
        <v>3</v>
      </c>
      <c r="D32" t="s">
        <v>235</v>
      </c>
      <c r="E32" t="s">
        <v>236</v>
      </c>
      <c r="F32" t="s">
        <v>58</v>
      </c>
      <c r="G32">
        <v>46037</v>
      </c>
      <c r="H32">
        <v>46052</v>
      </c>
      <c r="I32" t="s">
        <v>5</v>
      </c>
      <c r="M32" t="s">
        <v>61</v>
      </c>
      <c r="N32" t="s">
        <v>4</v>
      </c>
      <c r="O32" t="s">
        <v>55</v>
      </c>
    </row>
    <row r="33" spans="1:15" x14ac:dyDescent="0.2">
      <c r="A33" t="s">
        <v>143</v>
      </c>
      <c r="B33" t="s">
        <v>159</v>
      </c>
      <c r="C33" t="s">
        <v>107</v>
      </c>
      <c r="D33" t="s">
        <v>237</v>
      </c>
      <c r="E33" t="s">
        <v>238</v>
      </c>
      <c r="F33" t="s">
        <v>52</v>
      </c>
      <c r="G33">
        <v>46037</v>
      </c>
      <c r="H33">
        <v>46052</v>
      </c>
      <c r="I33" t="s">
        <v>5</v>
      </c>
      <c r="M33" t="s">
        <v>61</v>
      </c>
      <c r="N33" t="s">
        <v>4</v>
      </c>
      <c r="O33" t="s">
        <v>55</v>
      </c>
    </row>
    <row r="34" spans="1:15" x14ac:dyDescent="0.2">
      <c r="A34" t="s">
        <v>77</v>
      </c>
      <c r="B34" t="s">
        <v>162</v>
      </c>
      <c r="C34" t="s">
        <v>3</v>
      </c>
      <c r="D34" t="s">
        <v>239</v>
      </c>
      <c r="E34" t="s">
        <v>240</v>
      </c>
      <c r="F34" t="s">
        <v>58</v>
      </c>
      <c r="G34">
        <v>46037</v>
      </c>
      <c r="H34">
        <v>46053</v>
      </c>
      <c r="I34" t="s">
        <v>5</v>
      </c>
      <c r="M34" t="s">
        <v>61</v>
      </c>
      <c r="N34" t="s">
        <v>4</v>
      </c>
      <c r="O34" t="s">
        <v>55</v>
      </c>
    </row>
    <row r="35" spans="1:15" x14ac:dyDescent="0.2">
      <c r="A35" t="s">
        <v>143</v>
      </c>
      <c r="B35" t="s">
        <v>162</v>
      </c>
      <c r="C35" t="s">
        <v>3</v>
      </c>
      <c r="D35" t="s">
        <v>241</v>
      </c>
      <c r="E35" t="s">
        <v>242</v>
      </c>
      <c r="F35" t="s">
        <v>58</v>
      </c>
      <c r="G35">
        <v>46037</v>
      </c>
      <c r="H35">
        <v>46053</v>
      </c>
      <c r="I35" t="s">
        <v>5</v>
      </c>
      <c r="M35" t="s">
        <v>61</v>
      </c>
      <c r="N35" t="s">
        <v>4</v>
      </c>
      <c r="O35" t="s">
        <v>55</v>
      </c>
    </row>
    <row r="36" spans="1:15" x14ac:dyDescent="0.2">
      <c r="A36" t="s">
        <v>86</v>
      </c>
      <c r="B36" t="s">
        <v>162</v>
      </c>
      <c r="C36" t="s">
        <v>108</v>
      </c>
      <c r="D36" t="s">
        <v>163</v>
      </c>
      <c r="E36" t="s">
        <v>164</v>
      </c>
      <c r="F36" t="s">
        <v>58</v>
      </c>
      <c r="G36">
        <v>46037</v>
      </c>
      <c r="H36">
        <v>46053</v>
      </c>
      <c r="I36" t="s">
        <v>5</v>
      </c>
      <c r="M36" t="s">
        <v>61</v>
      </c>
      <c r="N36" t="s">
        <v>4</v>
      </c>
      <c r="O36" t="s">
        <v>55</v>
      </c>
    </row>
    <row r="37" spans="1:15" x14ac:dyDescent="0.2">
      <c r="A37" t="s">
        <v>89</v>
      </c>
      <c r="B37" t="s">
        <v>162</v>
      </c>
      <c r="C37" t="s">
        <v>108</v>
      </c>
      <c r="D37" t="s">
        <v>165</v>
      </c>
      <c r="E37" t="s">
        <v>166</v>
      </c>
      <c r="F37" t="s">
        <v>58</v>
      </c>
      <c r="G37">
        <v>46042</v>
      </c>
      <c r="H37">
        <v>46053</v>
      </c>
      <c r="I37" t="s">
        <v>6</v>
      </c>
      <c r="M37" t="s">
        <v>61</v>
      </c>
      <c r="N37" t="s">
        <v>4</v>
      </c>
      <c r="O37" t="s">
        <v>55</v>
      </c>
    </row>
    <row r="38" spans="1:15" x14ac:dyDescent="0.2">
      <c r="A38" t="s">
        <v>89</v>
      </c>
      <c r="B38" t="s">
        <v>167</v>
      </c>
      <c r="C38" t="s">
        <v>3</v>
      </c>
      <c r="D38" t="s">
        <v>243</v>
      </c>
      <c r="E38" t="s">
        <v>244</v>
      </c>
      <c r="F38" t="s">
        <v>52</v>
      </c>
      <c r="G38">
        <v>46037</v>
      </c>
      <c r="H38">
        <v>46055</v>
      </c>
      <c r="I38" t="s">
        <v>5</v>
      </c>
      <c r="M38" t="s">
        <v>61</v>
      </c>
      <c r="N38" t="s">
        <v>4</v>
      </c>
      <c r="O38" t="s">
        <v>55</v>
      </c>
    </row>
    <row r="39" spans="1:15" x14ac:dyDescent="0.2">
      <c r="A39" t="s">
        <v>89</v>
      </c>
      <c r="B39" t="s">
        <v>167</v>
      </c>
      <c r="C39" t="s">
        <v>3</v>
      </c>
      <c r="D39" t="s">
        <v>245</v>
      </c>
      <c r="E39" t="s">
        <v>246</v>
      </c>
      <c r="F39" t="s">
        <v>58</v>
      </c>
      <c r="G39">
        <v>46037</v>
      </c>
      <c r="H39">
        <v>46055</v>
      </c>
      <c r="I39" t="s">
        <v>5</v>
      </c>
      <c r="M39" t="s">
        <v>61</v>
      </c>
      <c r="N39" t="s">
        <v>4</v>
      </c>
      <c r="O39" t="s">
        <v>55</v>
      </c>
    </row>
    <row r="40" spans="1:15" x14ac:dyDescent="0.2">
      <c r="A40" t="s">
        <v>86</v>
      </c>
      <c r="B40" t="s">
        <v>167</v>
      </c>
      <c r="C40" t="s">
        <v>107</v>
      </c>
      <c r="D40" t="s">
        <v>247</v>
      </c>
      <c r="E40" t="s">
        <v>248</v>
      </c>
      <c r="F40" t="s">
        <v>58</v>
      </c>
      <c r="G40">
        <v>46037</v>
      </c>
      <c r="H40">
        <v>46055</v>
      </c>
      <c r="I40" t="s">
        <v>5</v>
      </c>
      <c r="M40" t="s">
        <v>61</v>
      </c>
      <c r="N40" t="s">
        <v>4</v>
      </c>
      <c r="O40" t="s">
        <v>55</v>
      </c>
    </row>
    <row r="41" spans="1:15" x14ac:dyDescent="0.2">
      <c r="A41" t="s">
        <v>143</v>
      </c>
      <c r="B41" t="s">
        <v>170</v>
      </c>
      <c r="C41" t="s">
        <v>108</v>
      </c>
      <c r="D41" t="s">
        <v>173</v>
      </c>
      <c r="E41" t="s">
        <v>174</v>
      </c>
      <c r="F41" t="s">
        <v>52</v>
      </c>
      <c r="G41">
        <v>46037</v>
      </c>
      <c r="H41">
        <v>46056</v>
      </c>
      <c r="I41" t="s">
        <v>5</v>
      </c>
      <c r="M41" t="s">
        <v>61</v>
      </c>
      <c r="N41" t="s">
        <v>4</v>
      </c>
      <c r="O41" t="s">
        <v>55</v>
      </c>
    </row>
    <row r="42" spans="1:15" x14ac:dyDescent="0.2">
      <c r="A42" t="s">
        <v>86</v>
      </c>
      <c r="B42" t="s">
        <v>249</v>
      </c>
      <c r="C42" t="s">
        <v>3</v>
      </c>
      <c r="D42" t="s">
        <v>250</v>
      </c>
      <c r="E42" t="s">
        <v>251</v>
      </c>
      <c r="F42" t="s">
        <v>58</v>
      </c>
      <c r="G42">
        <v>46037</v>
      </c>
      <c r="H42">
        <v>46058</v>
      </c>
      <c r="I42" t="s">
        <v>5</v>
      </c>
      <c r="M42" t="s">
        <v>61</v>
      </c>
      <c r="N42" t="s">
        <v>4</v>
      </c>
      <c r="O42" t="s">
        <v>55</v>
      </c>
    </row>
    <row r="43" spans="1:15" x14ac:dyDescent="0.2">
      <c r="A43" t="s">
        <v>86</v>
      </c>
      <c r="B43" t="s">
        <v>249</v>
      </c>
      <c r="C43" t="s">
        <v>3</v>
      </c>
      <c r="D43" t="s">
        <v>252</v>
      </c>
      <c r="E43" t="s">
        <v>253</v>
      </c>
      <c r="F43" t="s">
        <v>58</v>
      </c>
      <c r="G43">
        <v>46037</v>
      </c>
      <c r="H43">
        <v>46058</v>
      </c>
      <c r="I43" t="s">
        <v>5</v>
      </c>
      <c r="M43" t="s">
        <v>61</v>
      </c>
      <c r="N43" t="s">
        <v>4</v>
      </c>
      <c r="O43" t="s">
        <v>55</v>
      </c>
    </row>
    <row r="44" spans="1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1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1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1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1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92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94</v>
      </c>
      <c r="B4" t="s">
        <v>203</v>
      </c>
      <c r="C4" t="s">
        <v>106</v>
      </c>
      <c r="D4" t="s">
        <v>254</v>
      </c>
      <c r="E4" t="s">
        <v>255</v>
      </c>
      <c r="F4">
        <v>46032</v>
      </c>
      <c r="G4" t="s">
        <v>11</v>
      </c>
      <c r="J4" t="s">
        <v>12</v>
      </c>
      <c r="K4" t="s">
        <v>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91</v>
      </c>
      <c r="B5" t="s">
        <v>256</v>
      </c>
      <c r="C5" t="s">
        <v>106</v>
      </c>
      <c r="D5" t="s">
        <v>257</v>
      </c>
      <c r="E5" t="s">
        <v>258</v>
      </c>
      <c r="F5">
        <v>46037</v>
      </c>
      <c r="G5" t="s">
        <v>11</v>
      </c>
      <c r="J5" t="s">
        <v>12</v>
      </c>
      <c r="K5" t="s">
        <v>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94</v>
      </c>
      <c r="B6" t="s">
        <v>259</v>
      </c>
      <c r="C6" t="s">
        <v>106</v>
      </c>
      <c r="D6" t="s">
        <v>260</v>
      </c>
      <c r="E6" t="s">
        <v>261</v>
      </c>
      <c r="F6">
        <v>46042</v>
      </c>
      <c r="G6" t="s">
        <v>6</v>
      </c>
      <c r="J6" t="s">
        <v>61</v>
      </c>
      <c r="K6" t="s">
        <v>4</v>
      </c>
      <c r="M6" t="s">
        <v>6</v>
      </c>
      <c r="O6" t="s">
        <v>4</v>
      </c>
      <c r="Q6" t="s">
        <v>13</v>
      </c>
    </row>
    <row r="7" spans="1:17" x14ac:dyDescent="0.2">
      <c r="A7" t="s">
        <v>91</v>
      </c>
      <c r="B7" t="s">
        <v>167</v>
      </c>
      <c r="C7" t="s">
        <v>106</v>
      </c>
      <c r="D7" t="s">
        <v>262</v>
      </c>
      <c r="E7" t="s">
        <v>263</v>
      </c>
      <c r="F7">
        <v>46037</v>
      </c>
      <c r="G7" t="s">
        <v>11</v>
      </c>
      <c r="J7" t="s">
        <v>12</v>
      </c>
      <c r="K7" t="s">
        <v>4</v>
      </c>
      <c r="M7" t="s">
        <v>13</v>
      </c>
      <c r="Q7" t="s">
        <v>62</v>
      </c>
    </row>
    <row r="8" spans="1:17" x14ac:dyDescent="0.2">
      <c r="A8" t="s">
        <v>91</v>
      </c>
      <c r="B8" t="s">
        <v>170</v>
      </c>
      <c r="C8" t="s">
        <v>106</v>
      </c>
      <c r="D8" t="s">
        <v>264</v>
      </c>
      <c r="E8" t="s">
        <v>265</v>
      </c>
      <c r="F8">
        <v>46037</v>
      </c>
      <c r="G8" t="s">
        <v>11</v>
      </c>
      <c r="J8" t="s">
        <v>12</v>
      </c>
      <c r="K8" t="s">
        <v>4</v>
      </c>
      <c r="M8" t="s">
        <v>62</v>
      </c>
    </row>
    <row r="9" spans="1:17" x14ac:dyDescent="0.2">
      <c r="A9" t="s">
        <v>91</v>
      </c>
      <c r="B9" t="s">
        <v>170</v>
      </c>
      <c r="C9" t="s">
        <v>106</v>
      </c>
      <c r="D9" t="s">
        <v>266</v>
      </c>
      <c r="E9" t="s">
        <v>267</v>
      </c>
      <c r="F9">
        <v>46037</v>
      </c>
      <c r="G9" t="s">
        <v>11</v>
      </c>
      <c r="J9" t="s">
        <v>12</v>
      </c>
      <c r="K9" t="s">
        <v>4</v>
      </c>
    </row>
    <row r="10" spans="1:17" x14ac:dyDescent="0.2">
      <c r="A10" t="s">
        <v>95</v>
      </c>
      <c r="B10" t="s">
        <v>268</v>
      </c>
      <c r="C10" t="s">
        <v>106</v>
      </c>
      <c r="D10" t="s">
        <v>269</v>
      </c>
      <c r="E10" t="s">
        <v>270</v>
      </c>
      <c r="F10">
        <v>46037</v>
      </c>
      <c r="G10" t="s">
        <v>11</v>
      </c>
      <c r="J10" t="s">
        <v>12</v>
      </c>
      <c r="K10" t="s">
        <v>4</v>
      </c>
    </row>
    <row r="11" spans="1:17" x14ac:dyDescent="0.2">
      <c r="F11" t="s">
        <v>61</v>
      </c>
      <c r="J11" t="s">
        <v>61</v>
      </c>
      <c r="K11" t="s">
        <v>61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92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95</v>
      </c>
      <c r="B4" t="s">
        <v>175</v>
      </c>
      <c r="C4" t="s">
        <v>3</v>
      </c>
      <c r="D4" t="s">
        <v>271</v>
      </c>
      <c r="E4" t="s">
        <v>272</v>
      </c>
      <c r="F4" t="s">
        <v>58</v>
      </c>
      <c r="G4">
        <v>46023</v>
      </c>
      <c r="H4">
        <v>46033</v>
      </c>
      <c r="I4" t="s">
        <v>5</v>
      </c>
      <c r="M4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94</v>
      </c>
      <c r="B5" t="s">
        <v>144</v>
      </c>
      <c r="C5" t="s">
        <v>107</v>
      </c>
      <c r="D5" t="s">
        <v>273</v>
      </c>
      <c r="E5" t="s">
        <v>274</v>
      </c>
      <c r="F5" t="s">
        <v>52</v>
      </c>
      <c r="H5">
        <v>46034</v>
      </c>
      <c r="I5" t="s">
        <v>5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94</v>
      </c>
      <c r="B6" t="s">
        <v>144</v>
      </c>
      <c r="C6" t="s">
        <v>107</v>
      </c>
      <c r="D6" t="s">
        <v>275</v>
      </c>
      <c r="E6" t="s">
        <v>276</v>
      </c>
      <c r="F6" t="s">
        <v>58</v>
      </c>
      <c r="G6">
        <v>46024</v>
      </c>
      <c r="H6">
        <v>46034</v>
      </c>
      <c r="I6" t="s">
        <v>5</v>
      </c>
      <c r="M6" t="s">
        <v>61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95</v>
      </c>
      <c r="B7" t="s">
        <v>182</v>
      </c>
      <c r="C7" t="s">
        <v>3</v>
      </c>
      <c r="D7" t="s">
        <v>277</v>
      </c>
      <c r="E7" t="s">
        <v>278</v>
      </c>
      <c r="F7" t="s">
        <v>58</v>
      </c>
      <c r="G7">
        <v>46025</v>
      </c>
      <c r="H7">
        <v>46035</v>
      </c>
      <c r="I7" t="s">
        <v>5</v>
      </c>
      <c r="M7" t="s">
        <v>61</v>
      </c>
      <c r="N7" t="s">
        <v>4</v>
      </c>
      <c r="O7" t="s">
        <v>55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94</v>
      </c>
      <c r="B8" t="s">
        <v>149</v>
      </c>
      <c r="C8" t="s">
        <v>3</v>
      </c>
      <c r="D8" t="s">
        <v>279</v>
      </c>
      <c r="E8" t="s">
        <v>280</v>
      </c>
      <c r="F8" t="s">
        <v>58</v>
      </c>
      <c r="G8">
        <v>46027</v>
      </c>
      <c r="H8">
        <v>46037</v>
      </c>
      <c r="I8" t="s">
        <v>5</v>
      </c>
      <c r="M8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95</v>
      </c>
      <c r="B9" t="s">
        <v>149</v>
      </c>
      <c r="C9" t="s">
        <v>3</v>
      </c>
      <c r="D9" t="s">
        <v>281</v>
      </c>
      <c r="E9" t="s">
        <v>282</v>
      </c>
      <c r="F9" t="s">
        <v>52</v>
      </c>
      <c r="G9">
        <v>46027</v>
      </c>
      <c r="H9">
        <v>46037</v>
      </c>
      <c r="I9" t="s">
        <v>5</v>
      </c>
      <c r="M9" t="s">
        <v>61</v>
      </c>
      <c r="N9" t="s">
        <v>4</v>
      </c>
      <c r="O9" t="s">
        <v>55</v>
      </c>
    </row>
    <row r="10" spans="1:23" x14ac:dyDescent="0.2">
      <c r="A10" t="s">
        <v>94</v>
      </c>
      <c r="B10" t="s">
        <v>149</v>
      </c>
      <c r="C10" t="s">
        <v>107</v>
      </c>
      <c r="D10" t="s">
        <v>283</v>
      </c>
      <c r="E10" t="s">
        <v>284</v>
      </c>
      <c r="F10" t="s">
        <v>58</v>
      </c>
      <c r="G10">
        <v>46027</v>
      </c>
      <c r="H10">
        <v>46037</v>
      </c>
      <c r="I10" t="s">
        <v>5</v>
      </c>
      <c r="M10" t="s">
        <v>61</v>
      </c>
      <c r="N10" t="s">
        <v>4</v>
      </c>
      <c r="O10" t="s">
        <v>55</v>
      </c>
    </row>
    <row r="11" spans="1:23" x14ac:dyDescent="0.2">
      <c r="A11" t="s">
        <v>119</v>
      </c>
      <c r="B11" t="s">
        <v>149</v>
      </c>
      <c r="C11" t="s">
        <v>107</v>
      </c>
      <c r="D11" t="s">
        <v>285</v>
      </c>
      <c r="E11" t="s">
        <v>286</v>
      </c>
      <c r="F11" t="s">
        <v>58</v>
      </c>
      <c r="G11">
        <v>46027</v>
      </c>
      <c r="H11">
        <v>46037</v>
      </c>
      <c r="I11" t="s">
        <v>5</v>
      </c>
      <c r="M11" t="s">
        <v>61</v>
      </c>
      <c r="N11" t="s">
        <v>4</v>
      </c>
      <c r="O11" t="s">
        <v>55</v>
      </c>
    </row>
    <row r="12" spans="1:23" x14ac:dyDescent="0.2">
      <c r="A12" t="s">
        <v>95</v>
      </c>
      <c r="B12" t="s">
        <v>196</v>
      </c>
      <c r="C12" t="s">
        <v>107</v>
      </c>
      <c r="D12" t="s">
        <v>287</v>
      </c>
      <c r="E12" t="s">
        <v>288</v>
      </c>
      <c r="F12" t="s">
        <v>58</v>
      </c>
      <c r="G12">
        <v>46030</v>
      </c>
      <c r="H12">
        <v>46040</v>
      </c>
      <c r="I12" t="s">
        <v>5</v>
      </c>
      <c r="M12" t="s">
        <v>61</v>
      </c>
      <c r="N12" t="s">
        <v>4</v>
      </c>
      <c r="O12" t="s">
        <v>55</v>
      </c>
    </row>
    <row r="13" spans="1:23" x14ac:dyDescent="0.2">
      <c r="A13" t="s">
        <v>95</v>
      </c>
      <c r="B13" t="s">
        <v>196</v>
      </c>
      <c r="C13" t="s">
        <v>107</v>
      </c>
      <c r="D13" t="s">
        <v>289</v>
      </c>
      <c r="E13" t="s">
        <v>290</v>
      </c>
      <c r="F13" t="s">
        <v>58</v>
      </c>
      <c r="G13">
        <v>46030</v>
      </c>
      <c r="H13">
        <v>46040</v>
      </c>
      <c r="I13" t="s">
        <v>5</v>
      </c>
      <c r="M13" t="s">
        <v>61</v>
      </c>
      <c r="N13" t="s">
        <v>4</v>
      </c>
      <c r="O13" t="s">
        <v>55</v>
      </c>
    </row>
    <row r="14" spans="1:23" x14ac:dyDescent="0.2">
      <c r="A14" t="s">
        <v>95</v>
      </c>
      <c r="B14" t="s">
        <v>196</v>
      </c>
      <c r="C14" t="s">
        <v>107</v>
      </c>
      <c r="D14" t="s">
        <v>291</v>
      </c>
      <c r="E14" t="s">
        <v>292</v>
      </c>
      <c r="F14" t="s">
        <v>58</v>
      </c>
      <c r="G14">
        <v>46030</v>
      </c>
      <c r="H14">
        <v>46040</v>
      </c>
      <c r="I14" t="s">
        <v>5</v>
      </c>
      <c r="M14" t="s">
        <v>61</v>
      </c>
      <c r="N14" t="s">
        <v>4</v>
      </c>
      <c r="O14" t="s">
        <v>55</v>
      </c>
    </row>
    <row r="15" spans="1:23" x14ac:dyDescent="0.2">
      <c r="A15" t="s">
        <v>94</v>
      </c>
      <c r="B15" t="s">
        <v>203</v>
      </c>
      <c r="C15" t="s">
        <v>3</v>
      </c>
      <c r="D15" t="s">
        <v>293</v>
      </c>
      <c r="E15" t="s">
        <v>294</v>
      </c>
      <c r="F15" t="s">
        <v>58</v>
      </c>
      <c r="G15">
        <v>46032</v>
      </c>
      <c r="H15">
        <v>46042</v>
      </c>
      <c r="I15" t="s">
        <v>5</v>
      </c>
      <c r="M15" t="s">
        <v>61</v>
      </c>
      <c r="N15" t="s">
        <v>4</v>
      </c>
      <c r="O15" t="s">
        <v>55</v>
      </c>
    </row>
    <row r="16" spans="1:23" x14ac:dyDescent="0.2">
      <c r="A16" t="s">
        <v>94</v>
      </c>
      <c r="B16" t="s">
        <v>295</v>
      </c>
      <c r="C16" t="s">
        <v>3</v>
      </c>
      <c r="D16" t="s">
        <v>296</v>
      </c>
      <c r="E16" t="s">
        <v>297</v>
      </c>
      <c r="F16" t="s">
        <v>52</v>
      </c>
      <c r="G16">
        <v>46033</v>
      </c>
      <c r="H16">
        <v>46043</v>
      </c>
      <c r="I16" t="s">
        <v>5</v>
      </c>
      <c r="M16" t="s">
        <v>61</v>
      </c>
      <c r="N16" t="s">
        <v>4</v>
      </c>
      <c r="O16" t="s">
        <v>55</v>
      </c>
    </row>
    <row r="17" spans="1:15" x14ac:dyDescent="0.2">
      <c r="A17" t="s">
        <v>95</v>
      </c>
      <c r="B17" t="s">
        <v>295</v>
      </c>
      <c r="C17" t="s">
        <v>3</v>
      </c>
      <c r="D17" t="s">
        <v>298</v>
      </c>
      <c r="E17" t="s">
        <v>299</v>
      </c>
      <c r="F17" t="s">
        <v>58</v>
      </c>
      <c r="G17">
        <v>46033</v>
      </c>
      <c r="H17">
        <v>46043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119</v>
      </c>
      <c r="B18" t="s">
        <v>217</v>
      </c>
      <c r="C18" t="s">
        <v>3</v>
      </c>
      <c r="D18" t="s">
        <v>300</v>
      </c>
      <c r="E18" t="s">
        <v>301</v>
      </c>
      <c r="F18" t="s">
        <v>58</v>
      </c>
      <c r="G18">
        <v>46035</v>
      </c>
      <c r="H18">
        <v>46045</v>
      </c>
      <c r="I18" t="s">
        <v>5</v>
      </c>
      <c r="M18" t="s">
        <v>61</v>
      </c>
      <c r="N18" t="s">
        <v>4</v>
      </c>
      <c r="O18" t="s">
        <v>55</v>
      </c>
    </row>
    <row r="19" spans="1:15" x14ac:dyDescent="0.2">
      <c r="A19" t="s">
        <v>95</v>
      </c>
      <c r="B19" t="s">
        <v>217</v>
      </c>
      <c r="C19" t="s">
        <v>3</v>
      </c>
      <c r="D19" t="s">
        <v>302</v>
      </c>
      <c r="E19" t="s">
        <v>303</v>
      </c>
      <c r="F19" t="s">
        <v>52</v>
      </c>
      <c r="G19">
        <v>46035</v>
      </c>
      <c r="H19">
        <v>46045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91</v>
      </c>
      <c r="B20" t="s">
        <v>217</v>
      </c>
      <c r="C20" t="s">
        <v>3</v>
      </c>
      <c r="D20" t="s">
        <v>304</v>
      </c>
      <c r="E20" t="s">
        <v>305</v>
      </c>
      <c r="F20" t="s">
        <v>58</v>
      </c>
      <c r="G20">
        <v>46035</v>
      </c>
      <c r="H20">
        <v>46045</v>
      </c>
      <c r="I20" t="s">
        <v>5</v>
      </c>
      <c r="M20" t="s">
        <v>61</v>
      </c>
      <c r="N20" t="s">
        <v>4</v>
      </c>
      <c r="O20" t="s">
        <v>55</v>
      </c>
    </row>
    <row r="21" spans="1:15" x14ac:dyDescent="0.2">
      <c r="A21" t="s">
        <v>94</v>
      </c>
      <c r="B21" t="s">
        <v>306</v>
      </c>
      <c r="C21" t="s">
        <v>118</v>
      </c>
      <c r="D21" t="s">
        <v>307</v>
      </c>
      <c r="E21" t="s">
        <v>308</v>
      </c>
      <c r="F21" t="s">
        <v>58</v>
      </c>
      <c r="G21">
        <v>46036</v>
      </c>
      <c r="H21">
        <v>46046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91</v>
      </c>
      <c r="B22" t="s">
        <v>256</v>
      </c>
      <c r="C22" t="s">
        <v>3</v>
      </c>
      <c r="D22" t="s">
        <v>309</v>
      </c>
      <c r="E22" t="s">
        <v>310</v>
      </c>
      <c r="F22" t="s">
        <v>58</v>
      </c>
      <c r="G22">
        <v>46037</v>
      </c>
      <c r="H22">
        <v>46048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91</v>
      </c>
      <c r="B23" t="s">
        <v>256</v>
      </c>
      <c r="C23" t="s">
        <v>108</v>
      </c>
      <c r="D23" t="s">
        <v>257</v>
      </c>
      <c r="E23" t="s">
        <v>258</v>
      </c>
      <c r="F23" t="s">
        <v>58</v>
      </c>
      <c r="G23">
        <v>46037</v>
      </c>
      <c r="H23">
        <v>46048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95</v>
      </c>
      <c r="B24" t="s">
        <v>225</v>
      </c>
      <c r="C24" t="s">
        <v>3</v>
      </c>
      <c r="D24" t="s">
        <v>311</v>
      </c>
      <c r="E24" t="s">
        <v>312</v>
      </c>
      <c r="F24" t="s">
        <v>58</v>
      </c>
      <c r="G24">
        <v>46037</v>
      </c>
      <c r="H24">
        <v>46049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91</v>
      </c>
      <c r="B25" t="s">
        <v>259</v>
      </c>
      <c r="C25" t="s">
        <v>107</v>
      </c>
      <c r="D25" t="s">
        <v>313</v>
      </c>
      <c r="E25" t="s">
        <v>314</v>
      </c>
      <c r="F25" t="s">
        <v>58</v>
      </c>
      <c r="G25">
        <v>46037</v>
      </c>
      <c r="H25">
        <v>46054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94</v>
      </c>
      <c r="B26" t="s">
        <v>259</v>
      </c>
      <c r="C26" t="s">
        <v>118</v>
      </c>
      <c r="D26" t="s">
        <v>315</v>
      </c>
      <c r="E26" t="s">
        <v>316</v>
      </c>
      <c r="F26" t="s">
        <v>58</v>
      </c>
      <c r="G26">
        <v>46037</v>
      </c>
      <c r="H26">
        <v>46054</v>
      </c>
      <c r="I26" t="s">
        <v>5</v>
      </c>
      <c r="M26" t="s">
        <v>61</v>
      </c>
      <c r="N26" t="s">
        <v>4</v>
      </c>
      <c r="O26" t="s">
        <v>55</v>
      </c>
    </row>
    <row r="27" spans="1:15" x14ac:dyDescent="0.2">
      <c r="A27" t="s">
        <v>95</v>
      </c>
      <c r="B27" t="s">
        <v>167</v>
      </c>
      <c r="C27" t="s">
        <v>3</v>
      </c>
      <c r="D27" t="s">
        <v>317</v>
      </c>
      <c r="E27" t="s">
        <v>318</v>
      </c>
      <c r="F27" t="s">
        <v>58</v>
      </c>
      <c r="G27">
        <v>46037</v>
      </c>
      <c r="H27">
        <v>46055</v>
      </c>
      <c r="I27" t="s">
        <v>5</v>
      </c>
      <c r="M27" t="s">
        <v>61</v>
      </c>
      <c r="N27" t="s">
        <v>4</v>
      </c>
      <c r="O27" t="s">
        <v>55</v>
      </c>
    </row>
    <row r="28" spans="1:15" x14ac:dyDescent="0.2">
      <c r="A28" t="s">
        <v>95</v>
      </c>
      <c r="B28" t="s">
        <v>167</v>
      </c>
      <c r="C28" t="s">
        <v>3</v>
      </c>
      <c r="D28" t="s">
        <v>319</v>
      </c>
      <c r="E28" t="s">
        <v>320</v>
      </c>
      <c r="F28" t="s">
        <v>58</v>
      </c>
      <c r="G28">
        <v>46037</v>
      </c>
      <c r="H28">
        <v>46055</v>
      </c>
      <c r="I28" t="s">
        <v>5</v>
      </c>
      <c r="M28" t="s">
        <v>61</v>
      </c>
      <c r="N28" t="s">
        <v>4</v>
      </c>
      <c r="O28" t="s">
        <v>55</v>
      </c>
    </row>
    <row r="29" spans="1:15" x14ac:dyDescent="0.2">
      <c r="A29" t="s">
        <v>94</v>
      </c>
      <c r="B29" t="s">
        <v>170</v>
      </c>
      <c r="C29" t="s">
        <v>3</v>
      </c>
      <c r="D29" t="s">
        <v>321</v>
      </c>
      <c r="E29" t="s">
        <v>322</v>
      </c>
      <c r="F29" t="s">
        <v>52</v>
      </c>
      <c r="G29">
        <v>46037</v>
      </c>
      <c r="H29">
        <v>46056</v>
      </c>
      <c r="I29" t="s">
        <v>5</v>
      </c>
      <c r="M29" t="s">
        <v>61</v>
      </c>
      <c r="N29" t="s">
        <v>4</v>
      </c>
      <c r="O29" t="s">
        <v>55</v>
      </c>
    </row>
    <row r="30" spans="1:15" x14ac:dyDescent="0.2">
      <c r="A30" t="s">
        <v>91</v>
      </c>
      <c r="B30" t="s">
        <v>170</v>
      </c>
      <c r="C30" t="s">
        <v>3</v>
      </c>
      <c r="D30" t="s">
        <v>323</v>
      </c>
      <c r="E30" t="s">
        <v>324</v>
      </c>
      <c r="F30" t="s">
        <v>52</v>
      </c>
      <c r="G30">
        <v>46037</v>
      </c>
      <c r="H30">
        <v>46056</v>
      </c>
      <c r="I30" t="s">
        <v>5</v>
      </c>
      <c r="M30" t="s">
        <v>61</v>
      </c>
      <c r="N30" t="s">
        <v>4</v>
      </c>
      <c r="O30" t="s">
        <v>55</v>
      </c>
    </row>
    <row r="31" spans="1:15" x14ac:dyDescent="0.2">
      <c r="A31" t="s">
        <v>95</v>
      </c>
      <c r="B31" t="s">
        <v>170</v>
      </c>
      <c r="C31" t="s">
        <v>3</v>
      </c>
      <c r="D31" t="s">
        <v>325</v>
      </c>
      <c r="E31" t="s">
        <v>326</v>
      </c>
      <c r="F31" t="s">
        <v>52</v>
      </c>
      <c r="G31">
        <v>46037</v>
      </c>
      <c r="H31">
        <v>46056</v>
      </c>
      <c r="I31" t="s">
        <v>5</v>
      </c>
      <c r="M31" t="s">
        <v>61</v>
      </c>
      <c r="N31" t="s">
        <v>4</v>
      </c>
      <c r="O31" t="s">
        <v>55</v>
      </c>
    </row>
    <row r="32" spans="1:15" x14ac:dyDescent="0.2">
      <c r="F32" t="s">
        <v>61</v>
      </c>
      <c r="G32" t="s">
        <v>61</v>
      </c>
      <c r="H32" t="s">
        <v>61</v>
      </c>
      <c r="M3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99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101</v>
      </c>
      <c r="B4" t="s">
        <v>175</v>
      </c>
      <c r="C4" t="s">
        <v>106</v>
      </c>
      <c r="D4" t="s">
        <v>327</v>
      </c>
      <c r="E4" t="s">
        <v>328</v>
      </c>
      <c r="F4">
        <v>46023</v>
      </c>
      <c r="G4" t="s">
        <v>11</v>
      </c>
      <c r="J4" t="s">
        <v>12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101</v>
      </c>
      <c r="B5" t="s">
        <v>144</v>
      </c>
      <c r="C5" t="s">
        <v>106</v>
      </c>
      <c r="D5" t="s">
        <v>329</v>
      </c>
      <c r="E5" t="s">
        <v>330</v>
      </c>
      <c r="F5">
        <v>46024</v>
      </c>
      <c r="G5" t="s">
        <v>11</v>
      </c>
      <c r="J5" t="s">
        <v>12</v>
      </c>
      <c r="K5" t="s">
        <v>54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102</v>
      </c>
      <c r="B6" t="s">
        <v>182</v>
      </c>
      <c r="C6" t="s">
        <v>106</v>
      </c>
      <c r="D6" t="s">
        <v>331</v>
      </c>
      <c r="E6" t="s">
        <v>332</v>
      </c>
      <c r="F6">
        <v>46025</v>
      </c>
      <c r="G6" t="s">
        <v>11</v>
      </c>
      <c r="J6" t="s">
        <v>12</v>
      </c>
      <c r="K6" t="s">
        <v>54</v>
      </c>
      <c r="M6" t="s">
        <v>6</v>
      </c>
      <c r="O6" t="s">
        <v>4</v>
      </c>
      <c r="Q6" t="s">
        <v>13</v>
      </c>
    </row>
    <row r="7" spans="1:17" x14ac:dyDescent="0.2">
      <c r="A7" t="s">
        <v>102</v>
      </c>
      <c r="B7" t="s">
        <v>149</v>
      </c>
      <c r="C7" t="s">
        <v>106</v>
      </c>
      <c r="D7" t="s">
        <v>333</v>
      </c>
      <c r="E7" t="s">
        <v>334</v>
      </c>
      <c r="F7">
        <v>46027</v>
      </c>
      <c r="G7" t="s">
        <v>11</v>
      </c>
      <c r="J7" t="s">
        <v>12</v>
      </c>
      <c r="K7" t="s">
        <v>4</v>
      </c>
      <c r="M7" t="s">
        <v>13</v>
      </c>
      <c r="Q7" t="s">
        <v>62</v>
      </c>
    </row>
    <row r="8" spans="1:17" x14ac:dyDescent="0.2">
      <c r="A8" t="s">
        <v>102</v>
      </c>
      <c r="B8" t="s">
        <v>203</v>
      </c>
      <c r="C8" t="s">
        <v>106</v>
      </c>
      <c r="D8" t="s">
        <v>335</v>
      </c>
      <c r="E8" t="s">
        <v>336</v>
      </c>
      <c r="F8">
        <v>46032</v>
      </c>
      <c r="G8" t="s">
        <v>11</v>
      </c>
      <c r="J8" t="s">
        <v>12</v>
      </c>
      <c r="K8" t="s">
        <v>4</v>
      </c>
      <c r="M8" t="s">
        <v>62</v>
      </c>
    </row>
    <row r="9" spans="1:17" x14ac:dyDescent="0.2">
      <c r="A9" t="s">
        <v>102</v>
      </c>
      <c r="B9" t="s">
        <v>203</v>
      </c>
      <c r="C9" t="s">
        <v>106</v>
      </c>
      <c r="D9" t="s">
        <v>337</v>
      </c>
      <c r="E9" t="s">
        <v>338</v>
      </c>
      <c r="F9">
        <v>46032</v>
      </c>
      <c r="G9" t="s">
        <v>11</v>
      </c>
      <c r="J9" t="s">
        <v>12</v>
      </c>
      <c r="K9" t="s">
        <v>4</v>
      </c>
    </row>
    <row r="10" spans="1:17" x14ac:dyDescent="0.2">
      <c r="A10" t="s">
        <v>102</v>
      </c>
      <c r="B10" t="s">
        <v>203</v>
      </c>
      <c r="C10" t="s">
        <v>106</v>
      </c>
      <c r="D10" t="s">
        <v>339</v>
      </c>
      <c r="E10" t="s">
        <v>340</v>
      </c>
      <c r="F10">
        <v>46032</v>
      </c>
      <c r="G10" t="s">
        <v>11</v>
      </c>
      <c r="J10" t="s">
        <v>12</v>
      </c>
      <c r="K10" t="s">
        <v>4</v>
      </c>
    </row>
    <row r="11" spans="1:17" x14ac:dyDescent="0.2">
      <c r="A11" t="s">
        <v>101</v>
      </c>
      <c r="B11" t="s">
        <v>203</v>
      </c>
      <c r="C11" t="s">
        <v>106</v>
      </c>
      <c r="D11" t="s">
        <v>341</v>
      </c>
      <c r="E11" t="s">
        <v>342</v>
      </c>
      <c r="F11">
        <v>46032</v>
      </c>
      <c r="G11" t="s">
        <v>11</v>
      </c>
      <c r="J11" t="s">
        <v>12</v>
      </c>
      <c r="K11" t="s">
        <v>4</v>
      </c>
    </row>
    <row r="12" spans="1:17" x14ac:dyDescent="0.2">
      <c r="A12" t="s">
        <v>101</v>
      </c>
      <c r="B12" t="s">
        <v>217</v>
      </c>
      <c r="C12" t="s">
        <v>106</v>
      </c>
      <c r="D12" t="s">
        <v>61</v>
      </c>
      <c r="E12" t="s">
        <v>61</v>
      </c>
      <c r="F12">
        <v>46042</v>
      </c>
      <c r="G12" t="s">
        <v>6</v>
      </c>
      <c r="J12" t="s">
        <v>61</v>
      </c>
      <c r="K12" t="s">
        <v>4</v>
      </c>
    </row>
    <row r="13" spans="1:17" x14ac:dyDescent="0.2">
      <c r="A13" t="s">
        <v>101</v>
      </c>
      <c r="B13" t="s">
        <v>217</v>
      </c>
      <c r="C13" t="s">
        <v>106</v>
      </c>
      <c r="D13" t="s">
        <v>61</v>
      </c>
      <c r="E13" t="s">
        <v>61</v>
      </c>
      <c r="F13">
        <v>46042</v>
      </c>
      <c r="G13" t="s">
        <v>6</v>
      </c>
      <c r="J13" t="s">
        <v>61</v>
      </c>
      <c r="K13" t="s">
        <v>4</v>
      </c>
    </row>
    <row r="14" spans="1:17" x14ac:dyDescent="0.2">
      <c r="A14" t="s">
        <v>100</v>
      </c>
      <c r="B14" t="s">
        <v>138</v>
      </c>
      <c r="C14" t="s">
        <v>106</v>
      </c>
      <c r="D14" t="s">
        <v>343</v>
      </c>
      <c r="E14" t="s">
        <v>344</v>
      </c>
      <c r="F14">
        <v>46037</v>
      </c>
      <c r="G14" t="s">
        <v>11</v>
      </c>
      <c r="J14" t="s">
        <v>12</v>
      </c>
      <c r="K14" t="s">
        <v>4</v>
      </c>
    </row>
    <row r="15" spans="1:17" x14ac:dyDescent="0.2">
      <c r="A15" t="s">
        <v>100</v>
      </c>
      <c r="B15" t="s">
        <v>259</v>
      </c>
      <c r="C15" t="s">
        <v>106</v>
      </c>
      <c r="D15" t="s">
        <v>345</v>
      </c>
      <c r="E15" t="s">
        <v>346</v>
      </c>
      <c r="F15">
        <v>46037</v>
      </c>
      <c r="G15" t="s">
        <v>11</v>
      </c>
      <c r="J15" t="s">
        <v>12</v>
      </c>
      <c r="K15" t="s">
        <v>4</v>
      </c>
    </row>
    <row r="16" spans="1:17" x14ac:dyDescent="0.2">
      <c r="A16" t="s">
        <v>101</v>
      </c>
      <c r="B16" t="s">
        <v>167</v>
      </c>
      <c r="C16" t="s">
        <v>106</v>
      </c>
      <c r="D16" t="s">
        <v>347</v>
      </c>
      <c r="E16" t="s">
        <v>348</v>
      </c>
      <c r="F16">
        <v>46037</v>
      </c>
      <c r="G16" t="s">
        <v>13</v>
      </c>
      <c r="J16" t="s">
        <v>111</v>
      </c>
      <c r="K16" t="s">
        <v>4</v>
      </c>
    </row>
    <row r="17" spans="1:11" x14ac:dyDescent="0.2">
      <c r="A17" t="s">
        <v>102</v>
      </c>
      <c r="B17" t="s">
        <v>170</v>
      </c>
      <c r="C17" t="s">
        <v>106</v>
      </c>
      <c r="D17" t="s">
        <v>349</v>
      </c>
      <c r="E17" t="s">
        <v>350</v>
      </c>
      <c r="F17">
        <v>46037</v>
      </c>
      <c r="G17" t="s">
        <v>11</v>
      </c>
      <c r="J17" t="s">
        <v>12</v>
      </c>
      <c r="K17" t="s">
        <v>4</v>
      </c>
    </row>
    <row r="18" spans="1:11" x14ac:dyDescent="0.2">
      <c r="A18" t="s">
        <v>101</v>
      </c>
      <c r="B18" t="s">
        <v>170</v>
      </c>
      <c r="C18" t="s">
        <v>106</v>
      </c>
      <c r="D18" t="s">
        <v>351</v>
      </c>
      <c r="E18" t="s">
        <v>352</v>
      </c>
      <c r="F18">
        <v>46037</v>
      </c>
      <c r="G18" t="s">
        <v>11</v>
      </c>
      <c r="J18" t="s">
        <v>12</v>
      </c>
      <c r="K18" t="s">
        <v>4</v>
      </c>
    </row>
    <row r="19" spans="1:11" x14ac:dyDescent="0.2">
      <c r="F19" t="s">
        <v>61</v>
      </c>
      <c r="J19" t="s">
        <v>61</v>
      </c>
      <c r="K19" t="s">
        <v>61</v>
      </c>
    </row>
    <row r="20" spans="1:11" x14ac:dyDescent="0.2">
      <c r="F20" t="s">
        <v>61</v>
      </c>
      <c r="J20" t="s">
        <v>61</v>
      </c>
      <c r="K20" t="s">
        <v>61</v>
      </c>
    </row>
    <row r="21" spans="1:11" x14ac:dyDescent="0.2">
      <c r="F21" t="s">
        <v>61</v>
      </c>
      <c r="J21" t="s">
        <v>61</v>
      </c>
      <c r="K21" t="s">
        <v>61</v>
      </c>
    </row>
    <row r="22" spans="1:11" x14ac:dyDescent="0.2">
      <c r="F22" t="s">
        <v>61</v>
      </c>
      <c r="J22" t="s">
        <v>61</v>
      </c>
      <c r="K22" t="s">
        <v>61</v>
      </c>
    </row>
    <row r="23" spans="1:11" x14ac:dyDescent="0.2">
      <c r="F23" t="s">
        <v>61</v>
      </c>
      <c r="J23" t="s">
        <v>61</v>
      </c>
      <c r="K23" t="s">
        <v>61</v>
      </c>
    </row>
    <row r="24" spans="1:11" x14ac:dyDescent="0.2">
      <c r="F24" t="s">
        <v>61</v>
      </c>
      <c r="J24" t="s">
        <v>61</v>
      </c>
      <c r="K24" t="s">
        <v>61</v>
      </c>
    </row>
    <row r="25" spans="1:11" x14ac:dyDescent="0.2">
      <c r="F25" t="s">
        <v>61</v>
      </c>
      <c r="J25" t="s">
        <v>61</v>
      </c>
      <c r="K25" t="s">
        <v>61</v>
      </c>
    </row>
    <row r="26" spans="1:11" x14ac:dyDescent="0.2">
      <c r="F26" t="s">
        <v>61</v>
      </c>
      <c r="J26" t="s">
        <v>61</v>
      </c>
      <c r="K26" t="s">
        <v>61</v>
      </c>
    </row>
    <row r="27" spans="1:11" x14ac:dyDescent="0.2">
      <c r="F27" t="s">
        <v>61</v>
      </c>
      <c r="J27" t="s">
        <v>61</v>
      </c>
      <c r="K27" t="s">
        <v>61</v>
      </c>
    </row>
    <row r="28" spans="1:11" x14ac:dyDescent="0.2">
      <c r="F28" t="s">
        <v>61</v>
      </c>
      <c r="J28" t="s">
        <v>61</v>
      </c>
      <c r="K28" t="s">
        <v>61</v>
      </c>
    </row>
    <row r="29" spans="1:11" x14ac:dyDescent="0.2">
      <c r="F29" t="s">
        <v>61</v>
      </c>
      <c r="J29" t="s">
        <v>61</v>
      </c>
      <c r="K29" t="s">
        <v>61</v>
      </c>
    </row>
    <row r="30" spans="1:11" x14ac:dyDescent="0.2">
      <c r="F30" t="s">
        <v>61</v>
      </c>
      <c r="J30" t="s">
        <v>61</v>
      </c>
      <c r="K30" t="s">
        <v>61</v>
      </c>
    </row>
    <row r="31" spans="1:11" x14ac:dyDescent="0.2">
      <c r="F31" t="s">
        <v>61</v>
      </c>
      <c r="J31" t="s">
        <v>61</v>
      </c>
      <c r="K31" t="s">
        <v>61</v>
      </c>
    </row>
    <row r="32" spans="1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99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101</v>
      </c>
      <c r="B4" t="s">
        <v>175</v>
      </c>
      <c r="C4" t="s">
        <v>108</v>
      </c>
      <c r="D4" t="s">
        <v>327</v>
      </c>
      <c r="E4" t="s">
        <v>328</v>
      </c>
      <c r="F4" t="s">
        <v>52</v>
      </c>
      <c r="G4">
        <v>46023</v>
      </c>
      <c r="H4">
        <v>46033</v>
      </c>
      <c r="I4" t="s">
        <v>5</v>
      </c>
      <c r="J4" t="s">
        <v>53</v>
      </c>
      <c r="M4" t="s">
        <v>12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101</v>
      </c>
      <c r="B5" t="s">
        <v>144</v>
      </c>
      <c r="C5" t="s">
        <v>3</v>
      </c>
      <c r="D5" t="s">
        <v>353</v>
      </c>
      <c r="E5" t="s">
        <v>354</v>
      </c>
      <c r="F5" t="s">
        <v>58</v>
      </c>
      <c r="G5">
        <v>46024</v>
      </c>
      <c r="H5">
        <v>46034</v>
      </c>
      <c r="I5" t="s">
        <v>5</v>
      </c>
      <c r="J5" t="s">
        <v>53</v>
      </c>
      <c r="M5" t="s">
        <v>12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101</v>
      </c>
      <c r="B6" t="s">
        <v>144</v>
      </c>
      <c r="C6" t="s">
        <v>3</v>
      </c>
      <c r="D6" t="s">
        <v>355</v>
      </c>
      <c r="E6" t="s">
        <v>356</v>
      </c>
      <c r="F6" t="s">
        <v>58</v>
      </c>
      <c r="G6">
        <v>46024</v>
      </c>
      <c r="H6">
        <v>46034</v>
      </c>
      <c r="I6" t="s">
        <v>5</v>
      </c>
      <c r="J6" t="s">
        <v>53</v>
      </c>
      <c r="M6" t="s">
        <v>12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102</v>
      </c>
      <c r="B7" t="s">
        <v>144</v>
      </c>
      <c r="C7" t="s">
        <v>107</v>
      </c>
      <c r="D7" t="s">
        <v>357</v>
      </c>
      <c r="E7" t="s">
        <v>358</v>
      </c>
      <c r="F7" t="s">
        <v>52</v>
      </c>
      <c r="G7">
        <v>46024</v>
      </c>
      <c r="H7">
        <v>46034</v>
      </c>
      <c r="I7" t="s">
        <v>5</v>
      </c>
      <c r="J7" t="s">
        <v>53</v>
      </c>
      <c r="M7" t="s">
        <v>12</v>
      </c>
      <c r="N7" t="s">
        <v>54</v>
      </c>
      <c r="O7" t="s">
        <v>57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101</v>
      </c>
      <c r="B8" t="s">
        <v>144</v>
      </c>
      <c r="C8" t="s">
        <v>108</v>
      </c>
      <c r="D8" t="s">
        <v>329</v>
      </c>
      <c r="E8" t="s">
        <v>330</v>
      </c>
      <c r="F8" t="s">
        <v>52</v>
      </c>
      <c r="G8">
        <v>46024</v>
      </c>
      <c r="H8">
        <v>46034</v>
      </c>
      <c r="I8" t="s">
        <v>5</v>
      </c>
      <c r="J8" t="s">
        <v>53</v>
      </c>
      <c r="M8" t="s">
        <v>12</v>
      </c>
      <c r="N8" t="s">
        <v>54</v>
      </c>
      <c r="O8" t="s">
        <v>57</v>
      </c>
      <c r="Q8" t="s">
        <v>62</v>
      </c>
      <c r="T8" t="s">
        <v>13</v>
      </c>
      <c r="V8" t="s">
        <v>62</v>
      </c>
    </row>
    <row r="9" spans="1:23" x14ac:dyDescent="0.2">
      <c r="A9" t="s">
        <v>102</v>
      </c>
      <c r="B9" t="s">
        <v>182</v>
      </c>
      <c r="C9" t="s">
        <v>108</v>
      </c>
      <c r="D9" t="s">
        <v>331</v>
      </c>
      <c r="E9" t="s">
        <v>332</v>
      </c>
      <c r="F9" t="s">
        <v>58</v>
      </c>
      <c r="G9">
        <v>46025</v>
      </c>
      <c r="H9">
        <v>46035</v>
      </c>
      <c r="I9" t="s">
        <v>5</v>
      </c>
      <c r="J9" t="s">
        <v>53</v>
      </c>
      <c r="M9" t="s">
        <v>12</v>
      </c>
      <c r="N9" t="s">
        <v>54</v>
      </c>
      <c r="O9" t="s">
        <v>57</v>
      </c>
    </row>
    <row r="10" spans="1:23" x14ac:dyDescent="0.2">
      <c r="A10" t="s">
        <v>102</v>
      </c>
      <c r="B10" t="s">
        <v>359</v>
      </c>
      <c r="C10" t="s">
        <v>3</v>
      </c>
      <c r="D10" t="s">
        <v>360</v>
      </c>
      <c r="E10" t="s">
        <v>361</v>
      </c>
      <c r="F10" t="s">
        <v>58</v>
      </c>
      <c r="G10">
        <v>46036</v>
      </c>
      <c r="H10">
        <v>46036</v>
      </c>
      <c r="I10" t="s">
        <v>6</v>
      </c>
      <c r="J10" t="s">
        <v>53</v>
      </c>
      <c r="M10" t="s">
        <v>61</v>
      </c>
      <c r="N10" t="s">
        <v>4</v>
      </c>
      <c r="O10" t="s">
        <v>57</v>
      </c>
    </row>
    <row r="11" spans="1:23" x14ac:dyDescent="0.2">
      <c r="A11" t="s">
        <v>102</v>
      </c>
      <c r="B11" t="s">
        <v>149</v>
      </c>
      <c r="C11" t="s">
        <v>108</v>
      </c>
      <c r="D11" t="s">
        <v>333</v>
      </c>
      <c r="E11" t="s">
        <v>334</v>
      </c>
      <c r="F11" t="s">
        <v>58</v>
      </c>
      <c r="G11">
        <v>46027</v>
      </c>
      <c r="H11">
        <v>46037</v>
      </c>
      <c r="I11" t="s">
        <v>5</v>
      </c>
      <c r="M11" t="s">
        <v>61</v>
      </c>
      <c r="N11" t="s">
        <v>4</v>
      </c>
      <c r="O11" t="s">
        <v>55</v>
      </c>
    </row>
    <row r="12" spans="1:23" x14ac:dyDescent="0.2">
      <c r="A12" t="s">
        <v>102</v>
      </c>
      <c r="B12" t="s">
        <v>132</v>
      </c>
      <c r="C12" t="s">
        <v>3</v>
      </c>
      <c r="D12" t="s">
        <v>362</v>
      </c>
      <c r="E12" t="s">
        <v>363</v>
      </c>
      <c r="F12" t="s">
        <v>58</v>
      </c>
      <c r="G12">
        <v>46028</v>
      </c>
      <c r="H12">
        <v>46038</v>
      </c>
      <c r="I12" t="s">
        <v>5</v>
      </c>
      <c r="M12" t="s">
        <v>61</v>
      </c>
      <c r="N12" t="s">
        <v>4</v>
      </c>
      <c r="O12" t="s">
        <v>55</v>
      </c>
    </row>
    <row r="13" spans="1:23" x14ac:dyDescent="0.2">
      <c r="A13" t="s">
        <v>101</v>
      </c>
      <c r="B13" t="s">
        <v>135</v>
      </c>
      <c r="C13" t="s">
        <v>3</v>
      </c>
      <c r="D13" t="s">
        <v>364</v>
      </c>
      <c r="E13" t="s">
        <v>365</v>
      </c>
      <c r="F13" t="s">
        <v>58</v>
      </c>
      <c r="G13">
        <v>46031</v>
      </c>
      <c r="H13">
        <v>46041</v>
      </c>
      <c r="I13" t="s">
        <v>5</v>
      </c>
      <c r="M13" t="s">
        <v>61</v>
      </c>
      <c r="N13" t="s">
        <v>4</v>
      </c>
      <c r="O13" t="s">
        <v>55</v>
      </c>
    </row>
    <row r="14" spans="1:23" x14ac:dyDescent="0.2">
      <c r="A14" t="s">
        <v>100</v>
      </c>
      <c r="B14" t="s">
        <v>203</v>
      </c>
      <c r="C14" t="s">
        <v>3</v>
      </c>
      <c r="D14" t="s">
        <v>366</v>
      </c>
      <c r="E14" t="s">
        <v>367</v>
      </c>
      <c r="F14" t="s">
        <v>58</v>
      </c>
      <c r="G14">
        <v>46032</v>
      </c>
      <c r="H14">
        <v>46042</v>
      </c>
      <c r="I14" t="s">
        <v>5</v>
      </c>
      <c r="M14" t="s">
        <v>61</v>
      </c>
      <c r="N14" t="s">
        <v>4</v>
      </c>
      <c r="O14" t="s">
        <v>55</v>
      </c>
    </row>
    <row r="15" spans="1:23" x14ac:dyDescent="0.2">
      <c r="A15" t="s">
        <v>102</v>
      </c>
      <c r="B15" t="s">
        <v>203</v>
      </c>
      <c r="C15" t="s">
        <v>108</v>
      </c>
      <c r="D15" t="s">
        <v>335</v>
      </c>
      <c r="E15" t="s">
        <v>336</v>
      </c>
      <c r="F15" t="s">
        <v>58</v>
      </c>
      <c r="G15">
        <v>46032</v>
      </c>
      <c r="H15">
        <v>46042</v>
      </c>
      <c r="I15" t="s">
        <v>5</v>
      </c>
      <c r="M15" t="s">
        <v>61</v>
      </c>
      <c r="N15" t="s">
        <v>4</v>
      </c>
      <c r="O15" t="s">
        <v>55</v>
      </c>
    </row>
    <row r="16" spans="1:23" x14ac:dyDescent="0.2">
      <c r="A16" t="s">
        <v>102</v>
      </c>
      <c r="B16" t="s">
        <v>203</v>
      </c>
      <c r="C16" t="s">
        <v>108</v>
      </c>
      <c r="D16" t="s">
        <v>337</v>
      </c>
      <c r="E16" t="s">
        <v>338</v>
      </c>
      <c r="F16" t="s">
        <v>58</v>
      </c>
      <c r="G16">
        <v>46032</v>
      </c>
      <c r="H16">
        <v>46042</v>
      </c>
      <c r="I16" t="s">
        <v>5</v>
      </c>
      <c r="M16" t="s">
        <v>61</v>
      </c>
      <c r="N16" t="s">
        <v>4</v>
      </c>
      <c r="O16" t="s">
        <v>55</v>
      </c>
    </row>
    <row r="17" spans="1:15" x14ac:dyDescent="0.2">
      <c r="A17" t="s">
        <v>101</v>
      </c>
      <c r="B17" t="s">
        <v>203</v>
      </c>
      <c r="C17" t="s">
        <v>108</v>
      </c>
      <c r="D17" t="s">
        <v>341</v>
      </c>
      <c r="E17" t="s">
        <v>342</v>
      </c>
      <c r="F17" t="s">
        <v>58</v>
      </c>
      <c r="G17">
        <v>46032</v>
      </c>
      <c r="H17">
        <v>46042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102</v>
      </c>
      <c r="B18" t="s">
        <v>210</v>
      </c>
      <c r="C18" t="s">
        <v>3</v>
      </c>
      <c r="D18" t="s">
        <v>368</v>
      </c>
      <c r="E18" t="s">
        <v>369</v>
      </c>
      <c r="F18" t="s">
        <v>52</v>
      </c>
      <c r="G18">
        <v>46034</v>
      </c>
      <c r="H18">
        <v>46044</v>
      </c>
      <c r="I18" t="s">
        <v>13</v>
      </c>
      <c r="M18" t="s">
        <v>111</v>
      </c>
      <c r="N18" t="s">
        <v>4</v>
      </c>
      <c r="O18" t="s">
        <v>55</v>
      </c>
    </row>
    <row r="19" spans="1:15" x14ac:dyDescent="0.2">
      <c r="A19" t="s">
        <v>102</v>
      </c>
      <c r="B19" t="s">
        <v>217</v>
      </c>
      <c r="C19" t="s">
        <v>3</v>
      </c>
      <c r="D19" t="s">
        <v>370</v>
      </c>
      <c r="E19" t="s">
        <v>371</v>
      </c>
      <c r="F19" t="s">
        <v>58</v>
      </c>
      <c r="G19">
        <v>46035</v>
      </c>
      <c r="H19">
        <v>46045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101</v>
      </c>
      <c r="B20" t="s">
        <v>217</v>
      </c>
      <c r="C20" t="s">
        <v>108</v>
      </c>
      <c r="D20" t="s">
        <v>61</v>
      </c>
      <c r="E20" t="s">
        <v>61</v>
      </c>
      <c r="F20" t="s">
        <v>58</v>
      </c>
      <c r="G20">
        <v>46035</v>
      </c>
      <c r="H20">
        <v>46045</v>
      </c>
      <c r="I20" t="s">
        <v>5</v>
      </c>
      <c r="M20" t="s">
        <v>61</v>
      </c>
      <c r="N20" t="s">
        <v>4</v>
      </c>
      <c r="O20" t="s">
        <v>55</v>
      </c>
    </row>
    <row r="21" spans="1:15" x14ac:dyDescent="0.2">
      <c r="A21" t="s">
        <v>101</v>
      </c>
      <c r="B21" t="s">
        <v>217</v>
      </c>
      <c r="C21" t="s">
        <v>108</v>
      </c>
      <c r="D21" t="s">
        <v>61</v>
      </c>
      <c r="E21" t="s">
        <v>61</v>
      </c>
      <c r="F21" t="s">
        <v>58</v>
      </c>
      <c r="G21">
        <v>46035</v>
      </c>
      <c r="H21">
        <v>46045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101</v>
      </c>
      <c r="B22" t="s">
        <v>306</v>
      </c>
      <c r="C22" t="s">
        <v>3</v>
      </c>
      <c r="D22" t="s">
        <v>372</v>
      </c>
      <c r="E22" t="s">
        <v>373</v>
      </c>
      <c r="F22" t="s">
        <v>58</v>
      </c>
      <c r="G22">
        <v>46036</v>
      </c>
      <c r="H22">
        <v>46046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101</v>
      </c>
      <c r="B23" t="s">
        <v>220</v>
      </c>
      <c r="C23" t="s">
        <v>3</v>
      </c>
      <c r="D23" t="s">
        <v>374</v>
      </c>
      <c r="E23" t="s">
        <v>375</v>
      </c>
      <c r="F23" t="s">
        <v>52</v>
      </c>
      <c r="G23">
        <v>46037</v>
      </c>
      <c r="H23">
        <v>46047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102</v>
      </c>
      <c r="B24" t="s">
        <v>138</v>
      </c>
      <c r="C24" t="s">
        <v>3</v>
      </c>
      <c r="D24" t="s">
        <v>376</v>
      </c>
      <c r="E24" t="s">
        <v>377</v>
      </c>
      <c r="F24" t="s">
        <v>52</v>
      </c>
      <c r="G24">
        <v>46037</v>
      </c>
      <c r="H24">
        <v>46050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102</v>
      </c>
      <c r="B25" t="s">
        <v>138</v>
      </c>
      <c r="C25" t="s">
        <v>3</v>
      </c>
      <c r="D25" t="s">
        <v>378</v>
      </c>
      <c r="E25" t="s">
        <v>379</v>
      </c>
      <c r="F25" t="s">
        <v>58</v>
      </c>
      <c r="G25">
        <v>46037</v>
      </c>
      <c r="H25">
        <v>46050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102</v>
      </c>
      <c r="B26" t="s">
        <v>138</v>
      </c>
      <c r="C26" t="s">
        <v>3</v>
      </c>
      <c r="D26" t="s">
        <v>380</v>
      </c>
      <c r="E26" t="s">
        <v>381</v>
      </c>
      <c r="F26" t="s">
        <v>52</v>
      </c>
      <c r="G26">
        <v>46037</v>
      </c>
      <c r="H26">
        <v>46050</v>
      </c>
      <c r="I26" t="s">
        <v>5</v>
      </c>
      <c r="M26" t="s">
        <v>61</v>
      </c>
      <c r="N26" t="s">
        <v>4</v>
      </c>
      <c r="O26" t="s">
        <v>55</v>
      </c>
    </row>
    <row r="27" spans="1:15" x14ac:dyDescent="0.2">
      <c r="A27" t="s">
        <v>100</v>
      </c>
      <c r="B27" t="s">
        <v>138</v>
      </c>
      <c r="C27" t="s">
        <v>108</v>
      </c>
      <c r="D27" t="s">
        <v>343</v>
      </c>
      <c r="E27" t="s">
        <v>344</v>
      </c>
      <c r="F27" t="s">
        <v>52</v>
      </c>
      <c r="G27">
        <v>46037</v>
      </c>
      <c r="H27">
        <v>46050</v>
      </c>
      <c r="I27" t="s">
        <v>5</v>
      </c>
      <c r="M27" t="s">
        <v>61</v>
      </c>
      <c r="N27" t="s">
        <v>4</v>
      </c>
      <c r="O27" t="s">
        <v>55</v>
      </c>
    </row>
    <row r="28" spans="1:15" x14ac:dyDescent="0.2">
      <c r="A28" t="s">
        <v>101</v>
      </c>
      <c r="B28" t="s">
        <v>259</v>
      </c>
      <c r="C28" t="s">
        <v>3</v>
      </c>
      <c r="D28" t="s">
        <v>382</v>
      </c>
      <c r="E28" t="s">
        <v>383</v>
      </c>
      <c r="F28" t="s">
        <v>52</v>
      </c>
      <c r="G28">
        <v>46037</v>
      </c>
      <c r="H28">
        <v>46054</v>
      </c>
      <c r="I28" t="s">
        <v>5</v>
      </c>
      <c r="M28" t="s">
        <v>61</v>
      </c>
      <c r="N28" t="s">
        <v>4</v>
      </c>
      <c r="O28" t="s">
        <v>55</v>
      </c>
    </row>
    <row r="29" spans="1:15" x14ac:dyDescent="0.2">
      <c r="A29" t="s">
        <v>101</v>
      </c>
      <c r="B29" t="s">
        <v>259</v>
      </c>
      <c r="C29" t="s">
        <v>3</v>
      </c>
      <c r="D29" t="s">
        <v>384</v>
      </c>
      <c r="E29" t="s">
        <v>385</v>
      </c>
      <c r="F29" t="s">
        <v>58</v>
      </c>
      <c r="G29">
        <v>46037</v>
      </c>
      <c r="H29">
        <v>46054</v>
      </c>
      <c r="I29" t="s">
        <v>5</v>
      </c>
      <c r="M29" t="s">
        <v>61</v>
      </c>
      <c r="N29" t="s">
        <v>4</v>
      </c>
      <c r="O29" t="s">
        <v>55</v>
      </c>
    </row>
    <row r="30" spans="1:15" x14ac:dyDescent="0.2">
      <c r="A30" t="s">
        <v>100</v>
      </c>
      <c r="B30" t="s">
        <v>259</v>
      </c>
      <c r="C30" t="s">
        <v>107</v>
      </c>
      <c r="D30" t="s">
        <v>386</v>
      </c>
      <c r="E30" t="s">
        <v>387</v>
      </c>
      <c r="F30" t="s">
        <v>58</v>
      </c>
      <c r="G30">
        <v>46037</v>
      </c>
      <c r="H30">
        <v>46054</v>
      </c>
      <c r="I30" t="s">
        <v>5</v>
      </c>
      <c r="M30" t="s">
        <v>61</v>
      </c>
      <c r="N30" t="s">
        <v>4</v>
      </c>
      <c r="O30" t="s">
        <v>55</v>
      </c>
    </row>
    <row r="31" spans="1:15" x14ac:dyDescent="0.2">
      <c r="A31" t="s">
        <v>100</v>
      </c>
      <c r="B31" t="s">
        <v>259</v>
      </c>
      <c r="C31" t="s">
        <v>108</v>
      </c>
      <c r="D31" t="s">
        <v>345</v>
      </c>
      <c r="E31" t="s">
        <v>346</v>
      </c>
      <c r="F31" t="s">
        <v>58</v>
      </c>
      <c r="G31">
        <v>46037</v>
      </c>
      <c r="H31">
        <v>46054</v>
      </c>
      <c r="I31" t="s">
        <v>5</v>
      </c>
      <c r="M31" t="s">
        <v>61</v>
      </c>
      <c r="N31" t="s">
        <v>4</v>
      </c>
      <c r="O31" t="s">
        <v>55</v>
      </c>
    </row>
    <row r="32" spans="1:15" x14ac:dyDescent="0.2">
      <c r="A32" t="s">
        <v>101</v>
      </c>
      <c r="B32" t="s">
        <v>167</v>
      </c>
      <c r="C32" t="s">
        <v>108</v>
      </c>
      <c r="D32" t="s">
        <v>347</v>
      </c>
      <c r="E32" t="s">
        <v>348</v>
      </c>
      <c r="F32" t="s">
        <v>58</v>
      </c>
      <c r="G32">
        <v>46037</v>
      </c>
      <c r="H32">
        <v>46055</v>
      </c>
      <c r="I32" t="s">
        <v>13</v>
      </c>
      <c r="M32" t="s">
        <v>111</v>
      </c>
      <c r="N32" t="s">
        <v>4</v>
      </c>
      <c r="O32" t="s">
        <v>55</v>
      </c>
    </row>
    <row r="33" spans="1:15" x14ac:dyDescent="0.2">
      <c r="A33" t="s">
        <v>100</v>
      </c>
      <c r="B33" t="s">
        <v>170</v>
      </c>
      <c r="C33" t="s">
        <v>3</v>
      </c>
      <c r="D33" t="s">
        <v>388</v>
      </c>
      <c r="E33" t="s">
        <v>389</v>
      </c>
      <c r="F33" t="s">
        <v>58</v>
      </c>
      <c r="G33">
        <v>46037</v>
      </c>
      <c r="H33">
        <v>46056</v>
      </c>
      <c r="I33" t="s">
        <v>5</v>
      </c>
      <c r="M33" t="s">
        <v>61</v>
      </c>
      <c r="N33" t="s">
        <v>4</v>
      </c>
      <c r="O33" t="s">
        <v>55</v>
      </c>
    </row>
    <row r="34" spans="1:15" x14ac:dyDescent="0.2">
      <c r="A34" t="s">
        <v>102</v>
      </c>
      <c r="B34" t="s">
        <v>170</v>
      </c>
      <c r="C34" t="s">
        <v>108</v>
      </c>
      <c r="D34" t="s">
        <v>349</v>
      </c>
      <c r="E34" t="s">
        <v>350</v>
      </c>
      <c r="F34" t="s">
        <v>58</v>
      </c>
      <c r="G34">
        <v>46037</v>
      </c>
      <c r="H34">
        <v>46056</v>
      </c>
      <c r="I34" t="s">
        <v>5</v>
      </c>
      <c r="M34" t="s">
        <v>61</v>
      </c>
      <c r="N34" t="s">
        <v>4</v>
      </c>
      <c r="O34" t="s">
        <v>55</v>
      </c>
    </row>
    <row r="35" spans="1:15" x14ac:dyDescent="0.2">
      <c r="A35" t="s">
        <v>101</v>
      </c>
      <c r="B35" t="s">
        <v>170</v>
      </c>
      <c r="C35" t="s">
        <v>108</v>
      </c>
      <c r="D35" t="s">
        <v>351</v>
      </c>
      <c r="E35" t="s">
        <v>352</v>
      </c>
      <c r="F35" t="s">
        <v>58</v>
      </c>
      <c r="G35">
        <v>46037</v>
      </c>
      <c r="H35">
        <v>46056</v>
      </c>
      <c r="I35" t="s">
        <v>5</v>
      </c>
      <c r="M35" t="s">
        <v>61</v>
      </c>
      <c r="N35" t="s">
        <v>4</v>
      </c>
      <c r="O35" t="s">
        <v>55</v>
      </c>
    </row>
    <row r="36" spans="1:15" x14ac:dyDescent="0.2">
      <c r="A36" t="s">
        <v>102</v>
      </c>
      <c r="B36" t="s">
        <v>268</v>
      </c>
      <c r="C36" t="s">
        <v>3</v>
      </c>
      <c r="D36" t="s">
        <v>390</v>
      </c>
      <c r="E36" t="s">
        <v>391</v>
      </c>
      <c r="F36" t="s">
        <v>52</v>
      </c>
      <c r="G36">
        <v>46037</v>
      </c>
      <c r="H36">
        <v>46058</v>
      </c>
      <c r="I36" t="s">
        <v>5</v>
      </c>
      <c r="M36" t="s">
        <v>61</v>
      </c>
      <c r="N36" t="s">
        <v>4</v>
      </c>
      <c r="O36" t="s">
        <v>55</v>
      </c>
    </row>
    <row r="37" spans="1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1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1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1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1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1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1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1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1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1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1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1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75</v>
      </c>
      <c r="B4" t="s">
        <v>175</v>
      </c>
      <c r="C4" t="s">
        <v>3</v>
      </c>
      <c r="D4" t="s">
        <v>392</v>
      </c>
      <c r="E4" t="s">
        <v>393</v>
      </c>
      <c r="F4" t="s">
        <v>58</v>
      </c>
      <c r="G4">
        <v>46023</v>
      </c>
      <c r="H4">
        <v>46033</v>
      </c>
      <c r="I4" t="s">
        <v>5</v>
      </c>
      <c r="M4" t="s">
        <v>61</v>
      </c>
      <c r="N4" t="s">
        <v>4</v>
      </c>
      <c r="O4" t="s">
        <v>55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117</v>
      </c>
      <c r="B5" t="s">
        <v>175</v>
      </c>
      <c r="C5" t="s">
        <v>3</v>
      </c>
      <c r="D5" t="s">
        <v>394</v>
      </c>
      <c r="E5" t="s">
        <v>395</v>
      </c>
      <c r="F5" t="s">
        <v>58</v>
      </c>
      <c r="G5">
        <v>46023</v>
      </c>
      <c r="H5">
        <v>46033</v>
      </c>
      <c r="I5" t="s">
        <v>5</v>
      </c>
      <c r="M5" t="s">
        <v>61</v>
      </c>
      <c r="N5" t="s">
        <v>4</v>
      </c>
      <c r="O5" t="s">
        <v>55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117</v>
      </c>
      <c r="B6" t="s">
        <v>175</v>
      </c>
      <c r="C6" t="s">
        <v>3</v>
      </c>
      <c r="D6" t="s">
        <v>396</v>
      </c>
      <c r="E6" t="s">
        <v>397</v>
      </c>
      <c r="F6" t="s">
        <v>58</v>
      </c>
      <c r="G6">
        <v>46023</v>
      </c>
      <c r="H6">
        <v>46033</v>
      </c>
      <c r="I6" t="s">
        <v>5</v>
      </c>
      <c r="M6" t="s">
        <v>61</v>
      </c>
      <c r="N6" t="s">
        <v>4</v>
      </c>
      <c r="O6" t="s">
        <v>55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117</v>
      </c>
      <c r="B7" t="s">
        <v>144</v>
      </c>
      <c r="C7" t="s">
        <v>3</v>
      </c>
      <c r="D7" t="s">
        <v>398</v>
      </c>
      <c r="E7" t="s">
        <v>399</v>
      </c>
      <c r="F7" t="s">
        <v>58</v>
      </c>
      <c r="G7">
        <v>46024</v>
      </c>
      <c r="H7">
        <v>46034</v>
      </c>
      <c r="I7" t="s">
        <v>5</v>
      </c>
      <c r="M7" t="s">
        <v>61</v>
      </c>
      <c r="N7" t="s">
        <v>4</v>
      </c>
      <c r="O7" t="s">
        <v>55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117</v>
      </c>
      <c r="B8" t="s">
        <v>144</v>
      </c>
      <c r="C8" t="s">
        <v>3</v>
      </c>
      <c r="D8" t="s">
        <v>400</v>
      </c>
      <c r="E8" t="s">
        <v>401</v>
      </c>
      <c r="F8" t="s">
        <v>58</v>
      </c>
      <c r="G8">
        <v>46024</v>
      </c>
      <c r="H8">
        <v>46034</v>
      </c>
      <c r="I8" t="s">
        <v>5</v>
      </c>
      <c r="M8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117</v>
      </c>
      <c r="B9" t="s">
        <v>182</v>
      </c>
      <c r="C9" t="s">
        <v>3</v>
      </c>
      <c r="D9" t="s">
        <v>402</v>
      </c>
      <c r="E9" t="s">
        <v>403</v>
      </c>
      <c r="F9" t="s">
        <v>58</v>
      </c>
      <c r="G9">
        <v>46025</v>
      </c>
      <c r="H9">
        <v>46035</v>
      </c>
      <c r="I9" t="s">
        <v>5</v>
      </c>
      <c r="M9" t="s">
        <v>61</v>
      </c>
      <c r="N9" t="s">
        <v>4</v>
      </c>
      <c r="O9" t="s">
        <v>55</v>
      </c>
    </row>
    <row r="10" spans="1:23" x14ac:dyDescent="0.2">
      <c r="A10" t="s">
        <v>76</v>
      </c>
      <c r="B10" t="s">
        <v>359</v>
      </c>
      <c r="C10" t="s">
        <v>3</v>
      </c>
      <c r="D10" t="s">
        <v>404</v>
      </c>
      <c r="E10" t="s">
        <v>405</v>
      </c>
      <c r="F10" t="s">
        <v>58</v>
      </c>
      <c r="G10">
        <v>46026</v>
      </c>
      <c r="H10">
        <v>46036</v>
      </c>
      <c r="I10" t="s">
        <v>5</v>
      </c>
      <c r="M10" t="s">
        <v>61</v>
      </c>
      <c r="N10" t="s">
        <v>4</v>
      </c>
      <c r="O10" t="s">
        <v>55</v>
      </c>
    </row>
    <row r="11" spans="1:23" x14ac:dyDescent="0.2">
      <c r="A11" t="s">
        <v>78</v>
      </c>
      <c r="B11" t="s">
        <v>359</v>
      </c>
      <c r="C11" t="s">
        <v>107</v>
      </c>
      <c r="D11" t="s">
        <v>406</v>
      </c>
      <c r="E11" t="s">
        <v>407</v>
      </c>
      <c r="F11" t="s">
        <v>58</v>
      </c>
      <c r="G11">
        <v>46026</v>
      </c>
      <c r="H11">
        <v>46036</v>
      </c>
      <c r="I11" t="s">
        <v>5</v>
      </c>
      <c r="M11" t="s">
        <v>61</v>
      </c>
      <c r="N11" t="s">
        <v>4</v>
      </c>
      <c r="O11" t="s">
        <v>55</v>
      </c>
    </row>
    <row r="12" spans="1:23" x14ac:dyDescent="0.2">
      <c r="A12" t="s">
        <v>75</v>
      </c>
      <c r="B12" t="s">
        <v>149</v>
      </c>
      <c r="C12" t="s">
        <v>3</v>
      </c>
      <c r="D12" t="s">
        <v>408</v>
      </c>
      <c r="E12" t="s">
        <v>409</v>
      </c>
      <c r="F12" t="s">
        <v>52</v>
      </c>
      <c r="G12">
        <v>46027</v>
      </c>
      <c r="H12">
        <v>46037</v>
      </c>
      <c r="M12" t="s">
        <v>61</v>
      </c>
      <c r="N12" t="s">
        <v>4</v>
      </c>
      <c r="O12" t="s">
        <v>55</v>
      </c>
    </row>
    <row r="13" spans="1:23" x14ac:dyDescent="0.2">
      <c r="A13" t="s">
        <v>117</v>
      </c>
      <c r="B13" t="s">
        <v>132</v>
      </c>
      <c r="C13" t="s">
        <v>108</v>
      </c>
      <c r="D13" t="s">
        <v>410</v>
      </c>
      <c r="E13" t="s">
        <v>411</v>
      </c>
      <c r="F13" t="s">
        <v>52</v>
      </c>
      <c r="G13">
        <v>46028</v>
      </c>
      <c r="H13">
        <v>46038</v>
      </c>
      <c r="M13" t="s">
        <v>61</v>
      </c>
      <c r="N13" t="s">
        <v>4</v>
      </c>
      <c r="O13" t="s">
        <v>55</v>
      </c>
    </row>
    <row r="14" spans="1:23" x14ac:dyDescent="0.2">
      <c r="A14" t="s">
        <v>75</v>
      </c>
      <c r="B14" t="s">
        <v>193</v>
      </c>
      <c r="C14" t="s">
        <v>108</v>
      </c>
      <c r="D14" t="s">
        <v>412</v>
      </c>
      <c r="E14" t="s">
        <v>413</v>
      </c>
      <c r="F14" t="s">
        <v>58</v>
      </c>
      <c r="G14">
        <v>46029</v>
      </c>
      <c r="H14">
        <v>46039</v>
      </c>
      <c r="M14" t="s">
        <v>61</v>
      </c>
      <c r="N14" t="s">
        <v>4</v>
      </c>
      <c r="O14" t="s">
        <v>55</v>
      </c>
    </row>
    <row r="15" spans="1:23" x14ac:dyDescent="0.2">
      <c r="A15" t="s">
        <v>75</v>
      </c>
      <c r="B15" t="s">
        <v>135</v>
      </c>
      <c r="C15" t="s">
        <v>3</v>
      </c>
      <c r="D15" t="s">
        <v>414</v>
      </c>
      <c r="E15" t="s">
        <v>415</v>
      </c>
      <c r="F15" t="s">
        <v>52</v>
      </c>
      <c r="G15">
        <v>46031</v>
      </c>
      <c r="H15">
        <v>46041</v>
      </c>
      <c r="M15" t="s">
        <v>61</v>
      </c>
      <c r="N15" t="s">
        <v>4</v>
      </c>
      <c r="O15" t="s">
        <v>55</v>
      </c>
    </row>
    <row r="16" spans="1:23" x14ac:dyDescent="0.2">
      <c r="A16" t="s">
        <v>76</v>
      </c>
      <c r="B16" t="s">
        <v>135</v>
      </c>
      <c r="C16" t="s">
        <v>108</v>
      </c>
      <c r="D16" t="s">
        <v>416</v>
      </c>
      <c r="E16" t="s">
        <v>417</v>
      </c>
      <c r="F16" t="s">
        <v>58</v>
      </c>
      <c r="G16">
        <v>46031</v>
      </c>
      <c r="H16">
        <v>46041</v>
      </c>
      <c r="M16" t="s">
        <v>61</v>
      </c>
      <c r="N16" t="s">
        <v>4</v>
      </c>
      <c r="O16" t="s">
        <v>55</v>
      </c>
    </row>
    <row r="17" spans="1:15" x14ac:dyDescent="0.2">
      <c r="A17" t="s">
        <v>76</v>
      </c>
      <c r="B17" t="s">
        <v>135</v>
      </c>
      <c r="C17" t="s">
        <v>108</v>
      </c>
      <c r="D17" t="s">
        <v>418</v>
      </c>
      <c r="E17" t="s">
        <v>419</v>
      </c>
      <c r="F17" t="s">
        <v>58</v>
      </c>
      <c r="G17">
        <v>46031</v>
      </c>
      <c r="H17">
        <v>46041</v>
      </c>
      <c r="M17" t="s">
        <v>61</v>
      </c>
      <c r="N17" t="s">
        <v>4</v>
      </c>
      <c r="O17" t="s">
        <v>55</v>
      </c>
    </row>
    <row r="18" spans="1:15" x14ac:dyDescent="0.2">
      <c r="A18" t="s">
        <v>75</v>
      </c>
      <c r="B18" t="s">
        <v>203</v>
      </c>
      <c r="C18" t="s">
        <v>107</v>
      </c>
      <c r="D18" t="s">
        <v>420</v>
      </c>
      <c r="E18" t="s">
        <v>421</v>
      </c>
      <c r="F18" t="s">
        <v>52</v>
      </c>
      <c r="G18">
        <v>46032</v>
      </c>
      <c r="H18">
        <v>46042</v>
      </c>
      <c r="M18" t="s">
        <v>61</v>
      </c>
      <c r="N18" t="s">
        <v>4</v>
      </c>
      <c r="O18" t="s">
        <v>55</v>
      </c>
    </row>
    <row r="19" spans="1:15" x14ac:dyDescent="0.2">
      <c r="A19" t="s">
        <v>117</v>
      </c>
      <c r="B19" t="s">
        <v>210</v>
      </c>
      <c r="C19" t="s">
        <v>3</v>
      </c>
      <c r="D19" t="s">
        <v>422</v>
      </c>
      <c r="E19" t="s">
        <v>423</v>
      </c>
      <c r="F19" t="s">
        <v>58</v>
      </c>
      <c r="G19">
        <v>46034</v>
      </c>
      <c r="H19">
        <v>46044</v>
      </c>
      <c r="M19" t="s">
        <v>61</v>
      </c>
      <c r="N19" t="s">
        <v>4</v>
      </c>
      <c r="O19" t="s">
        <v>55</v>
      </c>
    </row>
    <row r="20" spans="1:15" x14ac:dyDescent="0.2">
      <c r="A20" t="s">
        <v>76</v>
      </c>
      <c r="B20" t="s">
        <v>217</v>
      </c>
      <c r="C20" t="s">
        <v>3</v>
      </c>
      <c r="D20" t="s">
        <v>424</v>
      </c>
      <c r="E20" t="s">
        <v>425</v>
      </c>
      <c r="F20" t="s">
        <v>58</v>
      </c>
      <c r="G20">
        <v>46035</v>
      </c>
      <c r="H20">
        <v>46045</v>
      </c>
      <c r="M20" t="s">
        <v>61</v>
      </c>
      <c r="N20" t="s">
        <v>4</v>
      </c>
      <c r="O20" t="s">
        <v>55</v>
      </c>
    </row>
    <row r="21" spans="1:15" x14ac:dyDescent="0.2">
      <c r="A21" t="s">
        <v>76</v>
      </c>
      <c r="B21" t="s">
        <v>217</v>
      </c>
      <c r="C21" t="s">
        <v>3</v>
      </c>
      <c r="D21" t="s">
        <v>426</v>
      </c>
      <c r="E21" t="s">
        <v>427</v>
      </c>
      <c r="F21" t="s">
        <v>58</v>
      </c>
      <c r="G21">
        <v>46035</v>
      </c>
      <c r="H21">
        <v>46045</v>
      </c>
      <c r="M21" t="s">
        <v>61</v>
      </c>
      <c r="N21" t="s">
        <v>4</v>
      </c>
      <c r="O21" t="s">
        <v>55</v>
      </c>
    </row>
    <row r="22" spans="1:15" x14ac:dyDescent="0.2">
      <c r="A22" t="s">
        <v>75</v>
      </c>
      <c r="B22" t="s">
        <v>217</v>
      </c>
      <c r="C22" t="s">
        <v>108</v>
      </c>
      <c r="D22" t="s">
        <v>428</v>
      </c>
      <c r="E22" t="s">
        <v>429</v>
      </c>
      <c r="F22" t="s">
        <v>58</v>
      </c>
      <c r="G22">
        <v>46035</v>
      </c>
      <c r="H22">
        <v>46045</v>
      </c>
      <c r="M22" t="s">
        <v>61</v>
      </c>
      <c r="N22" t="s">
        <v>4</v>
      </c>
      <c r="O22" t="s">
        <v>55</v>
      </c>
    </row>
    <row r="23" spans="1:15" x14ac:dyDescent="0.2">
      <c r="A23" t="s">
        <v>76</v>
      </c>
      <c r="B23" t="s">
        <v>306</v>
      </c>
      <c r="C23" t="s">
        <v>108</v>
      </c>
      <c r="D23" t="s">
        <v>430</v>
      </c>
      <c r="E23" t="s">
        <v>431</v>
      </c>
      <c r="F23" t="s">
        <v>58</v>
      </c>
      <c r="G23">
        <v>46036</v>
      </c>
      <c r="H23">
        <v>46046</v>
      </c>
      <c r="M23" t="s">
        <v>61</v>
      </c>
      <c r="N23" t="s">
        <v>4</v>
      </c>
      <c r="O23" t="s">
        <v>55</v>
      </c>
    </row>
    <row r="24" spans="1:15" x14ac:dyDescent="0.2">
      <c r="A24" t="s">
        <v>76</v>
      </c>
      <c r="B24" t="s">
        <v>306</v>
      </c>
      <c r="C24" t="s">
        <v>108</v>
      </c>
      <c r="D24" t="s">
        <v>432</v>
      </c>
      <c r="E24" t="s">
        <v>433</v>
      </c>
      <c r="F24" t="s">
        <v>58</v>
      </c>
      <c r="G24">
        <v>46036</v>
      </c>
      <c r="H24">
        <v>46046</v>
      </c>
      <c r="M24" t="s">
        <v>61</v>
      </c>
      <c r="N24" t="s">
        <v>4</v>
      </c>
      <c r="O24" t="s">
        <v>55</v>
      </c>
    </row>
    <row r="25" spans="1:15" x14ac:dyDescent="0.2">
      <c r="F25" t="s">
        <v>61</v>
      </c>
      <c r="G25" t="s">
        <v>61</v>
      </c>
      <c r="H25" t="s">
        <v>61</v>
      </c>
      <c r="M25" t="s">
        <v>61</v>
      </c>
      <c r="N25" t="s">
        <v>61</v>
      </c>
      <c r="O25" t="s">
        <v>61</v>
      </c>
    </row>
    <row r="26" spans="1:15" x14ac:dyDescent="0.2">
      <c r="F26" t="s">
        <v>61</v>
      </c>
      <c r="G26" t="s">
        <v>61</v>
      </c>
      <c r="H26" t="s">
        <v>61</v>
      </c>
      <c r="M26" t="s">
        <v>61</v>
      </c>
      <c r="N26" t="s">
        <v>61</v>
      </c>
      <c r="O26" t="s">
        <v>61</v>
      </c>
    </row>
    <row r="27" spans="1:15" x14ac:dyDescent="0.2">
      <c r="F27" t="s">
        <v>61</v>
      </c>
      <c r="G27" t="s">
        <v>61</v>
      </c>
      <c r="H27" t="s">
        <v>61</v>
      </c>
      <c r="M27" t="s">
        <v>61</v>
      </c>
      <c r="N27" t="s">
        <v>61</v>
      </c>
      <c r="O27" t="s">
        <v>61</v>
      </c>
    </row>
    <row r="28" spans="1:15" x14ac:dyDescent="0.2">
      <c r="F28" t="s">
        <v>61</v>
      </c>
      <c r="G28" t="s">
        <v>61</v>
      </c>
      <c r="H28" t="s">
        <v>61</v>
      </c>
      <c r="M28" t="s">
        <v>61</v>
      </c>
      <c r="N28" t="s">
        <v>61</v>
      </c>
      <c r="O28" t="s">
        <v>61</v>
      </c>
    </row>
    <row r="29" spans="1:15" x14ac:dyDescent="0.2">
      <c r="F29" t="s">
        <v>61</v>
      </c>
      <c r="G29" t="s">
        <v>61</v>
      </c>
      <c r="H29" t="s">
        <v>61</v>
      </c>
      <c r="M29" t="s">
        <v>61</v>
      </c>
      <c r="N29" t="s">
        <v>61</v>
      </c>
      <c r="O29" t="s">
        <v>61</v>
      </c>
    </row>
    <row r="30" spans="1:15" x14ac:dyDescent="0.2">
      <c r="F30" t="s">
        <v>61</v>
      </c>
      <c r="G30" t="s">
        <v>61</v>
      </c>
      <c r="H30" t="s">
        <v>61</v>
      </c>
      <c r="M30" t="s">
        <v>61</v>
      </c>
      <c r="N30" t="s">
        <v>61</v>
      </c>
      <c r="O30" t="s">
        <v>61</v>
      </c>
    </row>
    <row r="31" spans="1:15" x14ac:dyDescent="0.2">
      <c r="F31" t="s">
        <v>61</v>
      </c>
      <c r="G31" t="s">
        <v>61</v>
      </c>
      <c r="H31" t="s">
        <v>61</v>
      </c>
      <c r="M31" t="s">
        <v>61</v>
      </c>
      <c r="N31" t="s">
        <v>61</v>
      </c>
      <c r="O31" t="s">
        <v>61</v>
      </c>
    </row>
    <row r="32" spans="1:15" x14ac:dyDescent="0.2">
      <c r="F32" t="s">
        <v>61</v>
      </c>
      <c r="G32" t="s">
        <v>61</v>
      </c>
      <c r="H32" t="s">
        <v>61</v>
      </c>
      <c r="M3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6.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96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97</v>
      </c>
      <c r="B4" t="s">
        <v>175</v>
      </c>
      <c r="C4" t="s">
        <v>108</v>
      </c>
      <c r="D4" t="s">
        <v>643</v>
      </c>
      <c r="E4" t="s">
        <v>644</v>
      </c>
      <c r="F4" t="s">
        <v>52</v>
      </c>
      <c r="G4">
        <v>46023</v>
      </c>
      <c r="H4">
        <v>46033</v>
      </c>
      <c r="I4" t="s">
        <v>5</v>
      </c>
      <c r="J4" t="s">
        <v>53</v>
      </c>
      <c r="M4" t="s">
        <v>12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116</v>
      </c>
      <c r="B5" t="s">
        <v>182</v>
      </c>
      <c r="C5" t="s">
        <v>108</v>
      </c>
      <c r="D5" t="s">
        <v>645</v>
      </c>
      <c r="E5" t="s">
        <v>646</v>
      </c>
      <c r="F5" t="s">
        <v>58</v>
      </c>
      <c r="G5">
        <v>46025</v>
      </c>
      <c r="H5">
        <v>46035</v>
      </c>
      <c r="I5" t="s">
        <v>5</v>
      </c>
      <c r="J5" t="s">
        <v>53</v>
      </c>
      <c r="M5" t="s">
        <v>12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116</v>
      </c>
      <c r="B6" t="s">
        <v>132</v>
      </c>
      <c r="C6" t="s">
        <v>3</v>
      </c>
      <c r="D6" t="s">
        <v>647</v>
      </c>
      <c r="E6" t="s">
        <v>648</v>
      </c>
      <c r="F6" t="s">
        <v>58</v>
      </c>
      <c r="G6">
        <v>46028</v>
      </c>
      <c r="H6">
        <v>46038</v>
      </c>
      <c r="I6" t="s">
        <v>5</v>
      </c>
      <c r="M6" t="s">
        <v>61</v>
      </c>
      <c r="N6" t="s">
        <v>4</v>
      </c>
      <c r="O6" t="s">
        <v>55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98</v>
      </c>
      <c r="B7" t="s">
        <v>196</v>
      </c>
      <c r="C7" t="s">
        <v>3</v>
      </c>
      <c r="D7" t="s">
        <v>649</v>
      </c>
      <c r="E7" t="s">
        <v>650</v>
      </c>
      <c r="F7" t="s">
        <v>58</v>
      </c>
      <c r="G7">
        <v>46040</v>
      </c>
      <c r="H7">
        <v>46040</v>
      </c>
      <c r="I7" t="s">
        <v>6</v>
      </c>
      <c r="M7" t="s">
        <v>61</v>
      </c>
      <c r="N7" t="s">
        <v>4</v>
      </c>
      <c r="O7" t="s">
        <v>55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97</v>
      </c>
      <c r="B8" t="s">
        <v>196</v>
      </c>
      <c r="C8" t="s">
        <v>108</v>
      </c>
      <c r="D8" t="s">
        <v>651</v>
      </c>
      <c r="E8" t="s">
        <v>652</v>
      </c>
      <c r="F8" t="s">
        <v>58</v>
      </c>
      <c r="G8">
        <v>46030</v>
      </c>
      <c r="H8">
        <v>46040</v>
      </c>
      <c r="I8" t="s">
        <v>5</v>
      </c>
      <c r="M8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116</v>
      </c>
      <c r="B9" t="s">
        <v>135</v>
      </c>
      <c r="C9" t="s">
        <v>3</v>
      </c>
      <c r="D9" t="s">
        <v>653</v>
      </c>
      <c r="E9" t="s">
        <v>654</v>
      </c>
      <c r="F9" t="s">
        <v>52</v>
      </c>
      <c r="G9">
        <v>46031</v>
      </c>
      <c r="H9">
        <v>46041</v>
      </c>
      <c r="I9" t="s">
        <v>5</v>
      </c>
      <c r="M9" t="s">
        <v>61</v>
      </c>
      <c r="N9" t="s">
        <v>4</v>
      </c>
      <c r="O9" t="s">
        <v>55</v>
      </c>
    </row>
    <row r="10" spans="1:23" x14ac:dyDescent="0.2">
      <c r="A10" t="s">
        <v>116</v>
      </c>
      <c r="B10" t="s">
        <v>295</v>
      </c>
      <c r="C10" t="s">
        <v>108</v>
      </c>
      <c r="D10" t="s">
        <v>655</v>
      </c>
      <c r="E10" t="s">
        <v>656</v>
      </c>
      <c r="F10" t="s">
        <v>58</v>
      </c>
      <c r="G10">
        <v>46033</v>
      </c>
      <c r="H10">
        <v>46043</v>
      </c>
      <c r="I10" t="s">
        <v>5</v>
      </c>
      <c r="M10" t="s">
        <v>61</v>
      </c>
      <c r="N10" t="s">
        <v>4</v>
      </c>
      <c r="O10" t="s">
        <v>55</v>
      </c>
    </row>
    <row r="11" spans="1:23" x14ac:dyDescent="0.2">
      <c r="A11" t="s">
        <v>116</v>
      </c>
      <c r="B11" t="s">
        <v>295</v>
      </c>
      <c r="C11" t="s">
        <v>108</v>
      </c>
      <c r="D11" t="s">
        <v>657</v>
      </c>
      <c r="E11" t="s">
        <v>658</v>
      </c>
      <c r="F11" t="s">
        <v>58</v>
      </c>
      <c r="G11">
        <v>46033</v>
      </c>
      <c r="H11">
        <v>46043</v>
      </c>
      <c r="I11" t="s">
        <v>5</v>
      </c>
      <c r="M11" t="s">
        <v>61</v>
      </c>
      <c r="N11" t="s">
        <v>4</v>
      </c>
      <c r="O11" t="s">
        <v>55</v>
      </c>
    </row>
    <row r="12" spans="1:23" x14ac:dyDescent="0.2">
      <c r="A12" t="s">
        <v>116</v>
      </c>
      <c r="B12" t="s">
        <v>210</v>
      </c>
      <c r="C12" t="s">
        <v>3</v>
      </c>
      <c r="D12" t="s">
        <v>659</v>
      </c>
      <c r="E12" t="s">
        <v>660</v>
      </c>
      <c r="F12" t="s">
        <v>58</v>
      </c>
      <c r="G12">
        <v>46034</v>
      </c>
      <c r="H12">
        <v>46044</v>
      </c>
      <c r="I12" t="s">
        <v>5</v>
      </c>
      <c r="M12" t="s">
        <v>61</v>
      </c>
      <c r="N12" t="s">
        <v>4</v>
      </c>
      <c r="O12" t="s">
        <v>55</v>
      </c>
    </row>
    <row r="13" spans="1:23" x14ac:dyDescent="0.2">
      <c r="A13" t="s">
        <v>98</v>
      </c>
      <c r="B13" t="s">
        <v>210</v>
      </c>
      <c r="C13" t="s">
        <v>3</v>
      </c>
      <c r="D13" t="s">
        <v>661</v>
      </c>
      <c r="E13" t="s">
        <v>662</v>
      </c>
      <c r="F13" t="s">
        <v>58</v>
      </c>
      <c r="G13">
        <v>46034</v>
      </c>
      <c r="H13">
        <v>46044</v>
      </c>
      <c r="I13" t="s">
        <v>5</v>
      </c>
      <c r="M13" t="s">
        <v>61</v>
      </c>
      <c r="N13" t="s">
        <v>4</v>
      </c>
      <c r="O13" t="s">
        <v>55</v>
      </c>
    </row>
    <row r="14" spans="1:23" x14ac:dyDescent="0.2">
      <c r="A14" t="s">
        <v>98</v>
      </c>
      <c r="B14" t="s">
        <v>210</v>
      </c>
      <c r="C14" t="s">
        <v>108</v>
      </c>
      <c r="D14" t="s">
        <v>663</v>
      </c>
      <c r="E14" t="s">
        <v>664</v>
      </c>
      <c r="F14" t="s">
        <v>58</v>
      </c>
      <c r="G14">
        <v>46034</v>
      </c>
      <c r="H14">
        <v>46044</v>
      </c>
      <c r="I14" t="s">
        <v>5</v>
      </c>
      <c r="M14" t="s">
        <v>61</v>
      </c>
      <c r="N14" t="s">
        <v>4</v>
      </c>
      <c r="O14" t="s">
        <v>55</v>
      </c>
    </row>
    <row r="15" spans="1:23" x14ac:dyDescent="0.2">
      <c r="A15" t="s">
        <v>98</v>
      </c>
      <c r="B15" t="s">
        <v>217</v>
      </c>
      <c r="C15" t="s">
        <v>3</v>
      </c>
      <c r="D15" t="s">
        <v>665</v>
      </c>
      <c r="E15" t="s">
        <v>666</v>
      </c>
      <c r="F15" t="s">
        <v>58</v>
      </c>
      <c r="G15">
        <v>46035</v>
      </c>
      <c r="H15">
        <v>46045</v>
      </c>
      <c r="I15" t="s">
        <v>5</v>
      </c>
      <c r="M15" t="s">
        <v>61</v>
      </c>
      <c r="N15" t="s">
        <v>4</v>
      </c>
      <c r="O15" t="s">
        <v>55</v>
      </c>
    </row>
    <row r="16" spans="1:23" x14ac:dyDescent="0.2">
      <c r="A16" t="s">
        <v>116</v>
      </c>
      <c r="B16" t="s">
        <v>217</v>
      </c>
      <c r="C16" t="s">
        <v>3</v>
      </c>
      <c r="D16" t="s">
        <v>667</v>
      </c>
      <c r="E16" t="s">
        <v>668</v>
      </c>
      <c r="F16" t="s">
        <v>58</v>
      </c>
      <c r="G16">
        <v>46035</v>
      </c>
      <c r="H16">
        <v>46045</v>
      </c>
      <c r="I16" t="s">
        <v>5</v>
      </c>
      <c r="M16" t="s">
        <v>61</v>
      </c>
      <c r="N16" t="s">
        <v>4</v>
      </c>
      <c r="O16" t="s">
        <v>55</v>
      </c>
    </row>
    <row r="17" spans="1:15" x14ac:dyDescent="0.2">
      <c r="A17" t="s">
        <v>97</v>
      </c>
      <c r="B17" t="s">
        <v>217</v>
      </c>
      <c r="C17" t="s">
        <v>107</v>
      </c>
      <c r="D17" t="s">
        <v>669</v>
      </c>
      <c r="E17" t="s">
        <v>670</v>
      </c>
      <c r="F17" t="s">
        <v>58</v>
      </c>
      <c r="G17">
        <v>46035</v>
      </c>
      <c r="H17">
        <v>46045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98</v>
      </c>
      <c r="B18" t="s">
        <v>217</v>
      </c>
      <c r="C18" t="s">
        <v>108</v>
      </c>
      <c r="D18" t="s">
        <v>671</v>
      </c>
      <c r="E18" t="s">
        <v>672</v>
      </c>
      <c r="F18" t="s">
        <v>58</v>
      </c>
      <c r="G18">
        <v>46035</v>
      </c>
      <c r="H18">
        <v>46045</v>
      </c>
      <c r="I18" t="s">
        <v>5</v>
      </c>
      <c r="M18" t="s">
        <v>61</v>
      </c>
      <c r="N18" t="s">
        <v>4</v>
      </c>
      <c r="O18" t="s">
        <v>55</v>
      </c>
    </row>
    <row r="19" spans="1:15" x14ac:dyDescent="0.2">
      <c r="A19" t="s">
        <v>116</v>
      </c>
      <c r="B19" t="s">
        <v>217</v>
      </c>
      <c r="C19" t="s">
        <v>108</v>
      </c>
      <c r="D19" t="s">
        <v>673</v>
      </c>
      <c r="E19" t="s">
        <v>674</v>
      </c>
      <c r="F19" t="s">
        <v>52</v>
      </c>
      <c r="G19">
        <v>46035</v>
      </c>
      <c r="H19">
        <v>46045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116</v>
      </c>
      <c r="B20" t="s">
        <v>217</v>
      </c>
      <c r="C20" t="s">
        <v>108</v>
      </c>
      <c r="D20" t="s">
        <v>675</v>
      </c>
      <c r="E20" t="s">
        <v>676</v>
      </c>
      <c r="F20" t="s">
        <v>52</v>
      </c>
      <c r="G20">
        <v>46035</v>
      </c>
      <c r="H20">
        <v>46045</v>
      </c>
      <c r="M20" t="s">
        <v>61</v>
      </c>
      <c r="N20" t="s">
        <v>4</v>
      </c>
      <c r="O20" t="s">
        <v>55</v>
      </c>
    </row>
    <row r="21" spans="1:15" x14ac:dyDescent="0.2">
      <c r="A21" t="s">
        <v>97</v>
      </c>
      <c r="B21" t="s">
        <v>306</v>
      </c>
      <c r="C21" t="s">
        <v>108</v>
      </c>
      <c r="D21" t="s">
        <v>677</v>
      </c>
      <c r="E21" t="s">
        <v>678</v>
      </c>
      <c r="F21" t="s">
        <v>52</v>
      </c>
      <c r="G21">
        <v>46036</v>
      </c>
      <c r="H21">
        <v>46046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116</v>
      </c>
      <c r="B22" t="s">
        <v>220</v>
      </c>
      <c r="C22" t="s">
        <v>3</v>
      </c>
      <c r="D22" t="s">
        <v>679</v>
      </c>
      <c r="E22" t="s">
        <v>680</v>
      </c>
      <c r="F22" t="s">
        <v>58</v>
      </c>
      <c r="G22">
        <v>46037</v>
      </c>
      <c r="H22">
        <v>46047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98</v>
      </c>
      <c r="B23" t="s">
        <v>159</v>
      </c>
      <c r="C23" t="s">
        <v>108</v>
      </c>
      <c r="D23" t="s">
        <v>681</v>
      </c>
      <c r="E23" t="s">
        <v>682</v>
      </c>
      <c r="F23" t="s">
        <v>58</v>
      </c>
      <c r="G23">
        <v>46037</v>
      </c>
      <c r="H23">
        <v>46052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97</v>
      </c>
      <c r="B24" t="s">
        <v>162</v>
      </c>
      <c r="C24" t="s">
        <v>3</v>
      </c>
      <c r="D24" t="s">
        <v>683</v>
      </c>
      <c r="E24" t="s">
        <v>684</v>
      </c>
      <c r="F24" t="s">
        <v>58</v>
      </c>
      <c r="G24">
        <v>46037</v>
      </c>
      <c r="H24">
        <v>46053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116</v>
      </c>
      <c r="B25" t="s">
        <v>162</v>
      </c>
      <c r="C25" t="s">
        <v>3</v>
      </c>
      <c r="D25" t="s">
        <v>685</v>
      </c>
      <c r="E25" t="s">
        <v>686</v>
      </c>
      <c r="F25" t="s">
        <v>58</v>
      </c>
      <c r="G25">
        <v>46037</v>
      </c>
      <c r="H25">
        <v>46053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98</v>
      </c>
      <c r="B26" t="s">
        <v>170</v>
      </c>
      <c r="C26" t="s">
        <v>3</v>
      </c>
      <c r="D26" t="s">
        <v>687</v>
      </c>
      <c r="E26" t="s">
        <v>688</v>
      </c>
      <c r="F26" t="s">
        <v>58</v>
      </c>
      <c r="G26">
        <v>46037</v>
      </c>
      <c r="H26">
        <v>46056</v>
      </c>
      <c r="I26" t="s">
        <v>5</v>
      </c>
      <c r="M26" t="s">
        <v>61</v>
      </c>
      <c r="N26" t="s">
        <v>4</v>
      </c>
      <c r="O26" t="s">
        <v>55</v>
      </c>
    </row>
    <row r="27" spans="1:15" x14ac:dyDescent="0.2">
      <c r="A27" t="s">
        <v>116</v>
      </c>
      <c r="B27" t="s">
        <v>170</v>
      </c>
      <c r="C27" t="s">
        <v>108</v>
      </c>
      <c r="D27" t="s">
        <v>689</v>
      </c>
      <c r="E27" t="s">
        <v>690</v>
      </c>
      <c r="F27" t="s">
        <v>58</v>
      </c>
      <c r="G27">
        <v>46037</v>
      </c>
      <c r="H27">
        <v>46056</v>
      </c>
      <c r="I27" t="s">
        <v>5</v>
      </c>
      <c r="M27" t="s">
        <v>61</v>
      </c>
      <c r="N27" t="s">
        <v>4</v>
      </c>
      <c r="O27" t="s">
        <v>55</v>
      </c>
    </row>
    <row r="28" spans="1:15" x14ac:dyDescent="0.2">
      <c r="A28" t="s">
        <v>116</v>
      </c>
      <c r="B28" t="s">
        <v>268</v>
      </c>
      <c r="C28" t="s">
        <v>108</v>
      </c>
      <c r="D28" t="s">
        <v>691</v>
      </c>
      <c r="E28" t="s">
        <v>692</v>
      </c>
      <c r="F28" t="s">
        <v>58</v>
      </c>
      <c r="G28">
        <v>46037</v>
      </c>
      <c r="H28">
        <v>46058</v>
      </c>
      <c r="I28" t="s">
        <v>5</v>
      </c>
      <c r="M28" t="s">
        <v>61</v>
      </c>
      <c r="N28" t="s">
        <v>4</v>
      </c>
      <c r="O28" t="s">
        <v>55</v>
      </c>
    </row>
    <row r="29" spans="1:15" x14ac:dyDescent="0.2">
      <c r="A29" t="s">
        <v>116</v>
      </c>
      <c r="B29" t="s">
        <v>268</v>
      </c>
      <c r="C29" t="s">
        <v>108</v>
      </c>
      <c r="D29" t="s">
        <v>693</v>
      </c>
      <c r="E29" t="s">
        <v>694</v>
      </c>
      <c r="F29" t="s">
        <v>58</v>
      </c>
      <c r="G29">
        <v>46037</v>
      </c>
      <c r="H29">
        <v>46058</v>
      </c>
      <c r="I29" t="s">
        <v>5</v>
      </c>
      <c r="M29" t="s">
        <v>61</v>
      </c>
      <c r="N29" t="s">
        <v>4</v>
      </c>
      <c r="O29" t="s">
        <v>55</v>
      </c>
    </row>
    <row r="30" spans="1:15" x14ac:dyDescent="0.2">
      <c r="A30" t="s">
        <v>116</v>
      </c>
      <c r="B30" t="s">
        <v>268</v>
      </c>
      <c r="C30" t="s">
        <v>108</v>
      </c>
      <c r="D30" t="s">
        <v>695</v>
      </c>
      <c r="E30" t="s">
        <v>696</v>
      </c>
      <c r="F30" t="s">
        <v>58</v>
      </c>
      <c r="G30">
        <v>46037</v>
      </c>
      <c r="H30">
        <v>46058</v>
      </c>
      <c r="I30" t="s">
        <v>5</v>
      </c>
      <c r="M30" t="s">
        <v>61</v>
      </c>
      <c r="N30" t="s">
        <v>4</v>
      </c>
      <c r="O30" t="s">
        <v>55</v>
      </c>
    </row>
    <row r="31" spans="1:15" x14ac:dyDescent="0.2">
      <c r="A31" t="s">
        <v>116</v>
      </c>
      <c r="B31" t="s">
        <v>249</v>
      </c>
      <c r="C31" t="s">
        <v>3</v>
      </c>
      <c r="D31" t="s">
        <v>697</v>
      </c>
      <c r="E31" t="s">
        <v>698</v>
      </c>
      <c r="F31" t="s">
        <v>52</v>
      </c>
      <c r="G31">
        <v>46037</v>
      </c>
      <c r="H31">
        <v>46058</v>
      </c>
      <c r="I31" t="s">
        <v>5</v>
      </c>
      <c r="M31" t="s">
        <v>61</v>
      </c>
      <c r="N31" t="s">
        <v>4</v>
      </c>
      <c r="O31" t="s">
        <v>55</v>
      </c>
    </row>
    <row r="32" spans="1:15" x14ac:dyDescent="0.2">
      <c r="A32" t="s">
        <v>97</v>
      </c>
      <c r="B32" t="s">
        <v>249</v>
      </c>
      <c r="C32" t="s">
        <v>3</v>
      </c>
      <c r="D32" t="s">
        <v>699</v>
      </c>
      <c r="E32" t="s">
        <v>700</v>
      </c>
      <c r="F32" t="s">
        <v>58</v>
      </c>
      <c r="G32">
        <v>46037</v>
      </c>
      <c r="H32">
        <v>46058</v>
      </c>
      <c r="I32" t="s">
        <v>5</v>
      </c>
      <c r="M32" t="s">
        <v>61</v>
      </c>
      <c r="N32" t="s">
        <v>4</v>
      </c>
      <c r="O32" t="s">
        <v>55</v>
      </c>
    </row>
    <row r="33" spans="1:15" x14ac:dyDescent="0.2">
      <c r="A33" t="s">
        <v>116</v>
      </c>
      <c r="B33" t="s">
        <v>249</v>
      </c>
      <c r="C33" t="s">
        <v>108</v>
      </c>
      <c r="D33" t="s">
        <v>701</v>
      </c>
      <c r="E33" t="s">
        <v>702</v>
      </c>
      <c r="F33" t="s">
        <v>58</v>
      </c>
      <c r="G33">
        <v>46042</v>
      </c>
      <c r="H33">
        <v>46058</v>
      </c>
      <c r="I33" t="s">
        <v>6</v>
      </c>
      <c r="M33" t="s">
        <v>61</v>
      </c>
      <c r="N33" t="s">
        <v>4</v>
      </c>
      <c r="O33" t="s">
        <v>55</v>
      </c>
    </row>
    <row r="34" spans="1:15" x14ac:dyDescent="0.2">
      <c r="A34" t="s">
        <v>116</v>
      </c>
      <c r="B34" t="s">
        <v>249</v>
      </c>
      <c r="C34" t="s">
        <v>108</v>
      </c>
      <c r="D34" t="s">
        <v>703</v>
      </c>
      <c r="E34" t="s">
        <v>704</v>
      </c>
      <c r="F34" t="s">
        <v>58</v>
      </c>
      <c r="G34">
        <v>46037</v>
      </c>
      <c r="H34">
        <v>46058</v>
      </c>
      <c r="I34" t="s">
        <v>5</v>
      </c>
      <c r="M34" t="s">
        <v>61</v>
      </c>
      <c r="N34" t="s">
        <v>4</v>
      </c>
      <c r="O34" t="s">
        <v>55</v>
      </c>
    </row>
    <row r="35" spans="1:15" x14ac:dyDescent="0.2">
      <c r="A35" t="s">
        <v>116</v>
      </c>
      <c r="B35" t="s">
        <v>249</v>
      </c>
      <c r="C35" t="s">
        <v>108</v>
      </c>
      <c r="D35" t="s">
        <v>705</v>
      </c>
      <c r="E35" t="s">
        <v>704</v>
      </c>
      <c r="F35" t="s">
        <v>58</v>
      </c>
      <c r="G35">
        <v>46042</v>
      </c>
      <c r="H35">
        <v>46058</v>
      </c>
      <c r="I35" t="s">
        <v>6</v>
      </c>
      <c r="M35" t="s">
        <v>61</v>
      </c>
      <c r="N35" t="s">
        <v>4</v>
      </c>
      <c r="O35" t="s">
        <v>55</v>
      </c>
    </row>
    <row r="36" spans="1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1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1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1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1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1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1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1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1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1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1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1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1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81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83</v>
      </c>
      <c r="B4" t="s">
        <v>175</v>
      </c>
      <c r="C4" t="s">
        <v>106</v>
      </c>
      <c r="D4" t="s">
        <v>532</v>
      </c>
      <c r="E4" t="s">
        <v>533</v>
      </c>
      <c r="F4">
        <v>46023</v>
      </c>
      <c r="J4" t="s">
        <v>61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83</v>
      </c>
      <c r="B5" t="s">
        <v>144</v>
      </c>
      <c r="C5" t="s">
        <v>106</v>
      </c>
      <c r="D5" t="s">
        <v>534</v>
      </c>
      <c r="E5" t="s">
        <v>535</v>
      </c>
      <c r="F5">
        <v>46024</v>
      </c>
      <c r="J5" t="s">
        <v>61</v>
      </c>
      <c r="K5" t="s">
        <v>54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536</v>
      </c>
      <c r="B6" t="s">
        <v>359</v>
      </c>
      <c r="C6" t="s">
        <v>106</v>
      </c>
      <c r="D6" t="s">
        <v>537</v>
      </c>
      <c r="E6" t="s">
        <v>538</v>
      </c>
      <c r="F6">
        <v>46026</v>
      </c>
      <c r="G6" t="s">
        <v>11</v>
      </c>
      <c r="J6" t="s">
        <v>12</v>
      </c>
      <c r="K6" t="s">
        <v>54</v>
      </c>
      <c r="M6" t="s">
        <v>6</v>
      </c>
      <c r="O6" t="s">
        <v>4</v>
      </c>
      <c r="Q6" t="s">
        <v>13</v>
      </c>
    </row>
    <row r="7" spans="1:17" x14ac:dyDescent="0.2">
      <c r="A7" t="s">
        <v>84</v>
      </c>
      <c r="B7" t="s">
        <v>132</v>
      </c>
      <c r="C7" t="s">
        <v>106</v>
      </c>
      <c r="D7" t="s">
        <v>539</v>
      </c>
      <c r="E7" t="s">
        <v>540</v>
      </c>
      <c r="F7">
        <v>46038</v>
      </c>
      <c r="G7" t="s">
        <v>6</v>
      </c>
      <c r="J7" t="s">
        <v>61</v>
      </c>
      <c r="K7" t="s">
        <v>4</v>
      </c>
      <c r="M7" t="s">
        <v>13</v>
      </c>
      <c r="Q7" t="s">
        <v>62</v>
      </c>
    </row>
    <row r="8" spans="1:17" x14ac:dyDescent="0.2">
      <c r="A8" t="s">
        <v>84</v>
      </c>
      <c r="B8" t="s">
        <v>196</v>
      </c>
      <c r="C8" t="s">
        <v>106</v>
      </c>
      <c r="D8" t="s">
        <v>541</v>
      </c>
      <c r="E8" t="s">
        <v>542</v>
      </c>
      <c r="F8">
        <v>46030</v>
      </c>
      <c r="J8" t="s">
        <v>61</v>
      </c>
      <c r="K8" t="s">
        <v>4</v>
      </c>
      <c r="M8" t="s">
        <v>62</v>
      </c>
    </row>
    <row r="9" spans="1:17" x14ac:dyDescent="0.2">
      <c r="A9" t="s">
        <v>536</v>
      </c>
      <c r="B9" t="s">
        <v>196</v>
      </c>
      <c r="C9" t="s">
        <v>106</v>
      </c>
      <c r="D9" t="s">
        <v>543</v>
      </c>
      <c r="E9" t="s">
        <v>544</v>
      </c>
      <c r="F9">
        <v>46030</v>
      </c>
      <c r="J9" t="s">
        <v>61</v>
      </c>
      <c r="K9" t="s">
        <v>4</v>
      </c>
    </row>
    <row r="10" spans="1:17" x14ac:dyDescent="0.2">
      <c r="A10" t="s">
        <v>82</v>
      </c>
      <c r="B10" t="s">
        <v>203</v>
      </c>
      <c r="C10" t="s">
        <v>106</v>
      </c>
      <c r="D10" t="s">
        <v>545</v>
      </c>
      <c r="E10" t="s">
        <v>546</v>
      </c>
      <c r="F10">
        <v>46032</v>
      </c>
      <c r="J10" t="s">
        <v>61</v>
      </c>
      <c r="K10" t="s">
        <v>4</v>
      </c>
    </row>
    <row r="11" spans="1:17" x14ac:dyDescent="0.2">
      <c r="A11" t="s">
        <v>82</v>
      </c>
      <c r="B11" t="s">
        <v>210</v>
      </c>
      <c r="C11" t="s">
        <v>106</v>
      </c>
      <c r="D11" t="s">
        <v>547</v>
      </c>
      <c r="E11" t="s">
        <v>548</v>
      </c>
      <c r="F11">
        <v>46034</v>
      </c>
      <c r="J11" t="s">
        <v>61</v>
      </c>
      <c r="K11" t="s">
        <v>4</v>
      </c>
    </row>
    <row r="12" spans="1:17" x14ac:dyDescent="0.2">
      <c r="A12" t="s">
        <v>83</v>
      </c>
      <c r="B12" t="s">
        <v>210</v>
      </c>
      <c r="C12" t="s">
        <v>106</v>
      </c>
      <c r="D12" t="s">
        <v>549</v>
      </c>
      <c r="E12" t="s">
        <v>550</v>
      </c>
      <c r="F12">
        <v>46034</v>
      </c>
      <c r="J12" t="s">
        <v>61</v>
      </c>
      <c r="K12" t="s">
        <v>4</v>
      </c>
    </row>
    <row r="13" spans="1:17" x14ac:dyDescent="0.2">
      <c r="A13" t="s">
        <v>82</v>
      </c>
      <c r="B13" t="s">
        <v>230</v>
      </c>
      <c r="C13" t="s">
        <v>106</v>
      </c>
      <c r="D13" t="s">
        <v>551</v>
      </c>
      <c r="E13" t="s">
        <v>552</v>
      </c>
      <c r="F13">
        <v>46037</v>
      </c>
      <c r="J13" t="s">
        <v>61</v>
      </c>
      <c r="K13" t="s">
        <v>4</v>
      </c>
    </row>
    <row r="14" spans="1:17" x14ac:dyDescent="0.2">
      <c r="A14" t="s">
        <v>536</v>
      </c>
      <c r="B14" t="s">
        <v>162</v>
      </c>
      <c r="C14" t="s">
        <v>106</v>
      </c>
      <c r="D14" t="s">
        <v>553</v>
      </c>
      <c r="E14" t="s">
        <v>554</v>
      </c>
      <c r="F14">
        <v>46037</v>
      </c>
      <c r="J14" t="s">
        <v>61</v>
      </c>
      <c r="K14" t="s">
        <v>4</v>
      </c>
    </row>
    <row r="15" spans="1:17" x14ac:dyDescent="0.2">
      <c r="A15" t="s">
        <v>536</v>
      </c>
      <c r="B15" t="s">
        <v>167</v>
      </c>
      <c r="C15" t="s">
        <v>106</v>
      </c>
      <c r="D15" t="s">
        <v>555</v>
      </c>
      <c r="E15" t="s">
        <v>556</v>
      </c>
      <c r="F15">
        <v>46037</v>
      </c>
      <c r="J15" t="s">
        <v>61</v>
      </c>
      <c r="K15" t="s">
        <v>4</v>
      </c>
    </row>
    <row r="16" spans="1:17" x14ac:dyDescent="0.2">
      <c r="A16" t="s">
        <v>82</v>
      </c>
      <c r="B16" t="s">
        <v>167</v>
      </c>
      <c r="C16" t="s">
        <v>106</v>
      </c>
      <c r="D16" t="s">
        <v>557</v>
      </c>
      <c r="E16" t="s">
        <v>558</v>
      </c>
      <c r="F16">
        <v>46037</v>
      </c>
      <c r="J16" t="s">
        <v>61</v>
      </c>
      <c r="K16" t="s">
        <v>4</v>
      </c>
    </row>
    <row r="17" spans="1:11" x14ac:dyDescent="0.2">
      <c r="A17" t="s">
        <v>84</v>
      </c>
      <c r="B17" t="s">
        <v>170</v>
      </c>
      <c r="C17" t="s">
        <v>106</v>
      </c>
      <c r="D17" t="s">
        <v>559</v>
      </c>
      <c r="E17" t="s">
        <v>560</v>
      </c>
      <c r="F17">
        <v>46037</v>
      </c>
      <c r="J17" t="s">
        <v>61</v>
      </c>
      <c r="K17" t="s">
        <v>4</v>
      </c>
    </row>
    <row r="18" spans="1:11" x14ac:dyDescent="0.2">
      <c r="F18" t="s">
        <v>61</v>
      </c>
      <c r="J18" t="s">
        <v>61</v>
      </c>
      <c r="K18" t="s">
        <v>61</v>
      </c>
    </row>
    <row r="19" spans="1:11" x14ac:dyDescent="0.2">
      <c r="F19" t="s">
        <v>61</v>
      </c>
      <c r="J19" t="s">
        <v>61</v>
      </c>
      <c r="K19" t="s">
        <v>61</v>
      </c>
    </row>
    <row r="20" spans="1:11" x14ac:dyDescent="0.2">
      <c r="F20" t="s">
        <v>61</v>
      </c>
      <c r="J20" t="s">
        <v>61</v>
      </c>
      <c r="K20" t="s">
        <v>61</v>
      </c>
    </row>
    <row r="21" spans="1:11" x14ac:dyDescent="0.2">
      <c r="F21" t="s">
        <v>61</v>
      </c>
      <c r="J21" t="s">
        <v>61</v>
      </c>
      <c r="K21" t="s">
        <v>61</v>
      </c>
    </row>
    <row r="22" spans="1:11" x14ac:dyDescent="0.2">
      <c r="F22" t="s">
        <v>61</v>
      </c>
      <c r="J22" t="s">
        <v>61</v>
      </c>
      <c r="K22" t="s">
        <v>61</v>
      </c>
    </row>
    <row r="23" spans="1:11" x14ac:dyDescent="0.2">
      <c r="F23" t="s">
        <v>61</v>
      </c>
      <c r="J23" t="s">
        <v>61</v>
      </c>
      <c r="K23" t="s">
        <v>61</v>
      </c>
    </row>
    <row r="24" spans="1:11" x14ac:dyDescent="0.2">
      <c r="F24" t="s">
        <v>61</v>
      </c>
      <c r="J24" t="s">
        <v>61</v>
      </c>
      <c r="K24" t="s">
        <v>61</v>
      </c>
    </row>
    <row r="25" spans="1:11" x14ac:dyDescent="0.2">
      <c r="F25" t="s">
        <v>61</v>
      </c>
      <c r="J25" t="s">
        <v>61</v>
      </c>
      <c r="K25" t="s">
        <v>61</v>
      </c>
    </row>
    <row r="26" spans="1:11" x14ac:dyDescent="0.2">
      <c r="F26" t="s">
        <v>61</v>
      </c>
      <c r="J26" t="s">
        <v>61</v>
      </c>
      <c r="K26" t="s">
        <v>61</v>
      </c>
    </row>
    <row r="27" spans="1:11" x14ac:dyDescent="0.2">
      <c r="F27" t="s">
        <v>61</v>
      </c>
      <c r="J27" t="s">
        <v>61</v>
      </c>
      <c r="K27" t="s">
        <v>61</v>
      </c>
    </row>
    <row r="28" spans="1:11" x14ac:dyDescent="0.2">
      <c r="F28" t="s">
        <v>61</v>
      </c>
      <c r="J28" t="s">
        <v>61</v>
      </c>
      <c r="K28" t="s">
        <v>61</v>
      </c>
    </row>
    <row r="29" spans="1:11" x14ac:dyDescent="0.2">
      <c r="F29" t="s">
        <v>61</v>
      </c>
      <c r="J29" t="s">
        <v>61</v>
      </c>
      <c r="K29" t="s">
        <v>61</v>
      </c>
    </row>
    <row r="30" spans="1:11" x14ac:dyDescent="0.2">
      <c r="F30" t="s">
        <v>61</v>
      </c>
      <c r="J30" t="s">
        <v>61</v>
      </c>
      <c r="K30" t="s">
        <v>61</v>
      </c>
    </row>
    <row r="31" spans="1:11" x14ac:dyDescent="0.2">
      <c r="F31" t="s">
        <v>61</v>
      </c>
      <c r="J31" t="s">
        <v>61</v>
      </c>
      <c r="K31" t="s">
        <v>61</v>
      </c>
    </row>
    <row r="32" spans="1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K60"/>
  <sheetViews>
    <sheetView tabSelected="1" topLeftCell="A6" zoomScaleNormal="100" workbookViewId="0">
      <selection activeCell="K8" sqref="K8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17.625" style="1" bestFit="1" customWidth="1"/>
    <col min="7" max="7" width="24.75" style="1" bestFit="1" customWidth="1"/>
    <col min="8" max="8" width="17.5" style="1" bestFit="1" customWidth="1"/>
    <col min="9" max="10" width="0" style="1" hidden="1" customWidth="1"/>
    <col min="11" max="16384" width="14" style="1"/>
  </cols>
  <sheetData>
    <row r="1" spans="1:11" x14ac:dyDescent="0.2">
      <c r="A1" s="13" t="str">
        <f>$I1&amp;$J1&amp;$A3</f>
        <v>Ancona; MNP TOT 22</v>
      </c>
      <c r="B1" s="13"/>
      <c r="C1" s="13"/>
      <c r="D1" s="13"/>
      <c r="E1" s="13"/>
      <c r="F1" s="13"/>
      <c r="G1" s="13"/>
      <c r="H1" s="13"/>
      <c r="I1" s="1" t="s">
        <v>120</v>
      </c>
      <c r="J1" s="1" t="s">
        <v>121</v>
      </c>
    </row>
    <row r="2" spans="1:11" x14ac:dyDescent="0.2">
      <c r="A2" s="1" t="s">
        <v>0</v>
      </c>
      <c r="B2" s="1" t="s">
        <v>1</v>
      </c>
      <c r="C2" s="1" t="s">
        <v>104</v>
      </c>
      <c r="D2" s="1" t="s">
        <v>109</v>
      </c>
      <c r="E2" s="1" t="s">
        <v>110</v>
      </c>
      <c r="F2" s="1" t="s">
        <v>103</v>
      </c>
      <c r="G2" s="1" t="s">
        <v>105</v>
      </c>
      <c r="H2" s="1" t="s">
        <v>724</v>
      </c>
    </row>
    <row r="3" spans="1:11" ht="15" customHeight="1" x14ac:dyDescent="0.2">
      <c r="A3" s="2">
        <f>IF(COUNTA('MNP Ancona'!$C$4:$C$100)&gt;0,COUNTA('MNP Ancona'!$C$4:$C$100),#N/A)</f>
        <v>22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3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18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0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0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0</v>
      </c>
      <c r="G3" s="1">
        <f>COUNTIFS(
  'MNP Ancona'!$C$4:$C$100,"&lt;&gt;",
  'MNP Ancona'!$M$4:$M$100,"DA ELIMINARE"
)</f>
        <v>0</v>
      </c>
      <c r="H3" s="1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J3" s="2"/>
    </row>
    <row r="4" spans="1:11" x14ac:dyDescent="0.2">
      <c r="A4" s="13" t="str">
        <f>$I4&amp;$J4&amp;$A6</f>
        <v>Ancona; Family TOT 4</v>
      </c>
      <c r="B4" s="13"/>
      <c r="C4" s="13"/>
      <c r="D4" s="13"/>
      <c r="E4" s="13"/>
      <c r="F4" s="13"/>
      <c r="G4" s="13"/>
      <c r="H4" s="13"/>
      <c r="I4" s="1" t="s">
        <v>120</v>
      </c>
      <c r="J4" s="1" t="s">
        <v>122</v>
      </c>
    </row>
    <row r="5" spans="1:11" x14ac:dyDescent="0.2">
      <c r="A5" s="1" t="s">
        <v>7</v>
      </c>
      <c r="B5" s="1" t="s">
        <v>8</v>
      </c>
      <c r="C5" s="1" t="s">
        <v>9</v>
      </c>
      <c r="D5" s="1" t="s">
        <v>114</v>
      </c>
      <c r="F5" s="1" t="s">
        <v>112</v>
      </c>
      <c r="G5" s="1" t="s">
        <v>113</v>
      </c>
      <c r="H5" s="1" t="s">
        <v>10</v>
      </c>
    </row>
    <row r="6" spans="1:11" x14ac:dyDescent="0.2">
      <c r="A6" s="2">
        <f>IF(COUNTA('FAMILY Ancona'!$C$4:$C$100)&gt;0,COUNTA('FAMILY Ancona'!$C$4:$C$100),#N/A)</f>
        <v>4</v>
      </c>
      <c r="B6" s="1" cm="1">
        <f t="array" ref="B6">SUMPRODUCT(
    ('FAMILY Ancona'!$C$4:$C$100&lt;&gt;"")*
    ('FAMILY Ancona'!$G$4:$G$100='FAMILY Ancona'!$M$6)*
    ('FAMILY Ancona'!$K$4:$K$100='FAMILY Ancona'!$M$4))</f>
        <v>2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0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2</v>
      </c>
      <c r="G6" s="1" cm="1">
        <f t="array" ref="G6">SUMPRODUCT(
    ('FAMILY Ancona'!$C$4:$C$100&lt;&gt;"")*
    ('FAMILY Ancona'!$G$4:$G$100&lt;&gt;"")*
    ('FAMILY Ancona'!$J$4:$J$100="DA ELIMINARE"))</f>
        <v>0</v>
      </c>
      <c r="H6" s="1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0</v>
      </c>
    </row>
    <row r="7" spans="1:11" x14ac:dyDescent="0.2">
      <c r="A7" s="13" t="str">
        <f>$I7&amp;$J7&amp;$A9</f>
        <v>Campobasso; MNP TOT 23</v>
      </c>
      <c r="B7" s="13"/>
      <c r="C7" s="13"/>
      <c r="D7" s="13"/>
      <c r="E7" s="13"/>
      <c r="F7" s="13"/>
      <c r="G7" s="13"/>
      <c r="H7" s="13"/>
      <c r="I7" s="1" t="s">
        <v>123</v>
      </c>
      <c r="J7" s="1" t="s">
        <v>121</v>
      </c>
    </row>
    <row r="8" spans="1:11" x14ac:dyDescent="0.2">
      <c r="A8" s="1" t="s">
        <v>0</v>
      </c>
      <c r="B8" s="1" t="s">
        <v>1</v>
      </c>
      <c r="C8" s="1" t="s">
        <v>104</v>
      </c>
      <c r="D8" s="1" t="s">
        <v>109</v>
      </c>
      <c r="E8" s="1" t="s">
        <v>110</v>
      </c>
      <c r="F8" s="1" t="s">
        <v>103</v>
      </c>
      <c r="G8" s="1" t="s">
        <v>105</v>
      </c>
      <c r="H8" s="1" t="s">
        <v>724</v>
      </c>
      <c r="K8" s="14"/>
    </row>
    <row r="9" spans="1:11" x14ac:dyDescent="0.2">
      <c r="A9" s="2">
        <f>IF(COUNTA('MNP Campobasso'!$C$4:$C$100)&gt;0,COUNTA('MNP Campobasso'!$C$4:$C$100),#N/A)</f>
        <v>23</v>
      </c>
      <c r="B9" s="1" cm="1">
        <f t="array" ref="B9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1</v>
      </c>
      <c r="C9" s="1" cm="1">
        <f t="array" ref="C9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21</v>
      </c>
      <c r="D9" s="1" cm="1">
        <f t="array" ref="D9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0</v>
      </c>
      <c r="E9" s="1" cm="1">
        <f t="array" ref="E9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9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0</v>
      </c>
      <c r="G9" s="1">
        <f>COUNTIFS(
  'MNP Campobasso'!$C$4:$C$100,"&lt;&gt;",
  'MNP Campobasso'!$M$4:$M$100,"DA ELIMINARE"
)</f>
        <v>0</v>
      </c>
      <c r="H9" s="1" cm="1">
        <f t="array" ref="H9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J9" s="2"/>
    </row>
    <row r="10" spans="1:11" x14ac:dyDescent="0.2">
      <c r="A10" s="13" t="str">
        <f>$I10&amp;$J10&amp;$A12</f>
        <v>Campobasso; Family TOT 7</v>
      </c>
      <c r="B10" s="13"/>
      <c r="C10" s="13"/>
      <c r="D10" s="13"/>
      <c r="E10" s="13"/>
      <c r="F10" s="13"/>
      <c r="G10" s="13"/>
      <c r="H10" s="13"/>
      <c r="I10" s="1" t="s">
        <v>123</v>
      </c>
      <c r="J10" s="1" t="s">
        <v>122</v>
      </c>
    </row>
    <row r="11" spans="1:11" x14ac:dyDescent="0.2">
      <c r="A11" s="1" t="s">
        <v>7</v>
      </c>
      <c r="B11" s="1" t="s">
        <v>8</v>
      </c>
      <c r="C11" s="1" t="s">
        <v>9</v>
      </c>
      <c r="D11" s="1" t="s">
        <v>114</v>
      </c>
      <c r="F11" s="1" t="s">
        <v>112</v>
      </c>
      <c r="G11" s="1" t="s">
        <v>113</v>
      </c>
      <c r="H11" s="1" t="s">
        <v>10</v>
      </c>
    </row>
    <row r="12" spans="1:11" x14ac:dyDescent="0.2">
      <c r="A12" s="2">
        <f>IF(COUNTA('FAMILY Campobasso'!$C$4:$C$100)&gt;0,COUNTA('FAMILY Campobasso'!$C$4:$C$100),#N/A)</f>
        <v>7</v>
      </c>
      <c r="B12" s="1" cm="1">
        <f t="array" ref="B12">SUMPRODUCT(
    ('FAMILY Campobasso'!$C$4:$C$100&lt;&gt;"")*
    ('FAMILY Campobasso'!$G$4:$G$100='FAMILY Campobasso'!$M$6)*
    ('FAMILY Campobasso'!$K$4:$K$100='FAMILY Campobasso'!$M$4))</f>
        <v>1</v>
      </c>
      <c r="C12" s="3" cm="1">
        <f t="array" ref="C12">SUMPRODUCT(
    ('FAMILY Campobasso'!$C$4:$C$100&lt;&gt;"")*
    ('FAMILY Campobasso'!$G$4:$G$100="")*
    ('FAMILY Campobasso'!$K$4:$K$100='FAMILY Campobasso'!$M$4))</f>
        <v>0</v>
      </c>
      <c r="D12" s="3" cm="1">
        <f t="array" ref="D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2" s="3"/>
      <c r="F12" s="1" cm="1">
        <f t="array" ref="F12">SUMPRODUCT(
    ('FAMILY Campobasso'!$C$4:$C$100&lt;&gt;"")*
    ('FAMILY Campobasso'!$G$4:$G$100&lt;&gt;"")*
    ('FAMILY Campobasso'!$G$4:$G$100='FAMILY Campobasso'!$M$5)*
    ('FAMILY Campobasso'!$J$4:$J$100="OK"))</f>
        <v>5</v>
      </c>
      <c r="G12" s="1" cm="1">
        <f t="array" ref="G12">SUMPRODUCT(
    ('FAMILY Campobasso'!$C$4:$C$100&lt;&gt;"")*
    ('FAMILY Campobasso'!$G$4:$G$100&lt;&gt;"")*
    ('FAMILY Campobasso'!$J$4:$J$100="DA ELIMINARE"))</f>
        <v>1</v>
      </c>
      <c r="H12" s="1" cm="1">
        <f t="array" ref="H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3" spans="1:11" x14ac:dyDescent="0.2">
      <c r="A13" s="13" t="str">
        <f>$I13&amp;$J13&amp;$A15</f>
        <v>SGT; MNP TOT 21</v>
      </c>
      <c r="B13" s="13"/>
      <c r="C13" s="13"/>
      <c r="D13" s="13"/>
      <c r="E13" s="13"/>
      <c r="F13" s="13"/>
      <c r="G13" s="13"/>
      <c r="H13" s="13"/>
      <c r="I13" s="1" t="s">
        <v>124</v>
      </c>
      <c r="J13" s="1" t="s">
        <v>121</v>
      </c>
    </row>
    <row r="14" spans="1:11" x14ac:dyDescent="0.2">
      <c r="A14" s="1" t="s">
        <v>0</v>
      </c>
      <c r="B14" s="1" t="s">
        <v>1</v>
      </c>
      <c r="C14" s="1" t="s">
        <v>104</v>
      </c>
      <c r="D14" s="1" t="s">
        <v>109</v>
      </c>
      <c r="E14" s="1" t="s">
        <v>110</v>
      </c>
      <c r="F14" s="1" t="s">
        <v>103</v>
      </c>
      <c r="G14" s="1" t="s">
        <v>105</v>
      </c>
      <c r="H14" s="1" t="s">
        <v>724</v>
      </c>
    </row>
    <row r="15" spans="1:11" x14ac:dyDescent="0.2">
      <c r="A15" s="2">
        <f>IF(COUNTA('MNP Centro Dabruzzo'!$C$4:$C$100)&gt;0,COUNTA('MNP Centro Dabruzzo'!$C$4:$C$100),#N/A)</f>
        <v>21</v>
      </c>
      <c r="B15" s="1" cm="1">
        <f t="array" ref="B15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5" s="1" cm="1">
        <f t="array" ref="C15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21</v>
      </c>
      <c r="D15" s="1" cm="1">
        <f t="array" ref="D15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0</v>
      </c>
      <c r="E15" s="1" cm="1">
        <f t="array" ref="E15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0</v>
      </c>
      <c r="F15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0</v>
      </c>
      <c r="G15" s="1">
        <f>COUNTIFS(
  'MNP Centro Dabruzzo'!$C$4:$C$100,"&lt;&gt;",
  'MNP Centro Dabruzzo'!$M$4:$M$100,"DA ELIMINARE"
)</f>
        <v>0</v>
      </c>
      <c r="H15" s="1" cm="1">
        <f t="array" ref="H15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0</v>
      </c>
      <c r="J15" s="2"/>
    </row>
    <row r="16" spans="1:11" x14ac:dyDescent="0.2">
      <c r="A16" s="13" t="str">
        <f>$I16&amp;$J16&amp;$A18</f>
        <v>SGT; Family TOT 8</v>
      </c>
      <c r="B16" s="13"/>
      <c r="C16" s="13"/>
      <c r="D16" s="13"/>
      <c r="E16" s="13"/>
      <c r="F16" s="13"/>
      <c r="G16" s="13"/>
      <c r="H16" s="13"/>
      <c r="I16" s="1" t="s">
        <v>124</v>
      </c>
      <c r="J16" s="1" t="s">
        <v>122</v>
      </c>
    </row>
    <row r="17" spans="1:10" x14ac:dyDescent="0.2">
      <c r="A17" s="1" t="s">
        <v>7</v>
      </c>
      <c r="B17" s="1" t="s">
        <v>8</v>
      </c>
      <c r="C17" s="1" t="s">
        <v>9</v>
      </c>
      <c r="D17" s="1" t="s">
        <v>114</v>
      </c>
      <c r="F17" s="1" t="s">
        <v>112</v>
      </c>
      <c r="G17" s="1" t="s">
        <v>113</v>
      </c>
      <c r="H17" s="1" t="s">
        <v>10</v>
      </c>
    </row>
    <row r="18" spans="1:10" x14ac:dyDescent="0.2">
      <c r="A18" s="2">
        <f>IF(COUNTA('FAMILY Centro Dabruzzo'!$C$4:$C$100)&gt;0,COUNTA('FAMILY Centro Dabruzzo'!$C$4:$C$100),#N/A)</f>
        <v>8</v>
      </c>
      <c r="B18" s="1" cm="1">
        <f t="array" ref="B18">SUMPRODUCT(
    ('FAMILY Centro Dabruzzo'!$C$4:$C$100&lt;&gt;"")*
    ('FAMILY Centro Dabruzzo'!$G$4:$G$100='FAMILY Centro Dabruzzo'!$M$6)*
    ('FAMILY Centro Dabruzzo'!$K$4:$K$100='FAMILY Centro Dabruzzo'!$M$4))</f>
        <v>0</v>
      </c>
      <c r="C18" s="3" cm="1">
        <f t="array" ref="C18">SUMPRODUCT(
    ('FAMILY Centro Dabruzzo'!$C$4:$C$100&lt;&gt;"")*
    ('FAMILY Centro Dabruzzo'!$G$4:$G$100="")*
    ('FAMILY Centro Dabruzzo'!$K$4:$K$100='FAMILY Centro Dabruzzo'!$M$4))</f>
        <v>8</v>
      </c>
      <c r="D18" s="3" cm="1">
        <f t="array" ref="D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0</v>
      </c>
      <c r="E18" s="3"/>
      <c r="F18" s="1" cm="1">
        <f t="array" ref="F18">SUMPRODUCT(
    ('FAMILY Centro Dabruzzo'!$C$4:$C$100&lt;&gt;"")*
    ('FAMILY Centro Dabruzzo'!$G$4:$G$100&lt;&gt;"")*
    ('FAMILY Centro Dabruzzo'!$G$4:$G$100='FAMILY Centro Dabruzzo'!$M$5)*
    ('FAMILY Centro Dabruzzo'!$J$4:$J$100="OK"))</f>
        <v>0</v>
      </c>
      <c r="G18" s="1" cm="1">
        <f t="array" ref="G18">SUMPRODUCT(
    ('FAMILY Centro Dabruzzo'!$C$4:$C$100&lt;&gt;"")*
    ('FAMILY Centro Dabruzzo'!$G$4:$G$100&lt;&gt;"")*
    ('FAMILY Centro Dabruzzo'!$J$4:$J$100="DA ELIMINARE"))</f>
        <v>0</v>
      </c>
      <c r="H18" s="1" cm="1">
        <f t="array" ref="H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0</v>
      </c>
    </row>
    <row r="19" spans="1:10" x14ac:dyDescent="0.2">
      <c r="A19" s="13" t="str">
        <f>$I19&amp;"; "&amp;$J19&amp;$A21</f>
        <v>Colonnella; MNP TOT 8</v>
      </c>
      <c r="B19" s="13"/>
      <c r="C19" s="13"/>
      <c r="D19" s="13"/>
      <c r="E19" s="13"/>
      <c r="F19" s="13"/>
      <c r="G19" s="13"/>
      <c r="H19" s="13"/>
      <c r="I19" s="1" t="s">
        <v>125</v>
      </c>
      <c r="J19" s="1" t="s">
        <v>121</v>
      </c>
    </row>
    <row r="20" spans="1:10" x14ac:dyDescent="0.2">
      <c r="A20" s="1" t="s">
        <v>0</v>
      </c>
      <c r="B20" s="1" t="s">
        <v>1</v>
      </c>
      <c r="C20" s="1" t="s">
        <v>104</v>
      </c>
      <c r="D20" s="1" t="s">
        <v>109</v>
      </c>
      <c r="E20" s="1" t="s">
        <v>110</v>
      </c>
      <c r="F20" s="1" t="s">
        <v>103</v>
      </c>
      <c r="G20" s="1" t="s">
        <v>105</v>
      </c>
      <c r="H20" s="1" t="s">
        <v>724</v>
      </c>
    </row>
    <row r="21" spans="1:10" x14ac:dyDescent="0.2">
      <c r="A21" s="2">
        <f>IF(COUNTA('MNP Colonnella'!$C$4:$C$100)&gt;0,COUNTA('MNP Colonnella'!$C$4:$C$100),#N/A)</f>
        <v>8</v>
      </c>
      <c r="B21" s="1" cm="1">
        <f t="array" ref="B21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0</v>
      </c>
      <c r="C21" s="1" cm="1">
        <f t="array" ref="C21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8</v>
      </c>
      <c r="D21" s="1" cm="1">
        <f t="array" ref="D21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0</v>
      </c>
      <c r="E21" s="1" cm="1">
        <f t="array" ref="E21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0</v>
      </c>
      <c r="F21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1" s="1">
        <f>COUNTIFS(
  'MNP Colonnella'!$C$4:$C$100,"&lt;&gt;",
  'MNP Colonnella'!$M$4:$M$100,"DA ELIMINARE"
)</f>
        <v>0</v>
      </c>
      <c r="H21" s="1" cm="1">
        <f t="array" ref="H21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0</v>
      </c>
      <c r="J21" s="2"/>
    </row>
    <row r="22" spans="1:10" x14ac:dyDescent="0.2">
      <c r="A22" s="13" t="str">
        <f>$I22&amp;"; "&amp;$J22&amp;$A24</f>
        <v>Colonnella; Family TOT 4</v>
      </c>
      <c r="B22" s="13"/>
      <c r="C22" s="13"/>
      <c r="D22" s="13"/>
      <c r="E22" s="13"/>
      <c r="F22" s="13"/>
      <c r="G22" s="13"/>
      <c r="H22" s="13"/>
      <c r="I22" s="1" t="s">
        <v>125</v>
      </c>
      <c r="J22" s="1" t="s">
        <v>122</v>
      </c>
    </row>
    <row r="23" spans="1:10" x14ac:dyDescent="0.2">
      <c r="A23" s="1" t="s">
        <v>7</v>
      </c>
      <c r="B23" s="1" t="s">
        <v>8</v>
      </c>
      <c r="C23" s="1" t="s">
        <v>9</v>
      </c>
      <c r="D23" s="1" t="s">
        <v>114</v>
      </c>
      <c r="F23" s="1" t="s">
        <v>112</v>
      </c>
      <c r="G23" s="1" t="s">
        <v>113</v>
      </c>
      <c r="H23" s="1" t="s">
        <v>10</v>
      </c>
    </row>
    <row r="24" spans="1:10" x14ac:dyDescent="0.2">
      <c r="A24" s="2">
        <f>IF(COUNTA('FAMILY Colonnella'!$C$4:$C$100)&gt;0,COUNTA('FAMILY Colonnella'!$C$4:$C$100),#N/A)</f>
        <v>4</v>
      </c>
      <c r="B24" s="1" cm="1">
        <f t="array" ref="B24">SUMPRODUCT(
    ('FAMILY Colonnella'!$C$4:$C$100&lt;&gt;"")*
    ('FAMILY Colonnella'!$G$4:$G$100='FAMILY Colonnella'!$M$6)*
    ('FAMILY Colonnella'!$K$4:$K$100='FAMILY Colonnella'!$M$4))</f>
        <v>0</v>
      </c>
      <c r="C24" s="3" cm="1">
        <f t="array" ref="C24">SUMPRODUCT(
    ('FAMILY Colonnella'!$C$4:$C$100&lt;&gt;"")*
    ('FAMILY Colonnella'!$G$4:$G$100="")*
    ('FAMILY Colonnella'!$K$4:$K$100='FAMILY Colonnella'!$M$4))</f>
        <v>4</v>
      </c>
      <c r="D24" s="3" cm="1">
        <f t="array" ref="D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0</v>
      </c>
      <c r="E24" s="3"/>
      <c r="F24" s="1" cm="1">
        <f t="array" ref="F24">SUMPRODUCT(
    ('FAMILY Colonnella'!$C$4:$C$100&lt;&gt;"")*
    ('FAMILY Colonnella'!$G$4:$G$100&lt;&gt;"")*
    ('FAMILY Colonnella'!$G$4:$G$100='FAMILY Colonnella'!$M$5)*
    ('FAMILY Colonnella'!$J$4:$J$100="OK"))</f>
        <v>0</v>
      </c>
      <c r="G24" s="1" cm="1">
        <f t="array" ref="G24">SUMPRODUCT(
    ('FAMILY Colonnella'!$C$4:$C$100&lt;&gt;"")*
    ('FAMILY Colonnella'!$G$4:$G$100&lt;&gt;"")*
    ('FAMILY Colonnella'!$J$4:$J$100="DA ELIMINARE"))</f>
        <v>0</v>
      </c>
      <c r="H24" s="1" cm="1">
        <f t="array" ref="H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0</v>
      </c>
    </row>
    <row r="25" spans="1:10" x14ac:dyDescent="0.2">
      <c r="A25" s="13" t="str">
        <f>$I25&amp;"; "&amp;$J25&amp;$A27</f>
        <v>Conero; MNP TOT 42</v>
      </c>
      <c r="B25" s="13"/>
      <c r="C25" s="13"/>
      <c r="D25" s="13"/>
      <c r="E25" s="13"/>
      <c r="F25" s="13"/>
      <c r="G25" s="13"/>
      <c r="H25" s="13"/>
      <c r="I25" s="1" t="s">
        <v>126</v>
      </c>
      <c r="J25" s="1" t="s">
        <v>121</v>
      </c>
    </row>
    <row r="26" spans="1:10" x14ac:dyDescent="0.2">
      <c r="A26" s="1" t="s">
        <v>0</v>
      </c>
      <c r="B26" s="1" t="s">
        <v>1</v>
      </c>
      <c r="C26" s="1" t="s">
        <v>104</v>
      </c>
      <c r="D26" s="1" t="s">
        <v>109</v>
      </c>
      <c r="E26" s="1" t="s">
        <v>110</v>
      </c>
      <c r="F26" s="1" t="s">
        <v>103</v>
      </c>
      <c r="G26" s="1" t="s">
        <v>105</v>
      </c>
      <c r="H26" s="1" t="s">
        <v>724</v>
      </c>
    </row>
    <row r="27" spans="1:10" x14ac:dyDescent="0.2">
      <c r="A27" s="2">
        <f>IF(COUNTA('MNP Conero'!$C$4:$C$100)&gt;0,COUNTA('MNP Conero'!$C$4:$C$100),#N/A)</f>
        <v>42</v>
      </c>
      <c r="B27" s="1" cm="1">
        <f t="array" ref="B27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1</v>
      </c>
      <c r="C27" s="1" cm="1">
        <f t="array" ref="C27">SUMPRODUCT(
    ('MNP Conero'!$C$4:$C$100&lt;&gt;"") *
    ('MNP Conero'!$M$4:$M$100="") *
    ('MNP Conero'!$N$4:$N$100='MNP Conero'!$Q$4) *
    ((('MNP Conero'!$O$4:$O$100='MNP Conero'!$T$4) +
      ('MNP Conero'!$O$4:$O$100='MNP Conero'!$P$6))&gt;0)
)</f>
        <v>29</v>
      </c>
      <c r="D27" s="1" cm="1">
        <f t="array" ref="D27">SUMPRODUCT(
('MNP Conero'!$C$4:$C$100&lt;&gt;"") *
('MNP Conero'!$M$4:$M$100="") *
('MNP Conero'!$K$4:$K$100="") *
('MNP Conero'!$N$4:$N$100='MNP Conero'!$P$4) *
((('MNP Conero'!$I$4:$I$100="") +
   ('MNP Conero'!$I$4:$I$100='MNP Conero'!$Q$6)) &gt; 0)
)</f>
        <v>2</v>
      </c>
      <c r="E27" s="1" cm="1">
        <f t="array" ref="E27">SUMPRODUCT(
('MNP Conero'!$C$4:$C$100&lt;&gt;"") *
('MNP Conero'!$M$4:$M$100="") *
('MNP Conero'!$K$4:$K$100="") *
('MNP Conero'!$O$4:$O$100='MNP Conero'!$P$4) *
((('MNP Conero'!$J$4:$J$100="") +
   ('MNP Conero'!$J$4:$J$100='MNP Conero'!$Q$6)) &gt; 0)
)</f>
        <v>0</v>
      </c>
      <c r="F27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0</v>
      </c>
      <c r="G27" s="1">
        <f>COUNTIFS(
  'MNP Conero'!$C$4:$C$100,"&lt;&gt;",
  'MNP Conero'!$M$4:$M$100,"DA ELIMINARE"
)</f>
        <v>1</v>
      </c>
      <c r="H27" s="1" cm="1">
        <f t="array" ref="H27">SUMPRODUCT(
('MNP Conero'!$C$4:$C$100&lt;&gt;"") *
(('MNP Conero'!$I$4:$I$100="") + ('MNP Conero'!$I$4:$I$100='MNP Conero'!$Q$6)) *
('MNP Conero'!$N$4:$N$100='MNP Conero'!$P$4) *
('MNP Conero'!$J$4:$J$100="") *
('MNP Conero'!$O$4:$O$100='MNP Conero'!$P$4)
)</f>
        <v>0</v>
      </c>
      <c r="J27" s="2"/>
    </row>
    <row r="28" spans="1:10" x14ac:dyDescent="0.2">
      <c r="A28" s="13" t="str">
        <f>$I28&amp;"; "&amp;$J28&amp;$A30</f>
        <v>Conero; Family TOT 14</v>
      </c>
      <c r="B28" s="13"/>
      <c r="C28" s="13"/>
      <c r="D28" s="13"/>
      <c r="E28" s="13"/>
      <c r="F28" s="13"/>
      <c r="G28" s="13"/>
      <c r="H28" s="13"/>
      <c r="I28" s="1" t="s">
        <v>126</v>
      </c>
      <c r="J28" s="1" t="s">
        <v>122</v>
      </c>
    </row>
    <row r="29" spans="1:10" x14ac:dyDescent="0.2">
      <c r="A29" s="1" t="s">
        <v>7</v>
      </c>
      <c r="B29" s="1" t="s">
        <v>8</v>
      </c>
      <c r="C29" s="1" t="s">
        <v>9</v>
      </c>
      <c r="D29" s="1" t="s">
        <v>114</v>
      </c>
      <c r="F29" s="1" t="s">
        <v>112</v>
      </c>
      <c r="G29" s="1" t="s">
        <v>113</v>
      </c>
      <c r="H29" s="1" t="s">
        <v>10</v>
      </c>
    </row>
    <row r="30" spans="1:10" x14ac:dyDescent="0.2">
      <c r="A30" s="2">
        <f>IF(COUNTA('FAMILY Conero'!$C$4:$C$100)&gt;0,COUNTA('FAMILY Conero'!$C$4:$C$100),#N/A)</f>
        <v>14</v>
      </c>
      <c r="B30" s="1" cm="1">
        <f t="array" ref="B30">SUMPRODUCT(
    ('FAMILY Conero'!$C$4:$C$100&lt;&gt;"")*
    ('FAMILY Conero'!$G$4:$G$100='FAMILY Conero'!$M$6)*
    ('FAMILY Conero'!$K$4:$K$100='FAMILY Conero'!$M$4))</f>
        <v>1</v>
      </c>
      <c r="C30" s="3" cm="1">
        <f t="array" ref="C30">SUMPRODUCT(
    ('FAMILY Conero'!$C$4:$C$100&lt;&gt;"")*
    ('FAMILY Conero'!$G$4:$G$100="")*
    ('FAMILY Conero'!$K$4:$K$100='FAMILY Conero'!$M$4))</f>
        <v>10</v>
      </c>
      <c r="D30" s="3" cm="1">
        <f t="array" ref="D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  <c r="E30" s="3"/>
      <c r="F30" s="1" cm="1">
        <f t="array" ref="F30">SUMPRODUCT(
    ('FAMILY Conero'!$C$4:$C$100&lt;&gt;"")*
    ('FAMILY Conero'!$G$4:$G$100&lt;&gt;"")*
    ('FAMILY Conero'!$G$4:$G$100='FAMILY Conero'!$M$5)*
    ('FAMILY Conero'!$J$4:$J$100="OK"))</f>
        <v>1</v>
      </c>
      <c r="G30" s="1" cm="1">
        <f t="array" ref="G30">SUMPRODUCT(
    ('FAMILY Conero'!$C$4:$C$100&lt;&gt;"")*
    ('FAMILY Conero'!$G$4:$G$100&lt;&gt;"")*
    ('FAMILY Conero'!$J$4:$J$100="DA ELIMINARE"))</f>
        <v>0</v>
      </c>
      <c r="H30" s="1" cm="1">
        <f t="array" ref="H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</row>
    <row r="31" spans="1:10" x14ac:dyDescent="0.2">
      <c r="A31" s="13" t="str">
        <f>$I31&amp;"; "&amp;$J31&amp;$A33</f>
        <v>CV; MNP TOT 4</v>
      </c>
      <c r="B31" s="13"/>
      <c r="C31" s="13"/>
      <c r="D31" s="13"/>
      <c r="E31" s="13"/>
      <c r="F31" s="13"/>
      <c r="G31" s="13"/>
      <c r="H31" s="13"/>
      <c r="I31" s="1" t="s">
        <v>127</v>
      </c>
      <c r="J31" s="1" t="s">
        <v>121</v>
      </c>
    </row>
    <row r="32" spans="1:10" x14ac:dyDescent="0.2">
      <c r="A32" s="1" t="s">
        <v>0</v>
      </c>
      <c r="B32" s="1" t="s">
        <v>1</v>
      </c>
      <c r="C32" s="1" t="s">
        <v>104</v>
      </c>
      <c r="D32" s="1" t="s">
        <v>109</v>
      </c>
      <c r="E32" s="1" t="s">
        <v>110</v>
      </c>
      <c r="F32" s="1" t="s">
        <v>103</v>
      </c>
      <c r="G32" s="1" t="s">
        <v>105</v>
      </c>
      <c r="H32" s="1" t="s">
        <v>724</v>
      </c>
    </row>
    <row r="33" spans="1:10" x14ac:dyDescent="0.2">
      <c r="A33" s="2">
        <f>IF(COUNTA('MNP CV'!$C$4:$C$100)&gt;0,COUNTA('MNP CV'!$C$4:$C$100),#N/A)</f>
        <v>4</v>
      </c>
      <c r="B33" s="1" cm="1">
        <f t="array" ref="B33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0</v>
      </c>
      <c r="C33" s="1" cm="1">
        <f t="array" ref="C33">SUMPRODUCT(
    ('MNP CV'!$C$4:$C$100&lt;&gt;"") *
    ('MNP CV'!$M$4:$M$100="") *
    ('MNP CV'!$N$4:$N$100='MNP CV'!$Q$4) *
    ((('MNP CV'!$O$4:$O$100='MNP CV'!$T$4) +
      ('MNP CV'!$O$4:$O$100='MNP CV'!$P$6))&gt;0)
)</f>
        <v>0</v>
      </c>
      <c r="D33" s="1" cm="1">
        <f t="array" ref="D33">SUMPRODUCT(
('MNP CV'!$C$4:$C$100&lt;&gt;"") *
('MNP CV'!$M$4:$M$100="") *
('MNP CV'!$K$4:$K$100="") *
('MNP CV'!$N$4:$N$100='MNP CV'!$P$4) *
((('MNP CV'!$I$4:$I$100="") +
   ('MNP CV'!$I$4:$I$100='MNP CV'!$Q$6)) &gt; 0)
)</f>
        <v>0</v>
      </c>
      <c r="E33" s="1" cm="1">
        <f t="array" ref="E33">SUMPRODUCT(
('MNP CV'!$C$4:$C$100&lt;&gt;"") *
('MNP CV'!$M$4:$M$100="") *
('MNP CV'!$K$4:$K$100="") *
('MNP CV'!$O$4:$O$100='MNP CV'!$P$4) *
((('MNP CV'!$J$4:$J$100="") +
   ('MNP CV'!$J$4:$J$100='MNP CV'!$Q$6)) &gt; 0)
)</f>
        <v>0</v>
      </c>
      <c r="F33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0</v>
      </c>
      <c r="G33" s="1">
        <f>COUNTIFS(
  'MNP CV'!$C$4:$C$100,"&lt;&gt;",
  'MNP CV'!$M$4:$M$100,"DA ELIMINARE"
)</f>
        <v>0</v>
      </c>
      <c r="H33" s="1" cm="1">
        <f t="array" ref="H33">SUMPRODUCT(
('MNP CV'!$C$4:$C$100&lt;&gt;"") *
(('MNP CV'!$I$4:$I$100="") + ('MNP CV'!$I$4:$I$100='MNP CV'!$Q$6)) *
('MNP CV'!$N$4:$N$100='MNP CV'!$P$4) *
('MNP CV'!$J$4:$J$100="") *
('MNP CV'!$O$4:$O$100='MNP CV'!$P$4)
)</f>
        <v>0</v>
      </c>
      <c r="J33" s="2"/>
    </row>
    <row r="34" spans="1:10" x14ac:dyDescent="0.2">
      <c r="A34" s="13" t="str">
        <f>$I34&amp;"; "&amp;$J34&amp;$A36</f>
        <v>CV; Family TOT 1</v>
      </c>
      <c r="B34" s="13"/>
      <c r="C34" s="13"/>
      <c r="D34" s="13"/>
      <c r="E34" s="13"/>
      <c r="F34" s="13"/>
      <c r="G34" s="13"/>
      <c r="H34" s="13"/>
      <c r="I34" s="1" t="s">
        <v>127</v>
      </c>
      <c r="J34" s="1" t="s">
        <v>122</v>
      </c>
    </row>
    <row r="35" spans="1:10" x14ac:dyDescent="0.2">
      <c r="A35" s="1" t="s">
        <v>7</v>
      </c>
      <c r="B35" s="1" t="s">
        <v>8</v>
      </c>
      <c r="C35" s="1" t="s">
        <v>9</v>
      </c>
      <c r="D35" s="1" t="s">
        <v>114</v>
      </c>
      <c r="F35" s="1" t="s">
        <v>112</v>
      </c>
      <c r="G35" s="1" t="s">
        <v>113</v>
      </c>
      <c r="H35" s="1" t="s">
        <v>10</v>
      </c>
    </row>
    <row r="36" spans="1:10" x14ac:dyDescent="0.2">
      <c r="A36" s="2">
        <f>IF(COUNTA('FAMILY CV'!$C$4:$C$100)&gt;0,COUNTA('FAMILY CV'!$C$4:$C$100),#N/A)</f>
        <v>1</v>
      </c>
      <c r="B36" s="1" cm="1">
        <f t="array" ref="B36">SUMPRODUCT(
    ('FAMILY CV'!$C$4:$C$100&lt;&gt;"")*
    ('FAMILY CV'!$G$4:$G$100='FAMILY CV'!$M$6)*
    ('FAMILY CV'!$K$4:$K$100='FAMILY CV'!$M$4))</f>
        <v>0</v>
      </c>
      <c r="C36" s="3" cm="1">
        <f t="array" ref="C36">SUMPRODUCT(
    ('FAMILY CV'!$C$4:$C$100&lt;&gt;"")*
    ('FAMILY CV'!$G$4:$G$100="")*
    ('FAMILY CV'!$K$4:$K$100='FAMILY CV'!$M$4))</f>
        <v>0</v>
      </c>
      <c r="D36" s="3" cm="1">
        <f t="array" ref="D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0</v>
      </c>
      <c r="E36" s="3"/>
      <c r="F36" s="1" cm="1">
        <f t="array" ref="F36">SUMPRODUCT(
    ('FAMILY CV'!$C$4:$C$100&lt;&gt;"")*
    ('FAMILY CV'!$G$4:$G$100&lt;&gt;"")*
    ('FAMILY CV'!$G$4:$G$100='FAMILY CV'!$M$5)*
    ('FAMILY CV'!$J$4:$J$100="OK"))</f>
        <v>1</v>
      </c>
      <c r="G36" s="1" cm="1">
        <f t="array" ref="G36">SUMPRODUCT(
    ('FAMILY CV'!$C$4:$C$100&lt;&gt;"")*
    ('FAMILY CV'!$G$4:$G$100&lt;&gt;"")*
    ('FAMILY CV'!$J$4:$J$100="DA ELIMINARE"))</f>
        <v>0</v>
      </c>
      <c r="H36" s="1" cm="1">
        <f t="array" ref="H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0</v>
      </c>
    </row>
    <row r="37" spans="1:10" x14ac:dyDescent="0.2">
      <c r="A37" s="13" t="str">
        <f>$I37&amp;"; "&amp;$J37&amp;$A39</f>
        <v>Megalò; MNP TOT 40</v>
      </c>
      <c r="B37" s="13"/>
      <c r="C37" s="13"/>
      <c r="D37" s="13"/>
      <c r="E37" s="13"/>
      <c r="F37" s="13"/>
      <c r="G37" s="13"/>
      <c r="H37" s="13"/>
      <c r="I37" s="1" t="s">
        <v>128</v>
      </c>
      <c r="J37" s="1" t="s">
        <v>121</v>
      </c>
    </row>
    <row r="38" spans="1:10" x14ac:dyDescent="0.2">
      <c r="A38" s="1" t="s">
        <v>0</v>
      </c>
      <c r="B38" s="1" t="s">
        <v>1</v>
      </c>
      <c r="C38" s="1" t="s">
        <v>104</v>
      </c>
      <c r="D38" s="1" t="s">
        <v>109</v>
      </c>
      <c r="E38" s="1" t="s">
        <v>110</v>
      </c>
      <c r="F38" s="1" t="s">
        <v>103</v>
      </c>
      <c r="G38" s="1" t="s">
        <v>105</v>
      </c>
      <c r="H38" s="1" t="s">
        <v>724</v>
      </c>
    </row>
    <row r="39" spans="1:10" x14ac:dyDescent="0.2">
      <c r="A39" s="2">
        <f>IF(COUNTA('MNP Megalò'!$C$4:$C$100)&gt;0,COUNTA('MNP Megalò'!$C$4:$C$100),#N/A)</f>
        <v>40</v>
      </c>
      <c r="B39" s="1" cm="1">
        <f t="array" ref="B39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3</v>
      </c>
      <c r="C39" s="1" cm="1">
        <f t="array" ref="C39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30</v>
      </c>
      <c r="D39" s="1" cm="1">
        <f t="array" ref="D39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0</v>
      </c>
      <c r="E39" s="1" cm="1">
        <f t="array" ref="E39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0</v>
      </c>
      <c r="F39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0</v>
      </c>
      <c r="G39" s="1">
        <f>COUNTIFS(
  'MNP Megalò'!$C$4:$C$100,"&lt;&gt;",
  'MNP Megalò'!$M$4:$M$100,"DA ELIMINARE"
)</f>
        <v>0</v>
      </c>
      <c r="H39" s="1" cm="1">
        <f t="array" ref="H39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J39" s="2"/>
    </row>
    <row r="40" spans="1:10" x14ac:dyDescent="0.2">
      <c r="A40" s="13" t="str">
        <f>$I40&amp;"; "&amp;$J40&amp;$A42</f>
        <v>Megalò; Family TOT 12</v>
      </c>
      <c r="B40" s="13"/>
      <c r="C40" s="13"/>
      <c r="D40" s="13"/>
      <c r="E40" s="13"/>
      <c r="F40" s="13"/>
      <c r="G40" s="13"/>
      <c r="H40" s="13"/>
      <c r="I40" s="1" t="s">
        <v>128</v>
      </c>
      <c r="J40" s="1" t="s">
        <v>122</v>
      </c>
    </row>
    <row r="41" spans="1:10" x14ac:dyDescent="0.2">
      <c r="A41" s="1" t="s">
        <v>7</v>
      </c>
      <c r="B41" s="1" t="s">
        <v>8</v>
      </c>
      <c r="C41" s="1" t="s">
        <v>9</v>
      </c>
      <c r="D41" s="1" t="s">
        <v>114</v>
      </c>
      <c r="F41" s="1" t="s">
        <v>112</v>
      </c>
      <c r="G41" s="1" t="s">
        <v>113</v>
      </c>
      <c r="H41" s="1" t="s">
        <v>10</v>
      </c>
    </row>
    <row r="42" spans="1:10" x14ac:dyDescent="0.2">
      <c r="A42" s="2">
        <f>IF(COUNTA('FAMILY Megalò'!$C$4:$C$100)&gt;0,COUNTA('FAMILY Megalò'!$C$4:$C$100),#N/A)</f>
        <v>12</v>
      </c>
      <c r="B42" s="1" cm="1">
        <f t="array" ref="B42">SUMPRODUCT(
    ('FAMILY Megalò'!$C$4:$C$100&lt;&gt;"")*
    ('FAMILY Megalò'!$G$4:$G$100='FAMILY Megalò'!$M$6)*
    ('FAMILY Megalò'!$K$4:$K$100='FAMILY Megalò'!$M$4))</f>
        <v>4</v>
      </c>
      <c r="C42" s="3" cm="1">
        <f t="array" ref="C42">SUMPRODUCT(
    ('FAMILY Megalò'!$C$4:$C$100&lt;&gt;"")*
    ('FAMILY Megalò'!$G$4:$G$100="")*
    ('FAMILY Megalò'!$K$4:$K$100='FAMILY Megalò'!$M$4))</f>
        <v>0</v>
      </c>
      <c r="D42" s="3" cm="1">
        <f t="array" ref="D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0</v>
      </c>
      <c r="E42" s="3"/>
      <c r="F42" s="1" cm="1">
        <f t="array" ref="F42">SUMPRODUCT(
    ('FAMILY Megalò'!$C$4:$C$100&lt;&gt;"")*
    ('FAMILY Megalò'!$G$4:$G$100&lt;&gt;"")*
    ('FAMILY Megalò'!$G$4:$G$100='FAMILY Megalò'!$M$5)*
    ('FAMILY Megalò'!$J$4:$J$100="OK"))</f>
        <v>8</v>
      </c>
      <c r="G42" s="1" cm="1">
        <f t="array" ref="G42">SUMPRODUCT(
    ('FAMILY Megalò'!$C$4:$C$100&lt;&gt;"")*
    ('FAMILY Megalò'!$G$4:$G$100&lt;&gt;"")*
    ('FAMILY Megalò'!$J$4:$J$100="DA ELIMINARE"))</f>
        <v>0</v>
      </c>
      <c r="H42" s="1" cm="1">
        <f t="array" ref="H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0</v>
      </c>
    </row>
    <row r="43" spans="1:10" x14ac:dyDescent="0.2">
      <c r="A43" s="13" t="str">
        <f>$I43&amp;"; "&amp;$J43&amp;$A45</f>
        <v>CSA; MNP TOT 28</v>
      </c>
      <c r="B43" s="13"/>
      <c r="C43" s="13"/>
      <c r="D43" s="13"/>
      <c r="E43" s="13"/>
      <c r="F43" s="13"/>
      <c r="G43" s="13"/>
      <c r="H43" s="13"/>
      <c r="I43" s="1" t="s">
        <v>129</v>
      </c>
      <c r="J43" s="1" t="s">
        <v>121</v>
      </c>
    </row>
    <row r="44" spans="1:10" x14ac:dyDescent="0.2">
      <c r="A44" s="1" t="s">
        <v>0</v>
      </c>
      <c r="B44" s="1" t="s">
        <v>1</v>
      </c>
      <c r="C44" s="1" t="s">
        <v>104</v>
      </c>
      <c r="D44" s="1" t="s">
        <v>109</v>
      </c>
      <c r="E44" s="1" t="s">
        <v>110</v>
      </c>
      <c r="F44" s="1" t="s">
        <v>103</v>
      </c>
      <c r="G44" s="1" t="s">
        <v>105</v>
      </c>
      <c r="H44" s="1" t="s">
        <v>724</v>
      </c>
    </row>
    <row r="45" spans="1:10" x14ac:dyDescent="0.2">
      <c r="A45" s="2">
        <f>IF(COUNTA('MNP CSA'!$C$4:$C$100)&gt;0,COUNTA('MNP CSA'!$C$4:$C$100),#N/A)</f>
        <v>28</v>
      </c>
      <c r="B45" s="1" cm="1">
        <f t="array" ref="B45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5" s="1" cm="1">
        <f t="array" ref="C45">SUMPRODUCT(
    ('MNP CSA'!$C$4:$C$100&lt;&gt;"") *
    ('MNP CSA'!$M$4:$M$100="") *
    ('MNP CSA'!$N$4:$N$100='MNP CSA'!$Q$4) *
    ((('MNP CSA'!$O$4:$O$100='MNP CSA'!$T$4) +
      ('MNP CSA'!$O$4:$O$100='MNP CSA'!$P$6))&gt;0)
)</f>
        <v>25</v>
      </c>
      <c r="D45" s="1" cm="1">
        <f t="array" ref="D45">SUMPRODUCT(
('MNP CSA'!$C$4:$C$100&lt;&gt;"") *
('MNP CSA'!$M$4:$M$100="") *
('MNP CSA'!$K$4:$K$100="") *
('MNP CSA'!$N$4:$N$100='MNP CSA'!$P$4) *
((('MNP CSA'!$I$4:$I$100="") +
   ('MNP CSA'!$I$4:$I$100='MNP CSA'!$Q$6)) &gt; 0)
)</f>
        <v>0</v>
      </c>
      <c r="E45" s="1" cm="1">
        <f t="array" ref="E45">SUMPRODUCT(
('MNP CSA'!$C$4:$C$100&lt;&gt;"") *
('MNP CSA'!$M$4:$M$100="") *
('MNP CSA'!$K$4:$K$100="") *
('MNP CSA'!$O$4:$O$100='MNP CSA'!$P$4) *
((('MNP CSA'!$J$4:$J$100="") +
   ('MNP CSA'!$J$4:$J$100='MNP CSA'!$Q$6)) &gt; 0)
)</f>
        <v>0</v>
      </c>
      <c r="F45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0</v>
      </c>
      <c r="G45" s="1">
        <f>COUNTIFS(
  'MNP CSA'!$C$4:$C$100,"&lt;&gt;",
  'MNP CSA'!$M$4:$M$100,"DA ELIMINARE"
)</f>
        <v>0</v>
      </c>
      <c r="H45" s="1" cm="1">
        <f t="array" ref="H45">SUMPRODUCT(
('MNP CSA'!$C$4:$C$100&lt;&gt;"") *
(('MNP CSA'!$I$4:$I$100="") + ('MNP CSA'!$I$4:$I$100='MNP CSA'!$Q$6)) *
('MNP CSA'!$N$4:$N$100='MNP CSA'!$P$4) *
('MNP CSA'!$J$4:$J$100="") *
('MNP CSA'!$O$4:$O$100='MNP CSA'!$P$4)
)</f>
        <v>0</v>
      </c>
      <c r="J45" s="2"/>
    </row>
    <row r="46" spans="1:10" x14ac:dyDescent="0.2">
      <c r="A46" s="13" t="str">
        <f>$I46&amp;"; "&amp;$J46&amp;$A48</f>
        <v>CSA; Family TOT 7</v>
      </c>
      <c r="B46" s="13"/>
      <c r="C46" s="13"/>
      <c r="D46" s="13"/>
      <c r="E46" s="13"/>
      <c r="F46" s="13"/>
      <c r="G46" s="13"/>
      <c r="H46" s="13"/>
      <c r="I46" s="1" t="s">
        <v>129</v>
      </c>
      <c r="J46" s="1" t="s">
        <v>122</v>
      </c>
    </row>
    <row r="47" spans="1:10" x14ac:dyDescent="0.2">
      <c r="A47" s="1" t="s">
        <v>7</v>
      </c>
      <c r="B47" s="1" t="s">
        <v>8</v>
      </c>
      <c r="C47" s="1" t="s">
        <v>9</v>
      </c>
      <c r="D47" s="1" t="s">
        <v>114</v>
      </c>
      <c r="F47" s="1" t="s">
        <v>112</v>
      </c>
      <c r="G47" s="1" t="s">
        <v>113</v>
      </c>
      <c r="H47" s="1" t="s">
        <v>10</v>
      </c>
    </row>
    <row r="48" spans="1:10" x14ac:dyDescent="0.2">
      <c r="A48" s="2">
        <f>IF(COUNTA('FAMILY CSA'!$C$4:$C$100)&gt;0,COUNTA('FAMILY CSA'!$C$4:$C$100),#N/A)</f>
        <v>7</v>
      </c>
      <c r="B48" s="1" cm="1">
        <f t="array" ref="B48">SUMPRODUCT(
    ('FAMILY CSA'!$C$4:$C$100&lt;&gt;"")*
    ('FAMILY CSA'!$G$4:$G$100='FAMILY CSA'!$M$6)*
    ('FAMILY CSA'!$K$4:$K$100='FAMILY CSA'!$M$4))</f>
        <v>1</v>
      </c>
      <c r="C48" s="3" cm="1">
        <f t="array" ref="C48">SUMPRODUCT(
    ('FAMILY CSA'!$C$4:$C$100&lt;&gt;"")*
    ('FAMILY CSA'!$G$4:$G$100="")*
    ('FAMILY CSA'!$K$4:$K$100='FAMILY CSA'!$M$4))</f>
        <v>0</v>
      </c>
      <c r="D48" s="3" cm="1">
        <f t="array" ref="D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48" s="3"/>
      <c r="F48" s="1" cm="1">
        <f t="array" ref="F48">SUMPRODUCT(
    ('FAMILY CSA'!$C$4:$C$100&lt;&gt;"")*
    ('FAMILY CSA'!$G$4:$G$100&lt;&gt;"")*
    ('FAMILY CSA'!$G$4:$G$100='FAMILY CSA'!$M$5)*
    ('FAMILY CSA'!$J$4:$J$100="OK"))</f>
        <v>6</v>
      </c>
      <c r="G48" s="1" cm="1">
        <f t="array" ref="G48">SUMPRODUCT(
    ('FAMILY CSA'!$C$4:$C$100&lt;&gt;"")*
    ('FAMILY CSA'!$G$4:$G$100&lt;&gt;"")*
    ('FAMILY CSA'!$J$4:$J$100="DA ELIMINARE"))</f>
        <v>0</v>
      </c>
      <c r="H48" s="1" cm="1">
        <f t="array" ref="H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49" spans="1:10" x14ac:dyDescent="0.2">
      <c r="A49" s="13" t="str">
        <f>$I49&amp;"; "&amp;$J49&amp;$A51</f>
        <v>Porto Grande; MNP TOT 32</v>
      </c>
      <c r="B49" s="13"/>
      <c r="C49" s="13"/>
      <c r="D49" s="13"/>
      <c r="E49" s="13"/>
      <c r="F49" s="13"/>
      <c r="G49" s="13"/>
      <c r="H49" s="13"/>
      <c r="I49" s="1" t="s">
        <v>130</v>
      </c>
      <c r="J49" s="1" t="s">
        <v>121</v>
      </c>
    </row>
    <row r="50" spans="1:10" x14ac:dyDescent="0.2">
      <c r="A50" s="1" t="s">
        <v>0</v>
      </c>
      <c r="B50" s="1" t="s">
        <v>1</v>
      </c>
      <c r="C50" s="1" t="s">
        <v>104</v>
      </c>
      <c r="D50" s="1" t="s">
        <v>109</v>
      </c>
      <c r="E50" s="1" t="s">
        <v>110</v>
      </c>
      <c r="F50" s="1" t="s">
        <v>103</v>
      </c>
      <c r="G50" s="1" t="s">
        <v>105</v>
      </c>
      <c r="H50" s="1" t="s">
        <v>724</v>
      </c>
    </row>
    <row r="51" spans="1:10" x14ac:dyDescent="0.2">
      <c r="A51" s="2">
        <f>IF(COUNTA('MNP PG'!$C$4:$C$100)&gt;0,COUNTA('MNP PG'!$C$4:$C$100),#N/A)</f>
        <v>32</v>
      </c>
      <c r="B51" s="1" cm="1">
        <f t="array" ref="B51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3</v>
      </c>
      <c r="C51" s="1" cm="1">
        <f t="array" ref="C51">SUMPRODUCT(
    ('MNP PG'!$C$4:$C$100&lt;&gt;"") *
    ('MNP PG'!$M$4:$M$100="") *
    ('MNP PG'!$N$4:$N$100='MNP PG'!$Q$4) *
    ((('MNP PG'!$O$4:$O$100='MNP PG'!$T$4) +
      ('MNP PG'!$O$4:$O$100='MNP PG'!$P$6))&gt;0)
)</f>
        <v>30</v>
      </c>
      <c r="D51" s="1" cm="1">
        <f t="array" ref="D51">SUMPRODUCT(
('MNP PG'!$C$4:$C$100&lt;&gt;"") *
('MNP PG'!$M$4:$M$100="") *
('MNP PG'!$K$4:$K$100="") *
('MNP PG'!$N$4:$N$100='MNP PG'!$P$4) *
((('MNP PG'!$I$4:$I$100="") +
   ('MNP PG'!$I$4:$I$100='MNP PG'!$Q$6)) &gt; 0)
)</f>
        <v>0</v>
      </c>
      <c r="E51" s="1" cm="1">
        <f t="array" ref="E51">SUMPRODUCT(
('MNP PG'!$C$4:$C$100&lt;&gt;"") *
('MNP PG'!$M$4:$M$100="") *
('MNP PG'!$K$4:$K$100="") *
('MNP PG'!$O$4:$O$100='MNP PG'!$P$4) *
((('MNP PG'!$J$4:$J$100="") +
   ('MNP PG'!$J$4:$J$100='MNP PG'!$Q$6)) &gt; 0)
)</f>
        <v>0</v>
      </c>
      <c r="F51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2</v>
      </c>
      <c r="G51" s="1">
        <f>COUNTIFS(
  'MNP PG'!$C$4:$C$100,"&lt;&gt;",
  'MNP PG'!$M$4:$M$100,"DA ELIMINARE"
)</f>
        <v>0</v>
      </c>
      <c r="H51" s="1" cm="1">
        <f t="array" ref="H51">SUMPRODUCT(
('MNP PG'!$C$4:$C$100&lt;&gt;"") *
(('MNP PG'!$I$4:$I$100="") + ('MNP PG'!$I$4:$I$100='MNP PG'!$Q$6)) *
('MNP PG'!$N$4:$N$100='MNP PG'!$P$4) *
('MNP PG'!$J$4:$J$100="") *
('MNP PG'!$O$4:$O$100='MNP PG'!$P$4)
)</f>
        <v>0</v>
      </c>
      <c r="J51" s="2"/>
    </row>
    <row r="52" spans="1:10" x14ac:dyDescent="0.2">
      <c r="A52" s="13" t="str">
        <f>$I52&amp;"; "&amp;$J52&amp;$A54</f>
        <v>Porto Grande; Family TOT 27</v>
      </c>
      <c r="B52" s="13"/>
      <c r="C52" s="13"/>
      <c r="D52" s="13"/>
      <c r="E52" s="13"/>
      <c r="F52" s="13"/>
      <c r="G52" s="13"/>
      <c r="H52" s="13"/>
      <c r="I52" s="1" t="s">
        <v>130</v>
      </c>
      <c r="J52" s="1" t="s">
        <v>122</v>
      </c>
    </row>
    <row r="53" spans="1:10" x14ac:dyDescent="0.2">
      <c r="A53" s="1" t="s">
        <v>7</v>
      </c>
      <c r="B53" s="1" t="s">
        <v>8</v>
      </c>
      <c r="C53" s="1" t="s">
        <v>9</v>
      </c>
      <c r="D53" s="1" t="s">
        <v>114</v>
      </c>
      <c r="F53" s="1" t="s">
        <v>112</v>
      </c>
      <c r="G53" s="1" t="s">
        <v>113</v>
      </c>
      <c r="H53" s="1" t="s">
        <v>10</v>
      </c>
    </row>
    <row r="54" spans="1:10" x14ac:dyDescent="0.2">
      <c r="A54" s="2">
        <f>IF(COUNTA('FAMILY PG'!$C$4:$C$100)&gt;0,COUNTA('FAMILY PG'!$C$4:$C$100),#N/A)</f>
        <v>27</v>
      </c>
      <c r="B54" s="1" cm="1">
        <f t="array" ref="B54">SUMPRODUCT(
    ('FAMILY PG'!$C$4:$C$100&lt;&gt;"")*
    ('FAMILY PG'!$G$4:$G$100='FAMILY PG'!$M$6)*
    ('FAMILY PG'!$K$4:$K$100='FAMILY PG'!$M$4))</f>
        <v>1</v>
      </c>
      <c r="C54" s="3" cm="1">
        <f t="array" ref="C54">SUMPRODUCT(
    ('FAMILY PG'!$C$4:$C$100&lt;&gt;"")*
    ('FAMILY PG'!$G$4:$G$100="")*
    ('FAMILY PG'!$K$4:$K$100='FAMILY PG'!$M$4))</f>
        <v>13</v>
      </c>
      <c r="D54" s="3" cm="1">
        <f t="array" ref="D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4" s="3"/>
      <c r="F54" s="1" cm="1">
        <f t="array" ref="F54">SUMPRODUCT(
    ('FAMILY PG'!$C$4:$C$100&lt;&gt;"")*
    ('FAMILY PG'!$G$4:$G$100&lt;&gt;"")*
    ('FAMILY PG'!$G$4:$G$100='FAMILY PG'!$M$5)*
    ('FAMILY PG'!$J$4:$J$100="OK"))</f>
        <v>13</v>
      </c>
      <c r="G54" s="1" cm="1">
        <f t="array" ref="G54">SUMPRODUCT(
    ('FAMILY PG'!$C$4:$C$100&lt;&gt;"")*
    ('FAMILY PG'!$G$4:$G$100&lt;&gt;"")*
    ('FAMILY PG'!$J$4:$J$100="DA ELIMINARE"))</f>
        <v>0</v>
      </c>
      <c r="H54" s="1" cm="1">
        <f t="array" ref="H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5" spans="1:10" x14ac:dyDescent="0.2">
      <c r="A55" s="13" t="str">
        <f>$I55&amp;"; "&amp;$J55&amp;$A57</f>
        <v>Vasto; MNP TOT 33</v>
      </c>
      <c r="B55" s="13"/>
      <c r="C55" s="13"/>
      <c r="D55" s="13"/>
      <c r="E55" s="13"/>
      <c r="F55" s="13"/>
      <c r="G55" s="13"/>
      <c r="H55" s="13"/>
      <c r="I55" s="1" t="s">
        <v>131</v>
      </c>
      <c r="J55" s="1" t="s">
        <v>121</v>
      </c>
    </row>
    <row r="56" spans="1:10" x14ac:dyDescent="0.2">
      <c r="A56" s="1" t="s">
        <v>0</v>
      </c>
      <c r="B56" s="1" t="s">
        <v>1</v>
      </c>
      <c r="C56" s="1" t="s">
        <v>104</v>
      </c>
      <c r="D56" s="1" t="s">
        <v>109</v>
      </c>
      <c r="E56" s="1" t="s">
        <v>110</v>
      </c>
      <c r="F56" s="1" t="s">
        <v>103</v>
      </c>
      <c r="G56" s="1" t="s">
        <v>105</v>
      </c>
      <c r="H56" s="1" t="s">
        <v>724</v>
      </c>
    </row>
    <row r="57" spans="1:10" x14ac:dyDescent="0.2">
      <c r="A57" s="2">
        <f>IF(COUNTA('MNP Vasto'!$C$4:$C$100)&gt;0,COUNTA('MNP Vasto'!$C$4:$C$100),#N/A)</f>
        <v>33</v>
      </c>
      <c r="B57" s="1" cm="1">
        <f t="array" ref="B57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1</v>
      </c>
      <c r="C57" s="1" cm="1">
        <f t="array" ref="C57">SUMPRODUCT(
    ('MNP Vasto'!$C$4:$C$100&lt;&gt;"") *
    ('MNP Vasto'!$M$4:$M$100="") *
    ('MNP Vasto'!$N$4:$N$100='MNP Vasto'!$Q$4) *
    ((('MNP Vasto'!$O$4:$O$100='MNP Vasto'!$T$4) +
      ('MNP Vasto'!$O$4:$O$100='MNP Vasto'!$P$6))&gt;0)
)</f>
        <v>25</v>
      </c>
      <c r="D57" s="1" cm="1">
        <f t="array" ref="D57">SUMPRODUCT(
('MNP Vasto'!$C$4:$C$100&lt;&gt;"") *
('MNP Vasto'!$M$4:$M$100="") *
('MNP Vasto'!$K$4:$K$100="") *
('MNP Vasto'!$N$4:$N$100='MNP Vasto'!$P$4) *
((('MNP Vasto'!$I$4:$I$100="") +
   ('MNP Vasto'!$I$4:$I$100='MNP Vasto'!$Q$6)) &gt; 0)
)</f>
        <v>0</v>
      </c>
      <c r="E57" s="1" cm="1">
        <f t="array" ref="E57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57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6</v>
      </c>
      <c r="G57" s="1">
        <f>COUNTIFS(
  'MNP Vasto'!$C$4:$C$100,"&lt;&gt;",
  'MNP Vasto'!$M$4:$M$100,"DA ELIMINARE"
)</f>
        <v>2</v>
      </c>
      <c r="H57" s="1" cm="1">
        <f t="array" ref="H57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J57" s="2"/>
    </row>
    <row r="58" spans="1:10" x14ac:dyDescent="0.2">
      <c r="A58" s="13" t="str">
        <f>$I58&amp;"; "&amp;$J58&amp;$A60</f>
        <v>Vasto; Family TOT 15</v>
      </c>
      <c r="B58" s="13"/>
      <c r="C58" s="13"/>
      <c r="D58" s="13"/>
      <c r="E58" s="13"/>
      <c r="F58" s="13"/>
      <c r="G58" s="13"/>
      <c r="H58" s="13"/>
      <c r="I58" s="1" t="s">
        <v>131</v>
      </c>
      <c r="J58" s="1" t="s">
        <v>122</v>
      </c>
    </row>
    <row r="59" spans="1:10" x14ac:dyDescent="0.2">
      <c r="A59" s="1" t="s">
        <v>7</v>
      </c>
      <c r="B59" s="1" t="s">
        <v>8</v>
      </c>
      <c r="C59" s="1" t="s">
        <v>9</v>
      </c>
      <c r="D59" s="1" t="s">
        <v>114</v>
      </c>
      <c r="F59" s="1" t="s">
        <v>112</v>
      </c>
      <c r="G59" s="1" t="s">
        <v>113</v>
      </c>
      <c r="H59" s="1" t="s">
        <v>10</v>
      </c>
    </row>
    <row r="60" spans="1:10" x14ac:dyDescent="0.2">
      <c r="A60" s="2">
        <f>IF(COUNTA('FAMILY Vasto'!$C$4:$C$100)&gt;0,COUNTA('FAMILY Vasto'!$C$4:$C$100),#N/A)</f>
        <v>15</v>
      </c>
      <c r="B60" s="1" cm="1">
        <f t="array" ref="B60">SUMPRODUCT(
    ('FAMILY Vasto'!$C$4:$C$100&lt;&gt;"")*
    ('FAMILY Vasto'!$G$4:$G$100='FAMILY Vasto'!$M$6)*
    ('FAMILY Vasto'!$K$4:$K$100='FAMILY Vasto'!$M$4))</f>
        <v>2</v>
      </c>
      <c r="C60" s="3" cm="1">
        <f t="array" ref="C60">SUMPRODUCT(
    ('FAMILY Vasto'!$C$4:$C$100&lt;&gt;"")*
    ('FAMILY Vasto'!$G$4:$G$100="")*
    ('FAMILY Vasto'!$K$4:$K$100='FAMILY Vasto'!$M$4))</f>
        <v>0</v>
      </c>
      <c r="D60" s="3" cm="1">
        <f t="array" ref="D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0" s="3"/>
      <c r="F60" s="1" cm="1">
        <f t="array" ref="F60">SUMPRODUCT(
    ('FAMILY Vasto'!$C$4:$C$100&lt;&gt;"")*
    ('FAMILY Vasto'!$G$4:$G$100&lt;&gt;"")*
    ('FAMILY Vasto'!$G$4:$G$100='FAMILY Vasto'!$M$5)*
    ('FAMILY Vasto'!$J$4:$J$100="OK"))</f>
        <v>12</v>
      </c>
      <c r="G60" s="1" cm="1">
        <f t="array" ref="G60">SUMPRODUCT(
    ('FAMILY Vasto'!$C$4:$C$100&lt;&gt;"")*
    ('FAMILY Vasto'!$G$4:$G$100&lt;&gt;"")*
    ('FAMILY Vasto'!$J$4:$J$100="DA ELIMINARE"))</f>
        <v>1</v>
      </c>
      <c r="H60" s="1" cm="1">
        <f t="array" ref="H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0">
    <mergeCell ref="A34:H34"/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  <mergeCell ref="A55:H55"/>
    <mergeCell ref="A58:H58"/>
    <mergeCell ref="A37:H37"/>
    <mergeCell ref="A40:H40"/>
    <mergeCell ref="A43:H43"/>
    <mergeCell ref="A46:H46"/>
    <mergeCell ref="A49:H49"/>
    <mergeCell ref="A52:H5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0"/>
  <sheetViews>
    <sheetView workbookViewId="0">
      <selection activeCell="D3" sqref="D3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4.375" style="1" bestFit="1" customWidth="1"/>
    <col min="9" max="9" width="5.75" style="1" bestFit="1" customWidth="1"/>
    <col min="10" max="16384" width="14" style="1"/>
  </cols>
  <sheetData>
    <row r="1" spans="1:9" x14ac:dyDescent="0.2">
      <c r="A1" s="13" t="str">
        <f>IF(MainCalcoli!A1&gt;0,MainCalcoli!A1,#N/A)</f>
        <v>Ancona; MNP TOT 22</v>
      </c>
      <c r="B1" s="13"/>
      <c r="C1" s="13"/>
      <c r="D1" s="13"/>
      <c r="E1" s="13"/>
      <c r="F1" s="13"/>
      <c r="G1" s="13"/>
      <c r="H1" s="13"/>
    </row>
    <row r="2" spans="1:9" x14ac:dyDescent="0.2">
      <c r="A2" s="1" t="s">
        <v>0</v>
      </c>
      <c r="B2" s="1" t="s">
        <v>1</v>
      </c>
      <c r="C2" s="1" t="s">
        <v>104</v>
      </c>
      <c r="D2" s="1" t="s">
        <v>109</v>
      </c>
      <c r="E2" s="1" t="s">
        <v>110</v>
      </c>
      <c r="F2" s="1" t="s">
        <v>103</v>
      </c>
      <c r="G2" s="1" t="s">
        <v>105</v>
      </c>
      <c r="H2" s="1" t="s">
        <v>2</v>
      </c>
    </row>
    <row r="3" spans="1:9" ht="15" customHeight="1" x14ac:dyDescent="0.2">
      <c r="A3" s="1">
        <f>IF(MainCalcoli!A3&gt;0,MainCalcoli!A3,#N/A)</f>
        <v>22</v>
      </c>
      <c r="B3" s="1">
        <f>IF(MainCalcoli!B3&gt;0,MainCalcoli!B3,#N/A)</f>
        <v>3</v>
      </c>
      <c r="C3" s="1">
        <f>IF(MainCalcoli!C3&gt;0,MainCalcoli!C3,#N/A)</f>
        <v>18</v>
      </c>
      <c r="D3" s="1" t="e">
        <f>IF(MainCalcoli!D3&gt;0,MainCalcoli!D3,#N/A)</f>
        <v>#N/A</v>
      </c>
      <c r="E3" s="1" t="e">
        <f>IF(MainCalcoli!E3&gt;0,MainCalcoli!E3,#N/A)</f>
        <v>#N/A</v>
      </c>
      <c r="F3" s="1" t="e">
        <f>IF(MainCalcoli!F3&gt;0,MainCalcoli!F3,#N/A)</f>
        <v>#N/A</v>
      </c>
      <c r="G3" s="1" t="e">
        <f>IF(MainCalcoli!G3&gt;0,MainCalcoli!G3,#N/A)</f>
        <v>#N/A</v>
      </c>
      <c r="H3" s="1" t="e">
        <f>IF(MainCalcoli!H3&gt;0,MainCalcoli!H3,#N/A)</f>
        <v>#N/A</v>
      </c>
      <c r="I3" s="2"/>
    </row>
    <row r="4" spans="1:9" x14ac:dyDescent="0.2">
      <c r="A4" s="13" t="str">
        <f>IF(MainCalcoli!A4&gt;0,MainCalcoli!A4,#N/A)</f>
        <v>Ancona; Family TOT 4</v>
      </c>
      <c r="B4" s="13"/>
      <c r="C4" s="13"/>
      <c r="D4" s="13"/>
      <c r="E4" s="13"/>
      <c r="F4" s="13"/>
      <c r="G4" s="13"/>
      <c r="H4" s="13"/>
    </row>
    <row r="5" spans="1:9" x14ac:dyDescent="0.2">
      <c r="A5" s="1" t="s">
        <v>7</v>
      </c>
      <c r="B5" s="1" t="s">
        <v>8</v>
      </c>
      <c r="C5" s="1" t="s">
        <v>9</v>
      </c>
      <c r="D5" s="1" t="s">
        <v>114</v>
      </c>
      <c r="F5" s="1" t="s">
        <v>112</v>
      </c>
      <c r="G5" s="1" t="s">
        <v>113</v>
      </c>
      <c r="H5" s="1" t="s">
        <v>10</v>
      </c>
    </row>
    <row r="6" spans="1:9" x14ac:dyDescent="0.2">
      <c r="A6" s="1">
        <f>IF(MainCalcoli!A6&gt;0,MainCalcoli!A6,#N/A)</f>
        <v>4</v>
      </c>
      <c r="B6" s="1">
        <f>IF(MainCalcoli!B6&gt;0,MainCalcoli!B6,#N/A)</f>
        <v>2</v>
      </c>
      <c r="C6" s="1" t="e">
        <f>IF(MainCalcoli!C6&gt;0,MainCalcoli!C6,#N/A)</f>
        <v>#N/A</v>
      </c>
      <c r="D6" s="1" t="e">
        <f>IF(MainCalcoli!D6&gt;0,MainCalcoli!D6,#N/A)</f>
        <v>#N/A</v>
      </c>
      <c r="E6" s="1" t="e">
        <f>IF(MainCalcoli!E6&gt;0,MainCalcoli!E6,#N/A)</f>
        <v>#N/A</v>
      </c>
      <c r="F6" s="1">
        <f>IF(MainCalcoli!F6&gt;0,MainCalcoli!F6,#N/A)</f>
        <v>2</v>
      </c>
      <c r="G6" s="1" t="e">
        <f>IF(MainCalcoli!G6&gt;0,MainCalcoli!G6,#N/A)</f>
        <v>#N/A</v>
      </c>
      <c r="H6" s="1" t="e">
        <f>IF(MainCalcoli!H6&gt;0,MainCalcoli!H6,#N/A)</f>
        <v>#N/A</v>
      </c>
    </row>
    <row r="7" spans="1:9" x14ac:dyDescent="0.2">
      <c r="A7" s="13" t="str">
        <f>IF(MainCalcoli!A7&gt;0,MainCalcoli!A7,#N/A)</f>
        <v>Campobasso; MNP TOT 23</v>
      </c>
      <c r="B7" s="13" t="e">
        <f>IF(MainCalcoli!B7&gt;0,MainCalcoli!B7,#N/A)</f>
        <v>#N/A</v>
      </c>
      <c r="C7" s="13" t="e">
        <f>IF(MainCalcoli!C7&gt;0,MainCalcoli!C7,#N/A)</f>
        <v>#N/A</v>
      </c>
      <c r="D7" s="13" t="e">
        <f>IF(MainCalcoli!D7&gt;0,MainCalcoli!D7,#N/A)</f>
        <v>#N/A</v>
      </c>
      <c r="E7" s="13" t="e">
        <f>IF(MainCalcoli!E7&gt;0,MainCalcoli!E7,#N/A)</f>
        <v>#N/A</v>
      </c>
      <c r="F7" s="13" t="e">
        <f>IF(MainCalcoli!F7&gt;0,MainCalcoli!F7,#N/A)</f>
        <v>#N/A</v>
      </c>
      <c r="G7" s="13" t="e">
        <f>IF(MainCalcoli!G7&gt;0,MainCalcoli!G7,#N/A)</f>
        <v>#N/A</v>
      </c>
      <c r="H7" s="13" t="e">
        <f>IF(MainCalcoli!H7&gt;0,MainCalcoli!H7,#N/A)</f>
        <v>#N/A</v>
      </c>
    </row>
    <row r="8" spans="1:9" x14ac:dyDescent="0.2">
      <c r="A8" s="1" t="str">
        <f>IF(MainCalcoli!A8&gt;0,MainCalcoli!A8,#N/A)</f>
        <v>MNP ToT</v>
      </c>
      <c r="B8" s="1" t="str">
        <f>IF(MainCalcoli!B8&gt;0,MainCalcoli!B8,#N/A)</f>
        <v>MNP in Lavorazione</v>
      </c>
      <c r="C8" s="1" t="str">
        <f>IF(MainCalcoli!C8&gt;0,MainCalcoli!C8,#N/A)</f>
        <v>MNP Da Esitare Non Scadute</v>
      </c>
      <c r="D8" s="1" t="str">
        <f>IF(MainCalcoli!D8&gt;0,MainCalcoli!D8,#N/A)</f>
        <v>MNP Da Esitare ScaduteT0</v>
      </c>
      <c r="E8" s="1" t="str">
        <f>IF(MainCalcoli!E8&gt;0,MainCalcoli!E8,#N/A)</f>
        <v>MNP Da Esitare ScaduteT1</v>
      </c>
      <c r="F8" s="1" t="str">
        <f>IF(MainCalcoli!F8&gt;0,MainCalcoli!F8,#N/A)</f>
        <v>MNP OK</v>
      </c>
      <c r="G8" s="1" t="str">
        <f>IF(MainCalcoli!G8&gt;0,MainCalcoli!G8,#N/A)</f>
        <v>MNP KO</v>
      </c>
      <c r="H8" s="1" t="str">
        <f>IF(MainCalcoli!H8&gt;0,MainCalcoli!H8,#N/A)</f>
        <v>MNP Non Lavorate</v>
      </c>
    </row>
    <row r="9" spans="1:9" x14ac:dyDescent="0.2">
      <c r="A9" s="2">
        <f>IF(MainCalcoli!A9&gt;0,MainCalcoli!A9,#N/A)</f>
        <v>23</v>
      </c>
      <c r="B9" s="1">
        <f>IF(MainCalcoli!B9&gt;0,MainCalcoli!B9,#N/A)</f>
        <v>1</v>
      </c>
      <c r="C9" s="1">
        <f>IF(MainCalcoli!C9&gt;0,MainCalcoli!C9,#N/A)</f>
        <v>21</v>
      </c>
      <c r="D9" s="1" t="e">
        <f>IF(MainCalcoli!D9&gt;0,MainCalcoli!D9,#N/A)</f>
        <v>#N/A</v>
      </c>
      <c r="E9" s="1" t="e">
        <f>IF(MainCalcoli!E9&gt;0,MainCalcoli!E9,#N/A)</f>
        <v>#N/A</v>
      </c>
      <c r="F9" s="1" t="e">
        <f>IF(MainCalcoli!F9&gt;0,MainCalcoli!F9,#N/A)</f>
        <v>#N/A</v>
      </c>
      <c r="G9" s="1" t="e">
        <f>IF(MainCalcoli!G9&gt;0,MainCalcoli!G9,#N/A)</f>
        <v>#N/A</v>
      </c>
      <c r="H9" s="1" t="e">
        <f>IF(MainCalcoli!H9&gt;0,MainCalcoli!H9,#N/A)</f>
        <v>#N/A</v>
      </c>
    </row>
    <row r="10" spans="1:9" x14ac:dyDescent="0.2">
      <c r="A10" s="13" t="str">
        <f>IF(MainCalcoli!A10&gt;0,MainCalcoli!A10,#N/A)</f>
        <v>Campobasso; Family TOT 7</v>
      </c>
      <c r="B10" s="13" t="e">
        <f>IF(MainCalcoli!B10&gt;0,MainCalcoli!B10,#N/A)</f>
        <v>#N/A</v>
      </c>
      <c r="C10" s="13" t="e">
        <f>IF(MainCalcoli!C10&gt;0,MainCalcoli!C10,#N/A)</f>
        <v>#N/A</v>
      </c>
      <c r="D10" s="13" t="e">
        <f>IF(MainCalcoli!D10&gt;0,MainCalcoli!D10,#N/A)</f>
        <v>#N/A</v>
      </c>
      <c r="E10" s="13" t="e">
        <f>IF(MainCalcoli!E10&gt;0,MainCalcoli!E10,#N/A)</f>
        <v>#N/A</v>
      </c>
      <c r="F10" s="13" t="e">
        <f>IF(MainCalcoli!F10&gt;0,MainCalcoli!F10,#N/A)</f>
        <v>#N/A</v>
      </c>
      <c r="G10" s="13" t="e">
        <f>IF(MainCalcoli!G10&gt;0,MainCalcoli!G10,#N/A)</f>
        <v>#N/A</v>
      </c>
      <c r="H10" s="13" t="e">
        <f>IF(MainCalcoli!H10&gt;0,MainCalcoli!H10,#N/A)</f>
        <v>#N/A</v>
      </c>
    </row>
    <row r="11" spans="1:9" x14ac:dyDescent="0.2">
      <c r="A11" s="1" t="str">
        <f>IF(MainCalcoli!A11&gt;0,MainCalcoli!A11,#N/A)</f>
        <v>Family ToT</v>
      </c>
      <c r="B11" s="1" t="str">
        <f>IF(MainCalcoli!B11&gt;0,MainCalcoli!B11,#N/A)</f>
        <v>Family in Lavorazione</v>
      </c>
      <c r="C11" s="1" t="str">
        <f>IF(MainCalcoli!C11&gt;0,MainCalcoli!C11,#N/A)</f>
        <v>Family Da Esitare</v>
      </c>
      <c r="D11" s="1" t="str">
        <f>IF(MainCalcoli!D11&gt;0,MainCalcoli!D11,#N/A)</f>
        <v>Family Da Esitare Scadute</v>
      </c>
      <c r="E11" s="1" t="e">
        <f>IF(MainCalcoli!E11&gt;0,MainCalcoli!E11,#N/A)</f>
        <v>#N/A</v>
      </c>
      <c r="F11" s="1" t="str">
        <f>IF(MainCalcoli!F11&gt;0,MainCalcoli!F11,#N/A)</f>
        <v>Family Ok</v>
      </c>
      <c r="G11" s="1" t="str">
        <f>IF(MainCalcoli!G11&gt;0,MainCalcoli!G11,#N/A)</f>
        <v>Family Ko</v>
      </c>
      <c r="H11" s="1" t="str">
        <f>IF(MainCalcoli!H11&gt;0,MainCalcoli!H11,#N/A)</f>
        <v>Family Scadute</v>
      </c>
    </row>
    <row r="12" spans="1:9" x14ac:dyDescent="0.2">
      <c r="A12" s="2">
        <f>IF(MainCalcoli!A12&gt;0,MainCalcoli!A12,#N/A)</f>
        <v>7</v>
      </c>
      <c r="B12" s="1">
        <f>IF(MainCalcoli!B12&gt;0,MainCalcoli!B12,#N/A)</f>
        <v>1</v>
      </c>
      <c r="C12" s="3" t="e">
        <f>IF(MainCalcoli!C12&gt;0,MainCalcoli!C12,#N/A)</f>
        <v>#N/A</v>
      </c>
      <c r="D12" s="3" t="e">
        <f>IF(MainCalcoli!D12&gt;0,MainCalcoli!D12,#N/A)</f>
        <v>#N/A</v>
      </c>
      <c r="E12" s="3" t="e">
        <f>IF(MainCalcoli!E12&gt;0,MainCalcoli!E12,#N/A)</f>
        <v>#N/A</v>
      </c>
      <c r="F12" s="1">
        <f>IF(MainCalcoli!F12&gt;0,MainCalcoli!F12,#N/A)</f>
        <v>5</v>
      </c>
      <c r="G12" s="1">
        <f>IF(MainCalcoli!G12&gt;0,MainCalcoli!G12,#N/A)</f>
        <v>1</v>
      </c>
      <c r="H12" s="1" t="e">
        <f>IF(MainCalcoli!H12&gt;0,MainCalcoli!H12,#N/A)</f>
        <v>#N/A</v>
      </c>
    </row>
    <row r="13" spans="1:9" x14ac:dyDescent="0.2">
      <c r="A13" s="13" t="str">
        <f>IF(MainCalcoli!A13&gt;0,MainCalcoli!A13,#N/A)</f>
        <v>SGT; MNP TOT 21</v>
      </c>
      <c r="B13" s="13" t="e">
        <f>IF(MainCalcoli!B13&gt;0,MainCalcoli!B13,#N/A)</f>
        <v>#N/A</v>
      </c>
      <c r="C13" s="13" t="e">
        <f>IF(MainCalcoli!C13&gt;0,MainCalcoli!C13,#N/A)</f>
        <v>#N/A</v>
      </c>
      <c r="D13" s="13" t="e">
        <f>IF(MainCalcoli!D13&gt;0,MainCalcoli!D13,#N/A)</f>
        <v>#N/A</v>
      </c>
      <c r="E13" s="13" t="e">
        <f>IF(MainCalcoli!E13&gt;0,MainCalcoli!E13,#N/A)</f>
        <v>#N/A</v>
      </c>
      <c r="F13" s="13" t="e">
        <f>IF(MainCalcoli!F13&gt;0,MainCalcoli!F13,#N/A)</f>
        <v>#N/A</v>
      </c>
      <c r="G13" s="13" t="e">
        <f>IF(MainCalcoli!G13&gt;0,MainCalcoli!G13,#N/A)</f>
        <v>#N/A</v>
      </c>
      <c r="H13" s="13" t="e">
        <f>IF(MainCalcoli!H13&gt;0,MainCalcoli!H13,#N/A)</f>
        <v>#N/A</v>
      </c>
    </row>
    <row r="14" spans="1:9" x14ac:dyDescent="0.2">
      <c r="A14" s="1" t="str">
        <f>IF(MainCalcoli!A14&gt;0,MainCalcoli!A14,#N/A)</f>
        <v>MNP ToT</v>
      </c>
      <c r="B14" s="1" t="str">
        <f>IF(MainCalcoli!B14&gt;0,MainCalcoli!B14,#N/A)</f>
        <v>MNP in Lavorazione</v>
      </c>
      <c r="C14" s="1" t="str">
        <f>IF(MainCalcoli!C14&gt;0,MainCalcoli!C14,#N/A)</f>
        <v>MNP Da Esitare Non Scadute</v>
      </c>
      <c r="D14" s="1" t="str">
        <f>IF(MainCalcoli!D14&gt;0,MainCalcoli!D14,#N/A)</f>
        <v>MNP Da Esitare ScaduteT0</v>
      </c>
      <c r="E14" s="1" t="str">
        <f>IF(MainCalcoli!E14&gt;0,MainCalcoli!E14,#N/A)</f>
        <v>MNP Da Esitare ScaduteT1</v>
      </c>
      <c r="F14" s="1" t="str">
        <f>IF(MainCalcoli!F14&gt;0,MainCalcoli!F14,#N/A)</f>
        <v>MNP OK</v>
      </c>
      <c r="G14" s="1" t="str">
        <f>IF(MainCalcoli!G14&gt;0,MainCalcoli!G14,#N/A)</f>
        <v>MNP KO</v>
      </c>
      <c r="H14" s="1" t="str">
        <f>IF(MainCalcoli!H14&gt;0,MainCalcoli!H14,#N/A)</f>
        <v>MNP Non Lavorate</v>
      </c>
    </row>
    <row r="15" spans="1:9" x14ac:dyDescent="0.2">
      <c r="A15" s="2">
        <f>IF(MainCalcoli!A15&gt;0,MainCalcoli!A15,#N/A)</f>
        <v>21</v>
      </c>
      <c r="B15" s="1" t="e">
        <f>IF(MainCalcoli!B15&gt;0,MainCalcoli!B15,#N/A)</f>
        <v>#N/A</v>
      </c>
      <c r="C15" s="1">
        <f>IF(MainCalcoli!C15&gt;0,MainCalcoli!C15,#N/A)</f>
        <v>21</v>
      </c>
      <c r="D15" s="1" t="e">
        <f>IF(MainCalcoli!D15&gt;0,MainCalcoli!D15,#N/A)</f>
        <v>#N/A</v>
      </c>
      <c r="E15" s="1" t="e">
        <f>IF(MainCalcoli!E15&gt;0,MainCalcoli!E15,#N/A)</f>
        <v>#N/A</v>
      </c>
      <c r="F15" s="1" t="e">
        <f>IF(MainCalcoli!F15&gt;0,MainCalcoli!F15,#N/A)</f>
        <v>#N/A</v>
      </c>
      <c r="G15" s="1" t="e">
        <f>IF(MainCalcoli!G15&gt;0,MainCalcoli!G15,#N/A)</f>
        <v>#N/A</v>
      </c>
      <c r="H15" s="1" t="e">
        <f>IF(MainCalcoli!H15&gt;0,MainCalcoli!H15,#N/A)</f>
        <v>#N/A</v>
      </c>
    </row>
    <row r="16" spans="1:9" x14ac:dyDescent="0.2">
      <c r="A16" s="13" t="str">
        <f>IF(MainCalcoli!A16&gt;0,MainCalcoli!A16,#N/A)</f>
        <v>SGT; Family TOT 8</v>
      </c>
      <c r="B16" s="13" t="e">
        <f>IF(MainCalcoli!B16&gt;0,MainCalcoli!B16,#N/A)</f>
        <v>#N/A</v>
      </c>
      <c r="C16" s="13" t="e">
        <f>IF(MainCalcoli!C16&gt;0,MainCalcoli!C16,#N/A)</f>
        <v>#N/A</v>
      </c>
      <c r="D16" s="13" t="e">
        <f>IF(MainCalcoli!D16&gt;0,MainCalcoli!D16,#N/A)</f>
        <v>#N/A</v>
      </c>
      <c r="E16" s="13" t="e">
        <f>IF(MainCalcoli!E16&gt;0,MainCalcoli!E16,#N/A)</f>
        <v>#N/A</v>
      </c>
      <c r="F16" s="13" t="e">
        <f>IF(MainCalcoli!F16&gt;0,MainCalcoli!F16,#N/A)</f>
        <v>#N/A</v>
      </c>
      <c r="G16" s="13" t="e">
        <f>IF(MainCalcoli!G16&gt;0,MainCalcoli!G16,#N/A)</f>
        <v>#N/A</v>
      </c>
      <c r="H16" s="13" t="e">
        <f>IF(MainCalcoli!H16&gt;0,MainCalcoli!H16,#N/A)</f>
        <v>#N/A</v>
      </c>
    </row>
    <row r="17" spans="1:8" x14ac:dyDescent="0.2">
      <c r="A17" s="1" t="str">
        <f>IF(MainCalcoli!A17&gt;0,MainCalcoli!A17,#N/A)</f>
        <v>Family ToT</v>
      </c>
      <c r="B17" s="1" t="str">
        <f>IF(MainCalcoli!B17&gt;0,MainCalcoli!B17,#N/A)</f>
        <v>Family in Lavorazione</v>
      </c>
      <c r="C17" s="1" t="str">
        <f>IF(MainCalcoli!C17&gt;0,MainCalcoli!C17,#N/A)</f>
        <v>Family Da Esitare</v>
      </c>
      <c r="D17" s="1" t="str">
        <f>IF(MainCalcoli!D17&gt;0,MainCalcoli!D17,#N/A)</f>
        <v>Family Da Esitare Scadute</v>
      </c>
      <c r="E17" s="1" t="e">
        <f>IF(MainCalcoli!E17&gt;0,MainCalcoli!E17,#N/A)</f>
        <v>#N/A</v>
      </c>
      <c r="F17" s="1" t="str">
        <f>IF(MainCalcoli!F17&gt;0,MainCalcoli!F17,#N/A)</f>
        <v>Family Ok</v>
      </c>
      <c r="G17" s="1" t="str">
        <f>IF(MainCalcoli!G17&gt;0,MainCalcoli!G17,#N/A)</f>
        <v>Family Ko</v>
      </c>
      <c r="H17" s="1" t="str">
        <f>IF(MainCalcoli!H17&gt;0,MainCalcoli!H17,#N/A)</f>
        <v>Family Scadute</v>
      </c>
    </row>
    <row r="18" spans="1:8" x14ac:dyDescent="0.2">
      <c r="A18" s="2">
        <f>IF(MainCalcoli!A18&gt;0,MainCalcoli!A18,#N/A)</f>
        <v>8</v>
      </c>
      <c r="B18" s="1" t="e">
        <f>IF(MainCalcoli!B18&gt;0,MainCalcoli!B18,#N/A)</f>
        <v>#N/A</v>
      </c>
      <c r="C18" s="3">
        <f>IF(MainCalcoli!C18&gt;0,MainCalcoli!C18,#N/A)</f>
        <v>8</v>
      </c>
      <c r="D18" s="3" t="e">
        <f>IF(MainCalcoli!D18&gt;0,MainCalcoli!D18,#N/A)</f>
        <v>#N/A</v>
      </c>
      <c r="E18" s="3" t="e">
        <f>IF(MainCalcoli!E18&gt;0,MainCalcoli!E18,#N/A)</f>
        <v>#N/A</v>
      </c>
      <c r="F18" s="1" t="e">
        <f>IF(MainCalcoli!F18&gt;0,MainCalcoli!F18,#N/A)</f>
        <v>#N/A</v>
      </c>
      <c r="G18" s="1" t="e">
        <f>IF(MainCalcoli!G18&gt;0,MainCalcoli!G18,#N/A)</f>
        <v>#N/A</v>
      </c>
      <c r="H18" s="1" t="e">
        <f>IF(MainCalcoli!H18&gt;0,MainCalcoli!H18,#N/A)</f>
        <v>#N/A</v>
      </c>
    </row>
    <row r="19" spans="1:8" x14ac:dyDescent="0.2">
      <c r="A19" s="13" t="str">
        <f>IF(MainCalcoli!A19&gt;0,MainCalcoli!A19,#N/A)</f>
        <v>Colonnella; MNP TOT 8</v>
      </c>
      <c r="B19" s="13" t="e">
        <f>IF(MainCalcoli!B19&gt;0,MainCalcoli!B19,#N/A)</f>
        <v>#N/A</v>
      </c>
      <c r="C19" s="13" t="e">
        <f>IF(MainCalcoli!C19&gt;0,MainCalcoli!C19,#N/A)</f>
        <v>#N/A</v>
      </c>
      <c r="D19" s="13" t="e">
        <f>IF(MainCalcoli!D19&gt;0,MainCalcoli!D19,#N/A)</f>
        <v>#N/A</v>
      </c>
      <c r="E19" s="13" t="e">
        <f>IF(MainCalcoli!E19&gt;0,MainCalcoli!E19,#N/A)</f>
        <v>#N/A</v>
      </c>
      <c r="F19" s="13" t="e">
        <f>IF(MainCalcoli!F19&gt;0,MainCalcoli!F19,#N/A)</f>
        <v>#N/A</v>
      </c>
      <c r="G19" s="13" t="e">
        <f>IF(MainCalcoli!G19&gt;0,MainCalcoli!G19,#N/A)</f>
        <v>#N/A</v>
      </c>
      <c r="H19" s="13" t="e">
        <f>IF(MainCalcoli!H19&gt;0,MainCalcoli!H19,#N/A)</f>
        <v>#N/A</v>
      </c>
    </row>
    <row r="20" spans="1:8" x14ac:dyDescent="0.2">
      <c r="A20" s="1" t="str">
        <f>IF(MainCalcoli!A20&gt;0,MainCalcoli!A20,#N/A)</f>
        <v>MNP ToT</v>
      </c>
      <c r="B20" s="1" t="str">
        <f>IF(MainCalcoli!B20&gt;0,MainCalcoli!B20,#N/A)</f>
        <v>MNP in Lavorazione</v>
      </c>
      <c r="C20" s="1" t="str">
        <f>IF(MainCalcoli!C20&gt;0,MainCalcoli!C20,#N/A)</f>
        <v>MNP Da Esitare Non Scadute</v>
      </c>
      <c r="D20" s="1" t="str">
        <f>IF(MainCalcoli!D20&gt;0,MainCalcoli!D20,#N/A)</f>
        <v>MNP Da Esitare ScaduteT0</v>
      </c>
      <c r="E20" s="1" t="str">
        <f>IF(MainCalcoli!E20&gt;0,MainCalcoli!E20,#N/A)</f>
        <v>MNP Da Esitare ScaduteT1</v>
      </c>
      <c r="F20" s="1" t="str">
        <f>IF(MainCalcoli!F20&gt;0,MainCalcoli!F20,#N/A)</f>
        <v>MNP OK</v>
      </c>
      <c r="G20" s="1" t="str">
        <f>IF(MainCalcoli!G20&gt;0,MainCalcoli!G20,#N/A)</f>
        <v>MNP KO</v>
      </c>
      <c r="H20" s="1" t="str">
        <f>IF(MainCalcoli!H20&gt;0,MainCalcoli!H20,#N/A)</f>
        <v>MNP Non Lavorate</v>
      </c>
    </row>
    <row r="21" spans="1:8" x14ac:dyDescent="0.2">
      <c r="A21" s="2">
        <f>IF(MainCalcoli!A21&gt;0,MainCalcoli!A21,#N/A)</f>
        <v>8</v>
      </c>
      <c r="B21" s="1" t="e">
        <f>IF(MainCalcoli!B21&gt;0,MainCalcoli!B21,#N/A)</f>
        <v>#N/A</v>
      </c>
      <c r="C21" s="1">
        <f>IF(MainCalcoli!C21&gt;0,MainCalcoli!C21,#N/A)</f>
        <v>8</v>
      </c>
      <c r="D21" s="1" t="e">
        <f>IF(MainCalcoli!D21&gt;0,MainCalcoli!D21,#N/A)</f>
        <v>#N/A</v>
      </c>
      <c r="E21" s="1" t="e">
        <f>IF(MainCalcoli!E21&gt;0,MainCalcoli!E21,#N/A)</f>
        <v>#N/A</v>
      </c>
      <c r="F21" s="1" t="e">
        <f>IF(MainCalcoli!F21&gt;0,MainCalcoli!F21,#N/A)</f>
        <v>#N/A</v>
      </c>
      <c r="G21" s="1" t="e">
        <f>IF(MainCalcoli!G21&gt;0,MainCalcoli!G21,#N/A)</f>
        <v>#N/A</v>
      </c>
      <c r="H21" s="1" t="e">
        <f>IF(MainCalcoli!H21&gt;0,MainCalcoli!H21,#N/A)</f>
        <v>#N/A</v>
      </c>
    </row>
    <row r="22" spans="1:8" x14ac:dyDescent="0.2">
      <c r="A22" s="13" t="str">
        <f>IF(MainCalcoli!A22&gt;0,MainCalcoli!A22,#N/A)</f>
        <v>Colonnella; Family TOT 4</v>
      </c>
      <c r="B22" s="13" t="e">
        <f>IF(MainCalcoli!B22&gt;0,MainCalcoli!B22,#N/A)</f>
        <v>#N/A</v>
      </c>
      <c r="C22" s="13" t="e">
        <f>IF(MainCalcoli!C22&gt;0,MainCalcoli!C22,#N/A)</f>
        <v>#N/A</v>
      </c>
      <c r="D22" s="13" t="e">
        <f>IF(MainCalcoli!D22&gt;0,MainCalcoli!D22,#N/A)</f>
        <v>#N/A</v>
      </c>
      <c r="E22" s="13" t="e">
        <f>IF(MainCalcoli!E22&gt;0,MainCalcoli!E22,#N/A)</f>
        <v>#N/A</v>
      </c>
      <c r="F22" s="13" t="e">
        <f>IF(MainCalcoli!F22&gt;0,MainCalcoli!F22,#N/A)</f>
        <v>#N/A</v>
      </c>
      <c r="G22" s="13" t="e">
        <f>IF(MainCalcoli!G22&gt;0,MainCalcoli!G22,#N/A)</f>
        <v>#N/A</v>
      </c>
      <c r="H22" s="13" t="e">
        <f>IF(MainCalcoli!H22&gt;0,MainCalcoli!H22,#N/A)</f>
        <v>#N/A</v>
      </c>
    </row>
    <row r="23" spans="1:8" x14ac:dyDescent="0.2">
      <c r="A23" s="1" t="str">
        <f>IF(MainCalcoli!A23&gt;0,MainCalcoli!A23,#N/A)</f>
        <v>Family ToT</v>
      </c>
      <c r="B23" s="1" t="str">
        <f>IF(MainCalcoli!B23&gt;0,MainCalcoli!B23,#N/A)</f>
        <v>Family in Lavorazione</v>
      </c>
      <c r="C23" s="1" t="str">
        <f>IF(MainCalcoli!C23&gt;0,MainCalcoli!C23,#N/A)</f>
        <v>Family Da Esitare</v>
      </c>
      <c r="D23" s="1" t="str">
        <f>IF(MainCalcoli!D23&gt;0,MainCalcoli!D23,#N/A)</f>
        <v>Family Da Esitare Scadute</v>
      </c>
      <c r="E23" s="1" t="e">
        <f>IF(MainCalcoli!E23&gt;0,MainCalcoli!E23,#N/A)</f>
        <v>#N/A</v>
      </c>
      <c r="F23" s="1" t="str">
        <f>IF(MainCalcoli!F23&gt;0,MainCalcoli!F23,#N/A)</f>
        <v>Family Ok</v>
      </c>
      <c r="G23" s="1" t="str">
        <f>IF(MainCalcoli!G23&gt;0,MainCalcoli!G23,#N/A)</f>
        <v>Family Ko</v>
      </c>
      <c r="H23" s="1" t="str">
        <f>IF(MainCalcoli!H23&gt;0,MainCalcoli!H23,#N/A)</f>
        <v>Family Scadute</v>
      </c>
    </row>
    <row r="24" spans="1:8" x14ac:dyDescent="0.2">
      <c r="A24" s="2">
        <f>IF(MainCalcoli!A24&gt;0,MainCalcoli!A24,#N/A)</f>
        <v>4</v>
      </c>
      <c r="B24" s="1" t="e">
        <f>IF(MainCalcoli!B24&gt;0,MainCalcoli!B24,#N/A)</f>
        <v>#N/A</v>
      </c>
      <c r="C24" s="3">
        <f>IF(MainCalcoli!C24&gt;0,MainCalcoli!C24,#N/A)</f>
        <v>4</v>
      </c>
      <c r="D24" s="3" t="e">
        <f>IF(MainCalcoli!D24&gt;0,MainCalcoli!D24,#N/A)</f>
        <v>#N/A</v>
      </c>
      <c r="E24" s="3" t="e">
        <f>IF(MainCalcoli!E24&gt;0,MainCalcoli!E24,#N/A)</f>
        <v>#N/A</v>
      </c>
      <c r="F24" s="1" t="e">
        <f>IF(MainCalcoli!F24&gt;0,MainCalcoli!F24,#N/A)</f>
        <v>#N/A</v>
      </c>
      <c r="G24" s="1" t="e">
        <f>IF(MainCalcoli!G24&gt;0,MainCalcoli!G24,#N/A)</f>
        <v>#N/A</v>
      </c>
      <c r="H24" s="1" t="e">
        <f>IF(MainCalcoli!H24&gt;0,MainCalcoli!H24,#N/A)</f>
        <v>#N/A</v>
      </c>
    </row>
    <row r="25" spans="1:8" x14ac:dyDescent="0.2">
      <c r="A25" s="13" t="str">
        <f>IF(MainCalcoli!A25&gt;0,MainCalcoli!A25,#N/A)</f>
        <v>Conero; MNP TOT 42</v>
      </c>
      <c r="B25" s="13" t="e">
        <f>IF(MainCalcoli!B25&gt;0,MainCalcoli!B25,#N/A)</f>
        <v>#N/A</v>
      </c>
      <c r="C25" s="13" t="e">
        <f>IF(MainCalcoli!C25&gt;0,MainCalcoli!C25,#N/A)</f>
        <v>#N/A</v>
      </c>
      <c r="D25" s="13" t="e">
        <f>IF(MainCalcoli!D25&gt;0,MainCalcoli!D25,#N/A)</f>
        <v>#N/A</v>
      </c>
      <c r="E25" s="13" t="e">
        <f>IF(MainCalcoli!E25&gt;0,MainCalcoli!E25,#N/A)</f>
        <v>#N/A</v>
      </c>
      <c r="F25" s="13" t="e">
        <f>IF(MainCalcoli!F25&gt;0,MainCalcoli!F25,#N/A)</f>
        <v>#N/A</v>
      </c>
      <c r="G25" s="13" t="e">
        <f>IF(MainCalcoli!G25&gt;0,MainCalcoli!G25,#N/A)</f>
        <v>#N/A</v>
      </c>
      <c r="H25" s="13" t="e">
        <f>IF(MainCalcoli!H25&gt;0,MainCalcoli!H25,#N/A)</f>
        <v>#N/A</v>
      </c>
    </row>
    <row r="26" spans="1:8" x14ac:dyDescent="0.2">
      <c r="A26" s="1" t="str">
        <f>IF(MainCalcoli!A26&gt;0,MainCalcoli!A26,#N/A)</f>
        <v>MNP ToT</v>
      </c>
      <c r="B26" s="1" t="str">
        <f>IF(MainCalcoli!B26&gt;0,MainCalcoli!B26,#N/A)</f>
        <v>MNP in Lavorazione</v>
      </c>
      <c r="C26" s="1" t="str">
        <f>IF(MainCalcoli!C26&gt;0,MainCalcoli!C26,#N/A)</f>
        <v>MNP Da Esitare Non Scadute</v>
      </c>
      <c r="D26" s="1" t="str">
        <f>IF(MainCalcoli!D26&gt;0,MainCalcoli!D26,#N/A)</f>
        <v>MNP Da Esitare ScaduteT0</v>
      </c>
      <c r="E26" s="1" t="str">
        <f>IF(MainCalcoli!E26&gt;0,MainCalcoli!E26,#N/A)</f>
        <v>MNP Da Esitare ScaduteT1</v>
      </c>
      <c r="F26" s="1" t="str">
        <f>IF(MainCalcoli!F26&gt;0,MainCalcoli!F26,#N/A)</f>
        <v>MNP OK</v>
      </c>
      <c r="G26" s="1" t="str">
        <f>IF(MainCalcoli!G26&gt;0,MainCalcoli!G26,#N/A)</f>
        <v>MNP KO</v>
      </c>
      <c r="H26" s="1" t="str">
        <f>IF(MainCalcoli!H26&gt;0,MainCalcoli!H26,#N/A)</f>
        <v>MNP Non Lavorate</v>
      </c>
    </row>
    <row r="27" spans="1:8" x14ac:dyDescent="0.2">
      <c r="A27" s="2">
        <f>IF(MainCalcoli!A27&gt;0,MainCalcoli!A27,#N/A)</f>
        <v>42</v>
      </c>
      <c r="B27" s="1">
        <f>IF(MainCalcoli!B27&gt;0,MainCalcoli!B27,#N/A)</f>
        <v>1</v>
      </c>
      <c r="C27" s="1">
        <f>IF(MainCalcoli!C27&gt;0,MainCalcoli!C27,#N/A)</f>
        <v>29</v>
      </c>
      <c r="D27" s="1">
        <f>IF(MainCalcoli!D27&gt;0,MainCalcoli!D27,#N/A)</f>
        <v>2</v>
      </c>
      <c r="E27" s="1" t="e">
        <f>IF(MainCalcoli!E27&gt;0,MainCalcoli!E27,#N/A)</f>
        <v>#N/A</v>
      </c>
      <c r="F27" s="1" t="e">
        <f>IF(MainCalcoli!F27&gt;0,MainCalcoli!F27,#N/A)</f>
        <v>#N/A</v>
      </c>
      <c r="G27" s="1">
        <f>IF(MainCalcoli!G27&gt;0,MainCalcoli!G27,#N/A)</f>
        <v>1</v>
      </c>
      <c r="H27" s="1" t="e">
        <f>IF(MainCalcoli!H27&gt;0,MainCalcoli!H27,#N/A)</f>
        <v>#N/A</v>
      </c>
    </row>
    <row r="28" spans="1:8" x14ac:dyDescent="0.2">
      <c r="A28" s="13" t="str">
        <f>IF(MainCalcoli!A28&gt;0,MainCalcoli!A28,#N/A)</f>
        <v>Conero; Family TOT 14</v>
      </c>
      <c r="B28" s="13" t="e">
        <f>IF(MainCalcoli!B28&gt;0,MainCalcoli!B28,#N/A)</f>
        <v>#N/A</v>
      </c>
      <c r="C28" s="13" t="e">
        <f>IF(MainCalcoli!C28&gt;0,MainCalcoli!C28,#N/A)</f>
        <v>#N/A</v>
      </c>
      <c r="D28" s="13" t="e">
        <f>IF(MainCalcoli!D28&gt;0,MainCalcoli!D28,#N/A)</f>
        <v>#N/A</v>
      </c>
      <c r="E28" s="13" t="e">
        <f>IF(MainCalcoli!E28&gt;0,MainCalcoli!E28,#N/A)</f>
        <v>#N/A</v>
      </c>
      <c r="F28" s="13" t="e">
        <f>IF(MainCalcoli!F28&gt;0,MainCalcoli!F28,#N/A)</f>
        <v>#N/A</v>
      </c>
      <c r="G28" s="13" t="e">
        <f>IF(MainCalcoli!G28&gt;0,MainCalcoli!G28,#N/A)</f>
        <v>#N/A</v>
      </c>
      <c r="H28" s="13" t="e">
        <f>IF(MainCalcoli!H28&gt;0,MainCalcoli!H28,#N/A)</f>
        <v>#N/A</v>
      </c>
    </row>
    <row r="29" spans="1:8" x14ac:dyDescent="0.2">
      <c r="A29" s="1" t="str">
        <f>IF(MainCalcoli!A29&gt;0,MainCalcoli!A29,#N/A)</f>
        <v>Family ToT</v>
      </c>
      <c r="B29" s="1" t="str">
        <f>IF(MainCalcoli!B29&gt;0,MainCalcoli!B29,#N/A)</f>
        <v>Family in Lavorazione</v>
      </c>
      <c r="C29" s="1" t="str">
        <f>IF(MainCalcoli!C29&gt;0,MainCalcoli!C29,#N/A)</f>
        <v>Family Da Esitare</v>
      </c>
      <c r="D29" s="1" t="str">
        <f>IF(MainCalcoli!D29&gt;0,MainCalcoli!D29,#N/A)</f>
        <v>Family Da Esitare Scadute</v>
      </c>
      <c r="E29" s="1" t="e">
        <f>IF(MainCalcoli!E29&gt;0,MainCalcoli!E29,#N/A)</f>
        <v>#N/A</v>
      </c>
      <c r="F29" s="1" t="str">
        <f>IF(MainCalcoli!F29&gt;0,MainCalcoli!F29,#N/A)</f>
        <v>Family Ok</v>
      </c>
      <c r="G29" s="1" t="str">
        <f>IF(MainCalcoli!G29&gt;0,MainCalcoli!G29,#N/A)</f>
        <v>Family Ko</v>
      </c>
      <c r="H29" s="1" t="str">
        <f>IF(MainCalcoli!H29&gt;0,MainCalcoli!H29,#N/A)</f>
        <v>Family Scadute</v>
      </c>
    </row>
    <row r="30" spans="1:8" x14ac:dyDescent="0.2">
      <c r="A30" s="2">
        <f>IF(MainCalcoli!A30&gt;0,MainCalcoli!A30,#N/A)</f>
        <v>14</v>
      </c>
      <c r="B30" s="1">
        <f>IF(MainCalcoli!B30&gt;0,MainCalcoli!B30,#N/A)</f>
        <v>1</v>
      </c>
      <c r="C30" s="3">
        <f>IF(MainCalcoli!C30&gt;0,MainCalcoli!C30,#N/A)</f>
        <v>10</v>
      </c>
      <c r="D30" s="3">
        <f>IF(MainCalcoli!D30&gt;0,MainCalcoli!D30,#N/A)</f>
        <v>2</v>
      </c>
      <c r="E30" s="3" t="e">
        <f>IF(MainCalcoli!E30&gt;0,MainCalcoli!E30,#N/A)</f>
        <v>#N/A</v>
      </c>
      <c r="F30" s="1">
        <f>IF(MainCalcoli!F30&gt;0,MainCalcoli!F30,#N/A)</f>
        <v>1</v>
      </c>
      <c r="G30" s="1" t="e">
        <f>IF(MainCalcoli!G30&gt;0,MainCalcoli!G30,#N/A)</f>
        <v>#N/A</v>
      </c>
      <c r="H30" s="1">
        <f>IF(MainCalcoli!H30&gt;0,MainCalcoli!H30,#N/A)</f>
        <v>2</v>
      </c>
    </row>
    <row r="31" spans="1:8" x14ac:dyDescent="0.2">
      <c r="A31" s="13" t="str">
        <f>IF(MainCalcoli!A31&gt;0,MainCalcoli!A31,#N/A)</f>
        <v>CV; MNP TOT 4</v>
      </c>
      <c r="B31" s="13" t="e">
        <f>IF(MainCalcoli!B31&gt;0,MainCalcoli!B31,#N/A)</f>
        <v>#N/A</v>
      </c>
      <c r="C31" s="13" t="e">
        <f>IF(MainCalcoli!C31&gt;0,MainCalcoli!C31,#N/A)</f>
        <v>#N/A</v>
      </c>
      <c r="D31" s="13" t="e">
        <f>IF(MainCalcoli!D31&gt;0,MainCalcoli!D31,#N/A)</f>
        <v>#N/A</v>
      </c>
      <c r="E31" s="13" t="e">
        <f>IF(MainCalcoli!E31&gt;0,MainCalcoli!E31,#N/A)</f>
        <v>#N/A</v>
      </c>
      <c r="F31" s="13" t="e">
        <f>IF(MainCalcoli!F31&gt;0,MainCalcoli!F31,#N/A)</f>
        <v>#N/A</v>
      </c>
      <c r="G31" s="13" t="e">
        <f>IF(MainCalcoli!G31&gt;0,MainCalcoli!G31,#N/A)</f>
        <v>#N/A</v>
      </c>
      <c r="H31" s="13" t="e">
        <f>IF(MainCalcoli!H31&gt;0,MainCalcoli!H31,#N/A)</f>
        <v>#N/A</v>
      </c>
    </row>
    <row r="32" spans="1:8" x14ac:dyDescent="0.2">
      <c r="A32" s="1" t="str">
        <f>IF(MainCalcoli!A32&gt;0,MainCalcoli!A32,#N/A)</f>
        <v>MNP ToT</v>
      </c>
      <c r="B32" s="1" t="str">
        <f>IF(MainCalcoli!B32&gt;0,MainCalcoli!B32,#N/A)</f>
        <v>MNP in Lavorazione</v>
      </c>
      <c r="C32" s="1" t="str">
        <f>IF(MainCalcoli!C32&gt;0,MainCalcoli!C32,#N/A)</f>
        <v>MNP Da Esitare Non Scadute</v>
      </c>
      <c r="D32" s="1" t="str">
        <f>IF(MainCalcoli!D32&gt;0,MainCalcoli!D32,#N/A)</f>
        <v>MNP Da Esitare ScaduteT0</v>
      </c>
      <c r="E32" s="1" t="str">
        <f>IF(MainCalcoli!E32&gt;0,MainCalcoli!E32,#N/A)</f>
        <v>MNP Da Esitare ScaduteT1</v>
      </c>
      <c r="F32" s="1" t="str">
        <f>IF(MainCalcoli!F32&gt;0,MainCalcoli!F32,#N/A)</f>
        <v>MNP OK</v>
      </c>
      <c r="G32" s="1" t="str">
        <f>IF(MainCalcoli!G32&gt;0,MainCalcoli!G32,#N/A)</f>
        <v>MNP KO</v>
      </c>
      <c r="H32" s="1" t="str">
        <f>IF(MainCalcoli!H32&gt;0,MainCalcoli!H32,#N/A)</f>
        <v>MNP Non Lavorate</v>
      </c>
    </row>
    <row r="33" spans="1:8" x14ac:dyDescent="0.2">
      <c r="A33" s="2">
        <f>IF(MainCalcoli!A33&gt;0,MainCalcoli!A33,#N/A)</f>
        <v>4</v>
      </c>
      <c r="B33" s="1" t="e">
        <f>IF(MainCalcoli!B33&gt;0,MainCalcoli!B33,#N/A)</f>
        <v>#N/A</v>
      </c>
      <c r="C33" s="1" t="e">
        <f>IF(MainCalcoli!C33&gt;0,MainCalcoli!C33,#N/A)</f>
        <v>#N/A</v>
      </c>
      <c r="D33" s="1" t="e">
        <f>IF(MainCalcoli!D33&gt;0,MainCalcoli!D33,#N/A)</f>
        <v>#N/A</v>
      </c>
      <c r="E33" s="1" t="e">
        <f>IF(MainCalcoli!E33&gt;0,MainCalcoli!E33,#N/A)</f>
        <v>#N/A</v>
      </c>
      <c r="F33" s="1" t="e">
        <f>IF(MainCalcoli!F33&gt;0,MainCalcoli!F33,#N/A)</f>
        <v>#N/A</v>
      </c>
      <c r="G33" s="1" t="e">
        <f>IF(MainCalcoli!G33&gt;0,MainCalcoli!G33,#N/A)</f>
        <v>#N/A</v>
      </c>
      <c r="H33" s="1" t="e">
        <f>IF(MainCalcoli!H33&gt;0,MainCalcoli!H33,#N/A)</f>
        <v>#N/A</v>
      </c>
    </row>
    <row r="34" spans="1:8" x14ac:dyDescent="0.2">
      <c r="A34" s="13" t="str">
        <f>IF(MainCalcoli!A34&gt;0,MainCalcoli!A34,#N/A)</f>
        <v>CV; Family TOT 1</v>
      </c>
      <c r="B34" s="13" t="e">
        <f>IF(MainCalcoli!B34&gt;0,MainCalcoli!B34,#N/A)</f>
        <v>#N/A</v>
      </c>
      <c r="C34" s="13" t="e">
        <f>IF(MainCalcoli!C34&gt;0,MainCalcoli!C34,#N/A)</f>
        <v>#N/A</v>
      </c>
      <c r="D34" s="13" t="e">
        <f>IF(MainCalcoli!D34&gt;0,MainCalcoli!D34,#N/A)</f>
        <v>#N/A</v>
      </c>
      <c r="E34" s="13" t="e">
        <f>IF(MainCalcoli!E34&gt;0,MainCalcoli!E34,#N/A)</f>
        <v>#N/A</v>
      </c>
      <c r="F34" s="13" t="e">
        <f>IF(MainCalcoli!F34&gt;0,MainCalcoli!F34,#N/A)</f>
        <v>#N/A</v>
      </c>
      <c r="G34" s="13" t="e">
        <f>IF(MainCalcoli!G34&gt;0,MainCalcoli!G34,#N/A)</f>
        <v>#N/A</v>
      </c>
      <c r="H34" s="13" t="e">
        <f>IF(MainCalcoli!H34&gt;0,MainCalcoli!H34,#N/A)</f>
        <v>#N/A</v>
      </c>
    </row>
    <row r="35" spans="1:8" x14ac:dyDescent="0.2">
      <c r="A35" s="1" t="str">
        <f>IF(MainCalcoli!A35&gt;0,MainCalcoli!A35,#N/A)</f>
        <v>Family ToT</v>
      </c>
      <c r="B35" s="1" t="str">
        <f>IF(MainCalcoli!B35&gt;0,MainCalcoli!B35,#N/A)</f>
        <v>Family in Lavorazione</v>
      </c>
      <c r="C35" s="1" t="str">
        <f>IF(MainCalcoli!C35&gt;0,MainCalcoli!C35,#N/A)</f>
        <v>Family Da Esitare</v>
      </c>
      <c r="D35" s="1" t="str">
        <f>IF(MainCalcoli!D35&gt;0,MainCalcoli!D35,#N/A)</f>
        <v>Family Da Esitare Scadute</v>
      </c>
      <c r="E35" s="1" t="e">
        <f>IF(MainCalcoli!E35&gt;0,MainCalcoli!E35,#N/A)</f>
        <v>#N/A</v>
      </c>
      <c r="F35" s="1" t="str">
        <f>IF(MainCalcoli!F35&gt;0,MainCalcoli!F35,#N/A)</f>
        <v>Family Ok</v>
      </c>
      <c r="G35" s="1" t="str">
        <f>IF(MainCalcoli!G35&gt;0,MainCalcoli!G35,#N/A)</f>
        <v>Family Ko</v>
      </c>
      <c r="H35" s="1" t="str">
        <f>IF(MainCalcoli!H35&gt;0,MainCalcoli!H35,#N/A)</f>
        <v>Family Scadute</v>
      </c>
    </row>
    <row r="36" spans="1:8" x14ac:dyDescent="0.2">
      <c r="A36" s="2">
        <f>IF(MainCalcoli!A36&gt;0,MainCalcoli!A36,#N/A)</f>
        <v>1</v>
      </c>
      <c r="B36" s="1" t="e">
        <f>IF(MainCalcoli!B36&gt;0,MainCalcoli!B36,#N/A)</f>
        <v>#N/A</v>
      </c>
      <c r="C36" s="3" t="e">
        <f>IF(MainCalcoli!C36&gt;0,MainCalcoli!C36,#N/A)</f>
        <v>#N/A</v>
      </c>
      <c r="D36" s="3" t="e">
        <f>IF(MainCalcoli!D36&gt;0,MainCalcoli!D36,#N/A)</f>
        <v>#N/A</v>
      </c>
      <c r="E36" s="3" t="e">
        <f>IF(MainCalcoli!E36&gt;0,MainCalcoli!E36,#N/A)</f>
        <v>#N/A</v>
      </c>
      <c r="F36" s="1">
        <f>IF(MainCalcoli!F36&gt;0,MainCalcoli!F36,#N/A)</f>
        <v>1</v>
      </c>
      <c r="G36" s="1" t="e">
        <f>IF(MainCalcoli!G36&gt;0,MainCalcoli!G36,#N/A)</f>
        <v>#N/A</v>
      </c>
      <c r="H36" s="1" t="e">
        <f>IF(MainCalcoli!H36&gt;0,MainCalcoli!H36,#N/A)</f>
        <v>#N/A</v>
      </c>
    </row>
    <row r="37" spans="1:8" x14ac:dyDescent="0.2">
      <c r="A37" s="13" t="str">
        <f>IF(MainCalcoli!A37&gt;0,MainCalcoli!A37,#N/A)</f>
        <v>Megalò; MNP TOT 40</v>
      </c>
      <c r="B37" s="13" t="e">
        <f>IF(MainCalcoli!B37&gt;0,MainCalcoli!B37,#N/A)</f>
        <v>#N/A</v>
      </c>
      <c r="C37" s="13" t="e">
        <f>IF(MainCalcoli!C37&gt;0,MainCalcoli!C37,#N/A)</f>
        <v>#N/A</v>
      </c>
      <c r="D37" s="13" t="e">
        <f>IF(MainCalcoli!D37&gt;0,MainCalcoli!D37,#N/A)</f>
        <v>#N/A</v>
      </c>
      <c r="E37" s="13" t="e">
        <f>IF(MainCalcoli!E37&gt;0,MainCalcoli!E37,#N/A)</f>
        <v>#N/A</v>
      </c>
      <c r="F37" s="13" t="e">
        <f>IF(MainCalcoli!F37&gt;0,MainCalcoli!F37,#N/A)</f>
        <v>#N/A</v>
      </c>
      <c r="G37" s="13" t="e">
        <f>IF(MainCalcoli!G37&gt;0,MainCalcoli!G37,#N/A)</f>
        <v>#N/A</v>
      </c>
      <c r="H37" s="13" t="e">
        <f>IF(MainCalcoli!H37&gt;0,MainCalcoli!H37,#N/A)</f>
        <v>#N/A</v>
      </c>
    </row>
    <row r="38" spans="1:8" x14ac:dyDescent="0.2">
      <c r="A38" s="1" t="str">
        <f>IF(MainCalcoli!A38&gt;0,MainCalcoli!A38,#N/A)</f>
        <v>MNP ToT</v>
      </c>
      <c r="B38" s="1" t="str">
        <f>IF(MainCalcoli!B38&gt;0,MainCalcoli!B38,#N/A)</f>
        <v>MNP in Lavorazione</v>
      </c>
      <c r="C38" s="1" t="str">
        <f>IF(MainCalcoli!C38&gt;0,MainCalcoli!C38,#N/A)</f>
        <v>MNP Da Esitare Non Scadute</v>
      </c>
      <c r="D38" s="1" t="str">
        <f>IF(MainCalcoli!D38&gt;0,MainCalcoli!D38,#N/A)</f>
        <v>MNP Da Esitare ScaduteT0</v>
      </c>
      <c r="E38" s="1" t="str">
        <f>IF(MainCalcoli!E38&gt;0,MainCalcoli!E38,#N/A)</f>
        <v>MNP Da Esitare ScaduteT1</v>
      </c>
      <c r="F38" s="1" t="str">
        <f>IF(MainCalcoli!F38&gt;0,MainCalcoli!F38,#N/A)</f>
        <v>MNP OK</v>
      </c>
      <c r="G38" s="1" t="str">
        <f>IF(MainCalcoli!G38&gt;0,MainCalcoli!G38,#N/A)</f>
        <v>MNP KO</v>
      </c>
      <c r="H38" s="1" t="str">
        <f>IF(MainCalcoli!H38&gt;0,MainCalcoli!H38,#N/A)</f>
        <v>MNP Non Lavorate</v>
      </c>
    </row>
    <row r="39" spans="1:8" x14ac:dyDescent="0.2">
      <c r="A39" s="2">
        <f>IF(MainCalcoli!A39&gt;0,MainCalcoli!A39,#N/A)</f>
        <v>40</v>
      </c>
      <c r="B39" s="1">
        <f>IF(MainCalcoli!B39&gt;0,MainCalcoli!B39,#N/A)</f>
        <v>3</v>
      </c>
      <c r="C39" s="1">
        <f>IF(MainCalcoli!C39&gt;0,MainCalcoli!C39,#N/A)</f>
        <v>30</v>
      </c>
      <c r="D39" s="1" t="e">
        <f>IF(MainCalcoli!D39&gt;0,MainCalcoli!D39,#N/A)</f>
        <v>#N/A</v>
      </c>
      <c r="E39" s="1" t="e">
        <f>IF(MainCalcoli!E39&gt;0,MainCalcoli!E39,#N/A)</f>
        <v>#N/A</v>
      </c>
      <c r="F39" s="1" t="e">
        <f>IF(MainCalcoli!F39&gt;0,MainCalcoli!F39,#N/A)</f>
        <v>#N/A</v>
      </c>
      <c r="G39" s="1" t="e">
        <f>IF(MainCalcoli!G39&gt;0,MainCalcoli!G39,#N/A)</f>
        <v>#N/A</v>
      </c>
      <c r="H39" s="1" t="e">
        <f>IF(MainCalcoli!H39&gt;0,MainCalcoli!H39,#N/A)</f>
        <v>#N/A</v>
      </c>
    </row>
    <row r="40" spans="1:8" x14ac:dyDescent="0.2">
      <c r="A40" s="13" t="str">
        <f>IF(MainCalcoli!A40&gt;0,MainCalcoli!A40,#N/A)</f>
        <v>Megalò; Family TOT 12</v>
      </c>
      <c r="B40" s="13" t="e">
        <f>IF(MainCalcoli!B40&gt;0,MainCalcoli!B40,#N/A)</f>
        <v>#N/A</v>
      </c>
      <c r="C40" s="13" t="e">
        <f>IF(MainCalcoli!C40&gt;0,MainCalcoli!C40,#N/A)</f>
        <v>#N/A</v>
      </c>
      <c r="D40" s="13" t="e">
        <f>IF(MainCalcoli!D40&gt;0,MainCalcoli!D40,#N/A)</f>
        <v>#N/A</v>
      </c>
      <c r="E40" s="13" t="e">
        <f>IF(MainCalcoli!E40&gt;0,MainCalcoli!E40,#N/A)</f>
        <v>#N/A</v>
      </c>
      <c r="F40" s="13" t="e">
        <f>IF(MainCalcoli!F40&gt;0,MainCalcoli!F40,#N/A)</f>
        <v>#N/A</v>
      </c>
      <c r="G40" s="13" t="e">
        <f>IF(MainCalcoli!G40&gt;0,MainCalcoli!G40,#N/A)</f>
        <v>#N/A</v>
      </c>
      <c r="H40" s="13" t="e">
        <f>IF(MainCalcoli!H40&gt;0,MainCalcoli!H40,#N/A)</f>
        <v>#N/A</v>
      </c>
    </row>
    <row r="41" spans="1:8" x14ac:dyDescent="0.2">
      <c r="A41" s="1" t="str">
        <f>IF(MainCalcoli!A41&gt;0,MainCalcoli!A41,#N/A)</f>
        <v>Family ToT</v>
      </c>
      <c r="B41" s="1" t="str">
        <f>IF(MainCalcoli!B41&gt;0,MainCalcoli!B41,#N/A)</f>
        <v>Family in Lavorazione</v>
      </c>
      <c r="C41" s="1" t="str">
        <f>IF(MainCalcoli!C41&gt;0,MainCalcoli!C41,#N/A)</f>
        <v>Family Da Esitare</v>
      </c>
      <c r="D41" s="1" t="str">
        <f>IF(MainCalcoli!D41&gt;0,MainCalcoli!D41,#N/A)</f>
        <v>Family Da Esitare Scadute</v>
      </c>
      <c r="E41" s="1" t="e">
        <f>IF(MainCalcoli!E41&gt;0,MainCalcoli!E41,#N/A)</f>
        <v>#N/A</v>
      </c>
      <c r="F41" s="1" t="str">
        <f>IF(MainCalcoli!F41&gt;0,MainCalcoli!F41,#N/A)</f>
        <v>Family Ok</v>
      </c>
      <c r="G41" s="1" t="str">
        <f>IF(MainCalcoli!G41&gt;0,MainCalcoli!G41,#N/A)</f>
        <v>Family Ko</v>
      </c>
      <c r="H41" s="1" t="str">
        <f>IF(MainCalcoli!H41&gt;0,MainCalcoli!H41,#N/A)</f>
        <v>Family Scadute</v>
      </c>
    </row>
    <row r="42" spans="1:8" x14ac:dyDescent="0.2">
      <c r="A42" s="2">
        <f>IF(MainCalcoli!A42&gt;0,MainCalcoli!A42,#N/A)</f>
        <v>12</v>
      </c>
      <c r="B42" s="1">
        <f>IF(MainCalcoli!B42&gt;0,MainCalcoli!B42,#N/A)</f>
        <v>4</v>
      </c>
      <c r="C42" s="3" t="e">
        <f>IF(MainCalcoli!C42&gt;0,MainCalcoli!C42,#N/A)</f>
        <v>#N/A</v>
      </c>
      <c r="D42" s="3" t="e">
        <f>IF(MainCalcoli!D42&gt;0,MainCalcoli!D42,#N/A)</f>
        <v>#N/A</v>
      </c>
      <c r="E42" s="3" t="e">
        <f>IF(MainCalcoli!E42&gt;0,MainCalcoli!E42,#N/A)</f>
        <v>#N/A</v>
      </c>
      <c r="F42" s="1">
        <f>IF(MainCalcoli!F42&gt;0,MainCalcoli!F42,#N/A)</f>
        <v>8</v>
      </c>
      <c r="G42" s="1" t="e">
        <f>IF(MainCalcoli!G42&gt;0,MainCalcoli!G42,#N/A)</f>
        <v>#N/A</v>
      </c>
      <c r="H42" s="1" t="e">
        <f>IF(MainCalcoli!H42&gt;0,MainCalcoli!H42,#N/A)</f>
        <v>#N/A</v>
      </c>
    </row>
    <row r="43" spans="1:8" x14ac:dyDescent="0.2">
      <c r="A43" s="13" t="str">
        <f>IF(MainCalcoli!A43&gt;0,MainCalcoli!A43,#N/A)</f>
        <v>CSA; MNP TOT 28</v>
      </c>
      <c r="B43" s="13" t="e">
        <f>IF(MainCalcoli!B43&gt;0,MainCalcoli!B43,#N/A)</f>
        <v>#N/A</v>
      </c>
      <c r="C43" s="13" t="e">
        <f>IF(MainCalcoli!C43&gt;0,MainCalcoli!C43,#N/A)</f>
        <v>#N/A</v>
      </c>
      <c r="D43" s="13" t="e">
        <f>IF(MainCalcoli!D43&gt;0,MainCalcoli!D43,#N/A)</f>
        <v>#N/A</v>
      </c>
      <c r="E43" s="13" t="e">
        <f>IF(MainCalcoli!E43&gt;0,MainCalcoli!E43,#N/A)</f>
        <v>#N/A</v>
      </c>
      <c r="F43" s="13" t="e">
        <f>IF(MainCalcoli!F43&gt;0,MainCalcoli!F43,#N/A)</f>
        <v>#N/A</v>
      </c>
      <c r="G43" s="13" t="e">
        <f>IF(MainCalcoli!G43&gt;0,MainCalcoli!G43,#N/A)</f>
        <v>#N/A</v>
      </c>
      <c r="H43" s="13" t="e">
        <f>IF(MainCalcoli!H43&gt;0,MainCalcoli!H43,#N/A)</f>
        <v>#N/A</v>
      </c>
    </row>
    <row r="44" spans="1:8" x14ac:dyDescent="0.2">
      <c r="A44" s="1" t="str">
        <f>IF(MainCalcoli!A44&gt;0,MainCalcoli!A44,#N/A)</f>
        <v>MNP ToT</v>
      </c>
      <c r="B44" s="1" t="str">
        <f>IF(MainCalcoli!B44&gt;0,MainCalcoli!B44,#N/A)</f>
        <v>MNP in Lavorazione</v>
      </c>
      <c r="C44" s="1" t="str">
        <f>IF(MainCalcoli!C44&gt;0,MainCalcoli!C44,#N/A)</f>
        <v>MNP Da Esitare Non Scadute</v>
      </c>
      <c r="D44" s="1" t="str">
        <f>IF(MainCalcoli!D44&gt;0,MainCalcoli!D44,#N/A)</f>
        <v>MNP Da Esitare ScaduteT0</v>
      </c>
      <c r="E44" s="1" t="str">
        <f>IF(MainCalcoli!E44&gt;0,MainCalcoli!E44,#N/A)</f>
        <v>MNP Da Esitare ScaduteT1</v>
      </c>
      <c r="F44" s="1" t="str">
        <f>IF(MainCalcoli!F44&gt;0,MainCalcoli!F44,#N/A)</f>
        <v>MNP OK</v>
      </c>
      <c r="G44" s="1" t="str">
        <f>IF(MainCalcoli!G44&gt;0,MainCalcoli!G44,#N/A)</f>
        <v>MNP KO</v>
      </c>
      <c r="H44" s="1" t="str">
        <f>IF(MainCalcoli!H44&gt;0,MainCalcoli!H44,#N/A)</f>
        <v>MNP Non Lavorate</v>
      </c>
    </row>
    <row r="45" spans="1:8" x14ac:dyDescent="0.2">
      <c r="A45" s="2">
        <f>IF(MainCalcoli!A45&gt;0,MainCalcoli!A45,#N/A)</f>
        <v>28</v>
      </c>
      <c r="B45" s="1" t="e">
        <f>IF(MainCalcoli!B45&gt;0,MainCalcoli!B45,#N/A)</f>
        <v>#N/A</v>
      </c>
      <c r="C45" s="1">
        <f>IF(MainCalcoli!C45&gt;0,MainCalcoli!C45,#N/A)</f>
        <v>25</v>
      </c>
      <c r="D45" s="1" t="e">
        <f>IF(MainCalcoli!D45&gt;0,MainCalcoli!D45,#N/A)</f>
        <v>#N/A</v>
      </c>
      <c r="E45" s="1" t="e">
        <f>IF(MainCalcoli!E45&gt;0,MainCalcoli!E45,#N/A)</f>
        <v>#N/A</v>
      </c>
      <c r="F45" s="1" t="e">
        <f>IF(MainCalcoli!F45&gt;0,MainCalcoli!F45,#N/A)</f>
        <v>#N/A</v>
      </c>
      <c r="G45" s="1" t="e">
        <f>IF(MainCalcoli!G45&gt;0,MainCalcoli!G45,#N/A)</f>
        <v>#N/A</v>
      </c>
      <c r="H45" s="1" t="e">
        <f>IF(MainCalcoli!H45&gt;0,MainCalcoli!H45,#N/A)</f>
        <v>#N/A</v>
      </c>
    </row>
    <row r="46" spans="1:8" x14ac:dyDescent="0.2">
      <c r="A46" s="13" t="str">
        <f>IF(MainCalcoli!A46&gt;0,MainCalcoli!A46,#N/A)</f>
        <v>CSA; Family TOT 7</v>
      </c>
      <c r="B46" s="13" t="e">
        <f>IF(MainCalcoli!B46&gt;0,MainCalcoli!B46,#N/A)</f>
        <v>#N/A</v>
      </c>
      <c r="C46" s="13" t="e">
        <f>IF(MainCalcoli!C46&gt;0,MainCalcoli!C46,#N/A)</f>
        <v>#N/A</v>
      </c>
      <c r="D46" s="13" t="e">
        <f>IF(MainCalcoli!D46&gt;0,MainCalcoli!D46,#N/A)</f>
        <v>#N/A</v>
      </c>
      <c r="E46" s="13" t="e">
        <f>IF(MainCalcoli!E46&gt;0,MainCalcoli!E46,#N/A)</f>
        <v>#N/A</v>
      </c>
      <c r="F46" s="13" t="e">
        <f>IF(MainCalcoli!F46&gt;0,MainCalcoli!F46,#N/A)</f>
        <v>#N/A</v>
      </c>
      <c r="G46" s="13" t="e">
        <f>IF(MainCalcoli!G46&gt;0,MainCalcoli!G46,#N/A)</f>
        <v>#N/A</v>
      </c>
      <c r="H46" s="13" t="e">
        <f>IF(MainCalcoli!H46&gt;0,MainCalcoli!H46,#N/A)</f>
        <v>#N/A</v>
      </c>
    </row>
    <row r="47" spans="1:8" x14ac:dyDescent="0.2">
      <c r="A47" s="1" t="str">
        <f>IF(MainCalcoli!A47&gt;0,MainCalcoli!A47,#N/A)</f>
        <v>Family ToT</v>
      </c>
      <c r="B47" s="1" t="str">
        <f>IF(MainCalcoli!B47&gt;0,MainCalcoli!B47,#N/A)</f>
        <v>Family in Lavorazione</v>
      </c>
      <c r="C47" s="1" t="str">
        <f>IF(MainCalcoli!C47&gt;0,MainCalcoli!C47,#N/A)</f>
        <v>Family Da Esitare</v>
      </c>
      <c r="D47" s="1" t="str">
        <f>IF(MainCalcoli!D47&gt;0,MainCalcoli!D47,#N/A)</f>
        <v>Family Da Esitare Scadute</v>
      </c>
      <c r="E47" s="1" t="e">
        <f>IF(MainCalcoli!E47&gt;0,MainCalcoli!E47,#N/A)</f>
        <v>#N/A</v>
      </c>
      <c r="F47" s="1" t="str">
        <f>IF(MainCalcoli!F47&gt;0,MainCalcoli!F47,#N/A)</f>
        <v>Family Ok</v>
      </c>
      <c r="G47" s="1" t="str">
        <f>IF(MainCalcoli!G47&gt;0,MainCalcoli!G47,#N/A)</f>
        <v>Family Ko</v>
      </c>
      <c r="H47" s="1" t="str">
        <f>IF(MainCalcoli!H47&gt;0,MainCalcoli!H47,#N/A)</f>
        <v>Family Scadute</v>
      </c>
    </row>
    <row r="48" spans="1:8" x14ac:dyDescent="0.2">
      <c r="A48" s="2">
        <f>IF(MainCalcoli!A48&gt;0,MainCalcoli!A48,#N/A)</f>
        <v>7</v>
      </c>
      <c r="B48" s="1">
        <f>IF(MainCalcoli!B48&gt;0,MainCalcoli!B48,#N/A)</f>
        <v>1</v>
      </c>
      <c r="C48" s="3" t="e">
        <f>IF(MainCalcoli!C48&gt;0,MainCalcoli!C48,#N/A)</f>
        <v>#N/A</v>
      </c>
      <c r="D48" s="3" t="e">
        <f>IF(MainCalcoli!D48&gt;0,MainCalcoli!D48,#N/A)</f>
        <v>#N/A</v>
      </c>
      <c r="E48" s="3" t="e">
        <f>IF(MainCalcoli!E48&gt;0,MainCalcoli!E48,#N/A)</f>
        <v>#N/A</v>
      </c>
      <c r="F48" s="1">
        <f>IF(MainCalcoli!F48&gt;0,MainCalcoli!F48,#N/A)</f>
        <v>6</v>
      </c>
      <c r="G48" s="1" t="e">
        <f>IF(MainCalcoli!G48&gt;0,MainCalcoli!G48,#N/A)</f>
        <v>#N/A</v>
      </c>
      <c r="H48" s="1" t="e">
        <f>IF(MainCalcoli!H48&gt;0,MainCalcoli!H48,#N/A)</f>
        <v>#N/A</v>
      </c>
    </row>
    <row r="49" spans="1:8" x14ac:dyDescent="0.2">
      <c r="A49" s="13" t="str">
        <f>IF(MainCalcoli!A49&gt;0,MainCalcoli!A49,#N/A)</f>
        <v>Porto Grande; MNP TOT 32</v>
      </c>
      <c r="B49" s="13" t="e">
        <f>IF(MainCalcoli!B49&gt;0,MainCalcoli!B49,#N/A)</f>
        <v>#N/A</v>
      </c>
      <c r="C49" s="13" t="e">
        <f>IF(MainCalcoli!C49&gt;0,MainCalcoli!C49,#N/A)</f>
        <v>#N/A</v>
      </c>
      <c r="D49" s="13" t="e">
        <f>IF(MainCalcoli!D49&gt;0,MainCalcoli!D49,#N/A)</f>
        <v>#N/A</v>
      </c>
      <c r="E49" s="13" t="e">
        <f>IF(MainCalcoli!E49&gt;0,MainCalcoli!E49,#N/A)</f>
        <v>#N/A</v>
      </c>
      <c r="F49" s="13" t="e">
        <f>IF(MainCalcoli!F49&gt;0,MainCalcoli!F49,#N/A)</f>
        <v>#N/A</v>
      </c>
      <c r="G49" s="13" t="e">
        <f>IF(MainCalcoli!G49&gt;0,MainCalcoli!G49,#N/A)</f>
        <v>#N/A</v>
      </c>
      <c r="H49" s="13" t="e">
        <f>IF(MainCalcoli!H49&gt;0,MainCalcoli!H49,#N/A)</f>
        <v>#N/A</v>
      </c>
    </row>
    <row r="50" spans="1:8" x14ac:dyDescent="0.2">
      <c r="A50" s="1" t="str">
        <f>IF(MainCalcoli!A50&gt;0,MainCalcoli!A50,#N/A)</f>
        <v>MNP ToT</v>
      </c>
      <c r="B50" s="1" t="str">
        <f>IF(MainCalcoli!B50&gt;0,MainCalcoli!B50,#N/A)</f>
        <v>MNP in Lavorazione</v>
      </c>
      <c r="C50" s="1" t="str">
        <f>IF(MainCalcoli!C50&gt;0,MainCalcoli!C50,#N/A)</f>
        <v>MNP Da Esitare Non Scadute</v>
      </c>
      <c r="D50" s="1" t="str">
        <f>IF(MainCalcoli!D50&gt;0,MainCalcoli!D50,#N/A)</f>
        <v>MNP Da Esitare ScaduteT0</v>
      </c>
      <c r="E50" s="1" t="str">
        <f>IF(MainCalcoli!E50&gt;0,MainCalcoli!E50,#N/A)</f>
        <v>MNP Da Esitare ScaduteT1</v>
      </c>
      <c r="F50" s="1" t="str">
        <f>IF(MainCalcoli!F50&gt;0,MainCalcoli!F50,#N/A)</f>
        <v>MNP OK</v>
      </c>
      <c r="G50" s="1" t="str">
        <f>IF(MainCalcoli!G50&gt;0,MainCalcoli!G50,#N/A)</f>
        <v>MNP KO</v>
      </c>
      <c r="H50" s="1" t="str">
        <f>IF(MainCalcoli!H50&gt;0,MainCalcoli!H50,#N/A)</f>
        <v>MNP Non Lavorate</v>
      </c>
    </row>
    <row r="51" spans="1:8" x14ac:dyDescent="0.2">
      <c r="A51" s="2">
        <f>IF(MainCalcoli!A51&gt;0,MainCalcoli!A51,#N/A)</f>
        <v>32</v>
      </c>
      <c r="B51" s="1">
        <f>IF(MainCalcoli!B51&gt;0,MainCalcoli!B51,#N/A)</f>
        <v>3</v>
      </c>
      <c r="C51" s="1">
        <f>IF(MainCalcoli!C51&gt;0,MainCalcoli!C51,#N/A)</f>
        <v>30</v>
      </c>
      <c r="D51" s="1" t="e">
        <f>IF(MainCalcoli!D51&gt;0,MainCalcoli!D51,#N/A)</f>
        <v>#N/A</v>
      </c>
      <c r="E51" s="1" t="e">
        <f>IF(MainCalcoli!E51&gt;0,MainCalcoli!E51,#N/A)</f>
        <v>#N/A</v>
      </c>
      <c r="F51" s="1">
        <f>IF(MainCalcoli!F51&gt;0,MainCalcoli!F51,#N/A)</f>
        <v>2</v>
      </c>
      <c r="G51" s="1" t="e">
        <f>IF(MainCalcoli!G51&gt;0,MainCalcoli!G51,#N/A)</f>
        <v>#N/A</v>
      </c>
      <c r="H51" s="1" t="e">
        <f>IF(MainCalcoli!H51&gt;0,MainCalcoli!H51,#N/A)</f>
        <v>#N/A</v>
      </c>
    </row>
    <row r="52" spans="1:8" x14ac:dyDescent="0.2">
      <c r="A52" s="13" t="str">
        <f>IF(MainCalcoli!A52&gt;0,MainCalcoli!A52,#N/A)</f>
        <v>Porto Grande; Family TOT 27</v>
      </c>
      <c r="B52" s="13" t="e">
        <f>IF(MainCalcoli!B52&gt;0,MainCalcoli!B52,#N/A)</f>
        <v>#N/A</v>
      </c>
      <c r="C52" s="13" t="e">
        <f>IF(MainCalcoli!C52&gt;0,MainCalcoli!C52,#N/A)</f>
        <v>#N/A</v>
      </c>
      <c r="D52" s="13" t="e">
        <f>IF(MainCalcoli!D52&gt;0,MainCalcoli!D52,#N/A)</f>
        <v>#N/A</v>
      </c>
      <c r="E52" s="13" t="e">
        <f>IF(MainCalcoli!E52&gt;0,MainCalcoli!E52,#N/A)</f>
        <v>#N/A</v>
      </c>
      <c r="F52" s="13" t="e">
        <f>IF(MainCalcoli!F52&gt;0,MainCalcoli!F52,#N/A)</f>
        <v>#N/A</v>
      </c>
      <c r="G52" s="13" t="e">
        <f>IF(MainCalcoli!G52&gt;0,MainCalcoli!G52,#N/A)</f>
        <v>#N/A</v>
      </c>
      <c r="H52" s="13" t="e">
        <f>IF(MainCalcoli!H52&gt;0,MainCalcoli!H52,#N/A)</f>
        <v>#N/A</v>
      </c>
    </row>
    <row r="53" spans="1:8" x14ac:dyDescent="0.2">
      <c r="A53" s="1" t="str">
        <f>IF(MainCalcoli!A53&gt;0,MainCalcoli!A53,#N/A)</f>
        <v>Family ToT</v>
      </c>
      <c r="B53" s="1" t="str">
        <f>IF(MainCalcoli!B53&gt;0,MainCalcoli!B53,#N/A)</f>
        <v>Family in Lavorazione</v>
      </c>
      <c r="C53" s="1" t="str">
        <f>IF(MainCalcoli!C53&gt;0,MainCalcoli!C53,#N/A)</f>
        <v>Family Da Esitare</v>
      </c>
      <c r="D53" s="1" t="str">
        <f>IF(MainCalcoli!D53&gt;0,MainCalcoli!D53,#N/A)</f>
        <v>Family Da Esitare Scadute</v>
      </c>
      <c r="E53" s="1" t="e">
        <f>IF(MainCalcoli!E53&gt;0,MainCalcoli!E53,#N/A)</f>
        <v>#N/A</v>
      </c>
      <c r="F53" s="1" t="str">
        <f>IF(MainCalcoli!F53&gt;0,MainCalcoli!F53,#N/A)</f>
        <v>Family Ok</v>
      </c>
      <c r="G53" s="1" t="str">
        <f>IF(MainCalcoli!G53&gt;0,MainCalcoli!G53,#N/A)</f>
        <v>Family Ko</v>
      </c>
      <c r="H53" s="1" t="str">
        <f>IF(MainCalcoli!H53&gt;0,MainCalcoli!H53,#N/A)</f>
        <v>Family Scadute</v>
      </c>
    </row>
    <row r="54" spans="1:8" x14ac:dyDescent="0.2">
      <c r="A54" s="2">
        <f>IF(MainCalcoli!A54&gt;0,MainCalcoli!A54,#N/A)</f>
        <v>27</v>
      </c>
      <c r="B54" s="1">
        <f>IF(MainCalcoli!B54&gt;0,MainCalcoli!B54,#N/A)</f>
        <v>1</v>
      </c>
      <c r="C54" s="3">
        <f>IF(MainCalcoli!C54&gt;0,MainCalcoli!C54,#N/A)</f>
        <v>13</v>
      </c>
      <c r="D54" s="3" t="e">
        <f>IF(MainCalcoli!D54&gt;0,MainCalcoli!D54,#N/A)</f>
        <v>#N/A</v>
      </c>
      <c r="E54" s="3" t="e">
        <f>IF(MainCalcoli!E54&gt;0,MainCalcoli!E54,#N/A)</f>
        <v>#N/A</v>
      </c>
      <c r="F54" s="1">
        <f>IF(MainCalcoli!F54&gt;0,MainCalcoli!F54,#N/A)</f>
        <v>13</v>
      </c>
      <c r="G54" s="1" t="e">
        <f>IF(MainCalcoli!G54&gt;0,MainCalcoli!G54,#N/A)</f>
        <v>#N/A</v>
      </c>
      <c r="H54" s="1" t="e">
        <f>IF(MainCalcoli!H54&gt;0,MainCalcoli!H54,#N/A)</f>
        <v>#N/A</v>
      </c>
    </row>
    <row r="55" spans="1:8" x14ac:dyDescent="0.2">
      <c r="A55" s="13" t="str">
        <f>IF(MainCalcoli!A55&gt;0,MainCalcoli!A55,#N/A)</f>
        <v>Vasto; MNP TOT 33</v>
      </c>
      <c r="B55" s="13" t="e">
        <f>IF(MainCalcoli!B55&gt;0,MainCalcoli!B55,#N/A)</f>
        <v>#N/A</v>
      </c>
      <c r="C55" s="13" t="e">
        <f>IF(MainCalcoli!C55&gt;0,MainCalcoli!C55,#N/A)</f>
        <v>#N/A</v>
      </c>
      <c r="D55" s="13" t="e">
        <f>IF(MainCalcoli!D55&gt;0,MainCalcoli!D55,#N/A)</f>
        <v>#N/A</v>
      </c>
      <c r="E55" s="13" t="e">
        <f>IF(MainCalcoli!E55&gt;0,MainCalcoli!E55,#N/A)</f>
        <v>#N/A</v>
      </c>
      <c r="F55" s="13" t="e">
        <f>IF(MainCalcoli!F55&gt;0,MainCalcoli!F55,#N/A)</f>
        <v>#N/A</v>
      </c>
      <c r="G55" s="13" t="e">
        <f>IF(MainCalcoli!G55&gt;0,MainCalcoli!G55,#N/A)</f>
        <v>#N/A</v>
      </c>
      <c r="H55" s="13" t="e">
        <f>IF(MainCalcoli!H55&gt;0,MainCalcoli!H55,#N/A)</f>
        <v>#N/A</v>
      </c>
    </row>
    <row r="56" spans="1:8" x14ac:dyDescent="0.2">
      <c r="A56" s="1" t="str">
        <f>IF(MainCalcoli!A56&gt;0,MainCalcoli!A56,#N/A)</f>
        <v>MNP ToT</v>
      </c>
      <c r="B56" s="1" t="str">
        <f>IF(MainCalcoli!B56&gt;0,MainCalcoli!B56,#N/A)</f>
        <v>MNP in Lavorazione</v>
      </c>
      <c r="C56" s="1" t="str">
        <f>IF(MainCalcoli!C56&gt;0,MainCalcoli!C56,#N/A)</f>
        <v>MNP Da Esitare Non Scadute</v>
      </c>
      <c r="D56" s="1" t="str">
        <f>IF(MainCalcoli!D56&gt;0,MainCalcoli!D56,#N/A)</f>
        <v>MNP Da Esitare ScaduteT0</v>
      </c>
      <c r="E56" s="1" t="str">
        <f>IF(MainCalcoli!E56&gt;0,MainCalcoli!E56,#N/A)</f>
        <v>MNP Da Esitare ScaduteT1</v>
      </c>
      <c r="F56" s="1" t="str">
        <f>IF(MainCalcoli!F56&gt;0,MainCalcoli!F56,#N/A)</f>
        <v>MNP OK</v>
      </c>
      <c r="G56" s="1" t="str">
        <f>IF(MainCalcoli!G56&gt;0,MainCalcoli!G56,#N/A)</f>
        <v>MNP KO</v>
      </c>
      <c r="H56" s="1" t="str">
        <f>IF(MainCalcoli!H56&gt;0,MainCalcoli!H56,#N/A)</f>
        <v>MNP Non Lavorate</v>
      </c>
    </row>
    <row r="57" spans="1:8" x14ac:dyDescent="0.2">
      <c r="A57" s="2">
        <f>IF(MainCalcoli!A57&gt;0,MainCalcoli!A57,#N/A)</f>
        <v>33</v>
      </c>
      <c r="B57" s="1">
        <f>IF(MainCalcoli!B57&gt;0,MainCalcoli!B57,#N/A)</f>
        <v>1</v>
      </c>
      <c r="C57" s="1">
        <f>IF(MainCalcoli!C57&gt;0,MainCalcoli!C57,#N/A)</f>
        <v>25</v>
      </c>
      <c r="D57" s="1" t="e">
        <f>IF(MainCalcoli!D57&gt;0,MainCalcoli!D57,#N/A)</f>
        <v>#N/A</v>
      </c>
      <c r="E57" s="1" t="e">
        <f>IF(MainCalcoli!E57&gt;0,MainCalcoli!E57,#N/A)</f>
        <v>#N/A</v>
      </c>
      <c r="F57" s="1">
        <f>IF(MainCalcoli!F57&gt;0,MainCalcoli!F57,#N/A)</f>
        <v>6</v>
      </c>
      <c r="G57" s="1">
        <f>IF(MainCalcoli!G57&gt;0,MainCalcoli!G57,#N/A)</f>
        <v>2</v>
      </c>
      <c r="H57" s="1" t="e">
        <f>IF(MainCalcoli!H57&gt;0,MainCalcoli!H57,#N/A)</f>
        <v>#N/A</v>
      </c>
    </row>
    <row r="58" spans="1:8" x14ac:dyDescent="0.2">
      <c r="A58" s="13" t="str">
        <f>IF(MainCalcoli!A58&gt;0,MainCalcoli!A58,#N/A)</f>
        <v>Vasto; Family TOT 15</v>
      </c>
      <c r="B58" s="13" t="e">
        <f>IF(MainCalcoli!B58&gt;0,MainCalcoli!B58,#N/A)</f>
        <v>#N/A</v>
      </c>
      <c r="C58" s="13" t="e">
        <f>IF(MainCalcoli!C58&gt;0,MainCalcoli!C58,#N/A)</f>
        <v>#N/A</v>
      </c>
      <c r="D58" s="13" t="e">
        <f>IF(MainCalcoli!D58&gt;0,MainCalcoli!D58,#N/A)</f>
        <v>#N/A</v>
      </c>
      <c r="E58" s="13" t="e">
        <f>IF(MainCalcoli!E58&gt;0,MainCalcoli!E58,#N/A)</f>
        <v>#N/A</v>
      </c>
      <c r="F58" s="13" t="e">
        <f>IF(MainCalcoli!F58&gt;0,MainCalcoli!F58,#N/A)</f>
        <v>#N/A</v>
      </c>
      <c r="G58" s="13" t="e">
        <f>IF(MainCalcoli!G58&gt;0,MainCalcoli!G58,#N/A)</f>
        <v>#N/A</v>
      </c>
      <c r="H58" s="13" t="e">
        <f>IF(MainCalcoli!H58&gt;0,MainCalcoli!H58,#N/A)</f>
        <v>#N/A</v>
      </c>
    </row>
    <row r="59" spans="1:8" x14ac:dyDescent="0.2">
      <c r="A59" s="1" t="str">
        <f>IF(MainCalcoli!A59&gt;0,MainCalcoli!A59,#N/A)</f>
        <v>Family ToT</v>
      </c>
      <c r="B59" s="1" t="str">
        <f>IF(MainCalcoli!B59&gt;0,MainCalcoli!B59,#N/A)</f>
        <v>Family in Lavorazione</v>
      </c>
      <c r="C59" s="1" t="str">
        <f>IF(MainCalcoli!C59&gt;0,MainCalcoli!C59,#N/A)</f>
        <v>Family Da Esitare</v>
      </c>
      <c r="D59" s="1" t="str">
        <f>IF(MainCalcoli!D59&gt;0,MainCalcoli!D59,#N/A)</f>
        <v>Family Da Esitare Scadute</v>
      </c>
      <c r="E59" s="1" t="e">
        <f>IF(MainCalcoli!E59&gt;0,MainCalcoli!E59,#N/A)</f>
        <v>#N/A</v>
      </c>
      <c r="F59" s="1" t="str">
        <f>IF(MainCalcoli!F59&gt;0,MainCalcoli!F59,#N/A)</f>
        <v>Family Ok</v>
      </c>
      <c r="G59" s="1" t="str">
        <f>IF(MainCalcoli!G59&gt;0,MainCalcoli!G59,#N/A)</f>
        <v>Family Ko</v>
      </c>
      <c r="H59" s="1" t="str">
        <f>IF(MainCalcoli!H59&gt;0,MainCalcoli!H59,#N/A)</f>
        <v>Family Scadute</v>
      </c>
    </row>
    <row r="60" spans="1:8" x14ac:dyDescent="0.2">
      <c r="A60" s="2">
        <f>IF(MainCalcoli!A60&gt;0,MainCalcoli!A60,#N/A)</f>
        <v>15</v>
      </c>
      <c r="B60" s="1">
        <f>IF(MainCalcoli!B60&gt;0,MainCalcoli!B60,#N/A)</f>
        <v>2</v>
      </c>
      <c r="C60" s="3" t="e">
        <f>IF(MainCalcoli!C60&gt;0,MainCalcoli!C60,#N/A)</f>
        <v>#N/A</v>
      </c>
      <c r="D60" s="3" t="e">
        <f>IF(MainCalcoli!D60&gt;0,MainCalcoli!D60,#N/A)</f>
        <v>#N/A</v>
      </c>
      <c r="E60" s="3" t="e">
        <f>IF(MainCalcoli!E60&gt;0,MainCalcoli!E60,#N/A)</f>
        <v>#N/A</v>
      </c>
      <c r="F60" s="1">
        <f>IF(MainCalcoli!F60&gt;0,MainCalcoli!F60,#N/A)</f>
        <v>12</v>
      </c>
      <c r="G60" s="1">
        <f>IF(MainCalcoli!G60&gt;0,MainCalcoli!G60,#N/A)</f>
        <v>1</v>
      </c>
      <c r="H60" s="1" t="e">
        <f>IF(MainCalcoli!H60&gt;0,MainCalcoli!H60,#N/A)</f>
        <v>#N/A</v>
      </c>
    </row>
  </sheetData>
  <dataConsolidate/>
  <mergeCells count="20">
    <mergeCell ref="A46:H46"/>
    <mergeCell ref="A49:H49"/>
    <mergeCell ref="A52:H52"/>
    <mergeCell ref="A55:H55"/>
    <mergeCell ref="A58:H58"/>
    <mergeCell ref="A31:H31"/>
    <mergeCell ref="A34:H34"/>
    <mergeCell ref="A37:H37"/>
    <mergeCell ref="A40:H40"/>
    <mergeCell ref="A43:H43"/>
    <mergeCell ref="A16:H16"/>
    <mergeCell ref="A19:H19"/>
    <mergeCell ref="A22:H22"/>
    <mergeCell ref="A25:H25"/>
    <mergeCell ref="A28:H28"/>
    <mergeCell ref="A1:H1"/>
    <mergeCell ref="A4:H4"/>
    <mergeCell ref="A7:H7"/>
    <mergeCell ref="A10:H10"/>
    <mergeCell ref="A13:H1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74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117</v>
      </c>
      <c r="B4" t="s">
        <v>132</v>
      </c>
      <c r="C4" t="s">
        <v>106</v>
      </c>
      <c r="D4" t="s">
        <v>410</v>
      </c>
      <c r="E4" t="s">
        <v>411</v>
      </c>
      <c r="F4">
        <v>46028</v>
      </c>
      <c r="J4" t="s">
        <v>61</v>
      </c>
      <c r="K4" t="s">
        <v>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75</v>
      </c>
      <c r="B5" t="s">
        <v>193</v>
      </c>
      <c r="C5" t="s">
        <v>106</v>
      </c>
      <c r="D5" t="s">
        <v>412</v>
      </c>
      <c r="E5" t="s">
        <v>413</v>
      </c>
      <c r="F5">
        <v>46029</v>
      </c>
      <c r="J5" t="s">
        <v>61</v>
      </c>
      <c r="K5" t="s">
        <v>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75</v>
      </c>
      <c r="B6" t="s">
        <v>193</v>
      </c>
      <c r="C6" t="s">
        <v>106</v>
      </c>
      <c r="D6" t="s">
        <v>561</v>
      </c>
      <c r="E6" t="s">
        <v>562</v>
      </c>
      <c r="F6">
        <v>46029</v>
      </c>
      <c r="J6" t="s">
        <v>61</v>
      </c>
      <c r="K6" t="s">
        <v>4</v>
      </c>
      <c r="M6" t="s">
        <v>6</v>
      </c>
      <c r="O6" t="s">
        <v>4</v>
      </c>
      <c r="Q6" t="s">
        <v>13</v>
      </c>
    </row>
    <row r="7" spans="1:17" x14ac:dyDescent="0.2">
      <c r="A7" t="s">
        <v>76</v>
      </c>
      <c r="B7" t="s">
        <v>135</v>
      </c>
      <c r="C7" t="s">
        <v>106</v>
      </c>
      <c r="D7" t="s">
        <v>416</v>
      </c>
      <c r="E7" t="s">
        <v>417</v>
      </c>
      <c r="F7">
        <v>46031</v>
      </c>
      <c r="J7" t="s">
        <v>61</v>
      </c>
      <c r="K7" t="s">
        <v>4</v>
      </c>
      <c r="M7" t="s">
        <v>13</v>
      </c>
      <c r="Q7" t="s">
        <v>62</v>
      </c>
    </row>
    <row r="8" spans="1:17" x14ac:dyDescent="0.2">
      <c r="A8" t="s">
        <v>76</v>
      </c>
      <c r="B8" t="s">
        <v>135</v>
      </c>
      <c r="C8" t="s">
        <v>106</v>
      </c>
      <c r="D8" t="s">
        <v>418</v>
      </c>
      <c r="E8" t="s">
        <v>419</v>
      </c>
      <c r="F8">
        <v>46031</v>
      </c>
      <c r="J8" t="s">
        <v>61</v>
      </c>
      <c r="K8" t="s">
        <v>4</v>
      </c>
      <c r="M8" t="s">
        <v>62</v>
      </c>
    </row>
    <row r="9" spans="1:17" x14ac:dyDescent="0.2">
      <c r="A9" t="s">
        <v>75</v>
      </c>
      <c r="B9" t="s">
        <v>217</v>
      </c>
      <c r="C9" t="s">
        <v>106</v>
      </c>
      <c r="D9" t="s">
        <v>428</v>
      </c>
      <c r="E9" t="s">
        <v>429</v>
      </c>
      <c r="F9">
        <v>46035</v>
      </c>
      <c r="J9" t="s">
        <v>61</v>
      </c>
      <c r="K9" t="s">
        <v>4</v>
      </c>
    </row>
    <row r="10" spans="1:17" x14ac:dyDescent="0.2">
      <c r="A10" t="s">
        <v>76</v>
      </c>
      <c r="B10" t="s">
        <v>306</v>
      </c>
      <c r="C10" t="s">
        <v>106</v>
      </c>
      <c r="D10" t="s">
        <v>430</v>
      </c>
      <c r="E10" t="s">
        <v>431</v>
      </c>
      <c r="F10">
        <v>46036</v>
      </c>
      <c r="J10" t="s">
        <v>61</v>
      </c>
      <c r="K10" t="s">
        <v>4</v>
      </c>
    </row>
    <row r="11" spans="1:17" x14ac:dyDescent="0.2">
      <c r="A11" t="s">
        <v>76</v>
      </c>
      <c r="B11" t="s">
        <v>306</v>
      </c>
      <c r="C11" t="s">
        <v>106</v>
      </c>
      <c r="D11" t="s">
        <v>432</v>
      </c>
      <c r="E11" t="s">
        <v>433</v>
      </c>
      <c r="F11">
        <v>46036</v>
      </c>
      <c r="J11" t="s">
        <v>61</v>
      </c>
      <c r="K11" t="s">
        <v>4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17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85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88</v>
      </c>
      <c r="B4" t="s">
        <v>144</v>
      </c>
      <c r="C4" t="s">
        <v>106</v>
      </c>
      <c r="D4" t="s">
        <v>563</v>
      </c>
      <c r="E4" t="s">
        <v>564</v>
      </c>
      <c r="F4">
        <v>46024</v>
      </c>
      <c r="G4" t="s">
        <v>11</v>
      </c>
      <c r="J4" t="s">
        <v>12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F5" t="s">
        <v>61</v>
      </c>
      <c r="J5" t="s">
        <v>61</v>
      </c>
      <c r="K5" t="s">
        <v>61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F6" t="s">
        <v>61</v>
      </c>
      <c r="J6" t="s">
        <v>61</v>
      </c>
      <c r="K6" t="s">
        <v>61</v>
      </c>
      <c r="M6" t="s">
        <v>6</v>
      </c>
      <c r="O6" t="s">
        <v>4</v>
      </c>
      <c r="Q6" t="s">
        <v>13</v>
      </c>
    </row>
    <row r="7" spans="1:17" x14ac:dyDescent="0.2">
      <c r="F7" t="s">
        <v>61</v>
      </c>
      <c r="J7" t="s">
        <v>61</v>
      </c>
      <c r="K7" t="s">
        <v>61</v>
      </c>
      <c r="M7" t="s">
        <v>13</v>
      </c>
      <c r="Q7" t="s">
        <v>62</v>
      </c>
    </row>
    <row r="8" spans="1:17" x14ac:dyDescent="0.2">
      <c r="F8" t="s">
        <v>61</v>
      </c>
      <c r="J8" t="s">
        <v>61</v>
      </c>
      <c r="K8" t="s">
        <v>61</v>
      </c>
      <c r="M8" t="s">
        <v>62</v>
      </c>
    </row>
    <row r="9" spans="1:17" x14ac:dyDescent="0.2">
      <c r="F9" t="s">
        <v>61</v>
      </c>
      <c r="J9" t="s">
        <v>61</v>
      </c>
      <c r="K9" t="s">
        <v>61</v>
      </c>
    </row>
    <row r="10" spans="1:17" x14ac:dyDescent="0.2">
      <c r="F10" t="s">
        <v>61</v>
      </c>
      <c r="J10" t="s">
        <v>61</v>
      </c>
      <c r="K10" t="s">
        <v>61</v>
      </c>
    </row>
    <row r="11" spans="1:17" x14ac:dyDescent="0.2">
      <c r="F11" t="s">
        <v>61</v>
      </c>
      <c r="J11" t="s">
        <v>61</v>
      </c>
      <c r="K11" t="s">
        <v>61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workbookViewId="0"/>
  </sheetViews>
  <sheetFormatPr defaultRowHeight="14.25" x14ac:dyDescent="0.2"/>
  <cols>
    <col min="1" max="1" width="17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19.75" bestFit="1" customWidth="1"/>
    <col min="11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85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88</v>
      </c>
      <c r="B4" t="s">
        <v>144</v>
      </c>
      <c r="C4" t="s">
        <v>108</v>
      </c>
      <c r="D4" t="s">
        <v>563</v>
      </c>
      <c r="E4" t="s">
        <v>564</v>
      </c>
      <c r="F4" t="s">
        <v>58</v>
      </c>
      <c r="G4">
        <v>46024</v>
      </c>
      <c r="H4">
        <v>46034</v>
      </c>
      <c r="I4" t="s">
        <v>5</v>
      </c>
      <c r="M4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88</v>
      </c>
      <c r="B5" t="s">
        <v>182</v>
      </c>
      <c r="C5" t="s">
        <v>3</v>
      </c>
      <c r="D5" t="s">
        <v>565</v>
      </c>
      <c r="E5" t="s">
        <v>566</v>
      </c>
      <c r="F5" t="s">
        <v>52</v>
      </c>
      <c r="G5">
        <v>46025</v>
      </c>
      <c r="H5">
        <v>46035</v>
      </c>
      <c r="I5" t="s">
        <v>5</v>
      </c>
      <c r="M5" t="s">
        <v>61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90</v>
      </c>
      <c r="B6" t="s">
        <v>182</v>
      </c>
      <c r="C6" t="s">
        <v>3</v>
      </c>
      <c r="D6" t="s">
        <v>567</v>
      </c>
      <c r="E6" t="s">
        <v>568</v>
      </c>
      <c r="F6" t="s">
        <v>58</v>
      </c>
      <c r="G6">
        <v>46025</v>
      </c>
      <c r="H6">
        <v>46035</v>
      </c>
      <c r="I6" t="s">
        <v>5</v>
      </c>
      <c r="M6" t="s">
        <v>61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93</v>
      </c>
      <c r="B7" t="s">
        <v>132</v>
      </c>
      <c r="C7" t="s">
        <v>3</v>
      </c>
      <c r="D7" t="s">
        <v>569</v>
      </c>
      <c r="E7" t="s">
        <v>570</v>
      </c>
      <c r="F7" t="s">
        <v>58</v>
      </c>
      <c r="G7">
        <v>46028</v>
      </c>
      <c r="H7">
        <v>46038</v>
      </c>
      <c r="I7" t="s">
        <v>5</v>
      </c>
      <c r="M7" t="s">
        <v>61</v>
      </c>
      <c r="N7" t="s">
        <v>54</v>
      </c>
      <c r="O7" t="s">
        <v>57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F8" t="s">
        <v>61</v>
      </c>
      <c r="G8" t="s">
        <v>61</v>
      </c>
      <c r="H8" t="s">
        <v>61</v>
      </c>
      <c r="M8" t="s">
        <v>61</v>
      </c>
      <c r="N8" t="s">
        <v>61</v>
      </c>
      <c r="O8" t="s">
        <v>61</v>
      </c>
      <c r="Q8" t="s">
        <v>62</v>
      </c>
      <c r="T8" t="s">
        <v>13</v>
      </c>
      <c r="V8" t="s">
        <v>62</v>
      </c>
    </row>
    <row r="9" spans="1:23" x14ac:dyDescent="0.2">
      <c r="F9" t="s">
        <v>61</v>
      </c>
      <c r="G9" t="s">
        <v>61</v>
      </c>
      <c r="H9" t="s">
        <v>61</v>
      </c>
      <c r="M9" t="s">
        <v>61</v>
      </c>
      <c r="N9" t="s">
        <v>61</v>
      </c>
      <c r="O9" t="s">
        <v>61</v>
      </c>
    </row>
    <row r="10" spans="1:23" x14ac:dyDescent="0.2">
      <c r="F10" t="s">
        <v>61</v>
      </c>
      <c r="G10" t="s">
        <v>61</v>
      </c>
      <c r="H10" t="s">
        <v>61</v>
      </c>
      <c r="M10" t="s">
        <v>61</v>
      </c>
      <c r="N10" t="s">
        <v>61</v>
      </c>
      <c r="O10" t="s">
        <v>61</v>
      </c>
    </row>
    <row r="11" spans="1:23" x14ac:dyDescent="0.2">
      <c r="F11" t="s">
        <v>61</v>
      </c>
      <c r="G11" t="s">
        <v>61</v>
      </c>
      <c r="H11" t="s">
        <v>61</v>
      </c>
      <c r="M11" t="s">
        <v>61</v>
      </c>
      <c r="N11" t="s">
        <v>61</v>
      </c>
      <c r="O11" t="s">
        <v>61</v>
      </c>
    </row>
    <row r="12" spans="1:23" x14ac:dyDescent="0.2">
      <c r="F12" t="s">
        <v>61</v>
      </c>
      <c r="G12" t="s">
        <v>61</v>
      </c>
      <c r="H12" t="s">
        <v>61</v>
      </c>
      <c r="M12" t="s">
        <v>61</v>
      </c>
      <c r="N12" t="s">
        <v>61</v>
      </c>
      <c r="O12" t="s">
        <v>61</v>
      </c>
    </row>
    <row r="13" spans="1:23" x14ac:dyDescent="0.2">
      <c r="F13" t="s">
        <v>61</v>
      </c>
      <c r="G13" t="s">
        <v>61</v>
      </c>
      <c r="H13" t="s">
        <v>61</v>
      </c>
      <c r="M13" t="s">
        <v>61</v>
      </c>
      <c r="N13" t="s">
        <v>61</v>
      </c>
      <c r="O13" t="s">
        <v>61</v>
      </c>
    </row>
    <row r="14" spans="1:23" x14ac:dyDescent="0.2">
      <c r="F14" t="s">
        <v>61</v>
      </c>
      <c r="G14" t="s">
        <v>61</v>
      </c>
      <c r="H14" t="s">
        <v>61</v>
      </c>
      <c r="M14" t="s">
        <v>61</v>
      </c>
      <c r="N14" t="s">
        <v>61</v>
      </c>
      <c r="O14" t="s">
        <v>61</v>
      </c>
    </row>
    <row r="15" spans="1:23" x14ac:dyDescent="0.2">
      <c r="F15" t="s">
        <v>61</v>
      </c>
      <c r="G15" t="s">
        <v>61</v>
      </c>
      <c r="H15" t="s">
        <v>61</v>
      </c>
      <c r="M15" t="s">
        <v>61</v>
      </c>
      <c r="N15" t="s">
        <v>61</v>
      </c>
      <c r="O15" t="s">
        <v>61</v>
      </c>
    </row>
    <row r="16" spans="1:23" x14ac:dyDescent="0.2">
      <c r="F16" t="s">
        <v>61</v>
      </c>
      <c r="G16" t="s">
        <v>61</v>
      </c>
      <c r="H16" t="s">
        <v>61</v>
      </c>
      <c r="M16" t="s">
        <v>61</v>
      </c>
      <c r="N16" t="s">
        <v>61</v>
      </c>
      <c r="O16" t="s">
        <v>61</v>
      </c>
    </row>
    <row r="17" spans="6:15" x14ac:dyDescent="0.2">
      <c r="F17" t="s">
        <v>61</v>
      </c>
      <c r="G17" t="s">
        <v>61</v>
      </c>
      <c r="H17" t="s">
        <v>61</v>
      </c>
      <c r="M17" t="s">
        <v>61</v>
      </c>
      <c r="N17" t="s">
        <v>61</v>
      </c>
      <c r="O17" t="s">
        <v>61</v>
      </c>
    </row>
    <row r="18" spans="6:15" x14ac:dyDescent="0.2">
      <c r="F18" t="s">
        <v>61</v>
      </c>
      <c r="G18" t="s">
        <v>61</v>
      </c>
      <c r="H18" t="s">
        <v>61</v>
      </c>
      <c r="M18" t="s">
        <v>61</v>
      </c>
      <c r="N18" t="s">
        <v>61</v>
      </c>
      <c r="O18" t="s">
        <v>61</v>
      </c>
    </row>
    <row r="19" spans="6:15" x14ac:dyDescent="0.2">
      <c r="F19" t="s">
        <v>61</v>
      </c>
      <c r="G19" t="s">
        <v>61</v>
      </c>
      <c r="H19" t="s">
        <v>61</v>
      </c>
      <c r="M19" t="s">
        <v>61</v>
      </c>
      <c r="N19" t="s">
        <v>61</v>
      </c>
      <c r="O19" t="s">
        <v>61</v>
      </c>
    </row>
    <row r="20" spans="6:15" x14ac:dyDescent="0.2">
      <c r="F20" t="s">
        <v>61</v>
      </c>
      <c r="G20" t="s">
        <v>61</v>
      </c>
      <c r="H20" t="s">
        <v>61</v>
      </c>
      <c r="M20" t="s">
        <v>61</v>
      </c>
      <c r="N20" t="s">
        <v>61</v>
      </c>
      <c r="O20" t="s">
        <v>61</v>
      </c>
    </row>
    <row r="21" spans="6:15" x14ac:dyDescent="0.2">
      <c r="F21" t="s">
        <v>61</v>
      </c>
      <c r="G21" t="s">
        <v>61</v>
      </c>
      <c r="H21" t="s">
        <v>61</v>
      </c>
      <c r="M21" t="s">
        <v>61</v>
      </c>
      <c r="N21" t="s">
        <v>61</v>
      </c>
      <c r="O21" t="s">
        <v>61</v>
      </c>
    </row>
    <row r="22" spans="6:15" x14ac:dyDescent="0.2">
      <c r="F22" t="s">
        <v>61</v>
      </c>
      <c r="G22" t="s">
        <v>61</v>
      </c>
      <c r="H22" t="s">
        <v>61</v>
      </c>
      <c r="M22" t="s">
        <v>61</v>
      </c>
      <c r="N22" t="s">
        <v>61</v>
      </c>
      <c r="O22" t="s">
        <v>61</v>
      </c>
    </row>
    <row r="23" spans="6:15" x14ac:dyDescent="0.2">
      <c r="F23" t="s">
        <v>61</v>
      </c>
      <c r="G23" t="s">
        <v>61</v>
      </c>
      <c r="H23" t="s">
        <v>61</v>
      </c>
      <c r="M23" t="s">
        <v>61</v>
      </c>
      <c r="N23" t="s">
        <v>61</v>
      </c>
      <c r="O23" t="s">
        <v>61</v>
      </c>
    </row>
    <row r="24" spans="6:15" x14ac:dyDescent="0.2">
      <c r="F24" t="s">
        <v>61</v>
      </c>
      <c r="G24" t="s">
        <v>61</v>
      </c>
      <c r="H24" t="s">
        <v>61</v>
      </c>
      <c r="M24" t="s">
        <v>61</v>
      </c>
      <c r="N24" t="s">
        <v>61</v>
      </c>
      <c r="O24" t="s">
        <v>61</v>
      </c>
    </row>
    <row r="25" spans="6:15" x14ac:dyDescent="0.2">
      <c r="F25" t="s">
        <v>61</v>
      </c>
      <c r="G25" t="s">
        <v>61</v>
      </c>
      <c r="H25" t="s">
        <v>61</v>
      </c>
      <c r="M25" t="s">
        <v>61</v>
      </c>
      <c r="N25" t="s">
        <v>61</v>
      </c>
      <c r="O25" t="s">
        <v>61</v>
      </c>
    </row>
    <row r="26" spans="6:15" x14ac:dyDescent="0.2">
      <c r="F26" t="s">
        <v>61</v>
      </c>
      <c r="G26" t="s">
        <v>61</v>
      </c>
      <c r="H26" t="s">
        <v>61</v>
      </c>
      <c r="M26" t="s">
        <v>61</v>
      </c>
      <c r="N26" t="s">
        <v>61</v>
      </c>
      <c r="O26" t="s">
        <v>61</v>
      </c>
    </row>
    <row r="27" spans="6:15" x14ac:dyDescent="0.2">
      <c r="F27" t="s">
        <v>61</v>
      </c>
      <c r="G27" t="s">
        <v>61</v>
      </c>
      <c r="H27" t="s">
        <v>61</v>
      </c>
      <c r="M27" t="s">
        <v>61</v>
      </c>
      <c r="N27" t="s">
        <v>61</v>
      </c>
      <c r="O27" t="s">
        <v>61</v>
      </c>
    </row>
    <row r="28" spans="6:15" x14ac:dyDescent="0.2">
      <c r="F28" t="s">
        <v>61</v>
      </c>
      <c r="G28" t="s">
        <v>61</v>
      </c>
      <c r="H28" t="s">
        <v>61</v>
      </c>
      <c r="M28" t="s">
        <v>61</v>
      </c>
      <c r="N28" t="s">
        <v>61</v>
      </c>
      <c r="O28" t="s">
        <v>61</v>
      </c>
    </row>
    <row r="29" spans="6:15" x14ac:dyDescent="0.2">
      <c r="F29" t="s">
        <v>61</v>
      </c>
      <c r="G29" t="s">
        <v>61</v>
      </c>
      <c r="H29" t="s">
        <v>61</v>
      </c>
      <c r="M29" t="s">
        <v>61</v>
      </c>
      <c r="N29" t="s">
        <v>61</v>
      </c>
      <c r="O29" t="s">
        <v>61</v>
      </c>
    </row>
    <row r="30" spans="6:15" x14ac:dyDescent="0.2">
      <c r="F30" t="s">
        <v>61</v>
      </c>
      <c r="G30" t="s">
        <v>61</v>
      </c>
      <c r="H30" t="s">
        <v>61</v>
      </c>
      <c r="M30" t="s">
        <v>61</v>
      </c>
      <c r="N30" t="s">
        <v>61</v>
      </c>
      <c r="O30" t="s">
        <v>61</v>
      </c>
    </row>
    <row r="31" spans="6:15" x14ac:dyDescent="0.2">
      <c r="F31" t="s">
        <v>61</v>
      </c>
      <c r="G31" t="s">
        <v>61</v>
      </c>
      <c r="H31" t="s">
        <v>61</v>
      </c>
      <c r="M31" t="s">
        <v>61</v>
      </c>
      <c r="N31" t="s">
        <v>61</v>
      </c>
      <c r="O31" t="s">
        <v>61</v>
      </c>
    </row>
    <row r="32" spans="6:15" x14ac:dyDescent="0.2">
      <c r="F32" t="s">
        <v>61</v>
      </c>
      <c r="G32" t="s">
        <v>61</v>
      </c>
      <c r="H32" t="s">
        <v>61</v>
      </c>
      <c r="M3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workbookViewId="0"/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81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83</v>
      </c>
      <c r="B4" t="s">
        <v>175</v>
      </c>
      <c r="C4" t="s">
        <v>3</v>
      </c>
      <c r="D4" t="s">
        <v>571</v>
      </c>
      <c r="E4" t="s">
        <v>572</v>
      </c>
      <c r="F4" t="s">
        <v>58</v>
      </c>
      <c r="G4">
        <v>46023</v>
      </c>
      <c r="H4">
        <v>46033</v>
      </c>
      <c r="J4" t="s">
        <v>53</v>
      </c>
      <c r="M4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83</v>
      </c>
      <c r="B5" t="s">
        <v>175</v>
      </c>
      <c r="C5" t="s">
        <v>108</v>
      </c>
      <c r="D5" t="s">
        <v>532</v>
      </c>
      <c r="E5" t="s">
        <v>533</v>
      </c>
      <c r="F5" t="s">
        <v>52</v>
      </c>
      <c r="G5">
        <v>46023</v>
      </c>
      <c r="H5">
        <v>46033</v>
      </c>
      <c r="J5" t="s">
        <v>53</v>
      </c>
      <c r="M5" t="s">
        <v>61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83</v>
      </c>
      <c r="B6" t="s">
        <v>144</v>
      </c>
      <c r="C6" t="s">
        <v>107</v>
      </c>
      <c r="D6" t="s">
        <v>573</v>
      </c>
      <c r="E6" t="s">
        <v>574</v>
      </c>
      <c r="F6" t="s">
        <v>52</v>
      </c>
      <c r="G6">
        <v>46024</v>
      </c>
      <c r="H6">
        <v>46034</v>
      </c>
      <c r="I6" t="s">
        <v>5</v>
      </c>
      <c r="M6" t="s">
        <v>61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83</v>
      </c>
      <c r="B7" t="s">
        <v>144</v>
      </c>
      <c r="C7" t="s">
        <v>107</v>
      </c>
      <c r="D7" t="s">
        <v>575</v>
      </c>
      <c r="E7" t="s">
        <v>576</v>
      </c>
      <c r="F7" t="s">
        <v>52</v>
      </c>
      <c r="G7">
        <v>46024</v>
      </c>
      <c r="H7">
        <v>46034</v>
      </c>
      <c r="I7" t="s">
        <v>5</v>
      </c>
      <c r="M7" t="s">
        <v>61</v>
      </c>
      <c r="N7" t="s">
        <v>54</v>
      </c>
      <c r="O7" t="s">
        <v>57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83</v>
      </c>
      <c r="B8" t="s">
        <v>144</v>
      </c>
      <c r="C8" t="s">
        <v>107</v>
      </c>
      <c r="D8" t="s">
        <v>577</v>
      </c>
      <c r="E8" t="s">
        <v>578</v>
      </c>
      <c r="F8" t="s">
        <v>58</v>
      </c>
      <c r="G8">
        <v>46024</v>
      </c>
      <c r="H8">
        <v>46034</v>
      </c>
      <c r="I8" t="s">
        <v>5</v>
      </c>
      <c r="M8" t="s">
        <v>61</v>
      </c>
      <c r="N8" t="s">
        <v>54</v>
      </c>
      <c r="O8" t="s">
        <v>57</v>
      </c>
      <c r="Q8" t="s">
        <v>62</v>
      </c>
      <c r="T8" t="s">
        <v>13</v>
      </c>
      <c r="V8" t="s">
        <v>62</v>
      </c>
    </row>
    <row r="9" spans="1:23" x14ac:dyDescent="0.2">
      <c r="A9" t="s">
        <v>83</v>
      </c>
      <c r="B9" t="s">
        <v>144</v>
      </c>
      <c r="C9" t="s">
        <v>108</v>
      </c>
      <c r="D9" t="s">
        <v>534</v>
      </c>
      <c r="E9" t="s">
        <v>535</v>
      </c>
      <c r="F9" t="s">
        <v>58</v>
      </c>
      <c r="G9">
        <v>46024</v>
      </c>
      <c r="H9">
        <v>46034</v>
      </c>
      <c r="I9" t="s">
        <v>5</v>
      </c>
      <c r="M9" t="s">
        <v>61</v>
      </c>
      <c r="N9" t="s">
        <v>54</v>
      </c>
      <c r="O9" t="s">
        <v>57</v>
      </c>
    </row>
    <row r="10" spans="1:23" x14ac:dyDescent="0.2">
      <c r="A10" t="s">
        <v>84</v>
      </c>
      <c r="B10" t="s">
        <v>182</v>
      </c>
      <c r="C10" t="s">
        <v>3</v>
      </c>
      <c r="D10" t="s">
        <v>579</v>
      </c>
      <c r="E10" t="s">
        <v>580</v>
      </c>
      <c r="F10" t="s">
        <v>58</v>
      </c>
      <c r="G10">
        <v>46025</v>
      </c>
      <c r="H10">
        <v>46035</v>
      </c>
      <c r="I10" t="s">
        <v>5</v>
      </c>
      <c r="M10" t="s">
        <v>61</v>
      </c>
      <c r="N10" t="s">
        <v>54</v>
      </c>
      <c r="O10" t="s">
        <v>57</v>
      </c>
    </row>
    <row r="11" spans="1:23" x14ac:dyDescent="0.2">
      <c r="A11" t="s">
        <v>64</v>
      </c>
      <c r="B11" t="s">
        <v>359</v>
      </c>
      <c r="C11" t="s">
        <v>3</v>
      </c>
      <c r="D11" t="s">
        <v>581</v>
      </c>
      <c r="E11" t="s">
        <v>582</v>
      </c>
      <c r="F11" t="s">
        <v>52</v>
      </c>
      <c r="G11">
        <v>46026</v>
      </c>
      <c r="H11">
        <v>46036</v>
      </c>
      <c r="I11" t="s">
        <v>5</v>
      </c>
      <c r="M11" t="s">
        <v>61</v>
      </c>
      <c r="N11" t="s">
        <v>54</v>
      </c>
      <c r="O11" t="s">
        <v>57</v>
      </c>
    </row>
    <row r="12" spans="1:23" x14ac:dyDescent="0.2">
      <c r="A12" t="s">
        <v>83</v>
      </c>
      <c r="B12" t="s">
        <v>359</v>
      </c>
      <c r="C12" t="s">
        <v>107</v>
      </c>
      <c r="D12" t="s">
        <v>583</v>
      </c>
      <c r="E12" t="s">
        <v>584</v>
      </c>
      <c r="F12" t="s">
        <v>52</v>
      </c>
      <c r="G12">
        <v>46036</v>
      </c>
      <c r="H12">
        <v>46036</v>
      </c>
      <c r="I12" t="s">
        <v>6</v>
      </c>
      <c r="M12" t="s">
        <v>61</v>
      </c>
      <c r="N12" t="s">
        <v>4</v>
      </c>
      <c r="O12" t="s">
        <v>57</v>
      </c>
    </row>
    <row r="13" spans="1:23" x14ac:dyDescent="0.2">
      <c r="A13" t="s">
        <v>83</v>
      </c>
      <c r="B13" t="s">
        <v>359</v>
      </c>
      <c r="C13" t="s">
        <v>107</v>
      </c>
      <c r="D13" t="s">
        <v>585</v>
      </c>
      <c r="E13" t="s">
        <v>586</v>
      </c>
      <c r="F13" t="s">
        <v>58</v>
      </c>
      <c r="G13">
        <v>46026</v>
      </c>
      <c r="H13">
        <v>46036</v>
      </c>
      <c r="I13" t="s">
        <v>5</v>
      </c>
      <c r="M13" t="s">
        <v>61</v>
      </c>
      <c r="N13" t="s">
        <v>54</v>
      </c>
      <c r="O13" t="s">
        <v>57</v>
      </c>
    </row>
    <row r="14" spans="1:23" x14ac:dyDescent="0.2">
      <c r="A14" t="s">
        <v>536</v>
      </c>
      <c r="B14" t="s">
        <v>359</v>
      </c>
      <c r="C14" t="s">
        <v>108</v>
      </c>
      <c r="D14" t="s">
        <v>537</v>
      </c>
      <c r="E14" t="s">
        <v>538</v>
      </c>
      <c r="F14" t="s">
        <v>52</v>
      </c>
      <c r="G14">
        <v>46026</v>
      </c>
      <c r="H14">
        <v>46036</v>
      </c>
      <c r="I14" t="s">
        <v>5</v>
      </c>
      <c r="M14" t="s">
        <v>61</v>
      </c>
      <c r="N14" t="s">
        <v>54</v>
      </c>
      <c r="O14" t="s">
        <v>57</v>
      </c>
    </row>
    <row r="15" spans="1:23" x14ac:dyDescent="0.2">
      <c r="A15" t="s">
        <v>84</v>
      </c>
      <c r="B15" t="s">
        <v>149</v>
      </c>
      <c r="C15" t="s">
        <v>3</v>
      </c>
      <c r="D15" t="s">
        <v>587</v>
      </c>
      <c r="E15" t="s">
        <v>588</v>
      </c>
      <c r="F15" t="s">
        <v>52</v>
      </c>
      <c r="G15">
        <v>46027</v>
      </c>
      <c r="H15">
        <v>46037</v>
      </c>
      <c r="I15" t="s">
        <v>5</v>
      </c>
      <c r="M15" t="s">
        <v>61</v>
      </c>
      <c r="N15" t="s">
        <v>54</v>
      </c>
      <c r="O15" t="s">
        <v>57</v>
      </c>
    </row>
    <row r="16" spans="1:23" x14ac:dyDescent="0.2">
      <c r="A16" t="s">
        <v>536</v>
      </c>
      <c r="B16" t="s">
        <v>132</v>
      </c>
      <c r="C16" t="s">
        <v>3</v>
      </c>
      <c r="D16" t="s">
        <v>589</v>
      </c>
      <c r="E16" t="s">
        <v>590</v>
      </c>
      <c r="F16" t="s">
        <v>58</v>
      </c>
      <c r="G16">
        <v>46028</v>
      </c>
      <c r="H16">
        <v>46038</v>
      </c>
      <c r="I16" t="s">
        <v>5</v>
      </c>
      <c r="M16" t="s">
        <v>61</v>
      </c>
      <c r="N16" t="s">
        <v>54</v>
      </c>
      <c r="O16" t="s">
        <v>57</v>
      </c>
    </row>
    <row r="17" spans="1:15" x14ac:dyDescent="0.2">
      <c r="A17" t="s">
        <v>83</v>
      </c>
      <c r="B17" t="s">
        <v>196</v>
      </c>
      <c r="C17" t="s">
        <v>3</v>
      </c>
      <c r="D17" t="s">
        <v>591</v>
      </c>
      <c r="E17" t="s">
        <v>592</v>
      </c>
      <c r="F17" t="s">
        <v>58</v>
      </c>
      <c r="G17">
        <v>46030</v>
      </c>
      <c r="H17">
        <v>46040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83</v>
      </c>
      <c r="B18" t="s">
        <v>196</v>
      </c>
      <c r="C18" t="s">
        <v>107</v>
      </c>
      <c r="D18" t="s">
        <v>593</v>
      </c>
      <c r="E18" t="s">
        <v>594</v>
      </c>
      <c r="F18" t="s">
        <v>58</v>
      </c>
      <c r="G18">
        <v>46030</v>
      </c>
      <c r="H18">
        <v>46040</v>
      </c>
      <c r="I18" t="s">
        <v>5</v>
      </c>
      <c r="M18" t="s">
        <v>61</v>
      </c>
      <c r="N18" t="s">
        <v>4</v>
      </c>
      <c r="O18" t="s">
        <v>55</v>
      </c>
    </row>
    <row r="19" spans="1:15" x14ac:dyDescent="0.2">
      <c r="A19" t="s">
        <v>536</v>
      </c>
      <c r="B19" t="s">
        <v>196</v>
      </c>
      <c r="C19" t="s">
        <v>108</v>
      </c>
      <c r="D19" t="s">
        <v>543</v>
      </c>
      <c r="E19" t="s">
        <v>544</v>
      </c>
      <c r="F19" t="s">
        <v>58</v>
      </c>
      <c r="G19">
        <v>46030</v>
      </c>
      <c r="H19">
        <v>46040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84</v>
      </c>
      <c r="B20" t="s">
        <v>203</v>
      </c>
      <c r="C20" t="s">
        <v>3</v>
      </c>
      <c r="D20" t="s">
        <v>595</v>
      </c>
      <c r="E20" t="s">
        <v>596</v>
      </c>
      <c r="F20" t="s">
        <v>52</v>
      </c>
      <c r="G20">
        <v>46032</v>
      </c>
      <c r="H20">
        <v>46042</v>
      </c>
      <c r="I20" t="s">
        <v>5</v>
      </c>
      <c r="M20" t="s">
        <v>61</v>
      </c>
      <c r="N20" t="s">
        <v>4</v>
      </c>
      <c r="O20" t="s">
        <v>55</v>
      </c>
    </row>
    <row r="21" spans="1:15" x14ac:dyDescent="0.2">
      <c r="A21" t="s">
        <v>82</v>
      </c>
      <c r="B21" t="s">
        <v>203</v>
      </c>
      <c r="C21" t="s">
        <v>3</v>
      </c>
      <c r="D21" t="s">
        <v>597</v>
      </c>
      <c r="E21" t="s">
        <v>598</v>
      </c>
      <c r="F21" t="s">
        <v>58</v>
      </c>
      <c r="G21">
        <v>46032</v>
      </c>
      <c r="H21">
        <v>46042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536</v>
      </c>
      <c r="B22" t="s">
        <v>295</v>
      </c>
      <c r="C22" t="s">
        <v>3</v>
      </c>
      <c r="D22" t="s">
        <v>599</v>
      </c>
      <c r="E22" t="s">
        <v>600</v>
      </c>
      <c r="F22" t="s">
        <v>52</v>
      </c>
      <c r="G22">
        <v>46033</v>
      </c>
      <c r="H22">
        <v>46043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84</v>
      </c>
      <c r="B23" t="s">
        <v>210</v>
      </c>
      <c r="C23" t="s">
        <v>3</v>
      </c>
      <c r="D23" t="s">
        <v>601</v>
      </c>
      <c r="E23" t="s">
        <v>602</v>
      </c>
      <c r="F23" t="s">
        <v>58</v>
      </c>
      <c r="G23">
        <v>46034</v>
      </c>
      <c r="H23">
        <v>46044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83</v>
      </c>
      <c r="B24" t="s">
        <v>210</v>
      </c>
      <c r="C24" t="s">
        <v>107</v>
      </c>
      <c r="D24" t="s">
        <v>603</v>
      </c>
      <c r="E24" t="s">
        <v>604</v>
      </c>
      <c r="F24" t="s">
        <v>58</v>
      </c>
      <c r="G24">
        <v>46034</v>
      </c>
      <c r="H24">
        <v>46044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83</v>
      </c>
      <c r="B25" t="s">
        <v>210</v>
      </c>
      <c r="C25" t="s">
        <v>107</v>
      </c>
      <c r="D25" t="s">
        <v>605</v>
      </c>
      <c r="E25" t="s">
        <v>606</v>
      </c>
      <c r="F25" t="s">
        <v>58</v>
      </c>
      <c r="G25">
        <v>46034</v>
      </c>
      <c r="H25">
        <v>46044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83</v>
      </c>
      <c r="B26" t="s">
        <v>217</v>
      </c>
      <c r="C26" t="s">
        <v>3</v>
      </c>
      <c r="D26" t="s">
        <v>607</v>
      </c>
      <c r="E26" t="s">
        <v>608</v>
      </c>
      <c r="F26" t="s">
        <v>52</v>
      </c>
      <c r="G26">
        <v>46035</v>
      </c>
      <c r="H26">
        <v>46045</v>
      </c>
      <c r="I26" t="s">
        <v>5</v>
      </c>
      <c r="M26" t="s">
        <v>61</v>
      </c>
      <c r="N26" t="s">
        <v>4</v>
      </c>
      <c r="O26" t="s">
        <v>55</v>
      </c>
    </row>
    <row r="27" spans="1:15" x14ac:dyDescent="0.2">
      <c r="A27" t="s">
        <v>536</v>
      </c>
      <c r="B27" t="s">
        <v>306</v>
      </c>
      <c r="C27" t="s">
        <v>3</v>
      </c>
      <c r="D27" t="s">
        <v>609</v>
      </c>
      <c r="E27" t="s">
        <v>610</v>
      </c>
      <c r="F27" t="s">
        <v>58</v>
      </c>
      <c r="G27">
        <v>46036</v>
      </c>
      <c r="H27">
        <v>46046</v>
      </c>
      <c r="I27" t="s">
        <v>5</v>
      </c>
      <c r="M27" t="s">
        <v>61</v>
      </c>
      <c r="N27" t="s">
        <v>4</v>
      </c>
      <c r="O27" t="s">
        <v>55</v>
      </c>
    </row>
    <row r="28" spans="1:15" x14ac:dyDescent="0.2">
      <c r="A28" t="s">
        <v>84</v>
      </c>
      <c r="B28" t="s">
        <v>306</v>
      </c>
      <c r="C28" t="s">
        <v>107</v>
      </c>
      <c r="D28" t="s">
        <v>611</v>
      </c>
      <c r="E28" t="s">
        <v>612</v>
      </c>
      <c r="F28" t="s">
        <v>52</v>
      </c>
      <c r="G28">
        <v>46036</v>
      </c>
      <c r="H28">
        <v>46046</v>
      </c>
      <c r="I28" t="s">
        <v>5</v>
      </c>
      <c r="M28" t="s">
        <v>61</v>
      </c>
      <c r="N28" t="s">
        <v>4</v>
      </c>
      <c r="O28" t="s">
        <v>55</v>
      </c>
    </row>
    <row r="29" spans="1:15" x14ac:dyDescent="0.2">
      <c r="A29" t="s">
        <v>84</v>
      </c>
      <c r="B29" t="s">
        <v>306</v>
      </c>
      <c r="C29" t="s">
        <v>107</v>
      </c>
      <c r="D29" t="s">
        <v>613</v>
      </c>
      <c r="E29" t="s">
        <v>614</v>
      </c>
      <c r="F29" t="s">
        <v>52</v>
      </c>
      <c r="G29">
        <v>46036</v>
      </c>
      <c r="H29">
        <v>46046</v>
      </c>
      <c r="I29" t="s">
        <v>5</v>
      </c>
      <c r="M29" t="s">
        <v>61</v>
      </c>
      <c r="N29" t="s">
        <v>4</v>
      </c>
      <c r="O29" t="s">
        <v>55</v>
      </c>
    </row>
    <row r="30" spans="1:15" x14ac:dyDescent="0.2">
      <c r="A30" t="s">
        <v>83</v>
      </c>
      <c r="B30" t="s">
        <v>256</v>
      </c>
      <c r="C30" t="s">
        <v>3</v>
      </c>
      <c r="D30" t="s">
        <v>615</v>
      </c>
      <c r="E30" t="s">
        <v>616</v>
      </c>
      <c r="F30" t="s">
        <v>52</v>
      </c>
      <c r="G30">
        <v>46037</v>
      </c>
      <c r="H30">
        <v>46048</v>
      </c>
      <c r="I30" t="s">
        <v>5</v>
      </c>
      <c r="M30" t="s">
        <v>61</v>
      </c>
      <c r="N30" t="s">
        <v>4</v>
      </c>
      <c r="O30" t="s">
        <v>55</v>
      </c>
    </row>
    <row r="31" spans="1:15" x14ac:dyDescent="0.2">
      <c r="A31" t="s">
        <v>82</v>
      </c>
      <c r="B31" t="s">
        <v>225</v>
      </c>
      <c r="C31" t="s">
        <v>3</v>
      </c>
      <c r="D31" t="s">
        <v>617</v>
      </c>
      <c r="E31" t="s">
        <v>618</v>
      </c>
      <c r="F31" t="s">
        <v>58</v>
      </c>
      <c r="G31">
        <v>46037</v>
      </c>
      <c r="H31">
        <v>46049</v>
      </c>
      <c r="I31" t="s">
        <v>62</v>
      </c>
      <c r="M31" t="s">
        <v>111</v>
      </c>
      <c r="N31" t="s">
        <v>4</v>
      </c>
      <c r="O31" t="s">
        <v>55</v>
      </c>
    </row>
    <row r="32" spans="1:15" x14ac:dyDescent="0.2">
      <c r="A32" t="s">
        <v>83</v>
      </c>
      <c r="B32" t="s">
        <v>230</v>
      </c>
      <c r="C32" t="s">
        <v>3</v>
      </c>
      <c r="D32" t="s">
        <v>619</v>
      </c>
      <c r="E32" t="s">
        <v>620</v>
      </c>
      <c r="F32" t="s">
        <v>58</v>
      </c>
      <c r="G32">
        <v>46037</v>
      </c>
      <c r="H32">
        <v>46051</v>
      </c>
      <c r="I32" t="s">
        <v>5</v>
      </c>
      <c r="M32" t="s">
        <v>61</v>
      </c>
      <c r="N32" t="s">
        <v>4</v>
      </c>
      <c r="O32" t="s">
        <v>55</v>
      </c>
    </row>
    <row r="33" spans="1:15" x14ac:dyDescent="0.2">
      <c r="A33" t="s">
        <v>82</v>
      </c>
      <c r="B33" t="s">
        <v>230</v>
      </c>
      <c r="C33" t="s">
        <v>108</v>
      </c>
      <c r="D33" t="s">
        <v>551</v>
      </c>
      <c r="E33" t="s">
        <v>552</v>
      </c>
      <c r="F33" t="s">
        <v>58</v>
      </c>
      <c r="G33">
        <v>46037</v>
      </c>
      <c r="H33">
        <v>46051</v>
      </c>
      <c r="I33" t="s">
        <v>5</v>
      </c>
      <c r="M33" t="s">
        <v>61</v>
      </c>
      <c r="N33" t="s">
        <v>4</v>
      </c>
      <c r="O33" t="s">
        <v>55</v>
      </c>
    </row>
    <row r="34" spans="1:15" x14ac:dyDescent="0.2">
      <c r="A34" t="s">
        <v>83</v>
      </c>
      <c r="B34" t="s">
        <v>159</v>
      </c>
      <c r="C34" t="s">
        <v>3</v>
      </c>
      <c r="D34" t="s">
        <v>621</v>
      </c>
      <c r="E34" t="s">
        <v>622</v>
      </c>
      <c r="F34" t="s">
        <v>52</v>
      </c>
      <c r="G34">
        <v>46037</v>
      </c>
      <c r="H34">
        <v>46052</v>
      </c>
      <c r="I34" t="s">
        <v>5</v>
      </c>
      <c r="M34" t="s">
        <v>61</v>
      </c>
      <c r="N34" t="s">
        <v>4</v>
      </c>
      <c r="O34" t="s">
        <v>55</v>
      </c>
    </row>
    <row r="35" spans="1:15" x14ac:dyDescent="0.2">
      <c r="A35" t="s">
        <v>83</v>
      </c>
      <c r="B35" t="s">
        <v>159</v>
      </c>
      <c r="C35" t="s">
        <v>3</v>
      </c>
      <c r="D35" t="s">
        <v>623</v>
      </c>
      <c r="E35" t="s">
        <v>624</v>
      </c>
      <c r="F35" t="s">
        <v>58</v>
      </c>
      <c r="G35">
        <v>46037</v>
      </c>
      <c r="H35">
        <v>46052</v>
      </c>
      <c r="I35" t="s">
        <v>5</v>
      </c>
      <c r="M35" t="s">
        <v>61</v>
      </c>
      <c r="N35" t="s">
        <v>4</v>
      </c>
      <c r="O35" t="s">
        <v>55</v>
      </c>
    </row>
    <row r="36" spans="1:15" x14ac:dyDescent="0.2">
      <c r="A36" t="s">
        <v>84</v>
      </c>
      <c r="B36" t="s">
        <v>159</v>
      </c>
      <c r="C36" t="s">
        <v>3</v>
      </c>
      <c r="D36" t="s">
        <v>625</v>
      </c>
      <c r="E36" t="s">
        <v>626</v>
      </c>
      <c r="F36" t="s">
        <v>58</v>
      </c>
      <c r="G36">
        <v>46037</v>
      </c>
      <c r="H36">
        <v>46052</v>
      </c>
      <c r="I36" t="s">
        <v>5</v>
      </c>
      <c r="M36" t="s">
        <v>61</v>
      </c>
      <c r="N36" t="s">
        <v>4</v>
      </c>
      <c r="O36" t="s">
        <v>55</v>
      </c>
    </row>
    <row r="37" spans="1:15" x14ac:dyDescent="0.2">
      <c r="A37" t="s">
        <v>82</v>
      </c>
      <c r="B37" t="s">
        <v>162</v>
      </c>
      <c r="C37" t="s">
        <v>3</v>
      </c>
      <c r="D37" t="s">
        <v>627</v>
      </c>
      <c r="E37" t="s">
        <v>628</v>
      </c>
      <c r="F37" t="s">
        <v>58</v>
      </c>
      <c r="G37">
        <v>46037</v>
      </c>
      <c r="H37">
        <v>46053</v>
      </c>
      <c r="I37" t="s">
        <v>5</v>
      </c>
      <c r="M37" t="s">
        <v>61</v>
      </c>
      <c r="N37" t="s">
        <v>4</v>
      </c>
      <c r="O37" t="s">
        <v>55</v>
      </c>
    </row>
    <row r="38" spans="1:15" x14ac:dyDescent="0.2">
      <c r="A38" t="s">
        <v>536</v>
      </c>
      <c r="B38" t="s">
        <v>162</v>
      </c>
      <c r="C38" t="s">
        <v>108</v>
      </c>
      <c r="D38" t="s">
        <v>553</v>
      </c>
      <c r="E38" t="s">
        <v>554</v>
      </c>
      <c r="F38" t="s">
        <v>58</v>
      </c>
      <c r="G38">
        <v>46037</v>
      </c>
      <c r="H38">
        <v>46053</v>
      </c>
      <c r="I38" t="s">
        <v>5</v>
      </c>
      <c r="M38" t="s">
        <v>61</v>
      </c>
      <c r="N38" t="s">
        <v>4</v>
      </c>
      <c r="O38" t="s">
        <v>55</v>
      </c>
    </row>
    <row r="39" spans="1:15" x14ac:dyDescent="0.2">
      <c r="A39" t="s">
        <v>83</v>
      </c>
      <c r="B39" t="s">
        <v>259</v>
      </c>
      <c r="C39" t="s">
        <v>107</v>
      </c>
      <c r="D39" t="s">
        <v>629</v>
      </c>
      <c r="E39" t="s">
        <v>630</v>
      </c>
      <c r="F39" t="s">
        <v>52</v>
      </c>
      <c r="G39">
        <v>46037</v>
      </c>
      <c r="H39">
        <v>46054</v>
      </c>
      <c r="I39" t="s">
        <v>5</v>
      </c>
      <c r="M39" t="s">
        <v>61</v>
      </c>
      <c r="N39" t="s">
        <v>4</v>
      </c>
      <c r="O39" t="s">
        <v>55</v>
      </c>
    </row>
    <row r="40" spans="1:15" x14ac:dyDescent="0.2">
      <c r="A40" t="s">
        <v>536</v>
      </c>
      <c r="B40" t="s">
        <v>170</v>
      </c>
      <c r="C40" t="s">
        <v>3</v>
      </c>
      <c r="D40" t="s">
        <v>631</v>
      </c>
      <c r="E40" t="s">
        <v>632</v>
      </c>
      <c r="F40" t="s">
        <v>58</v>
      </c>
      <c r="G40">
        <v>46037</v>
      </c>
      <c r="H40">
        <v>46056</v>
      </c>
      <c r="I40" t="s">
        <v>5</v>
      </c>
      <c r="M40" t="s">
        <v>61</v>
      </c>
      <c r="N40" t="s">
        <v>4</v>
      </c>
      <c r="O40" t="s">
        <v>55</v>
      </c>
    </row>
    <row r="41" spans="1:15" x14ac:dyDescent="0.2">
      <c r="A41" t="s">
        <v>536</v>
      </c>
      <c r="B41" t="s">
        <v>170</v>
      </c>
      <c r="C41" t="s">
        <v>3</v>
      </c>
      <c r="D41" t="s">
        <v>633</v>
      </c>
      <c r="E41" t="s">
        <v>634</v>
      </c>
      <c r="F41" t="s">
        <v>58</v>
      </c>
      <c r="G41">
        <v>46037</v>
      </c>
      <c r="H41">
        <v>46056</v>
      </c>
      <c r="I41" t="s">
        <v>5</v>
      </c>
      <c r="M41" t="s">
        <v>61</v>
      </c>
      <c r="N41" t="s">
        <v>4</v>
      </c>
      <c r="O41" t="s">
        <v>55</v>
      </c>
    </row>
    <row r="42" spans="1:15" x14ac:dyDescent="0.2">
      <c r="A42" t="s">
        <v>536</v>
      </c>
      <c r="B42" t="s">
        <v>170</v>
      </c>
      <c r="C42" t="s">
        <v>107</v>
      </c>
      <c r="D42" t="s">
        <v>635</v>
      </c>
      <c r="E42" t="s">
        <v>636</v>
      </c>
      <c r="F42" t="s">
        <v>58</v>
      </c>
      <c r="G42">
        <v>46037</v>
      </c>
      <c r="H42">
        <v>46056</v>
      </c>
      <c r="I42" t="s">
        <v>5</v>
      </c>
      <c r="M42" t="s">
        <v>61</v>
      </c>
      <c r="N42" t="s">
        <v>4</v>
      </c>
      <c r="O42" t="s">
        <v>55</v>
      </c>
    </row>
    <row r="43" spans="1:15" x14ac:dyDescent="0.2">
      <c r="A43" t="s">
        <v>82</v>
      </c>
      <c r="B43" t="s">
        <v>268</v>
      </c>
      <c r="C43" t="s">
        <v>3</v>
      </c>
      <c r="D43" t="s">
        <v>637</v>
      </c>
      <c r="E43" t="s">
        <v>638</v>
      </c>
      <c r="F43" t="s">
        <v>58</v>
      </c>
      <c r="G43">
        <v>46037</v>
      </c>
      <c r="H43">
        <v>46058</v>
      </c>
      <c r="I43" t="s">
        <v>5</v>
      </c>
      <c r="M43" t="s">
        <v>61</v>
      </c>
      <c r="N43" t="s">
        <v>4</v>
      </c>
      <c r="O43" t="s">
        <v>55</v>
      </c>
    </row>
    <row r="44" spans="1:15" x14ac:dyDescent="0.2">
      <c r="A44" t="s">
        <v>83</v>
      </c>
      <c r="B44" t="s">
        <v>268</v>
      </c>
      <c r="C44" t="s">
        <v>107</v>
      </c>
      <c r="D44" t="s">
        <v>639</v>
      </c>
      <c r="E44" t="s">
        <v>640</v>
      </c>
      <c r="F44" t="s">
        <v>58</v>
      </c>
      <c r="G44">
        <v>46037</v>
      </c>
      <c r="H44">
        <v>46058</v>
      </c>
      <c r="I44" t="s">
        <v>5</v>
      </c>
      <c r="M44" t="s">
        <v>61</v>
      </c>
      <c r="N44" t="s">
        <v>4</v>
      </c>
      <c r="O44" t="s">
        <v>55</v>
      </c>
    </row>
    <row r="45" spans="1:15" x14ac:dyDescent="0.2">
      <c r="A45" t="s">
        <v>83</v>
      </c>
      <c r="B45" t="s">
        <v>249</v>
      </c>
      <c r="C45" t="s">
        <v>3</v>
      </c>
      <c r="D45" t="s">
        <v>641</v>
      </c>
      <c r="E45" t="s">
        <v>642</v>
      </c>
      <c r="F45" t="s">
        <v>58</v>
      </c>
      <c r="G45">
        <v>46037</v>
      </c>
      <c r="H45">
        <v>46058</v>
      </c>
      <c r="I45" t="s">
        <v>5</v>
      </c>
      <c r="M45" t="s">
        <v>61</v>
      </c>
      <c r="N45" t="s">
        <v>4</v>
      </c>
      <c r="O45" t="s">
        <v>55</v>
      </c>
    </row>
    <row r="46" spans="1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1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1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T8" sqref="T8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7" sqref="S7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96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97</v>
      </c>
      <c r="B4" t="s">
        <v>175</v>
      </c>
      <c r="C4" t="s">
        <v>106</v>
      </c>
      <c r="D4" t="s">
        <v>706</v>
      </c>
      <c r="E4" t="s">
        <v>707</v>
      </c>
      <c r="F4">
        <v>46023</v>
      </c>
      <c r="G4" t="s">
        <v>11</v>
      </c>
      <c r="J4" t="s">
        <v>12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97</v>
      </c>
      <c r="B5" t="s">
        <v>175</v>
      </c>
      <c r="C5" t="s">
        <v>106</v>
      </c>
      <c r="D5" t="s">
        <v>643</v>
      </c>
      <c r="E5" t="s">
        <v>644</v>
      </c>
      <c r="F5">
        <v>46023</v>
      </c>
      <c r="G5" t="s">
        <v>11</v>
      </c>
      <c r="J5" t="s">
        <v>12</v>
      </c>
      <c r="K5" t="s">
        <v>54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98</v>
      </c>
      <c r="B6" t="s">
        <v>182</v>
      </c>
      <c r="C6" t="s">
        <v>106</v>
      </c>
      <c r="D6" t="s">
        <v>708</v>
      </c>
      <c r="E6" t="s">
        <v>709</v>
      </c>
      <c r="F6">
        <v>46025</v>
      </c>
      <c r="G6" t="s">
        <v>11</v>
      </c>
      <c r="J6" t="s">
        <v>12</v>
      </c>
      <c r="K6" t="s">
        <v>54</v>
      </c>
      <c r="M6" t="s">
        <v>6</v>
      </c>
      <c r="O6" t="s">
        <v>4</v>
      </c>
      <c r="Q6" t="s">
        <v>13</v>
      </c>
    </row>
    <row r="7" spans="1:17" x14ac:dyDescent="0.2">
      <c r="A7" t="s">
        <v>116</v>
      </c>
      <c r="B7" t="s">
        <v>182</v>
      </c>
      <c r="C7" t="s">
        <v>106</v>
      </c>
      <c r="D7" t="s">
        <v>645</v>
      </c>
      <c r="E7" t="s">
        <v>646</v>
      </c>
      <c r="F7">
        <v>46025</v>
      </c>
      <c r="G7" t="s">
        <v>11</v>
      </c>
      <c r="J7" t="s">
        <v>12</v>
      </c>
      <c r="K7" t="s">
        <v>54</v>
      </c>
      <c r="M7" t="s">
        <v>13</v>
      </c>
      <c r="Q7" t="s">
        <v>62</v>
      </c>
    </row>
    <row r="8" spans="1:17" x14ac:dyDescent="0.2">
      <c r="A8" t="s">
        <v>97</v>
      </c>
      <c r="B8" t="s">
        <v>196</v>
      </c>
      <c r="C8" t="s">
        <v>106</v>
      </c>
      <c r="D8" t="s">
        <v>651</v>
      </c>
      <c r="E8" t="s">
        <v>652</v>
      </c>
      <c r="F8">
        <v>46030</v>
      </c>
      <c r="G8" t="s">
        <v>11</v>
      </c>
      <c r="J8" t="s">
        <v>12</v>
      </c>
      <c r="K8" t="s">
        <v>4</v>
      </c>
      <c r="M8" t="s">
        <v>62</v>
      </c>
    </row>
    <row r="9" spans="1:17" x14ac:dyDescent="0.2">
      <c r="A9" t="s">
        <v>116</v>
      </c>
      <c r="B9" t="s">
        <v>295</v>
      </c>
      <c r="C9" t="s">
        <v>106</v>
      </c>
      <c r="D9" t="s">
        <v>655</v>
      </c>
      <c r="E9" t="s">
        <v>656</v>
      </c>
      <c r="F9">
        <v>46042</v>
      </c>
      <c r="G9" t="s">
        <v>6</v>
      </c>
      <c r="J9" t="s">
        <v>61</v>
      </c>
      <c r="K9" t="s">
        <v>4</v>
      </c>
    </row>
    <row r="10" spans="1:17" x14ac:dyDescent="0.2">
      <c r="A10" t="s">
        <v>116</v>
      </c>
      <c r="B10" t="s">
        <v>295</v>
      </c>
      <c r="C10" t="s">
        <v>106</v>
      </c>
      <c r="D10" t="s">
        <v>657</v>
      </c>
      <c r="E10" t="s">
        <v>658</v>
      </c>
      <c r="F10">
        <v>46033</v>
      </c>
      <c r="G10" t="s">
        <v>11</v>
      </c>
      <c r="J10" t="s">
        <v>12</v>
      </c>
      <c r="K10" t="s">
        <v>4</v>
      </c>
    </row>
    <row r="11" spans="1:17" x14ac:dyDescent="0.2">
      <c r="A11" t="s">
        <v>98</v>
      </c>
      <c r="B11" t="s">
        <v>210</v>
      </c>
      <c r="C11" t="s">
        <v>106</v>
      </c>
      <c r="D11" t="s">
        <v>663</v>
      </c>
      <c r="E11" t="s">
        <v>664</v>
      </c>
      <c r="F11">
        <v>46034</v>
      </c>
      <c r="G11" t="s">
        <v>11</v>
      </c>
      <c r="J11" t="s">
        <v>12</v>
      </c>
      <c r="K11" t="s">
        <v>4</v>
      </c>
    </row>
    <row r="12" spans="1:17" x14ac:dyDescent="0.2">
      <c r="A12" t="s">
        <v>98</v>
      </c>
      <c r="B12" t="s">
        <v>217</v>
      </c>
      <c r="C12" t="s">
        <v>106</v>
      </c>
      <c r="D12" t="s">
        <v>671</v>
      </c>
      <c r="E12" t="s">
        <v>672</v>
      </c>
      <c r="F12">
        <v>46035</v>
      </c>
      <c r="G12" t="s">
        <v>11</v>
      </c>
      <c r="J12" t="s">
        <v>12</v>
      </c>
      <c r="K12" t="s">
        <v>4</v>
      </c>
    </row>
    <row r="13" spans="1:17" x14ac:dyDescent="0.2">
      <c r="A13" t="s">
        <v>98</v>
      </c>
      <c r="B13" t="s">
        <v>217</v>
      </c>
      <c r="C13" t="s">
        <v>106</v>
      </c>
      <c r="D13" t="s">
        <v>710</v>
      </c>
      <c r="E13" t="s">
        <v>711</v>
      </c>
      <c r="F13">
        <v>46035</v>
      </c>
      <c r="J13" t="s">
        <v>61</v>
      </c>
      <c r="K13" t="s">
        <v>4</v>
      </c>
    </row>
    <row r="14" spans="1:17" x14ac:dyDescent="0.2">
      <c r="A14" t="s">
        <v>116</v>
      </c>
      <c r="B14" t="s">
        <v>217</v>
      </c>
      <c r="C14" t="s">
        <v>106</v>
      </c>
      <c r="D14" t="s">
        <v>673</v>
      </c>
      <c r="E14" t="s">
        <v>674</v>
      </c>
      <c r="F14">
        <v>46035</v>
      </c>
      <c r="J14" t="s">
        <v>61</v>
      </c>
      <c r="K14" t="s">
        <v>4</v>
      </c>
    </row>
    <row r="15" spans="1:17" x14ac:dyDescent="0.2">
      <c r="A15" t="s">
        <v>116</v>
      </c>
      <c r="B15" t="s">
        <v>217</v>
      </c>
      <c r="C15" t="s">
        <v>106</v>
      </c>
      <c r="D15" t="s">
        <v>675</v>
      </c>
      <c r="E15" t="s">
        <v>676</v>
      </c>
      <c r="F15">
        <v>46035</v>
      </c>
      <c r="J15" t="s">
        <v>61</v>
      </c>
      <c r="K15" t="s">
        <v>4</v>
      </c>
    </row>
    <row r="16" spans="1:17" x14ac:dyDescent="0.2">
      <c r="A16" t="s">
        <v>97</v>
      </c>
      <c r="B16" t="s">
        <v>306</v>
      </c>
      <c r="C16" t="s">
        <v>106</v>
      </c>
      <c r="D16" t="s">
        <v>677</v>
      </c>
      <c r="E16" t="s">
        <v>678</v>
      </c>
      <c r="F16">
        <v>46036</v>
      </c>
      <c r="J16" t="s">
        <v>61</v>
      </c>
      <c r="K16" t="s">
        <v>4</v>
      </c>
    </row>
    <row r="17" spans="1:11" x14ac:dyDescent="0.2">
      <c r="A17" t="s">
        <v>98</v>
      </c>
      <c r="B17" t="s">
        <v>220</v>
      </c>
      <c r="C17" t="s">
        <v>106</v>
      </c>
      <c r="D17" t="s">
        <v>712</v>
      </c>
      <c r="E17" t="s">
        <v>713</v>
      </c>
      <c r="F17">
        <v>46037</v>
      </c>
      <c r="J17" t="s">
        <v>61</v>
      </c>
      <c r="K17" t="s">
        <v>4</v>
      </c>
    </row>
    <row r="18" spans="1:11" x14ac:dyDescent="0.2">
      <c r="A18" t="s">
        <v>97</v>
      </c>
      <c r="B18" t="s">
        <v>138</v>
      </c>
      <c r="C18" t="s">
        <v>106</v>
      </c>
      <c r="D18" t="s">
        <v>714</v>
      </c>
      <c r="E18" t="s">
        <v>715</v>
      </c>
      <c r="F18">
        <v>46037</v>
      </c>
      <c r="J18" t="s">
        <v>61</v>
      </c>
      <c r="K18" t="s">
        <v>4</v>
      </c>
    </row>
    <row r="19" spans="1:11" x14ac:dyDescent="0.2">
      <c r="A19" t="s">
        <v>98</v>
      </c>
      <c r="B19" t="s">
        <v>159</v>
      </c>
      <c r="C19" t="s">
        <v>106</v>
      </c>
      <c r="D19" t="s">
        <v>681</v>
      </c>
      <c r="E19" t="s">
        <v>682</v>
      </c>
      <c r="F19">
        <v>46037</v>
      </c>
      <c r="G19" t="s">
        <v>11</v>
      </c>
      <c r="J19" t="s">
        <v>12</v>
      </c>
      <c r="K19" t="s">
        <v>4</v>
      </c>
    </row>
    <row r="20" spans="1:11" x14ac:dyDescent="0.2">
      <c r="A20" t="s">
        <v>97</v>
      </c>
      <c r="B20" t="s">
        <v>162</v>
      </c>
      <c r="C20" t="s">
        <v>106</v>
      </c>
      <c r="D20" t="s">
        <v>716</v>
      </c>
      <c r="E20" t="s">
        <v>717</v>
      </c>
      <c r="F20">
        <v>46037</v>
      </c>
      <c r="J20" t="s">
        <v>61</v>
      </c>
      <c r="K20" t="s">
        <v>4</v>
      </c>
    </row>
    <row r="21" spans="1:11" x14ac:dyDescent="0.2">
      <c r="A21" t="s">
        <v>97</v>
      </c>
      <c r="B21" t="s">
        <v>162</v>
      </c>
      <c r="C21" t="s">
        <v>106</v>
      </c>
      <c r="D21" t="s">
        <v>718</v>
      </c>
      <c r="E21" t="s">
        <v>719</v>
      </c>
      <c r="F21">
        <v>46037</v>
      </c>
      <c r="J21" t="s">
        <v>61</v>
      </c>
      <c r="K21" t="s">
        <v>4</v>
      </c>
    </row>
    <row r="22" spans="1:11" x14ac:dyDescent="0.2">
      <c r="A22" t="s">
        <v>116</v>
      </c>
      <c r="B22" t="s">
        <v>170</v>
      </c>
      <c r="C22" t="s">
        <v>106</v>
      </c>
      <c r="D22" t="s">
        <v>689</v>
      </c>
      <c r="E22" t="s">
        <v>690</v>
      </c>
      <c r="F22">
        <v>46037</v>
      </c>
      <c r="G22" t="s">
        <v>11</v>
      </c>
      <c r="J22" t="s">
        <v>12</v>
      </c>
      <c r="K22" t="s">
        <v>4</v>
      </c>
    </row>
    <row r="23" spans="1:11" x14ac:dyDescent="0.2">
      <c r="A23" t="s">
        <v>98</v>
      </c>
      <c r="B23" t="s">
        <v>268</v>
      </c>
      <c r="C23" t="s">
        <v>106</v>
      </c>
      <c r="D23" t="s">
        <v>720</v>
      </c>
      <c r="E23" t="s">
        <v>721</v>
      </c>
      <c r="F23">
        <v>46037</v>
      </c>
      <c r="J23" t="s">
        <v>61</v>
      </c>
      <c r="K23" t="s">
        <v>4</v>
      </c>
    </row>
    <row r="24" spans="1:11" x14ac:dyDescent="0.2">
      <c r="A24" t="s">
        <v>98</v>
      </c>
      <c r="B24" t="s">
        <v>268</v>
      </c>
      <c r="C24" t="s">
        <v>106</v>
      </c>
      <c r="D24" t="s">
        <v>722</v>
      </c>
      <c r="E24" t="s">
        <v>723</v>
      </c>
      <c r="F24">
        <v>46037</v>
      </c>
      <c r="J24" t="s">
        <v>61</v>
      </c>
      <c r="K24" t="s">
        <v>4</v>
      </c>
    </row>
    <row r="25" spans="1:11" x14ac:dyDescent="0.2">
      <c r="A25" t="s">
        <v>116</v>
      </c>
      <c r="B25" t="s">
        <v>268</v>
      </c>
      <c r="C25" t="s">
        <v>106</v>
      </c>
      <c r="D25" t="s">
        <v>691</v>
      </c>
      <c r="E25" t="s">
        <v>692</v>
      </c>
      <c r="F25">
        <v>46037</v>
      </c>
      <c r="G25" t="s">
        <v>11</v>
      </c>
      <c r="J25" t="s">
        <v>12</v>
      </c>
      <c r="K25" t="s">
        <v>4</v>
      </c>
    </row>
    <row r="26" spans="1:11" x14ac:dyDescent="0.2">
      <c r="A26" t="s">
        <v>116</v>
      </c>
      <c r="B26" t="s">
        <v>268</v>
      </c>
      <c r="C26" t="s">
        <v>106</v>
      </c>
      <c r="D26" t="s">
        <v>693</v>
      </c>
      <c r="E26" t="s">
        <v>694</v>
      </c>
      <c r="F26">
        <v>46037</v>
      </c>
      <c r="G26" t="s">
        <v>11</v>
      </c>
      <c r="J26" t="s">
        <v>12</v>
      </c>
      <c r="K26" t="s">
        <v>4</v>
      </c>
    </row>
    <row r="27" spans="1:11" x14ac:dyDescent="0.2">
      <c r="A27" t="s">
        <v>116</v>
      </c>
      <c r="B27" t="s">
        <v>268</v>
      </c>
      <c r="C27" t="s">
        <v>106</v>
      </c>
      <c r="D27" t="s">
        <v>695</v>
      </c>
      <c r="E27" t="s">
        <v>696</v>
      </c>
      <c r="F27">
        <v>46037</v>
      </c>
      <c r="G27" t="s">
        <v>11</v>
      </c>
      <c r="J27" t="s">
        <v>12</v>
      </c>
      <c r="K27" t="s">
        <v>4</v>
      </c>
    </row>
    <row r="28" spans="1:11" x14ac:dyDescent="0.2">
      <c r="A28" t="s">
        <v>116</v>
      </c>
      <c r="B28" t="s">
        <v>249</v>
      </c>
      <c r="C28" t="s">
        <v>106</v>
      </c>
      <c r="D28" t="s">
        <v>701</v>
      </c>
      <c r="E28" t="s">
        <v>702</v>
      </c>
      <c r="F28">
        <v>46037</v>
      </c>
      <c r="J28" t="s">
        <v>61</v>
      </c>
      <c r="K28" t="s">
        <v>4</v>
      </c>
    </row>
    <row r="29" spans="1:11" x14ac:dyDescent="0.2">
      <c r="A29" t="s">
        <v>116</v>
      </c>
      <c r="B29" t="s">
        <v>249</v>
      </c>
      <c r="C29" t="s">
        <v>106</v>
      </c>
      <c r="D29" t="s">
        <v>703</v>
      </c>
      <c r="E29" t="s">
        <v>704</v>
      </c>
      <c r="F29">
        <v>46037</v>
      </c>
      <c r="J29" t="s">
        <v>61</v>
      </c>
      <c r="K29" t="s">
        <v>4</v>
      </c>
    </row>
    <row r="30" spans="1:11" x14ac:dyDescent="0.2">
      <c r="A30" t="s">
        <v>116</v>
      </c>
      <c r="B30" t="s">
        <v>249</v>
      </c>
      <c r="C30" t="s">
        <v>106</v>
      </c>
      <c r="D30" t="s">
        <v>705</v>
      </c>
      <c r="E30" t="s">
        <v>704</v>
      </c>
      <c r="F30">
        <v>46037</v>
      </c>
      <c r="J30" t="s">
        <v>61</v>
      </c>
      <c r="K30" t="s">
        <v>4</v>
      </c>
    </row>
    <row r="31" spans="1:11" x14ac:dyDescent="0.2">
      <c r="F31" t="s">
        <v>61</v>
      </c>
      <c r="J31" t="s">
        <v>61</v>
      </c>
      <c r="K31" t="s">
        <v>61</v>
      </c>
    </row>
    <row r="32" spans="1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MainCalcoli</vt:lpstr>
      <vt:lpstr>Main Per Grafico</vt:lpstr>
      <vt:lpstr>FAMILY Centro Dabruzzo</vt:lpstr>
      <vt:lpstr>FAMILY CV</vt:lpstr>
      <vt:lpstr>MNP CV</vt:lpstr>
      <vt:lpstr>MNP Conero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2026-01-13T11:17:59Z</dcterms:modified>
  <cp:category/>
  <cp:contentStatus/>
</cp:coreProperties>
</file>