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4555EB1F-AE4A-4940-B464-E2A0DCFD2618}" xr6:coauthVersionLast="47" xr6:coauthVersionMax="47" xr10:uidLastSave="{00000000-0000-0000-0000-000000000000}"/>
  <bookViews>
    <workbookView xWindow="-120" yWindow="-120" windowWidth="25440" windowHeight="15270" tabRatio="840" firstSheet="9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state="hidden" r:id="rId22"/>
    <sheet name="Graph SGT Colonnella" sheetId="41" state="hidden" r:id="rId23"/>
    <sheet name="Graph Conero CV" sheetId="42" state="hidden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/>
  <c r="I45" i="40"/>
  <c r="F45" i="40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<sst xmlns="http://schemas.openxmlformats.org/spreadsheetml/2006/main" count="48532" uniqueCount="1007">
  <si>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</si>
  <si>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</si>
  <si>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</si>
  <si>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</si>
  <si>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</si>
  <si>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</si>
  <si>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</si>
  <si>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</si>
  <si>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</si>
  <si>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</si>
  <si>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</si>
  <si>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</si>
  <si>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</si>
  <si>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</si>
  <si>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</si>
  <si>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</si>
  <si>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</si>
  <si>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</si>
  <si>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</si>
  <si>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</si>
  <si>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</si>
  <si>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</si>
  <si>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</si>
  <si>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</si>
  <si>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</si>
  <si>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</si>
  <si>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</si>
  <si>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</si>
  <si>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</si>
  <si>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</si>
  <si>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</si>
  <si>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</si>
  <si>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</si>
  <si>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</si>
  <si>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</si>
  <si>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</si>
  <si>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</si>
  <si>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</si>
  <si>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</si>
  <si>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</si>
  <si>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</si>
  <si>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</si>
  <si>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</si>
  <si>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</si>
  <si>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</si>
  <si>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</si>
  <si>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</si>
  <si>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</si>
  <si>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</si>
  <si>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</si>
  <si>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</si>
  <si>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</si>
  <si>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</si>
  <si>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</si>
  <si>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</si>
  <si>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</si>
  <si>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</si>
  <si>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</si>
  <si>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</si>
  <si>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</si>
  <si>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</si>
  <si>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</si>
  <si>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</si>
  <si>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</si>
  <si>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</si>
  <si>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</si>
  <si>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</si>
  <si>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</si>
  <si>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</si>
  <si>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</si>
  <si>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</si>
  <si>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</si>
  <si>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</si>
  <si>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</si>
  <si>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</si>
  <si>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</si>
  <si>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</si>
  <si>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</si>
  <si>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</si>
  <si>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</si>
  <si>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</si>
  <si>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</si>
  <si>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</si>
  <si>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</si>
  <si>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</si>
  <si>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</si>
  <si>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</si>
  <si>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</si>
  <si>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</si>
  <si>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</si>
  <si>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</si>
  <si>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</si>
  <si>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</si>
  <si>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</si>
  <si>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</si>
  <si>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</si>
  <si>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</si>
  <si>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</si>
  <si>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</si>
  <si>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</si>
  <si>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</si>
  <si>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</si>
  <si>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</si>
  <si>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</si>
  <si>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</si>
  <si>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</si>
  <si>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</si>
  <si>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</si>
  <si>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</si>
  <si>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</si>
  <si>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</si>
  <si>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</si>
  <si>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</si>
  <si>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</si>
  <si>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</si>
  <si>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</si>
  <si>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</si>
  <si>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</si>
  <si>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</si>
  <si>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</si>
  <si>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</si>
  <si>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</si>
  <si>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</si>
  <si>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</si>
  <si>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</si>
  <si>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</si>
  <si>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</si>
  <si>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</si>
  <si>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</si>
  <si>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</si>
  <si>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</si>
  <si>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</si>
  <si>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</si>
  <si>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</si>
  <si>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</si>
  <si>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</si>
  <si>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</si>
  <si>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</si>
  <si>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</si>
  <si>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</si>
  <si>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</si>
  <si>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</si>
  <si>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</si>
  <si>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</si>
  <si>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</si>
  <si>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</si>
  <si>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</si>
  <si>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</si>
  <si>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</si>
  <si>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</si>
  <si>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</si>
  <si>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</si>
  <si>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</si>
  <si>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</si>
  <si>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</si>
  <si>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</si>
  <si>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</si>
  <si>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</si>
  <si>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</si>
  <si>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</si>
  <si>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</si>
  <si>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</si>
  <si>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</si>
  <si>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</si>
  <si>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</si>
  <si>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</si>
  <si>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</si>
  <si>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</si>
  <si>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</si>
  <si>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</si>
  <si>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</si>
  <si>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</si>
  <si>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</si>
  <si>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</si>
  <si>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</si>
  <si>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</si>
  <si>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</si>
  <si>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</si>
  <si>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</si>
  <si>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</si>
  <si>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</si>
  <si>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</si>
  <si>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</si>
  <si>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</si>
  <si>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</si>
  <si>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</si>
  <si>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</si>
  <si>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</si>
  <si>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</si>
  <si>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</si>
  <si>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</si>
  <si>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</si>
  <si>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</si>
  <si>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</si>
  <si>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</si>
  <si>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</si>
  <si>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</si>
  <si>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</si>
  <si>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</si>
  <si>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</si>
  <si>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</si>
  <si>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</si>
  <si>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</si>
  <si>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</si>
  <si>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</si>
  <si>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</si>
  <si>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</si>
  <si>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</si>
  <si>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</si>
  <si>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</si>
  <si>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</si>
  <si>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</si>
  <si>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</si>
  <si>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</si>
  <si>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</si>
  <si>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</si>
  <si>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</si>
  <si>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</si>
  <si>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</si>
  <si>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</si>
  <si>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</si>
  <si>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</si>
  <si>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</si>
  <si>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</si>
  <si>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</si>
  <si>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</si>
  <si>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</si>
  <si>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</si>
  <si>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</si>
  <si>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</si>
  <si>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</si>
  <si>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</si>
  <si>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</si>
  <si>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</si>
  <si>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</si>
  <si>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</si>
  <si>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</si>
  <si>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</si>
  <si>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</si>
  <si>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</si>
  <si>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</si>
  <si>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</si>
  <si>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</si>
  <si>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</si>
  <si>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</si>
  <si>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</si>
  <si>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</si>
  <si>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</si>
  <si>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</si>
  <si>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</si>
  <si>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</si>
  <si>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</si>
  <si>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</si>
  <si>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</si>
  <si>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</si>
  <si>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</si>
  <si>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</si>
  <si>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</si>
  <si>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</si>
  <si>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</si>
  <si>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</si>
  <si>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</si>
  <si>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</si>
  <si>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</si>
  <si>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</si>
  <si>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</si>
  <si>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</si>
  <si>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</si>
  <si>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</si>
  <si>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</si>
  <si>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</si>
  <si>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</si>
  <si>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</si>
  <si>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</si>
  <si>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</si>
  <si>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</si>
  <si>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</si>
  <si>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</si>
  <si>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</si>
  <si>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</si>
  <si>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</si>
  <si>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</si>
  <si>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</si>
  <si>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</si>
  <si>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</si>
  <si>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</si>
  <si>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</si>
  <si>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</si>
  <si>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</si>
  <si>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</si>
  <si>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</si>
  <si>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</si>
  <si>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</si>
  <si>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</si>
  <si>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</si>
  <si>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</si>
  <si>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</si>
  <si>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</si>
  <si>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</si>
  <si>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</si>
  <si>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</si>
  <si>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</si>
  <si>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</si>
  <si>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</si>
  <si>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</si>
  <si>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</si>
  <si>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</si>
  <si>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</si>
  <si>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</si>
  <si>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</si>
  <si>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</si>
  <si>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</si>
  <si>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</si>
  <si>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</si>
  <si>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</si>
  <si>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</si>
  <si>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</si>
  <si>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</si>
  <si>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</si>
  <si>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</si>
  <si>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</si>
  <si>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</si>
  <si>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</si>
  <si>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</si>
  <si>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</si>
  <si>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</si>
  <si>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</si>
  <si>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</si>
  <si>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</si>
  <si>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</si>
  <si>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</si>
  <si>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</si>
  <si>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</si>
  <si>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</si>
  <si>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</si>
  <si>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</si>
  <si>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</si>
  <si>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</si>
  <si>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</si>
  <si>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</si>
  <si>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</si>
  <si>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</si>
  <si>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</si>
  <si>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</si>
  <si>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</si>
  <si>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</si>
  <si>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</si>
  <si>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</si>
  <si>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</si>
  <si>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</si>
  <si>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</si>
  <si>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</si>
  <si>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</si>
  <si>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</si>
  <si>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</si>
  <si>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</si>
  <si>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</si>
  <si>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</si>
  <si>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</si>
  <si>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</si>
  <si>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</si>
  <si>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</si>
  <si>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</si>
  <si>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</si>
  <si>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</si>
  <si>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</si>
  <si>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</si>
  <si>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</si>
  <si>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</si>
  <si>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</si>
  <si>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</si>
  <si>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</si>
  <si>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</si>
  <si>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</si>
  <si>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</si>
  <si>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</si>
  <si>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</si>
  <si>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</si>
  <si>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</si>
  <si>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</si>
  <si>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</si>
  <si>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</si>
  <si>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</si>
  <si>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</si>
  <si>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</si>
  <si>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</si>
  <si>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</si>
  <si>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</si>
  <si>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</si>
  <si>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</si>
  <si>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</si>
  <si>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</si>
  <si>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</si>
  <si>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</si>
  <si>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</si>
  <si>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</si>
  <si>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</si>
  <si>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</si>
  <si>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</si>
  <si>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</si>
  <si>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</si>
  <si>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</si>
  <si>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</si>
  <si>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</si>
  <si>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</si>
  <si>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</si>
  <si>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</si>
  <si>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</si>
  <si>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</si>
  <si>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</si>
  <si>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</si>
  <si>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</si>
  <si>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</si>
  <si>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</si>
  <si>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</si>
  <si>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</si>
  <si>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</si>
  <si>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</si>
  <si>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</si>
  <si>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</si>
  <si>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</si>
  <si>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</si>
  <si>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</si>
  <si>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</si>
  <si>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</si>
  <si>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</si>
  <si>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</si>
  <si>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</si>
  <si>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</si>
  <si>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</si>
  <si>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</si>
  <si>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</si>
  <si>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</si>
  <si>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</si>
  <si>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</si>
  <si>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</si>
  <si>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</si>
  <si>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</si>
  <si>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</si>
  <si>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</si>
  <si>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</si>
  <si>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</si>
  <si>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</si>
  <si>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</si>
  <si>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</si>
  <si>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</si>
  <si>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</si>
  <si>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</si>
  <si>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</si>
  <si>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</si>
  <si>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</si>
  <si>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</si>
  <si>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</si>
  <si>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</si>
  <si>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</si>
  <si>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</si>
  <si>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</si>
  <si>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</si>
  <si>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</si>
  <si>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</si>
  <si>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</si>
  <si>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</si>
  <si>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</si>
  <si>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</si>
  <si>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</si>
  <si>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</si>
  <si>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</si>
  <si>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</si>
  <si>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</si>
  <si>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</si>
  <si>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</si>
  <si>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</si>
  <si>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</si>
  <si>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</si>
  <si>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</si>
  <si>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</si>
  <si>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</si>
  <si>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</si>
  <si>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</si>
  <si>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</si>
  <si>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</si>
  <si>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</si>
  <si>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</si>
  <si>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</si>
  <si>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</si>
  <si>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</si>
  <si>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</si>
  <si>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</si>
  <si>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</si>
  <si>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</si>
  <si>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</si>
  <si>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</si>
  <si>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</si>
  <si>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</si>
  <si>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</si>
  <si>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</si>
  <si>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</si>
  <si>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</si>
  <si>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</si>
  <si>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</si>
  <si>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</si>
  <si>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</si>
  <si>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</si>
  <si>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</si>
  <si>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</si>
  <si>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</si>
  <si>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</si>
  <si>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</si>
  <si>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</si>
  <si>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</si>
  <si>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</si>
  <si>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</si>
  <si>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</si>
  <si>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</si>
  <si>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</si>
  <si>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</si>
  <si>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</si>
  <si>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</si>
  <si>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</si>
  <si>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</si>
  <si>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</si>
  <si>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</si>
  <si>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</si>
  <si>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</si>
  <si>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</si>
  <si>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</si>
  <si>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</si>
  <si>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</si>
  <si>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</si>
  <si>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</si>
  <si>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</si>
  <si>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</si>
  <si>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</si>
  <si>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</si>
  <si>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</si>
  <si>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</si>
  <si>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</si>
  <si>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</si>
  <si>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</si>
  <si>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</si>
  <si>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</si>
  <si>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</si>
  <si>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</si>
  <si>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</si>
  <si>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</si>
  <si>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</si>
  <si>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</si>
  <si>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</si>
  <si>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</si>
  <si>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</si>
  <si>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</si>
  <si>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</si>
  <si>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</si>
  <si>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</si>
  <si>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</si>
  <si>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</si>
  <si>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</si>
  <si>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</si>
  <si>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</si>
  <si>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</si>
  <si>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</si>
  <si>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</si>
  <si>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</si>
  <si>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</si>
  <si>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</si>
  <si>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</si>
  <si>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</si>
  <si>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</si>
  <si>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</si>
  <si>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</si>
  <si>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</si>
  <si>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</si>
  <si>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</si>
  <si>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</si>
  <si>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</si>
  <si>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</si>
  <si>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</si>
  <si>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</si>
  <si>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</si>
  <si>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</si>
  <si>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</si>
  <si>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</si>
  <si>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</si>
  <si>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</si>
  <si>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</si>
  <si>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</si>
  <si>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</si>
  <si>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</si>
  <si>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</si>
  <si>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</si>
  <si>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</si>
  <si>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</si>
  <si>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</si>
  <si>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</si>
  <si>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</si>
  <si>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</si>
  <si>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</si>
  <si>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</si>
  <si>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</si>
  <si>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</si>
  <si>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</si>
  <si>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</si>
  <si>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</si>
  <si>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</si>
  <si>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</si>
  <si>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</si>
  <si>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</si>
  <si>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</si>
  <si>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</si>
  <si>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</si>
  <si>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</si>
  <si>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</si>
  <si>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</si>
  <si>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</si>
  <si>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</si>
  <si>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</si>
  <si>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</si>
  <si>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</si>
  <si>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</si>
  <si>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</si>
  <si>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</si>
  <si>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</si>
  <si>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</si>
  <si>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</si>
  <si>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</si>
  <si>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</si>
  <si>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</si>
  <si>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</si>
  <si>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</si>
  <si>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</si>
  <si>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</si>
  <si>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</si>
  <si>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</si>
  <si>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</si>
  <si>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</si>
  <si>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</si>
  <si>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</si>
  <si>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</si>
  <si>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</si>
  <si>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</si>
  <si>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</si>
  <si>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</si>
  <si>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</si>
  <si>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</si>
  <si>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</si>
  <si>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</si>
  <si>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</si>
  <si>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</si>
  <si>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</si>
  <si>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</si>
  <si>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</si>
  <si>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</si>
  <si>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</si>
  <si>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</si>
  <si>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</si>
  <si>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</si>
  <si>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</si>
  <si>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</si>
  <si>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</si>
  <si>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</si>
  <si>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</si>
  <si>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</si>
  <si>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</si>
  <si>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</si>
  <si>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</si>
  <si>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</si>
  <si>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</si>
  <si>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</si>
  <si>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</si>
  <si>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</si>
  <si>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</si>
  <si>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</si>
  <si>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</si>
  <si>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</si>
  <si>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</si>
  <si>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</si>
  <si>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</si>
  <si>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</si>
  <si>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</si>
  <si>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</si>
  <si>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</si>
  <si>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</si>
  <si>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</si>
  <si>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</si>
  <si>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</si>
  <si>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</si>
  <si>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</si>
  <si>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</si>
  <si>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</si>
  <si>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</si>
  <si>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</si>
  <si>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</si>
  <si>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</si>
  <si>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</si>
  <si>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</si>
  <si>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</si>
  <si>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</si>
  <si>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</si>
  <si>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</si>
  <si>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</si>
  <si>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</si>
  <si>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</si>
  <si>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</si>
  <si>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</si>
  <si>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</si>
  <si>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</si>
  <si>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</si>
  <si>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</si>
  <si>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</si>
  <si>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</si>
  <si>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</si>
  <si>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</si>
  <si>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</si>
  <si>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</si>
  <si>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</si>
  <si>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</si>
  <si>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</si>
  <si>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</si>
  <si>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</si>
  <si>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</si>
  <si>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</si>
  <si>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</si>
  <si>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</si>
  <si>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</si>
  <si>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</si>
  <si>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</si>
  <si>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</si>
  <si>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</si>
  <si>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</si>
  <si>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</si>
  <si>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</si>
  <si>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</si>
  <si>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</si>
  <si>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</si>
  <si>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</si>
  <si>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</si>
  <si>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</si>
  <si>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</si>
  <si>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</si>
  <si>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</si>
  <si>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</si>
  <si>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</si>
  <si>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</si>
  <si>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</si>
  <si>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</si>
  <si>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</si>
  <si>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</si>
  <si>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</si>
  <si>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</si>
  <si>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</si>
  <si>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</si>
  <si>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</si>
  <si>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</si>
  <si>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</si>
  <si>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</si>
  <si>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</si>
  <si>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</si>
  <si>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</si>
  <si>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</si>
  <si>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</si>
  <si>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</si>
  <si>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</si>
  <si>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</si>
  <si>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</si>
  <si>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</si>
  <si>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</si>
  <si>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</si>
  <si>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</si>
  <si>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</si>
  <si>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</si>
  <si>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</si>
  <si>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</si>
  <si>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</si>
  <si>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</si>
  <si>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</si>
  <si>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</si>
  <si>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</si>
  <si>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</si>
  <si>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</si>
  <si>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</si>
  <si>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</si>
  <si>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</si>
  <si>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</si>
  <si>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</si>
  <si>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</si>
  <si>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</si>
  <si>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</si>
  <si>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</si>
  <si>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</si>
  <si>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</si>
  <si>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</si>
  <si>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</si>
  <si>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</si>
  <si>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</si>
  <si>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</si>
  <si>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</si>
  <si>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</si>
  <si>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</si>
  <si>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</si>
  <si>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</si>
  <si>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</si>
  <si>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</si>
  <si>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</si>
  <si>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</si>
  <si>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</si>
  <si>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</si>
  <si>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</si>
  <si>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</si>
  <si>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</si>
  <si>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</si>
  <si>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</si>
  <si>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</si>
  <si>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</si>
  <si>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</si>
  <si>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</si>
  <si>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</si>
  <si>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</si>
  <si>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</si>
  <si>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</si>
  <si>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</si>
  <si>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</si>
  <si>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</si>
  <si>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</si>
  <si>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</si>
  <si>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</si>
  <si>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</si>
  <si>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</si>
  <si>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</si>
  <si>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</si>
  <si>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</si>
  <si>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</si>
  <si>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</si>
  <si>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</si>
  <si>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</si>
  <si>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</si>
  <si>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</si>
  <si>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</si>
  <si>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</si>
  <si>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</si>
  <si>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</si>
  <si>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</si>
  <si>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</si>
  <si>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</si>
  <si>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</si>
  <si>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</si>
  <si>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</si>
  <si>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</si>
  <si>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</si>
  <si>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</si>
  <si>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</si>
  <si>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</si>
  <si>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</si>
  <si>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</si>
  <si>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</si>
  <si>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</si>
  <si>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</si>
  <si>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</si>
  <si>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</si>
  <si>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</si>
  <si>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</si>
  <si>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</si>
  <si>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</si>
  <si>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</si>
  <si>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</si>
  <si>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</si>
  <si>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</si>
  <si>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</si>
  <si>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</si>
  <si>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</si>
  <si>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</si>
  <si>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</si>
  <si>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</si>
  <si>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</si>
  <si>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</si>
  <si>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</si>
  <si>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</si>
  <si>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</si>
  <si>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</si>
  <si>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</si>
  <si>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</si>
  <si>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</si>
  <si>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</si>
  <si>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</si>
  <si>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</si>
  <si>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</si>
  <si>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</si>
  <si>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</si>
  <si>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</si>
  <si>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</si>
  <si>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</si>
  <si>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</si>
  <si>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</si>
  <si>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</si>
  <si>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</si>
  <si>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</si>
  <si>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</si>
  <si>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</si>
  <si>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</si>
  <si>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</si>
  <si>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</si>
  <si>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</si>
  <si>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</si>
  <si>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</si>
  <si>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</si>
  <si>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</si>
  <si>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</si>
  <si>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</si>
  <si>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</si>
  <si>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</si>
  <si>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</si>
  <si>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</si>
  <si>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</si>
  <si>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</si>
  <si>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</si>
  <si>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</si>
  <si>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</si>
  <si>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</si>
  <si>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</si>
  <si>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</si>
  <si>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</si>
  <si>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</si>
  <si>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</si>
  <si>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</si>
  <si>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</si>
  <si>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</si>
  <si>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</si>
  <si>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</si>
  <si>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</si>
  <si>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</si>
  <si>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</si>
  <si>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</si>
  <si>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</si>
  <si>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</si>
  <si>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</si>
  <si>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</si>
  <si>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</si>
  <si>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</si>
  <si>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</si>
  <si>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</si>
  <si>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</si>
  <si>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</si>
  <si>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</si>
  <si>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</si>
  <si>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</si>
  <si>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</si>
  <si>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</si>
  <si>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</si>
  <si>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</si>
  <si>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</si>
  <si>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</si>
  <si>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</si>
  <si>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</si>
  <si>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</si>
  <si>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</si>
  <si>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</si>
  <si>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</si>
  <si>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</si>
  <si>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</si>
  <si>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</si>
  <si>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</si>
  <si>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</si>
  <si>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</si>
  <si>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</si>
  <si>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</si>
  <si>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</si>
  <si>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</si>
  <si>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</si>
  <si>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</si>
  <si>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</si>
  <si>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</si>
  <si>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</si>
  <si>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</si>
  <si>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</si>
  <si>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</si>
  <si>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</si>
  <si>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</si>
  <si>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</si>
  <si>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</si>
  <si>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</si>
  <si>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</si>
  <si>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</si>
  <si>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</si>
  <si>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</si>
  <si>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</si>
  <si>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</si>
  <si>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</si>
  <si>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</si>
  <si>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</si>
  <si>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</si>
  <si>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</si>
  <si>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</si>
  <si>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</si>
  <si>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</si>
  <si>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</si>
  <si>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</si>
  <si>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</si>
  <si>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</si>
  <si>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</si>
  <si>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</si>
  <si>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</si>
  <si>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</si>
  <si>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</si>
  <si>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</si>
  <si>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</si>
  <si>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</si>
  <si>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</si>
  <si>
    <t>Esito Bo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</si>
</sst>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topLeftCell="O1" workbookViewId="0">
      <selection activeCell="Q7" sqref="Q7"/>
    </sheetView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1" width="21.625" bestFit="1" customWidth="1"/>
    <col min="12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K4" t="s">
        <v>13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K5" t="s">
        <v>13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K6" t="s">
        <v>13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K7" t="s">
        <v>13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K8" t="s">
        <v>13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K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K10" t="s">
        <v>13</v>
      </c>
      <c r="M10" t="s">
        <v>13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K11" t="s">
        <v>13</v>
      </c>
      <c r="M11" t="s">
        <v>13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K12" t="s">
        <v>13</v>
      </c>
      <c r="M12" t="s">
        <v>13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K13" t="s">
        <v>13</v>
      </c>
      <c r="M13" t="s">
        <v>13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K14" t="s">
        <v>13</v>
      </c>
      <c r="M14" t="s">
        <v>13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K15" t="s">
        <v>13</v>
      </c>
      <c r="M15" t="s">
        <v>13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K16" t="s">
        <v>13</v>
      </c>
      <c r="M16" t="s">
        <v>13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K17" t="s">
        <v>13</v>
      </c>
      <c r="M17" t="s">
        <v>13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K18" t="s">
        <v>13</v>
      </c>
      <c r="M18" t="s">
        <v>13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K19" t="s">
        <v>13</v>
      </c>
      <c r="M19" t="s">
        <v>13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K20" t="s">
        <v>13</v>
      </c>
      <c r="M20" t="s">
        <v>13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K21" t="s">
        <v>13</v>
      </c>
      <c r="M21" t="s">
        <v>13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K22" t="s">
        <v>13</v>
      </c>
      <c r="M22" t="s">
        <v>13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K23" t="s">
        <v>14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K24" t="s">
        <v>13</v>
      </c>
      <c r="M24" t="s">
        <v>13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K25" t="s">
        <v>13</v>
      </c>
      <c r="M25" t="s">
        <v>13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K36" t="s">
        <v>13</v>
      </c>
      <c r="M36" t="s">
        <v>13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K37" t="s">
        <v>13</v>
      </c>
      <c r="M37" t="s">
        <v>13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K38" t="s">
        <v>13</v>
      </c>
      <c r="M38" t="s">
        <v>13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K39" t="s">
        <v>13</v>
      </c>
      <c r="M39" t="s">
        <v>13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K40" t="s">
        <v>14</v>
      </c>
      <c r="M40" t="s">
        <v>199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K41" t="s">
        <v>13</v>
      </c>
      <c r="M41" t="s">
        <v>13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K42" t="s">
        <v>13</v>
      </c>
      <c r="M42" t="s">
        <v>13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K52" t="s">
        <v>14</v>
      </c>
      <c r="M52" t="s">
        <v>199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L60"/>
  <sheetViews>
    <sheetView topLeftCell="B33" zoomScaleNormal="100" workbookViewId="0">
      <selection activeCell="I45" sqref="I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9" width="14.375" style="1" customWidth="1"/>
    <col min="10" max="11" width="14" style="1" hidden="1" customWidth="1"/>
    <col min="12" max="16384" width="14" style="1"/>
  </cols>
  <sheetData>
    <row r="1" spans="1:11" x14ac:dyDescent="0.2">
      <c r="A1" s="14" t="str">
        <f>$J1&amp;$K1&amp;$A3</f>
        <v>Ancona; MNP TOT 28</v>
      </c>
      <c r="B1" s="14"/>
      <c r="C1" s="14"/>
      <c r="D1" s="14"/>
      <c r="E1" s="14"/>
      <c r="F1" s="14"/>
      <c r="G1" s="14"/>
      <c r="H1" s="14"/>
      <c r="I1" s="13"/>
      <c r="J1" s="1" t="s">
        <v>871</v>
      </c>
      <c r="K1" s="1" t="s">
        <v>872</v>
      </c>
    </row>
    <row r="2" spans="1:11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  <c r="I2" s="1" t="s">
        <v>1006</v>
      </c>
    </row>
    <row r="3" spans="1:11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K3" s="2"/>
    </row>
    <row r="4" spans="1:11" x14ac:dyDescent="0.2">
      <c r="A4" s="14" t="str">
        <f>$J4&amp;$K4&amp;$A6</f>
        <v>Ancona; Family TOT 6</v>
      </c>
      <c r="B4" s="14"/>
      <c r="C4" s="14"/>
      <c r="D4" s="14"/>
      <c r="E4" s="14"/>
      <c r="F4" s="14"/>
      <c r="G4" s="14"/>
      <c r="H4" s="14"/>
      <c r="I4" s="13"/>
      <c r="J4" s="1" t="s">
        <v>871</v>
      </c>
      <c r="K4" s="1" t="s">
        <v>873</v>
      </c>
    </row>
    <row r="5" spans="1:11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1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1" x14ac:dyDescent="0.2">
      <c r="A7" s="14" t="str">
        <f>$J7&amp;$K7&amp;$A9</f>
        <v>Campobasso; MNP TOT 30</v>
      </c>
      <c r="B7" s="14"/>
      <c r="C7" s="14"/>
      <c r="D7" s="14"/>
      <c r="E7" s="14"/>
      <c r="F7" s="14"/>
      <c r="G7" s="14"/>
      <c r="H7" s="14"/>
      <c r="I7" s="13"/>
      <c r="J7" s="1" t="s">
        <v>874</v>
      </c>
      <c r="K7" s="1" t="s">
        <v>872</v>
      </c>
    </row>
    <row r="8" spans="1:11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1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K9" s="2"/>
    </row>
    <row r="10" spans="1:11" x14ac:dyDescent="0.2">
      <c r="A10" s="14" t="str">
        <f>$J10&amp;$K10&amp;$A12</f>
        <v>Campobasso; Family TOT 6</v>
      </c>
      <c r="B10" s="14"/>
      <c r="C10" s="14"/>
      <c r="D10" s="14"/>
      <c r="E10" s="14"/>
      <c r="F10" s="14"/>
      <c r="G10" s="14"/>
      <c r="H10" s="14"/>
      <c r="I10" s="13"/>
      <c r="J10" s="1" t="s">
        <v>874</v>
      </c>
      <c r="K10" s="1" t="s">
        <v>873</v>
      </c>
    </row>
    <row r="11" spans="1:11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1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4" t="str">
        <f>$J13&amp;$K13&amp;$A15</f>
        <v>SGT; MNP TOT 43</v>
      </c>
      <c r="B13" s="14"/>
      <c r="C13" s="14"/>
      <c r="D13" s="14"/>
      <c r="E13" s="14"/>
      <c r="F13" s="14"/>
      <c r="G13" s="14"/>
      <c r="H13" s="14"/>
      <c r="I13" s="13"/>
      <c r="J13" s="1" t="s">
        <v>875</v>
      </c>
      <c r="K13" s="1" t="s">
        <v>872</v>
      </c>
    </row>
    <row r="14" spans="1:11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1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K15" s="2"/>
    </row>
    <row r="16" spans="1:11" x14ac:dyDescent="0.2">
      <c r="A16" s="14" t="str">
        <f>$J16&amp;$K16&amp;$A18</f>
        <v>SGT; Family TOT 19</v>
      </c>
      <c r="B16" s="14"/>
      <c r="C16" s="14"/>
      <c r="D16" s="14"/>
      <c r="E16" s="14"/>
      <c r="F16" s="14"/>
      <c r="G16" s="14"/>
      <c r="H16" s="14"/>
      <c r="I16" s="13"/>
      <c r="J16" s="1" t="s">
        <v>875</v>
      </c>
      <c r="K16" s="1" t="s">
        <v>873</v>
      </c>
    </row>
    <row r="17" spans="1:11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1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1" x14ac:dyDescent="0.2">
      <c r="A19" s="14" t="str">
        <f>$J19&amp;"; "&amp;$K19&amp;$A21</f>
        <v>Colonnella; MNP TOT 41</v>
      </c>
      <c r="B19" s="14"/>
      <c r="C19" s="14"/>
      <c r="D19" s="14"/>
      <c r="E19" s="14"/>
      <c r="F19" s="14"/>
      <c r="G19" s="14"/>
      <c r="H19" s="14"/>
      <c r="I19" s="13"/>
      <c r="J19" s="1" t="s">
        <v>876</v>
      </c>
      <c r="K19" s="1" t="s">
        <v>872</v>
      </c>
    </row>
    <row r="20" spans="1:11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1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K21" s="2"/>
    </row>
    <row r="22" spans="1:11" x14ac:dyDescent="0.2">
      <c r="A22" s="14" t="str">
        <f>$J22&amp;"; "&amp;$K22&amp;$A24</f>
        <v>Colonnella; Family TOT 16</v>
      </c>
      <c r="B22" s="14"/>
      <c r="C22" s="14"/>
      <c r="D22" s="14"/>
      <c r="E22" s="14"/>
      <c r="F22" s="14"/>
      <c r="G22" s="14"/>
      <c r="H22" s="14"/>
      <c r="I22" s="13"/>
      <c r="J22" s="1" t="s">
        <v>876</v>
      </c>
      <c r="K22" s="1" t="s">
        <v>873</v>
      </c>
    </row>
    <row r="23" spans="1:11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1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1" x14ac:dyDescent="0.2">
      <c r="A25" s="14" t="str">
        <f>$J25&amp;"; "&amp;$K25&amp;$A27</f>
        <v>Conero; MNP TOT 63</v>
      </c>
      <c r="B25" s="14"/>
      <c r="C25" s="14"/>
      <c r="D25" s="14"/>
      <c r="E25" s="14"/>
      <c r="F25" s="14"/>
      <c r="G25" s="14"/>
      <c r="H25" s="14"/>
      <c r="I25" s="13"/>
      <c r="J25" s="1" t="s">
        <v>877</v>
      </c>
      <c r="K25" s="1" t="s">
        <v>872</v>
      </c>
    </row>
    <row r="26" spans="1:11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1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K27" s="2"/>
    </row>
    <row r="28" spans="1:11" x14ac:dyDescent="0.2">
      <c r="A28" s="14" t="str">
        <f>$J28&amp;"; "&amp;$K28&amp;$A30</f>
        <v>Conero; Family TOT 31</v>
      </c>
      <c r="B28" s="14"/>
      <c r="C28" s="14"/>
      <c r="D28" s="14"/>
      <c r="E28" s="14"/>
      <c r="F28" s="14"/>
      <c r="G28" s="14"/>
      <c r="H28" s="14"/>
      <c r="I28" s="13"/>
      <c r="J28" s="1" t="s">
        <v>877</v>
      </c>
      <c r="K28" s="1" t="s">
        <v>873</v>
      </c>
    </row>
    <row r="29" spans="1:11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1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1" x14ac:dyDescent="0.2">
      <c r="A31" s="14" t="str">
        <f>$J31&amp;"; "&amp;$K31&amp;$A33</f>
        <v>CV; MNP TOT 24</v>
      </c>
      <c r="B31" s="14"/>
      <c r="C31" s="14"/>
      <c r="D31" s="14"/>
      <c r="E31" s="14"/>
      <c r="F31" s="14"/>
      <c r="G31" s="14"/>
      <c r="H31" s="14"/>
      <c r="I31" s="13"/>
      <c r="J31" s="1" t="s">
        <v>878</v>
      </c>
      <c r="K31" s="1" t="s">
        <v>872</v>
      </c>
    </row>
    <row r="32" spans="1:11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1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K33" s="2"/>
    </row>
    <row r="34" spans="1:11" x14ac:dyDescent="0.2">
      <c r="A34" s="14" t="str">
        <f>$J34&amp;"; "&amp;$K34&amp;$A36</f>
        <v>CV; Family TOT 6</v>
      </c>
      <c r="B34" s="14"/>
      <c r="C34" s="14"/>
      <c r="D34" s="14"/>
      <c r="E34" s="14"/>
      <c r="F34" s="14"/>
      <c r="G34" s="14"/>
      <c r="H34" s="14"/>
      <c r="I34" s="13"/>
      <c r="J34" s="1" t="s">
        <v>878</v>
      </c>
      <c r="K34" s="1" t="s">
        <v>873</v>
      </c>
    </row>
    <row r="35" spans="1:11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1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1" x14ac:dyDescent="0.2">
      <c r="A37" s="14" t="str">
        <f>$J37&amp;"; "&amp;$K37&amp;$A39</f>
        <v>Megalò; MNP TOT 47</v>
      </c>
      <c r="B37" s="14"/>
      <c r="C37" s="14"/>
      <c r="D37" s="14"/>
      <c r="E37" s="14"/>
      <c r="F37" s="14"/>
      <c r="G37" s="14"/>
      <c r="H37" s="14"/>
      <c r="I37" s="13"/>
      <c r="J37" s="1" t="s">
        <v>879</v>
      </c>
      <c r="K37" s="1" t="s">
        <v>872</v>
      </c>
    </row>
    <row r="38" spans="1:11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1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K39" s="2"/>
    </row>
    <row r="40" spans="1:11" x14ac:dyDescent="0.2">
      <c r="A40" s="14" t="str">
        <f>$J40&amp;"; "&amp;$K40&amp;$A42</f>
        <v>Megalò; Family TOT 20</v>
      </c>
      <c r="B40" s="14"/>
      <c r="C40" s="14"/>
      <c r="D40" s="14"/>
      <c r="E40" s="14"/>
      <c r="F40" s="14"/>
      <c r="G40" s="14"/>
      <c r="H40" s="14"/>
      <c r="I40" s="13"/>
      <c r="J40" s="1" t="s">
        <v>879</v>
      </c>
      <c r="K40" s="1" t="s">
        <v>873</v>
      </c>
    </row>
    <row r="41" spans="1:11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1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1" x14ac:dyDescent="0.2">
      <c r="A43" s="14" t="str">
        <f>$J43&amp;"; "&amp;$K43&amp;$A45</f>
        <v>CSA; MNP TOT 50</v>
      </c>
      <c r="B43" s="14"/>
      <c r="C43" s="14"/>
      <c r="D43" s="14"/>
      <c r="E43" s="14"/>
      <c r="F43" s="14"/>
      <c r="G43" s="14"/>
      <c r="H43" s="14"/>
      <c r="I43" s="13"/>
      <c r="J43" s="1" t="s">
        <v>880</v>
      </c>
      <c r="K43" s="1" t="s">
        <v>872</v>
      </c>
    </row>
    <row r="44" spans="1:11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1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4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I45" s="1">
        <f>COUNTIF('MNP CSA'!$K$4:$K$100,'MNP CSA'!V5)</f>
        <v>26</v>
      </c>
      <c r="K45" s="2"/>
    </row>
    <row r="46" spans="1:11" x14ac:dyDescent="0.2">
      <c r="A46" s="14" t="str">
        <f>$J46&amp;"; "&amp;$K46&amp;$A48</f>
        <v>CSA; Family TOT 27</v>
      </c>
      <c r="B46" s="14"/>
      <c r="C46" s="14"/>
      <c r="D46" s="14"/>
      <c r="E46" s="14"/>
      <c r="F46" s="14"/>
      <c r="G46" s="14"/>
      <c r="H46" s="14"/>
      <c r="I46" s="13"/>
      <c r="J46" s="1" t="s">
        <v>880</v>
      </c>
      <c r="K46" s="1" t="s">
        <v>873</v>
      </c>
    </row>
    <row r="47" spans="1:11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1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1" x14ac:dyDescent="0.2">
      <c r="A49" s="14" t="str">
        <f>$J49&amp;"; "&amp;$K49&amp;$A51</f>
        <v>Porto Grande; MNP TOT 41</v>
      </c>
      <c r="B49" s="14"/>
      <c r="C49" s="14"/>
      <c r="D49" s="14"/>
      <c r="E49" s="14"/>
      <c r="F49" s="14"/>
      <c r="G49" s="14"/>
      <c r="H49" s="14"/>
      <c r="I49" s="13"/>
      <c r="J49" s="1" t="s">
        <v>881</v>
      </c>
      <c r="K49" s="1" t="s">
        <v>872</v>
      </c>
    </row>
    <row r="50" spans="1:11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1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K51" s="2"/>
    </row>
    <row r="52" spans="1:11" x14ac:dyDescent="0.2">
      <c r="A52" s="14" t="str">
        <f>$J52&amp;"; "&amp;$K52&amp;$A54</f>
        <v>Porto Grande; Family TOT 24</v>
      </c>
      <c r="B52" s="14"/>
      <c r="C52" s="14"/>
      <c r="D52" s="14"/>
      <c r="E52" s="14"/>
      <c r="F52" s="14"/>
      <c r="G52" s="14"/>
      <c r="H52" s="14"/>
      <c r="I52" s="13"/>
      <c r="J52" s="1" t="s">
        <v>881</v>
      </c>
      <c r="K52" s="1" t="s">
        <v>873</v>
      </c>
    </row>
    <row r="53" spans="1:11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1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1" x14ac:dyDescent="0.2">
      <c r="A55" s="14" t="str">
        <f>$J55&amp;"; "&amp;$K55&amp;$A57</f>
        <v>Vasto; MNP TOT 18</v>
      </c>
      <c r="B55" s="14"/>
      <c r="C55" s="14"/>
      <c r="D55" s="14"/>
      <c r="E55" s="14"/>
      <c r="F55" s="14"/>
      <c r="G55" s="14"/>
      <c r="H55" s="14"/>
      <c r="I55" s="13"/>
      <c r="J55" s="1" t="s">
        <v>882</v>
      </c>
      <c r="K55" s="1" t="s">
        <v>872</v>
      </c>
    </row>
    <row r="56" spans="1:11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1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K57" s="2"/>
    </row>
    <row r="58" spans="1:11" x14ac:dyDescent="0.2">
      <c r="A58" s="14" t="str">
        <f>$J58&amp;"; "&amp;$K58&amp;$A60</f>
        <v>Vasto; Family TOT 15</v>
      </c>
      <c r="B58" s="14"/>
      <c r="C58" s="14"/>
      <c r="D58" s="14"/>
      <c r="E58" s="14"/>
      <c r="F58" s="14"/>
      <c r="G58" s="14"/>
      <c r="H58" s="14"/>
      <c r="I58" s="13"/>
      <c r="J58" s="1" t="s">
        <v>882</v>
      </c>
      <c r="K58" s="1" t="s">
        <v>873</v>
      </c>
    </row>
    <row r="59" spans="1:11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1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topLeftCell="A36" workbookViewId="0">
      <selection activeCell="H45" sqref="H45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28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6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4" t="str">
        <f>IF(MainCalcoli!A7&gt;0,MainCalcoli!A7,#N/A)</f>
        <v>Campobasso; MNP TOT 30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6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43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4" t="str">
        <f>IF(MainCalcoli!A16&gt;0,MainCalcoli!A16,#N/A)</f>
        <v>SGT; Family TOT 19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4" t="str">
        <f>IF(MainCalcoli!A19&gt;0,MainCalcoli!A19,#N/A)</f>
        <v>Colonnella; MNP TOT 41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4" t="str">
        <f>IF(MainCalcoli!A22&gt;0,MainCalcoli!A22,#N/A)</f>
        <v>Colonnella; Family TOT 16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4" t="str">
        <f>IF(MainCalcoli!A25&gt;0,MainCalcoli!A25,#N/A)</f>
        <v>Conero; MNP TOT 63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4" t="str">
        <f>IF(MainCalcoli!A28&gt;0,MainCalcoli!A28,#N/A)</f>
        <v>Conero; Family TOT 31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24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6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4" t="str">
        <f>IF(MainCalcoli!A37&gt;0,MainCalcoli!A37,#N/A)</f>
        <v>Megalò; MNP TOT 47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20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4" t="str">
        <f>IF(MainCalcoli!A43&gt;0,MainCalcoli!A43,#N/A)</f>
        <v>CSA; MNP TOT 50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>
        <f>IF(MainCalcoli!F45&gt;0,SUM(MainCalcoli!F45,MainCalcoli!I45),#N/A)</f>
        <v>46</v>
      </c>
      <c r="G45" s="1">
        <f>IF(MainCalcoli!G45&gt;0,MainCalcoli!G45,#N/A)</f>
        <v>4</v>
      </c>
      <c r="H45" s="15">
        <f>IF(MainCalcoli!H45&gt;0,MainCalcoli!H45,#N/A)</f>
        <v>3</v>
      </c>
    </row>
    <row r="46" spans="1:8" x14ac:dyDescent="0.2">
      <c r="A46" s="14" t="str">
        <f>IF(MainCalcoli!A46&gt;0,MainCalcoli!A46,#N/A)</f>
        <v>CSA; Family TOT 27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41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24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18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15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2026-01-12T18:46:58Z</dcterms:modified>
  <cp:category/>
  <cp:contentStatus/>
</cp:coreProperties>
</file>