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GH_GitManaged\"/>
    </mc:Choice>
  </mc:AlternateContent>
  <bookViews>
    <workbookView xWindow="0" yWindow="0" windowWidth="10350" windowHeight="4785" activeTab="1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ExterneDaten_1" localSheetId="2" hidden="1">Tabelle3!$A$1:$B$9</definedName>
    <definedName name="ExterneDaten_1" localSheetId="3" hidden="1">Tabelle4!$A$1:$B$5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7" i="1"/>
  <c r="E6" i="1"/>
  <c r="D6" i="1"/>
  <c r="E5" i="1"/>
  <c r="D5" i="1"/>
  <c r="E4" i="1"/>
  <c r="D4" i="1"/>
  <c r="E3" i="1"/>
  <c r="D3" i="1"/>
  <c r="E2" i="1"/>
  <c r="E7" i="1" s="1"/>
  <c r="D2" i="1"/>
  <c r="D7" i="1" s="1"/>
</calcChain>
</file>

<file path=xl/connections.xml><?xml version="1.0" encoding="utf-8"?>
<connections xmlns="http://schemas.openxmlformats.org/spreadsheetml/2006/main">
  <connection id="1" keepAlive="1" name="Query - Tabelle18" description="Connection to the 'Tabelle18' query in the workbook." type="5" refreshedVersion="5" background="1" saveData="1">
    <dbPr connection="provider=Microsoft.Mashup.OleDb.1;data source=$EmbeddedMashup(952bc51f-220d-47a6-a79b-c57ffa5f5418)$;location=Tabelle18;extended properties=&quot;UEsDBBQAAgAIAE9180pkD1qerAAAAPsAAAASABwAQ29uZmlnL1BhY2thZ2UueG1sIKIYACigFAAAAAAAAAAAAAAAAAAAAAAAAAAAAIWPwQqCQBiEX0X27r/qmpT8rofqlhAE0VXWTZd0DV1b361Dj9QrJJTRrdvM8A3MPO8PTMemdm6y61WrE+KDRxypRVsoXSZkMGd3SVKO+1xc8lI6E6z7eOxVQipjrjGl1lqwDNqupIHn+fSU7Q6ikk3uKt2bXAtJvq3if4twPL7H8ABYBGHIQvAnBOmcY6b0rH1YAAtWEXhIf2JcD7UZOskL6W62SGeL9HOEvwBQSwMEFAACAAgAT3XzS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E9180ro94SvrAEAAKoFAAATABwARm9ybXVsYXMvU2VjdGlvbjEubSCiGAAooBQAAAAAAAAAAAAAAAAAAAAAAAAAAADtVE1Lw0AQvRfyH5aIsIU1UBERaoUatBTUalPwUHrIx9iGbnbL7kYtof/dSVObkDR3D+YS8mb2zXszs9EQmlgK4hXvXt/qWB298hVEZOYHwDn0bsiAcDBWh+DjyVSFgMjDdwjccVOlQJh3qdaBlGvazeYvfgID+3jYXuzmrhQGsxas4Diz3ZUvlnmJ7QZsJMNsDs5M+UJ/SJW4kqeJyIOaFgVZltnTkc3IWJjrKycP7RjJ7HswClGD30SkSQBqD3trI89b8BPwCLSfmFpg1z3KfYy5gbwlU/mlS70ecGxbjtGaJUbAD1eEzqejBbm9Q0rOuyXfFBL5ibkTswJFCrcN3gNM6+XZoROF94rK4WYDIsK0txTUtqRzZRLEAmjWVpjh4XLY9LJbZfWkMk3nCNJGxeOQJioC5Qx1iNFYLLGVVicWpxir+1YX8b92f3Lt9mYqKsdCw36gzyk38YbHoZ//SkreYRQVpLR9AVtZDpaeYm2cVyWjNDQ0m+caFoxc9FBHtXtVrwIXImq6LAKly9bCOPp2UYfLt2s290TBPFAWrCtj2W9Lq5ekTtf/AVBLAQItABQAAgAIAE9180pkD1qerAAAAPsAAAASAAAAAAAAAAAAAAAAAAAAAABDb25maWcvUGFja2FnZS54bWxQSwECLQAUAAIACABPdfNKD8rpq6QAAADpAAAAEwAAAAAAAAAAAAAAAAD4AAAAW0NvbnRlbnRfVHlwZXNdLnhtbFBLAQItABQAAgAIAE9180ro94SvrAEAAKoFAAATAAAAAAAAAAAAAAAAAOkBAABGb3JtdWxhcy9TZWN0aW9uMS5tUEsFBgAAAAADAAMAwgAAAOIDAAAAAA==&quot;" command="SELECT * FROM [Tabelle18]"/>
  </connection>
  <connection id="2" keepAlive="1" name="Query - Tabelle18 (2)" description="Connection to the 'Tabelle18 (2)' query in the workbook." type="5" refreshedVersion="5" background="1" saveData="1">
    <dbPr connection="provider=Microsoft.Mashup.OleDb.1;data source=$EmbeddedMashup(952bc51f-220d-47a6-a79b-c57ffa5f5418)$;location=&quot;Tabelle18 (2)&quot;;extended properties=&quot;UEsDBBQAAgAIAE9180pkD1qerAAAAPsAAAASABwAQ29uZmlnL1BhY2thZ2UueG1sIKIYACigFAAAAAAAAAAAAAAAAAAAAAAAAAAAAIWPwQqCQBiEX0X27r/qmpT8rofqlhAE0VXWTZd0DV1b361Dj9QrJJTRrdvM8A3MPO8PTMemdm6y61WrE+KDRxypRVsoXSZkMGd3SVKO+1xc8lI6E6z7eOxVQipjrjGl1lqwDNqupIHn+fSU7Q6ikk3uKt2bXAtJvq3if4twPL7H8ABYBGHIQvAnBOmcY6b0rH1YAAtWEXhIf2JcD7UZOskL6W62SGeL9HOEvwBQSwMEFAACAAgAT3XzSg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E9180pAHjm4ZQEAADoDAAATABwARm9ybXVsYXMvU2VjdGlvbjEubSCiGAAooBQAAAAAAAAAAAAAAAAAAAAAAAAAAAB1UltrgzAUfhf8D8EyiOCEjjEGXQebbGWwG1rYg/iQ6tmUxqQkcRek/33J0k6xNS8h3zl8l3MiIVcVZyix93TmOq4jSyKgQBNvSVZAKUwvET7zPTRHFJTrIH0S3ogcNHL3nQMNo0YIYOqNi/WK8zX22/SZ1DDvGLxsm0acKd2VBZZj4kUlYR9aafmzAUOvuymES0GYfOeijjhtamaKElvBoG29eOEF6IGpi/PQlLYBar1bUEKjSr8Ra+oViD84WSt+MoIfgRcgSa0Gha3/b/e+ogrMZGL+JTu/CVA9PYPhQaQAAclLhNN4kaGra01Jqd/xxVDzT937okoQyKY94N3BeCgf7CZhw/RcPjAJQum2p4aqakOrnJjVdrw3RWFJ8ZgFzTrGsov0WEkVvgpeNLnCbWo8ZAE6nWof/en1szL9IYrDlLbQpRwV1qsfN2V/QH9Z+2RHBE2hExw6C9r9SF2nYmN0s19QSwECLQAUAAIACABPdfNKZA9anqwAAAD7AAAAEgAAAAAAAAAAAAAAAAAAAAAAQ29uZmlnL1BhY2thZ2UueG1sUEsBAi0AFAACAAgAT3XzSg/K6aukAAAA6QAAABMAAAAAAAAAAAAAAAAA+AAAAFtDb250ZW50X1R5cGVzXS54bWxQSwECLQAUAAIACABPdfNKQB45uGUBAAA6AwAAEwAAAAAAAAAAAAAAAADpAQAARm9ybXVsYXMvU2VjdGlvbjEubVBLBQYAAAAAAwADAMIAAACbAwAAAAA=&quot;" command="SELECT * FROM [Tabelle18 (2)]"/>
  </connection>
</connections>
</file>

<file path=xl/sharedStrings.xml><?xml version="1.0" encoding="utf-8"?>
<sst xmlns="http://schemas.openxmlformats.org/spreadsheetml/2006/main" count="18" uniqueCount="11">
  <si>
    <t>RG</t>
  </si>
  <si>
    <t>Betr</t>
  </si>
  <si>
    <t>Skto%</t>
  </si>
  <si>
    <t>Skto</t>
  </si>
  <si>
    <t>Gesamt</t>
  </si>
  <si>
    <t>Kto</t>
  </si>
  <si>
    <t>Gkto</t>
  </si>
  <si>
    <t>Ergebnis</t>
  </si>
  <si>
    <t>Spalte1</t>
  </si>
  <si>
    <t>KD 1059081</t>
  </si>
  <si>
    <t>KD 1059071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</si>
</sst>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_€;[Red]\-#,##0.0000\ _€"/>
    <numFmt numFmtId="165" formatCode="#,##0.00_ ;[Red]\-#,##0.00\ "/>
  </numFmts>
  <fonts count="3" x14ac:knownFonts="1">
    <font>
      <sz val="11"/>
      <color theme="1"/>
      <name val="Inconsolata"/>
      <family val="2"/>
    </font>
    <font>
      <sz val="11"/>
      <color theme="1"/>
      <name val="Inconsolata"/>
      <family val="3"/>
    </font>
    <font>
      <b/>
      <sz val="11"/>
      <color theme="1"/>
      <name val="Inconsolata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0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0" fontId="0" fillId="0" borderId="2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0" fontId="0" fillId="0" borderId="0" xfId="0" applyNumberFormat="1" applyAlignment="1">
      <alignment horizontal="left" indent="2"/>
    </xf>
    <xf numFmtId="165" fontId="0" fillId="0" borderId="0" xfId="0" applyNumberFormat="1"/>
    <xf numFmtId="165" fontId="0" fillId="0" borderId="1" xfId="0" applyNumberFormat="1" applyFont="1" applyBorder="1"/>
    <xf numFmtId="0" fontId="1" fillId="0" borderId="3" xfId="0" applyFont="1" applyBorder="1"/>
    <xf numFmtId="0" fontId="2" fillId="0" borderId="0" xfId="0" applyFont="1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Standard" xfId="0" builtinId="0"/>
  </cellStyles>
  <dxfs count="3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</font>
    </dxf>
    <dxf>
      <font>
        <b/>
      </font>
    </dxf>
    <dxf>
      <numFmt numFmtId="165" formatCode="#,##0.00_ ;[Red]\-#,##0.00\ "/>
    </dxf>
    <dxf>
      <numFmt numFmtId="165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scheme val="none"/>
      </font>
      <border diagonalUp="0" diagonalDown="0" outline="0">
        <left style="thin">
          <color theme="6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consolata"/>
        <scheme val="none"/>
      </font>
      <border diagonalUp="0" diagonalDown="0">
        <left style="thin">
          <color theme="6"/>
        </left>
        <right/>
        <top style="thin">
          <color theme="6"/>
        </top>
        <bottom/>
        <vertical/>
        <horizontal/>
      </border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164" formatCode="#,##0.0000\ _€;[Red]\-#,##0.00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13" formatCode="0%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numFmt numFmtId="8" formatCode="#,##0.00\ _€;[Red]\-#,##0.00\ _€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2" defaultTableStyle="TableStyleMedium2" defaultPivotStyle="PivotStyleLight16">
    <tableStyle name="TableStyleQueryPreview" pivot="0" count="3">
      <tableStyleElement type="wholeTable" dxfId="13"/>
      <tableStyleElement type="headerRow" dxfId="12"/>
      <tableStyleElement type="firstRowStripe" dxfId="11"/>
    </tableStyle>
    <tableStyle name="TableStyleQueryResult" pivot="0" count="3">
      <tableStyleElement type="wholeTable" dxfId="10"/>
      <tableStyleElement type="headerRow" dxfId="9"/>
      <tableStyleElement type="first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eDaten_1" connectionId="1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G" tableColumnId="4"/>
      <queryTableField id="2" name="Betr" tableColumnId="5"/>
    </queryTableFields>
  </queryTableRefresh>
</queryTable>
</file>

<file path=xl/queryTables/queryTable2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RG" tableColumnId="4"/>
      <queryTableField id="2" name="Betr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elle18" displayName="Tabelle18" ref="A1:E7" totalsRowCount="1" headerRowDxfId="32" dataDxfId="31" totalsRowDxfId="30">
  <autoFilter ref="A1:E6"/>
  <tableColumns count="5">
    <tableColumn id="1" name="RG" dataDxfId="28" totalsRowDxfId="29"/>
    <tableColumn id="2" name="Betr" totalsRowFunction="sum" dataDxfId="26" totalsRowDxfId="27"/>
    <tableColumn id="3" name="Skto%" dataDxfId="24" totalsRowDxfId="25"/>
    <tableColumn id="4" name="Skto" totalsRowFunction="sum" dataDxfId="22" totalsRowDxfId="23">
      <calculatedColumnFormula>Tabelle18[[#This Row],[Betr]]*Tabelle18[[#This Row],[Skto%]]</calculatedColumnFormula>
    </tableColumn>
    <tableColumn id="5" name="Gesamt" totalsRowFunction="sum" dataDxfId="20" totalsRowDxfId="21">
      <calculatedColumnFormula>Tabelle18[[#This Row],[Betr]]*(100%-Tabelle18[[#This Row],[Skto%]])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E10" totalsRowCount="1">
  <autoFilter ref="A1:E9"/>
  <tableColumns count="5">
    <tableColumn id="1" name="RG" totalsRowLabel="Ergebnis" dataDxfId="19" totalsRowDxfId="18"/>
    <tableColumn id="2" name="Betr" totalsRowFunction="sum" dataDxfId="16" totalsRowDxfId="17"/>
    <tableColumn id="3" name="Gkto" dataDxfId="15"/>
    <tableColumn id="4" name="Kto" dataDxfId="14"/>
    <tableColumn id="5" name="Spalte1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Tabelle18_2" displayName="Tabelle18_2" ref="A1:B9" tableType="queryTable" totalsRowShown="0" headerRowDxfId="5" dataDxfId="4">
  <autoFilter ref="A1:B9"/>
  <tableColumns count="2">
    <tableColumn id="4" uniqueName="4" name="RG" queryTableFieldId="1" dataDxfId="7"/>
    <tableColumn id="5" uniqueName="5" name="Betr" queryTableFieldId="2" dataDxfId="6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Tabelle18__2" displayName="Tabelle18__2" ref="A1:B5" tableType="queryTable" totalsRowShown="0" headerRowDxfId="1" dataDxfId="0">
  <autoFilter ref="A1:B5"/>
  <tableColumns count="2">
    <tableColumn id="4" uniqueName="4" name="RG" queryTableFieldId="1" dataDxfId="3"/>
    <tableColumn id="5" uniqueName="5" name="Betr" queryTableFieldId="2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4" sqref="B4"/>
    </sheetView>
  </sheetViews>
  <sheetFormatPr baseColWidth="10" defaultRowHeight="14.25" x14ac:dyDescent="0.2"/>
  <cols>
    <col min="10" max="10" width="23.125" customWidth="1"/>
    <col min="11" max="11" width="24.125" bestFit="1" customWidth="1"/>
    <col min="12" max="15" width="6.875" customWidth="1"/>
    <col min="16" max="16" width="14.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">
      <c r="A2" s="1">
        <v>291342</v>
      </c>
      <c r="B2" s="2">
        <v>234.2</v>
      </c>
      <c r="C2" s="3">
        <v>0.03</v>
      </c>
      <c r="D2" s="2">
        <f>Tabelle18[[#This Row],[Betr]]*Tabelle18[[#This Row],[Skto%]]</f>
        <v>7.0259999999999998</v>
      </c>
      <c r="E2" s="2">
        <f>Tabelle18[[#This Row],[Betr]]*(100%-Tabelle18[[#This Row],[Skto%]])</f>
        <v>227.17399999999998</v>
      </c>
    </row>
    <row r="3" spans="1:10" x14ac:dyDescent="0.2">
      <c r="A3" s="1">
        <v>300069</v>
      </c>
      <c r="B3" s="2">
        <v>202.79</v>
      </c>
      <c r="C3" s="3">
        <v>0.03</v>
      </c>
      <c r="D3" s="2">
        <f>Tabelle18[[#This Row],[Betr]]*Tabelle18[[#This Row],[Skto%]]</f>
        <v>6.0836999999999994</v>
      </c>
      <c r="E3" s="2">
        <f>Tabelle18[[#This Row],[Betr]]*(100%-Tabelle18[[#This Row],[Skto%]])</f>
        <v>196.7063</v>
      </c>
    </row>
    <row r="4" spans="1:10" x14ac:dyDescent="0.2">
      <c r="A4" s="1">
        <v>300002</v>
      </c>
      <c r="B4" s="2">
        <v>143.75</v>
      </c>
      <c r="C4" s="3">
        <v>0.03</v>
      </c>
      <c r="D4" s="2">
        <f>Tabelle18[[#This Row],[Betr]]*Tabelle18[[#This Row],[Skto%]]</f>
        <v>4.3125</v>
      </c>
      <c r="E4" s="2">
        <f>Tabelle18[[#This Row],[Betr]]*(100%-Tabelle18[[#This Row],[Skto%]])</f>
        <v>139.4375</v>
      </c>
    </row>
    <row r="5" spans="1:10" x14ac:dyDescent="0.2">
      <c r="A5" s="1">
        <v>300107</v>
      </c>
      <c r="B5" s="2">
        <v>226.88</v>
      </c>
      <c r="C5" s="3">
        <v>0.03</v>
      </c>
      <c r="D5" s="2">
        <f>Tabelle18[[#This Row],[Betr]]*Tabelle18[[#This Row],[Skto%]]</f>
        <v>6.8064</v>
      </c>
      <c r="E5" s="2">
        <f>Tabelle18[[#This Row],[Betr]]*(100%-Tabelle18[[#This Row],[Skto%]])</f>
        <v>220.0736</v>
      </c>
    </row>
    <row r="6" spans="1:10" x14ac:dyDescent="0.2">
      <c r="A6" s="1"/>
      <c r="B6" s="2"/>
      <c r="C6" s="3"/>
      <c r="D6" s="2">
        <f>Tabelle18[[#This Row],[Betr]]*Tabelle18[[#This Row],[Skto%]]</f>
        <v>0</v>
      </c>
      <c r="E6" s="2">
        <f>Tabelle18[[#This Row],[Betr]]*(100%-Tabelle18[[#This Row],[Skto%]])</f>
        <v>0</v>
      </c>
    </row>
    <row r="7" spans="1:10" x14ac:dyDescent="0.2">
      <c r="A7" s="1"/>
      <c r="B7" s="2">
        <f>SUBTOTAL(109,Tabelle18[Betr])</f>
        <v>807.62</v>
      </c>
      <c r="C7" s="2"/>
      <c r="D7" s="2">
        <f>SUBTOTAL(109,Tabelle18[Skto])</f>
        <v>24.2286</v>
      </c>
      <c r="E7" s="4">
        <f>SUBTOTAL(109,Tabelle18[Gesamt])</f>
        <v>783.39139999999998</v>
      </c>
    </row>
    <row r="11" spans="1:10" x14ac:dyDescent="0.2">
      <c r="J11" s="6"/>
    </row>
    <row r="12" spans="1:10" x14ac:dyDescent="0.2">
      <c r="J12" s="7"/>
    </row>
    <row r="13" spans="1:10" x14ac:dyDescent="0.2">
      <c r="J13" s="8"/>
    </row>
    <row r="14" spans="1:10" x14ac:dyDescent="0.2">
      <c r="J14" s="6"/>
    </row>
    <row r="15" spans="1:10" x14ac:dyDescent="0.2">
      <c r="J15" s="7"/>
    </row>
    <row r="16" spans="1:10" x14ac:dyDescent="0.2">
      <c r="J16" s="8"/>
    </row>
    <row r="17" spans="10:10" x14ac:dyDescent="0.2">
      <c r="J17" s="6"/>
    </row>
    <row r="18" spans="10:10" x14ac:dyDescent="0.2">
      <c r="J18" s="7"/>
    </row>
    <row r="19" spans="10:10" x14ac:dyDescent="0.2">
      <c r="J19" s="8"/>
    </row>
    <row r="20" spans="10:10" x14ac:dyDescent="0.2">
      <c r="J20" s="6"/>
    </row>
    <row r="21" spans="10:10" x14ac:dyDescent="0.2">
      <c r="J21" s="7"/>
    </row>
    <row r="22" spans="10:10" x14ac:dyDescent="0.2">
      <c r="J22" s="8"/>
    </row>
    <row r="23" spans="10:10" x14ac:dyDescent="0.2">
      <c r="J23" s="6"/>
    </row>
    <row r="24" spans="10:10" x14ac:dyDescent="0.2">
      <c r="J24" s="7"/>
    </row>
    <row r="25" spans="10:10" x14ac:dyDescent="0.2">
      <c r="J25" s="8"/>
    </row>
    <row r="26" spans="10:10" x14ac:dyDescent="0.2">
      <c r="J26" s="6"/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H22" sqref="H22"/>
    </sheetView>
  </sheetViews>
  <sheetFormatPr baseColWidth="10" defaultRowHeight="14.25" x14ac:dyDescent="0.2"/>
  <sheetData>
    <row r="1" spans="1:5" x14ac:dyDescent="0.2">
      <c r="A1" t="s">
        <v>0</v>
      </c>
      <c r="B1" t="s">
        <v>1</v>
      </c>
      <c r="C1" t="s">
        <v>6</v>
      </c>
      <c r="D1" t="s">
        <v>5</v>
      </c>
      <c r="E1" t="s">
        <v>8</v>
      </c>
    </row>
    <row r="2" spans="1:5" x14ac:dyDescent="0.2">
      <c r="A2">
        <v>291342</v>
      </c>
      <c r="B2" s="9">
        <v>234.2</v>
      </c>
      <c r="C2" s="12">
        <v>28173</v>
      </c>
      <c r="D2" s="12">
        <v>1250</v>
      </c>
    </row>
    <row r="3" spans="1:5" x14ac:dyDescent="0.2">
      <c r="A3">
        <v>291342</v>
      </c>
      <c r="B3" s="10">
        <v>-7.03</v>
      </c>
      <c r="C3" s="12">
        <v>8731</v>
      </c>
      <c r="D3" s="12">
        <v>1250</v>
      </c>
    </row>
    <row r="4" spans="1:5" x14ac:dyDescent="0.2">
      <c r="A4">
        <v>300069</v>
      </c>
      <c r="B4" s="9">
        <v>202.79</v>
      </c>
      <c r="C4" s="12">
        <v>1700</v>
      </c>
      <c r="D4" s="12">
        <v>1250</v>
      </c>
      <c r="E4" t="s">
        <v>9</v>
      </c>
    </row>
    <row r="5" spans="1:5" x14ac:dyDescent="0.2">
      <c r="A5">
        <v>300069</v>
      </c>
      <c r="B5" s="9">
        <v>-6.09</v>
      </c>
      <c r="C5" s="12">
        <v>8731</v>
      </c>
      <c r="D5" s="12">
        <v>1250</v>
      </c>
    </row>
    <row r="6" spans="1:5" x14ac:dyDescent="0.2">
      <c r="A6" s="5">
        <v>300002</v>
      </c>
      <c r="B6" s="10">
        <v>143.75</v>
      </c>
      <c r="C6" s="12">
        <v>1700</v>
      </c>
      <c r="D6" s="12">
        <v>1250</v>
      </c>
      <c r="E6" t="s">
        <v>10</v>
      </c>
    </row>
    <row r="7" spans="1:5" x14ac:dyDescent="0.2">
      <c r="A7" s="5">
        <v>300002</v>
      </c>
      <c r="B7" s="9">
        <v>-4.32</v>
      </c>
      <c r="C7" s="12">
        <v>8731</v>
      </c>
      <c r="D7" s="12">
        <v>1250</v>
      </c>
    </row>
    <row r="8" spans="1:5" x14ac:dyDescent="0.2">
      <c r="A8" s="5">
        <v>300107</v>
      </c>
      <c r="B8" s="10">
        <v>226.88</v>
      </c>
      <c r="C8" s="12">
        <v>1700</v>
      </c>
      <c r="D8" s="12">
        <v>1250</v>
      </c>
      <c r="E8" t="s">
        <v>10</v>
      </c>
    </row>
    <row r="9" spans="1:5" x14ac:dyDescent="0.2">
      <c r="A9" s="5">
        <v>300107</v>
      </c>
      <c r="B9" s="9">
        <v>-6.81</v>
      </c>
      <c r="C9" s="12">
        <v>8731</v>
      </c>
      <c r="D9" s="12">
        <v>1250</v>
      </c>
    </row>
    <row r="10" spans="1:5" x14ac:dyDescent="0.2">
      <c r="A10" s="11" t="s">
        <v>7</v>
      </c>
      <c r="B10" s="9">
        <f>SUBTOTAL(109,Tabelle2[Betr])</f>
        <v>783.37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2" sqref="B2"/>
    </sheetView>
  </sheetViews>
  <sheetFormatPr baseColWidth="10" defaultRowHeight="14.25" x14ac:dyDescent="0.2"/>
  <cols>
    <col min="1" max="1" width="6.875" bestFit="1" customWidth="1"/>
    <col min="2" max="3" width="7.875" bestFit="1" customWidth="1"/>
  </cols>
  <sheetData>
    <row r="1" spans="1:2" x14ac:dyDescent="0.2">
      <c r="A1" s="14" t="s">
        <v>0</v>
      </c>
      <c r="B1" s="13" t="s">
        <v>1</v>
      </c>
    </row>
    <row r="2" spans="1:2" x14ac:dyDescent="0.2">
      <c r="A2" s="14">
        <v>291342</v>
      </c>
      <c r="B2" s="14">
        <v>234.2</v>
      </c>
    </row>
    <row r="3" spans="1:2" x14ac:dyDescent="0.2">
      <c r="A3" s="14">
        <v>291342</v>
      </c>
      <c r="B3" s="14">
        <v>-7.0259999999999998</v>
      </c>
    </row>
    <row r="4" spans="1:2" x14ac:dyDescent="0.2">
      <c r="A4" s="14">
        <v>300002</v>
      </c>
      <c r="B4" s="14">
        <v>143.75</v>
      </c>
    </row>
    <row r="5" spans="1:2" x14ac:dyDescent="0.2">
      <c r="A5" s="14">
        <v>300002</v>
      </c>
      <c r="B5" s="14">
        <v>-4.3125</v>
      </c>
    </row>
    <row r="6" spans="1:2" x14ac:dyDescent="0.2">
      <c r="A6" s="14">
        <v>300069</v>
      </c>
      <c r="B6" s="14">
        <v>202.79</v>
      </c>
    </row>
    <row r="7" spans="1:2" x14ac:dyDescent="0.2">
      <c r="A7" s="14">
        <v>300069</v>
      </c>
      <c r="B7" s="14">
        <v>-6.0836999999999994</v>
      </c>
    </row>
    <row r="8" spans="1:2" x14ac:dyDescent="0.2">
      <c r="A8" s="14">
        <v>300107</v>
      </c>
      <c r="B8" s="14">
        <v>226.88</v>
      </c>
    </row>
    <row r="9" spans="1:2" x14ac:dyDescent="0.2">
      <c r="A9" s="14">
        <v>300107</v>
      </c>
      <c r="B9" s="14">
        <v>-6.8064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4.25" x14ac:dyDescent="0.2"/>
  <cols>
    <col min="1" max="1" width="6.875" bestFit="1" customWidth="1"/>
    <col min="2" max="3" width="7.875" bestFit="1" customWidth="1"/>
  </cols>
  <sheetData>
    <row r="1" spans="1:2" x14ac:dyDescent="0.2">
      <c r="A1" s="14" t="s">
        <v>0</v>
      </c>
      <c r="B1" s="13" t="s">
        <v>1</v>
      </c>
    </row>
    <row r="2" spans="1:2" x14ac:dyDescent="0.2">
      <c r="A2" s="14">
        <v>291342</v>
      </c>
      <c r="B2" s="14">
        <v>-7.0259999999999998</v>
      </c>
    </row>
    <row r="3" spans="1:2" x14ac:dyDescent="0.2">
      <c r="A3" s="14">
        <v>300069</v>
      </c>
      <c r="B3" s="14">
        <v>-6.0836999999999994</v>
      </c>
    </row>
    <row r="4" spans="1:2" x14ac:dyDescent="0.2">
      <c r="A4" s="14">
        <v>300002</v>
      </c>
      <c r="B4" s="14">
        <v>-4.3125</v>
      </c>
    </row>
    <row r="5" spans="1:2" x14ac:dyDescent="0.2">
      <c r="A5" s="14">
        <v>300107</v>
      </c>
      <c r="B5" s="14">
        <v>-6.8064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5 2 b c 5 1 f - 2 2 0 d - 4 7 a 6 - a 7 9 b - c 5 7 f f a 5 f 5 4 1 8 "   x m l n s = " h t t p : / / s c h e m a s . m i c r o s o f t . c o m / D a t a M a s h u p " > A A A A A L o E A A B Q S w M E F A A C A A g A Y X X z S m Q P W p 6 s A A A A + w A A A B I A H A B D b 2 5 m a W c v U G F j a 2 F n Z S 5 4 b W w g o h g A K K A U A A A A A A A A A A A A A A A A A A A A A A A A A A A A h Y / B C o J A G I R f R f b u v + q a l P y u h + q W E A T R V d Z N l 3 Q N X V v f r U O P 1 C s k l N G t 2 8 z w D c w 8 7 w 9 M x 6 Z 2 b r L r V a s T 4 o N H H K l F W y h d J m Q w Z 3 d J U o 7 7 X F z y U j o T r P t 4 7 F V C K m O u M a X W W r A M 2 q 6 k g e f 5 9 J T t D q K S T e 4 q 3 Z t c C 0 m + r e J / i 3 A 8 v s f w A F g E Y c h C 8 C c E 6 Z x j p v S s f V g A C 1 Y R e E h / Y l w P t R k 6 y Q v p b r Z I Z 4 v 0 c 4 S / A F B L A w Q U A A I A C A B h d f N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X X z S u j 3 h K + s A Q A A q g U A A B M A H A B G b 3 J t d W x h c y 9 T Z W N 0 a W 9 u M S 5 t I K I Y A C i g F A A A A A A A A A A A A A A A A A A A A A A A A A A A A O 1 U T U v D Q B C 9 F / I f l o i w h T V Q E R F q h R q 0 F N R q U / B Q e s j H 2 I Z u d s v u R i 2 h / 9 1 J U 5 u Q N H c P 5 h L y Z v b N e z O z 0 R C a W A r i F e 9 e 3 + p Y H b 3 y F U R k 5 g f A O f R u y I B w M F a H 4 O P J V I W A y M N 3 C N x x U 6 V A m H e p 1 o G U a 9 r N 5 i 9 + A g P 7 e N h e 7 O a u F A a z F q z g O L P d l S + W e Y n t B m w k w 2 w O z k z 5 Q n 9 I l b i S p 4 n I g 5 o W B V m W 2 d O R z c h Y m O s r J w / t G M n s e z A K U Y P f R K R J A G o P e 2 s j z 1 v w E / A I t J + Y W m D X P c p 9 j L m B v C V T + a V L v R 5 w b F u O 0 Z o l R s A P V 4 T O p 6 M F u b 1 D S s 6 7 J d 8 U E v m J u R O z A k U K t w 3 e A 0 z r 5 d m h E 4 X 3 i s r h Z g M i w r S 3 F N S 2 p H N l E s Q C a N Z W m O H h c t j 0 s l t l 9 a Q y T e c I 0 k b F 4 5 A m K g L l D H W I 0 V g s s Z V W J x a n G K v 7 V h f x v 3 Z / c u 3 2 Z i o q x 0 L D f q D P K T f x h s e h n / 9 K S t 5 h F B W k t H 0 B W 1 k O l p 5 i b Z x X J a M 0 N D S b 5 x o W j F z 0 U E e 1 e 1 W v A h c i a r o s A q X L 1 s I 4 + n Z R h 8 u 3 a z b 3 R M E 8 U B a s K 2 P Z b 0 u r l 6 R O 1 / 8 B U E s B A i 0 A F A A C A A g A Y X X z S m Q P W p 6 s A A A A + w A A A B I A A A A A A A A A A A A A A A A A A A A A A E N v b m Z p Z y 9 Q Y W N r Y W d l L n h t b F B L A Q I t A B Q A A g A I A G F 1 8 0 o P y u m r p A A A A O k A A A A T A A A A A A A A A A A A A A A A A P g A A A B b Q 2 9 u d G V u d F 9 U e X B l c 1 0 u e G 1 s U E s B A i 0 A F A A C A A g A Y X X z S u j 3 h K + s A Q A A q g U A A B M A A A A A A A A A A A A A A A A A 6 Q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U A A A A A A A B n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O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V G F i Z W x s Z T E 4 X z I i I C 8 + P E V u d H J 5 I F R 5 c G U 9 I k Z p b G x T d G F 0 d X M i I F Z h b H V l P S J z Q 2 9 t c G x l d G U i I C 8 + P E V u d H J 5 I F R 5 c G U 9 I k Z p b G x D b 3 V u d C I g V m F s d W U 9 I m w 4 I i A v P j x F b n R y e S B U e X B l P S J G a W x s R X J y b 3 J D b 3 V u d C I g V m F s d W U 9 I m w w I i A v P j x F b n R y e S B U e X B l P S J G a W x s Q 2 9 s d W 1 u V H l w Z X M i I F Z h b H V l P S J z Q X d V P S I g L z 4 8 R W 5 0 c n k g V H l w Z T 0 i R m l s b E N v b H V t b k 5 h b W V z I i B W Y W x 1 Z T 0 i c 1 s m c X V v d D t S R y Z x d W 9 0 O y w m c X V v d D t C Z X R y J n F 1 b 3 Q 7 X S I g L z 4 8 R W 5 0 c n k g V H l w Z T 0 i R m l s b E V y c m 9 y Q 2 9 k Z S I g V m F s d W U 9 I n N V b m t u b 3 d u I i A v P j x F b n R y e S B U e X B l P S J G a W x s T G F z d F V w Z G F 0 Z W Q i I F Z h b H V l P S J k M j A x N y 0 w N y 0 x O V Q x M j o 0 M j o z N S 4 y M j A 1 O T I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V G F i Z W x s Z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U x O C 9 B c H B l b m R l Z C B R d W V y e S 5 7 U k c s M H 0 m c X V v d D s s J n F 1 b 3 Q 7 U 2 V j d G l v b j E v V G F i Z W x s Z T E 4 L 0 F w c G V u Z G V k I F F 1 Z X J 5 L n t C Z X R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b G U x O C 9 B c H B l b m R l Z C B R d W V y e S 5 7 U k c s M H 0 m c X V v d D s s J n F 1 b 3 Q 7 U 2 V j d G l v b j E v V G F i Z W x s Z T E 4 L 0 F w c G V u Z G V k I F F 1 Z X J 5 L n t C Z X R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O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J T I w K D I p P C 9 J d G V t U G F 0 a D 4 8 L 0 l 0 Z W 1 M b 2 N h d G l v b j 4 8 U 3 R h Y m x l R W 5 0 c m l l c z 4 8 R W 5 0 c n k g V H l w Z T 0 i S X N Q c m l 2 Y X R l I i B W Y W x 1 Z T 0 i b D A i I C 8 + P E V u d H J 5 I F R 5 c G U 9 I k F k Z G V k V G 9 E Y X R h T W 9 k Z W w i I F Z h b H V l P S J s M C I g L z 4 8 R W 5 0 c n k g V H l w Z T 0 i R m l s b E x h c 3 R V c G R h d G V k I i B W Y W x 1 Z T 0 i Z D I w M T c t M D c t M T l U M T I 6 N D I 6 M z U u M j k x N j M 3 M F o i I C 8 + P E V u d H J 5 I F R 5 c G U 9 I k Z p b G x F c n J v c k N v Z G U i I F Z h b H V l P S J z V W 5 r b m 9 3 b i I g L z 4 8 R W 5 0 c n k g V H l w Z T 0 i R m l s b E N v b H V t b k 5 h b W V z I i B W Y W x 1 Z T 0 i c 1 s m c X V v d D t S R y Z x d W 9 0 O y w m c X V v d D t C Z X R y J n F 1 b 3 Q 7 X S I g L z 4 8 R W 5 0 c n k g V H l w Z T 0 i R m l s b E N v b H V t b l R 5 c G V z I i B W Y W x 1 Z T 0 i c 0 F 3 V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R h Y m V s b G U x O F 9 f M i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R h Y m V s b G U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l M T g g K D I p L 0 N o Y W 5 n Z W Q g V H l w Z S 5 7 U k c s M H 0 m c X V v d D s s J n F 1 b 3 Q 7 U 2 V j d G l v b j E v V G F i Z W x s Z T E 4 I C g y K S 9 J b n N l c n R l Z C B N d W x 0 a X B s a W N h d G l v b i 5 7 S W 5 z Z X J 0 Z W Q g T X V s d G l w b G l j Y X R p b 2 4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s Z T E 4 I C g y K S 9 D a G F u Z 2 V k I F R 5 c G U u e 1 J H L D B 9 J n F 1 b 3 Q 7 L C Z x d W 9 0 O 1 N l Y 3 R p b 2 4 x L 1 R h Y m V s b G U x O C A o M i k v S W 5 z Z X J 0 Z W Q g T X V s d G l w b G l j Y X R p b 2 4 u e 0 l u c 2 V y d G V k I E 1 1 b H R p c G x p Y 2 F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x l M T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O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Z T E 4 J T I w K D I p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g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g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l M T g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U x O C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R R k K f 9 z M 9 B u f 3 B o 8 E Z C H k A A A A A A g A A A A A A A 2 Y A A M A A A A A Q A A A A 5 a b g a f S J A y s V i n 0 E E H s D e w A A A A A E g A A A o A A A A B A A A A C u A I c 8 m o V o N K V M 7 v C F C W + h U A A A A M 6 n n T y o B l r N Y 7 S e b y p o t a 9 X m n C f i W h e P 0 q y Z 4 W A s 3 1 R d X I / w k X n m B 4 q u 6 b y f W Z a f I Y h G A w d x 1 U l F E u n 9 S R s 4 c R u N M M n X h v P L 0 D o B f W S E q u s F A A A A P e m X f y H f K v K Y r X g M H I h E R w N R y t v < / D a t a M a s h u p > 
</file>

<file path=customXml/itemProps1.xml><?xml version="1.0" encoding="utf-8"?>
<ds:datastoreItem xmlns:ds="http://schemas.openxmlformats.org/officeDocument/2006/customXml" ds:itemID="{6AE2B678-F4F3-49A6-9901-8DAC7909B9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Dahn Park</dc:creator>
  <cp:lastModifiedBy>Dahn Park</cp:lastModifiedBy>
  <cp:lastPrinted>2017-07-19T11:45:16Z</cp:lastPrinted>
  <dcterms:created xsi:type="dcterms:W3CDTF">2017-07-19T11:40:34Z</dcterms:created>
  <dcterms:modified xsi:type="dcterms:W3CDTF">2017-07-19T13:53:50Z</dcterms:modified>
</cp:coreProperties>
</file>