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ctrlProps/ctrlProp11.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Dante IG\Coding\EXCELVBA\"/>
    </mc:Choice>
  </mc:AlternateContent>
  <xr:revisionPtr revIDLastSave="0" documentId="13_ncr:1_{CA7C2A27-70FF-403B-AB11-69BCCD147345}" xr6:coauthVersionLast="47" xr6:coauthVersionMax="47" xr10:uidLastSave="{00000000-0000-0000-0000-000000000000}"/>
  <bookViews>
    <workbookView xWindow="-108" yWindow="-108" windowWidth="23256" windowHeight="12456" tabRatio="837" activeTab="8" xr2:uid="{00000000-000D-0000-FFFF-FFFF00000000}"/>
  </bookViews>
  <sheets>
    <sheet name="INHOUDSTAFEL" sheetId="85" r:id="rId1"/>
    <sheet name="Grafisch Blad" sheetId="103" r:id="rId2"/>
    <sheet name="Verkoopoverzicht per kaart" sheetId="77" r:id="rId3"/>
    <sheet name="Kosten per kaart" sheetId="38" r:id="rId4"/>
    <sheet name="Kaarttemplate" sheetId="1" r:id="rId5"/>
    <sheet name="VOORBEELDKAART1" sheetId="96" r:id="rId6"/>
    <sheet name="EDITIE_kaarteditieVB2_1" sheetId="106" state="hidden" r:id="rId7"/>
    <sheet name="EDITIE_kaarteditieVB1_1" sheetId="105" state="hidden" r:id="rId8"/>
    <sheet name="VOORBEELDKAART2" sheetId="93" r:id="rId9"/>
    <sheet name="EDITIE_kaart2editieVB2_1" sheetId="108" state="hidden" r:id="rId10"/>
    <sheet name="EDITIE_kaart2editieVB1_1" sheetId="107" state="hidden" r:id="rId11"/>
  </sheets>
  <functionGroups builtInGroupCount="19"/>
  <definedNames>
    <definedName name="_xlcn.WorksheetConnection_RekenbladRecentst.xlsmCombinedData1" hidden="1">CombinedData[]</definedName>
    <definedName name="_xlcn.WorksheetConnection_RekenbladRecentst.xlsmCombinedData11" hidden="1">CombinedData[]</definedName>
    <definedName name="_xlcn.WorksheetConnection_RekenbladRecentst.xlsmCombinedData21" hidden="1">CombinedData[]</definedName>
    <definedName name="_xlcn.WorksheetConnection_RekenbladRecentst.xlsmEDITIE_INFO_TABEL1" hidden="1">EDITIE_INFO_TABEL[]</definedName>
    <definedName name="_xlcn.WorksheetConnection_RekenbladRecentst.xlsmEDITIE_INFO_TABEL11" hidden="1">EDITIE_INFO_TABEL[]</definedName>
    <definedName name="_xlcn.WorksheetConnection_RekenbladRecentst.xlsmEDITIE_INFO_TABEL21" hidden="1">EDITIE_INFO_TABEL[]</definedName>
    <definedName name="_xlcn.WorksheetConnection_RekenbladRecentst.xlsmEDITIE_INFO_TABEL31" hidden="1">EDITIE_INFO_TABEL[]</definedName>
    <definedName name="_xlcn.WorksheetConnection_RekenbladRecentst.xlsmEDITIE_INFO_TABEL41" hidden="1">EDITIE_INFO_TABEL[]</definedName>
    <definedName name="_xlcn.WorksheetConnection_RekenbladRecentst.xlsmEDITIE_INFO_TABEL491" hidden="1">EDITIE_INFO_TABEL49[]</definedName>
    <definedName name="_xlcn.WorksheetConnection_RekenbladRecentst.xlsmEDITIE_INFO_TABEL51" hidden="1">EDITIE_INFO_TABEL[]</definedName>
    <definedName name="_xlcn.WorksheetConnection_RekenbladRecentst.xlsmEDITIE_INFO_TABEL61" hidden="1">EDITIE_INFO_TABEL[]</definedName>
    <definedName name="_xlcn.WorksheetConnection_RekenbladRecentst.xlsmOverzichtstabel1" hidden="1">Overzichtstabel[]</definedName>
    <definedName name="_xlcn.WorksheetConnection_RekenbladRecentst.xlsmOverzichtstabel11" hidden="1">Overzichtstabel[]</definedName>
    <definedName name="_xlcn.WorksheetConnection_RekenbladRecentst.xlsmOverzichtstabel21" hidden="1">Overzichtstabel[]</definedName>
    <definedName name="_xlcn.WorksheetConnection_RekenbladRecentst.xlsmOverzichtstabel31" hidden="1">Overzichtstabel[]</definedName>
    <definedName name="_xlcn.WorksheetConnection_RekenbladRecentst.xlsmOverzichtstabel501" hidden="1">Overzichtstabel50[]</definedName>
    <definedName name="_xlcn.WorksheetConnection_RekenbladRecentst.xlsmOverzichtstabel5011" hidden="1">Overzichtstabel50[]</definedName>
    <definedName name="_xlcn.WorksheetConnection_RekenbladRecentst.xlsmOverzichtstabel5021" hidden="1">Overzichtstabel50[]</definedName>
    <definedName name="_xlcn.WorksheetConnection_RekenbladRecentst.xlsmOverzichtstabel641" hidden="1">Overzichtstabel64</definedName>
    <definedName name="_xlcn.WorksheetConnection_RekenbladRecentst.xlsmVerkoopoverzichtPerKaartTabel1" hidden="1">VerkoopoverzichtPerKaartTabel[]</definedName>
    <definedName name="_xlcn.WorksheetConnection_RekenbladRecentst.xlsmVerkoopoverzichtPerKaartTabel11" hidden="1">VerkoopoverzichtPerKaartTabel[]</definedName>
    <definedName name="_xlcn.WorksheetConnection_RekenbladRecentst.xlsmVerkoopoverzichtPerKaartTabel21" hidden="1">VerkoopoverzichtPerKaartTabel[]</definedName>
    <definedName name="_xlcn.WorksheetConnection_RekenbladRecentst.xlsmVerkoopoverzichtPerKaartTabel31" hidden="1">VerkoopoverzichtPerKaartTabel[]</definedName>
  </definedNames>
  <calcPr calcId="191029"/>
  <extLst>
    <ext xmlns:x15="http://schemas.microsoft.com/office/spreadsheetml/2010/11/main" uri="{841E416B-1EF1-43b6-AB56-02D37102CBD5}">
      <x15:pivotCaches>
        <pivotCache cacheId="93" r:id="rId12"/>
        <pivotCache cacheId="105" r:id="rId13"/>
      </x15:pivotCaches>
    </ext>
    <ext xmlns:x15="http://schemas.microsoft.com/office/spreadsheetml/2010/11/main" uri="{983426D0-5260-488c-9760-48F4B6AC55F4}">
      <x15:pivotTableReferences>
        <x15:pivotTableReference r:id="rId14"/>
        <x15:pivotTableReference r:id="rId15"/>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rkoopoverzichtPerKaartTabel3" name="VerkoopoverzichtPerKaartTabel3" connection="WorksheetConnection_RekenbladRecentst.xlsm!VerkoopoverzichtPerKaartTabel3"/>
          <x15:modelTable id="VerkoopoverzichtPerKaartTabel2" name="VerkoopoverzichtPerKaartTabel2" connection="WorksheetConnection_RekenbladRecentst.xlsm!VerkoopoverzichtPerKaartTabel2"/>
          <x15:modelTable id="VerkoopoverzichtPerKaartTabel1" name="VerkoopoverzichtPerKaartTabel1" connection="WorksheetConnection_RekenbladRecentst.xlsm!VerkoopoverzichtPerKaartTabel1"/>
          <x15:modelTable id="VerkoopoverzichtPerKaartTabel" name="VerkoopoverzichtPerKaartTabel" connection="WorksheetConnection_RekenbladRecentst.xlsm!VerkoopoverzichtPerKaartTabel"/>
          <x15:modelTable id="Overzichtstabel64" name="Overzichtstabel64" connection="WorksheetConnection_RekenbladRecentst.xlsm!Overzichtstabel64"/>
          <x15:modelTable id="Overzichtstabel502" name="Overzichtstabel502" connection="WorksheetConnection_RekenbladRecentst.xlsm!Overzichtstabel502"/>
          <x15:modelTable id="Overzichtstabel501" name="Overzichtstabel501" connection="WorksheetConnection_RekenbladRecentst.xlsm!Overzichtstabel501"/>
          <x15:modelTable id="Overzichtstabel50" name="Overzichtstabel50" connection="WorksheetConnection_RekenbladRecentst.xlsm!Overzichtstabel50"/>
          <x15:modelTable id="Overzichtstabel3" name="Overzichtstabel3" connection="WorksheetConnection_RekenbladRecentst.xlsm!Overzichtstabel3"/>
          <x15:modelTable id="Overzichtstabel2" name="Overzichtstabel2" connection="WorksheetConnection_RekenbladRecentst.xlsm!Overzichtstabel2"/>
          <x15:modelTable id="Overzichtstabel1" name="Overzichtstabel1" connection="WorksheetConnection_RekenbladRecentst.xlsm!Overzichtstabel1"/>
          <x15:modelTable id="Overzichtstabel" name="Overzichtstabel" connection="WorksheetConnection_RekenbladRecentst.xlsm!Overzichtstabel"/>
          <x15:modelTable id="EDITIE_INFO_TABEL6" name="EDITIE_INFO_TABEL6" connection="WorksheetConnection_RekenbladRecentst.xlsm!EDITIE_INFO_TABEL6"/>
          <x15:modelTable id="EDITIE_INFO_TABEL5" name="EDITIE_INFO_TABEL5" connection="WorksheetConnection_RekenbladRecentst.xlsm!EDITIE_INFO_TABEL5"/>
          <x15:modelTable id="EDITIE_INFO_TABEL49" name="EDITIE_INFO_TABEL49" connection="WorksheetConnection_RekenbladRecentst.xlsm!EDITIE_INFO_TABEL49"/>
          <x15:modelTable id="EDITIE_INFO_TABEL4" name="EDITIE_INFO_TABEL4" connection="WorksheetConnection_RekenbladRecentst.xlsm!EDITIE_INFO_TABEL4"/>
          <x15:modelTable id="EDITIE_INFO_TABEL3" name="EDITIE_INFO_TABEL3" connection="WorksheetConnection_RekenbladRecentst.xlsm!EDITIE_INFO_TABEL3"/>
          <x15:modelTable id="EDITIE_INFO_TABEL2" name="EDITIE_INFO_TABEL2" connection="WorksheetConnection_RekenbladRecentst.xlsm!EDITIE_INFO_TABEL2"/>
          <x15:modelTable id="EDITIE_INFO_TABEL1" name="EDITIE_INFO_TABEL1" connection="WorksheetConnection_RekenbladRecentst.xlsm!EDITIE_INFO_TABEL1"/>
          <x15:modelTable id="EDITIE_INFO_TABEL" name="EDITIE_INFO_TABEL" connection="WorksheetConnection_RekenbladRecentst.xlsm!EDITIE_INFO_TABEL"/>
          <x15:modelTable id="CombinedData2" name="CombinedData2" connection="WorksheetConnection_RekenbladRecentst.xlsm!CombinedData2"/>
          <x15:modelTable id="CombinedData1" name="CombinedData1" connection="WorksheetConnection_RekenbladRecentst.xlsm!CombinedData1"/>
          <x15:modelTable id="CombinedData" name="CombinedData" connection="WorksheetConnection_RekenbladRecentst.xlsm!Combi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77" l="1"/>
  <c r="B46" i="77"/>
  <c r="A46" i="77"/>
  <c r="B75" i="108"/>
  <c r="D75" i="108"/>
  <c r="C75" i="108"/>
  <c r="B51" i="107"/>
  <c r="D51" i="107"/>
  <c r="C51" i="107"/>
  <c r="B51" i="106"/>
  <c r="D51" i="106"/>
  <c r="C51" i="106"/>
  <c r="B51" i="105"/>
  <c r="D51" i="105"/>
  <c r="C51" i="105"/>
  <c r="E67" i="96" l="1"/>
  <c r="D67" i="96"/>
  <c r="C67" i="96"/>
  <c r="B67" i="96"/>
  <c r="E60" i="93" l="1"/>
  <c r="D60" i="93"/>
  <c r="C60" i="93"/>
  <c r="B60" i="93"/>
  <c r="B26" i="1" l="1"/>
  <c r="C26" i="1"/>
  <c r="D26" i="1"/>
  <c r="E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Gegevens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RekenbladRecentst.xlsm!CombinedData" type="102" refreshedVersion="8" minRefreshableVersion="5">
    <extLst>
      <ext xmlns:x15="http://schemas.microsoft.com/office/spreadsheetml/2010/11/main" uri="{DE250136-89BD-433C-8126-D09CA5730AF9}">
        <x15:connection id="CombinedData" autoDelete="1">
          <x15:rangePr sourceName="_xlcn.WorksheetConnection_RekenbladRecentst.xlsmCombinedData1"/>
        </x15:connection>
      </ext>
    </extLst>
  </connection>
  <connection id="3" xr16:uid="{00000000-0015-0000-FFFF-FFFF02000000}" name="WorksheetConnection_RekenbladRecentst.xlsm!CombinedData1" type="102" refreshedVersion="8" minRefreshableVersion="5">
    <extLst>
      <ext xmlns:x15="http://schemas.microsoft.com/office/spreadsheetml/2010/11/main" uri="{DE250136-89BD-433C-8126-D09CA5730AF9}">
        <x15:connection id="CombinedData1">
          <x15:rangePr sourceName="_xlcn.WorksheetConnection_RekenbladRecentst.xlsmCombinedData11"/>
        </x15:connection>
      </ext>
    </extLst>
  </connection>
  <connection id="4" xr16:uid="{00000000-0015-0000-FFFF-FFFF03000000}" name="WorksheetConnection_RekenbladRecentst.xlsm!CombinedData2" type="102" refreshedVersion="8" minRefreshableVersion="5">
    <extLst>
      <ext xmlns:x15="http://schemas.microsoft.com/office/spreadsheetml/2010/11/main" uri="{DE250136-89BD-433C-8126-D09CA5730AF9}">
        <x15:connection id="CombinedData2">
          <x15:rangePr sourceName="_xlcn.WorksheetConnection_RekenbladRecentst.xlsmCombinedData21"/>
        </x15:connection>
      </ext>
    </extLst>
  </connection>
  <connection id="5" xr16:uid="{00000000-0015-0000-FFFF-FFFF04000000}" name="WorksheetConnection_RekenbladRecentst.xlsm!EDITIE_INFO_TABEL" type="102" refreshedVersion="8" minRefreshableVersion="5">
    <extLst>
      <ext xmlns:x15="http://schemas.microsoft.com/office/spreadsheetml/2010/11/main" uri="{DE250136-89BD-433C-8126-D09CA5730AF9}">
        <x15:connection id="EDITIE_INFO_TABEL">
          <x15:rangePr sourceName="_xlcn.WorksheetConnection_RekenbladRecentst.xlsmEDITIE_INFO_TABEL1"/>
        </x15:connection>
      </ext>
    </extLst>
  </connection>
  <connection id="6" xr16:uid="{00000000-0015-0000-FFFF-FFFF05000000}" name="WorksheetConnection_RekenbladRecentst.xlsm!EDITIE_INFO_TABEL1" type="102" refreshedVersion="8" minRefreshableVersion="5">
    <extLst>
      <ext xmlns:x15="http://schemas.microsoft.com/office/spreadsheetml/2010/11/main" uri="{DE250136-89BD-433C-8126-D09CA5730AF9}">
        <x15:connection id="EDITIE_INFO_TABEL1">
          <x15:rangePr sourceName="_xlcn.WorksheetConnection_RekenbladRecentst.xlsmEDITIE_INFO_TABEL11"/>
        </x15:connection>
      </ext>
    </extLst>
  </connection>
  <connection id="7" xr16:uid="{00000000-0015-0000-FFFF-FFFF06000000}" name="WorksheetConnection_RekenbladRecentst.xlsm!EDITIE_INFO_TABEL2" type="102" refreshedVersion="8" minRefreshableVersion="5">
    <extLst>
      <ext xmlns:x15="http://schemas.microsoft.com/office/spreadsheetml/2010/11/main" uri="{DE250136-89BD-433C-8126-D09CA5730AF9}">
        <x15:connection id="EDITIE_INFO_TABEL2">
          <x15:rangePr sourceName="_xlcn.WorksheetConnection_RekenbladRecentst.xlsmEDITIE_INFO_TABEL21"/>
        </x15:connection>
      </ext>
    </extLst>
  </connection>
  <connection id="8" xr16:uid="{00000000-0015-0000-FFFF-FFFF07000000}" name="WorksheetConnection_RekenbladRecentst.xlsm!EDITIE_INFO_TABEL3" type="102" refreshedVersion="8" minRefreshableVersion="5">
    <extLst>
      <ext xmlns:x15="http://schemas.microsoft.com/office/spreadsheetml/2010/11/main" uri="{DE250136-89BD-433C-8126-D09CA5730AF9}">
        <x15:connection id="EDITIE_INFO_TABEL3">
          <x15:rangePr sourceName="_xlcn.WorksheetConnection_RekenbladRecentst.xlsmEDITIE_INFO_TABEL31"/>
        </x15:connection>
      </ext>
    </extLst>
  </connection>
  <connection id="9" xr16:uid="{00000000-0015-0000-FFFF-FFFF08000000}" name="WorksheetConnection_RekenbladRecentst.xlsm!EDITIE_INFO_TABEL4" type="102" refreshedVersion="8" minRefreshableVersion="5">
    <extLst>
      <ext xmlns:x15="http://schemas.microsoft.com/office/spreadsheetml/2010/11/main" uri="{DE250136-89BD-433C-8126-D09CA5730AF9}">
        <x15:connection id="EDITIE_INFO_TABEL4">
          <x15:rangePr sourceName="_xlcn.WorksheetConnection_RekenbladRecentst.xlsmEDITIE_INFO_TABEL41"/>
        </x15:connection>
      </ext>
    </extLst>
  </connection>
  <connection id="10" xr16:uid="{00000000-0015-0000-FFFF-FFFF09000000}" name="WorksheetConnection_RekenbladRecentst.xlsm!EDITIE_INFO_TABEL49" type="102" refreshedVersion="8" minRefreshableVersion="5">
    <extLst>
      <ext xmlns:x15="http://schemas.microsoft.com/office/spreadsheetml/2010/11/main" uri="{DE250136-89BD-433C-8126-D09CA5730AF9}">
        <x15:connection id="EDITIE_INFO_TABEL49">
          <x15:rangePr sourceName="_xlcn.WorksheetConnection_RekenbladRecentst.xlsmEDITIE_INFO_TABEL491"/>
        </x15:connection>
      </ext>
    </extLst>
  </connection>
  <connection id="11" xr16:uid="{00000000-0015-0000-FFFF-FFFF0A000000}" name="WorksheetConnection_RekenbladRecentst.xlsm!EDITIE_INFO_TABEL5" type="102" refreshedVersion="8" minRefreshableVersion="5">
    <extLst>
      <ext xmlns:x15="http://schemas.microsoft.com/office/spreadsheetml/2010/11/main" uri="{DE250136-89BD-433C-8126-D09CA5730AF9}">
        <x15:connection id="EDITIE_INFO_TABEL5">
          <x15:rangePr sourceName="_xlcn.WorksheetConnection_RekenbladRecentst.xlsmEDITIE_INFO_TABEL51"/>
        </x15:connection>
      </ext>
    </extLst>
  </connection>
  <connection id="12" xr16:uid="{00000000-0015-0000-FFFF-FFFF0B000000}" name="WorksheetConnection_RekenbladRecentst.xlsm!EDITIE_INFO_TABEL6" type="102" refreshedVersion="8" minRefreshableVersion="5">
    <extLst>
      <ext xmlns:x15="http://schemas.microsoft.com/office/spreadsheetml/2010/11/main" uri="{DE250136-89BD-433C-8126-D09CA5730AF9}">
        <x15:connection id="EDITIE_INFO_TABEL6">
          <x15:rangePr sourceName="_xlcn.WorksheetConnection_RekenbladRecentst.xlsmEDITIE_INFO_TABEL61"/>
        </x15:connection>
      </ext>
    </extLst>
  </connection>
  <connection id="13" xr16:uid="{00000000-0015-0000-FFFF-FFFF0C000000}" name="WorksheetConnection_RekenbladRecentst.xlsm!Overzichtstabel" type="102" refreshedVersion="8" minRefreshableVersion="5">
    <extLst>
      <ext xmlns:x15="http://schemas.microsoft.com/office/spreadsheetml/2010/11/main" uri="{DE250136-89BD-433C-8126-D09CA5730AF9}">
        <x15:connection id="Overzichtstabel">
          <x15:rangePr sourceName="_xlcn.WorksheetConnection_RekenbladRecentst.xlsmOverzichtstabel1"/>
        </x15:connection>
      </ext>
    </extLst>
  </connection>
  <connection id="14" xr16:uid="{00000000-0015-0000-FFFF-FFFF0D000000}" name="WorksheetConnection_RekenbladRecentst.xlsm!Overzichtstabel1" type="102" refreshedVersion="8" minRefreshableVersion="5">
    <extLst>
      <ext xmlns:x15="http://schemas.microsoft.com/office/spreadsheetml/2010/11/main" uri="{DE250136-89BD-433C-8126-D09CA5730AF9}">
        <x15:connection id="Overzichtstabel1">
          <x15:rangePr sourceName="_xlcn.WorksheetConnection_RekenbladRecentst.xlsmOverzichtstabel11"/>
        </x15:connection>
      </ext>
    </extLst>
  </connection>
  <connection id="15" xr16:uid="{00000000-0015-0000-FFFF-FFFF0E000000}" name="WorksheetConnection_RekenbladRecentst.xlsm!Overzichtstabel2" type="102" refreshedVersion="8" minRefreshableVersion="5">
    <extLst>
      <ext xmlns:x15="http://schemas.microsoft.com/office/spreadsheetml/2010/11/main" uri="{DE250136-89BD-433C-8126-D09CA5730AF9}">
        <x15:connection id="Overzichtstabel2">
          <x15:rangePr sourceName="_xlcn.WorksheetConnection_RekenbladRecentst.xlsmOverzichtstabel21"/>
        </x15:connection>
      </ext>
    </extLst>
  </connection>
  <connection id="16" xr16:uid="{00000000-0015-0000-FFFF-FFFF0F000000}" name="WorksheetConnection_RekenbladRecentst.xlsm!Overzichtstabel3" type="102" refreshedVersion="8" minRefreshableVersion="5">
    <extLst>
      <ext xmlns:x15="http://schemas.microsoft.com/office/spreadsheetml/2010/11/main" uri="{DE250136-89BD-433C-8126-D09CA5730AF9}">
        <x15:connection id="Overzichtstabel3">
          <x15:rangePr sourceName="_xlcn.WorksheetConnection_RekenbladRecentst.xlsmOverzichtstabel31"/>
        </x15:connection>
      </ext>
    </extLst>
  </connection>
  <connection id="17" xr16:uid="{00000000-0015-0000-FFFF-FFFF10000000}" name="WorksheetConnection_RekenbladRecentst.xlsm!Overzichtstabel50" type="102" refreshedVersion="8" minRefreshableVersion="5">
    <extLst>
      <ext xmlns:x15="http://schemas.microsoft.com/office/spreadsheetml/2010/11/main" uri="{DE250136-89BD-433C-8126-D09CA5730AF9}">
        <x15:connection id="Overzichtstabel50" autoDelete="1">
          <x15:rangePr sourceName="_xlcn.WorksheetConnection_RekenbladRecentst.xlsmOverzichtstabel501"/>
        </x15:connection>
      </ext>
    </extLst>
  </connection>
  <connection id="18" xr16:uid="{00000000-0015-0000-FFFF-FFFF11000000}" name="WorksheetConnection_RekenbladRecentst.xlsm!Overzichtstabel501" type="102" refreshedVersion="8" minRefreshableVersion="5">
    <extLst>
      <ext xmlns:x15="http://schemas.microsoft.com/office/spreadsheetml/2010/11/main" uri="{DE250136-89BD-433C-8126-D09CA5730AF9}">
        <x15:connection id="Overzichtstabel501">
          <x15:rangePr sourceName="_xlcn.WorksheetConnection_RekenbladRecentst.xlsmOverzichtstabel5011"/>
        </x15:connection>
      </ext>
    </extLst>
  </connection>
  <connection id="19" xr16:uid="{00000000-0015-0000-FFFF-FFFF12000000}" name="WorksheetConnection_RekenbladRecentst.xlsm!Overzichtstabel502" type="102" refreshedVersion="8" minRefreshableVersion="5">
    <extLst>
      <ext xmlns:x15="http://schemas.microsoft.com/office/spreadsheetml/2010/11/main" uri="{DE250136-89BD-433C-8126-D09CA5730AF9}">
        <x15:connection id="Overzichtstabel502">
          <x15:rangePr sourceName="_xlcn.WorksheetConnection_RekenbladRecentst.xlsmOverzichtstabel5021"/>
        </x15:connection>
      </ext>
    </extLst>
  </connection>
  <connection id="20" xr16:uid="{00000000-0015-0000-FFFF-FFFF13000000}" name="WorksheetConnection_RekenbladRecentst.xlsm!Overzichtstabel64" type="102" refreshedVersion="6" minRefreshableVersion="5">
    <extLst>
      <ext xmlns:x15="http://schemas.microsoft.com/office/spreadsheetml/2010/11/main" uri="{DE250136-89BD-433C-8126-D09CA5730AF9}">
        <x15:connection id="Overzichtstabel64">
          <x15:rangePr sourceName="_xlcn.WorksheetConnection_RekenbladRecentst.xlsmOverzichtstabel641"/>
        </x15:connection>
      </ext>
    </extLst>
  </connection>
  <connection id="21" xr16:uid="{00000000-0015-0000-FFFF-FFFF14000000}" name="WorksheetConnection_RekenbladRecentst.xlsm!VerkoopoverzichtPerKaartTabel" type="102" refreshedVersion="8" minRefreshableVersion="5">
    <extLst>
      <ext xmlns:x15="http://schemas.microsoft.com/office/spreadsheetml/2010/11/main" uri="{DE250136-89BD-433C-8126-D09CA5730AF9}">
        <x15:connection id="VerkoopoverzichtPerKaartTabel" autoDelete="1">
          <x15:rangePr sourceName="_xlcn.WorksheetConnection_RekenbladRecentst.xlsmVerkoopoverzichtPerKaartTabel1"/>
        </x15:connection>
      </ext>
    </extLst>
  </connection>
  <connection id="22" xr16:uid="{00000000-0015-0000-FFFF-FFFF15000000}" name="WorksheetConnection_RekenbladRecentst.xlsm!VerkoopoverzichtPerKaartTabel1" type="102" refreshedVersion="8" minRefreshableVersion="5">
    <extLst>
      <ext xmlns:x15="http://schemas.microsoft.com/office/spreadsheetml/2010/11/main" uri="{DE250136-89BD-433C-8126-D09CA5730AF9}">
        <x15:connection id="VerkoopoverzichtPerKaartTabel1">
          <x15:rangePr sourceName="_xlcn.WorksheetConnection_RekenbladRecentst.xlsmVerkoopoverzichtPerKaartTabel11"/>
        </x15:connection>
      </ext>
    </extLst>
  </connection>
  <connection id="23" xr16:uid="{00000000-0015-0000-FFFF-FFFF16000000}" name="WorksheetConnection_RekenbladRecentst.xlsm!VerkoopoverzichtPerKaartTabel2" type="102" refreshedVersion="8" minRefreshableVersion="5">
    <extLst>
      <ext xmlns:x15="http://schemas.microsoft.com/office/spreadsheetml/2010/11/main" uri="{DE250136-89BD-433C-8126-D09CA5730AF9}">
        <x15:connection id="VerkoopoverzichtPerKaartTabel2">
          <x15:rangePr sourceName="_xlcn.WorksheetConnection_RekenbladRecentst.xlsmVerkoopoverzichtPerKaartTabel21"/>
        </x15:connection>
      </ext>
    </extLst>
  </connection>
  <connection id="24" xr16:uid="{00000000-0015-0000-FFFF-FFFF17000000}" name="WorksheetConnection_RekenbladRecentst.xlsm!VerkoopoverzichtPerKaartTabel3" type="102" refreshedVersion="8" minRefreshableVersion="5">
    <extLst>
      <ext xmlns:x15="http://schemas.microsoft.com/office/spreadsheetml/2010/11/main" uri="{DE250136-89BD-433C-8126-D09CA5730AF9}">
        <x15:connection id="VerkoopoverzichtPerKaartTabel3">
          <x15:rangePr sourceName="_xlcn.WorksheetConnection_RekenbladRecentst.xlsmVerkoopoverzichtPerKaartTabel31"/>
        </x15:connection>
      </ext>
    </extLst>
  </connection>
</connections>
</file>

<file path=xl/sharedStrings.xml><?xml version="1.0" encoding="utf-8"?>
<sst xmlns="http://schemas.openxmlformats.org/spreadsheetml/2006/main" count="254" uniqueCount="98">
  <si>
    <t>&lt;Vul hier de kaartnaam in&gt;</t>
  </si>
  <si>
    <t>EDITIE</t>
  </si>
  <si>
    <t>VERKOOPPRIJS</t>
  </si>
  <si>
    <t>STARTSTOCK</t>
  </si>
  <si>
    <t>KOST OPMAAK</t>
  </si>
  <si>
    <t>KOST CARTOGRAFIE</t>
  </si>
  <si>
    <t>KOST DRUK</t>
  </si>
  <si>
    <t>START DATUM</t>
  </si>
  <si>
    <t>EIND DATUM</t>
  </si>
  <si>
    <t>GENEREER</t>
  </si>
  <si>
    <t>Gebruik het formaat yyyy-mm-dd voor data in te vullen. Dit zal excel altijd juist interpreteren. Anders is er kans op verwarring tussen US en Europese datumnotatie.</t>
  </si>
  <si>
    <t>Gegenereerd</t>
  </si>
  <si>
    <t>PERIODE</t>
  </si>
  <si>
    <t>VERKOOPCIJFERS</t>
  </si>
  <si>
    <t>WEGGEGEVEN</t>
  </si>
  <si>
    <t>VERNIETIGD</t>
  </si>
  <si>
    <t>Kopieer deze template  (Ctrl ingeduwd houden en dit blad slepen vanonder) en vul deze vervolgens in. De naam van dit blad kan verandert worden zonder probleem.</t>
  </si>
  <si>
    <t>Kosten per kaart</t>
  </si>
  <si>
    <t>Kaarttemplate</t>
  </si>
  <si>
    <t>KAART</t>
  </si>
  <si>
    <t>VERKOCHT</t>
  </si>
  <si>
    <t>Overzicht totaal (alle edities)</t>
  </si>
  <si>
    <t>INKOMSTEN</t>
  </si>
  <si>
    <t>Totaal</t>
  </si>
  <si>
    <t>Om een werkblad te laten genereren voor een editie, schrijf "Ja"  in de kolom GENEREER. Indien het genereren lukt zal er "Gegenereerd" verschijnen. Bij een fout verschijnt er "Fout". Een gegeneerde kaart kan opnieuw gegenereerd worden door terug "Ja" in te vullen.</t>
  </si>
  <si>
    <t>Kempense Heide</t>
  </si>
  <si>
    <t>LINK NAAR INVULBLAD</t>
  </si>
  <si>
    <t>Enkel gegenereerde edities kunnen worden ingeladen.</t>
  </si>
  <si>
    <t>Verkoopoverzicht per kaart</t>
  </si>
  <si>
    <t xml:space="preserve">WEGGEGEVEN </t>
  </si>
  <si>
    <t>2022-10</t>
  </si>
  <si>
    <t>2022-11</t>
  </si>
  <si>
    <t>2022-12</t>
  </si>
  <si>
    <t>2023-01</t>
  </si>
  <si>
    <t>2023-02</t>
  </si>
  <si>
    <t>2023-03</t>
  </si>
  <si>
    <t>2023-04</t>
  </si>
  <si>
    <t>2023-05</t>
  </si>
  <si>
    <t>2023-06</t>
  </si>
  <si>
    <t>2023-07</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</si>
  <si>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</si>
  <si>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</si>
  <si>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</si>
  <si>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</si>
  <si>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</si>
  <si>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</si>
  <si>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</si>
  <si>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</si>
  <si>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</si>
  <si>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</si>
  <si>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</si>
  <si>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</si>
  <si>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</si>
  <si>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</si>
  <si>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</si>
  <si>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</si>
  <si>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</si>
  <si>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</si>
  <si>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</si>
  <si>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</si>
  <si>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</si>
  <si>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</si>
  <si>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</si>
  <si>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</si>
  <si>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</si>
  <si>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</si>
  <si>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</si>
  <si>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</si>
  <si>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</si>
  <si>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</si>
  <si>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</si>
  <si>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</si>
  <si>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Periode</t>
  </si>
  <si>
    <t>INHOUDSTAFEL</t>
  </si>
  <si>
    <t>Kempen Fietskaart</t>
  </si>
  <si>
    <t>Verkoop per kaart per maand</t>
  </si>
  <si>
    <t>Het vernieuwen van de grafieken zal ze up-to-date maken met hun brontabel</t>
  </si>
  <si>
    <t xml:space="preserve">Brontabel: </t>
  </si>
  <si>
    <t>Brontabel:</t>
  </si>
  <si>
    <t>Vul hier de editienaam in. Deze mag niet te lang zijn</t>
  </si>
  <si>
    <t>Grafisch Blad</t>
  </si>
  <si>
    <t>Kopieer deze template en vul deze in naar wens.</t>
  </si>
  <si>
    <t>Enkel de data waar er verkoopcijfers voor zijn zullen in deze tabel verschijnen. Uitzonderlijk kan het dus zijn dan de periodekolom in deze tabel een maand overslaagt. In deze maand waren er dus geen verkoopcijfers gedetecteerd.</t>
  </si>
  <si>
    <t>Enkel de data waar er verkoopcijfers voor zijn zullen in deze tabel verschijnen. Uitzonderlijk kan het dus zijn dan de periodekolom in deze tabel een maand overslaat. In deze maand waren er dus geen verkoopcijfers gedetecteerd.</t>
  </si>
  <si>
    <t>kaarteditieVB1</t>
  </si>
  <si>
    <t>kaarteditieVB1_1</t>
  </si>
  <si>
    <t>kaarteditieVB2</t>
  </si>
  <si>
    <t>kaarteditieVB2_1</t>
  </si>
  <si>
    <t>kaart2editieVB1</t>
  </si>
  <si>
    <t>kaart2editieVB2</t>
  </si>
  <si>
    <t>kaart2editieVB1_1</t>
  </si>
  <si>
    <t>kaart2editieVB2_1</t>
  </si>
  <si>
    <t>VOORBEELDKAART1</t>
  </si>
  <si>
    <t>VOORBEELDKAART2</t>
  </si>
  <si>
    <t>EDITIE_kaart2editieVB1_1</t>
  </si>
  <si>
    <t>EDITIE_kaart2editieVB2_1</t>
  </si>
  <si>
    <t>EDITIE_kaarteditieVB1_1</t>
  </si>
  <si>
    <t>EDITIE_kaarteditieVB2_1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</si>
</sst>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0" x14ac:knownFonts="1">
    <font>
      <sz val="11"/>
      <color theme="1"/>
      <name val="Calibri"/>
      <family val="2"/>
      <scheme val="minor"/>
    </font>
    <font>
      <b/>
      <sz val="11"/>
      <color theme="1"/>
      <name val="Calibri"/>
      <family val="2"/>
      <scheme val="minor"/>
    </font>
    <font>
      <b/>
      <u/>
      <sz val="16"/>
      <color theme="1"/>
      <name val="Calibri"/>
      <family val="2"/>
      <scheme val="minor"/>
    </font>
    <font>
      <sz val="9"/>
      <color rgb="FF141414"/>
      <name val="Segoe UI"/>
      <family val="2"/>
    </font>
    <font>
      <sz val="11"/>
      <color rgb="FFFF0000"/>
      <name val="Calibri"/>
      <family val="2"/>
      <scheme val="minor"/>
    </font>
    <font>
      <sz val="11"/>
      <color rgb="FF000000"/>
      <name val="Calibri"/>
      <family val="2"/>
    </font>
    <font>
      <u/>
      <sz val="11"/>
      <color theme="10"/>
      <name val="Calibri"/>
      <family val="2"/>
      <scheme val="minor"/>
    </font>
    <font>
      <b/>
      <u/>
      <sz val="14"/>
      <color theme="1"/>
      <name val="Calibri"/>
      <family val="2"/>
      <scheme val="minor"/>
    </font>
    <font>
      <sz val="11"/>
      <color rgb="FF006100"/>
      <name val="Calibri"/>
      <family val="2"/>
      <scheme val="minor"/>
    </font>
    <font>
      <sz val="11"/>
      <color rgb="FF9C6500"/>
      <name val="Calibri"/>
      <family val="2"/>
      <scheme val="minor"/>
    </font>
    <font>
      <i/>
      <sz val="11"/>
      <color rgb="FF9C6500"/>
      <name val="Calibri"/>
      <family val="2"/>
      <scheme val="minor"/>
    </font>
    <font>
      <b/>
      <u/>
      <sz val="18"/>
      <color rgb="FF9C6500"/>
      <name val="Calibri"/>
      <family val="2"/>
      <scheme val="minor"/>
    </font>
    <font>
      <sz val="12"/>
      <color rgb="FF006100"/>
      <name val="Calibri"/>
      <family val="2"/>
      <scheme val="minor"/>
    </font>
    <font>
      <i/>
      <sz val="11"/>
      <color rgb="FF006100"/>
      <name val="Calibri"/>
      <family val="2"/>
      <scheme val="minor"/>
    </font>
    <font>
      <b/>
      <u/>
      <sz val="20"/>
      <color theme="1"/>
      <name val="Calibri"/>
      <family val="2"/>
      <scheme val="minor"/>
    </font>
    <font>
      <b/>
      <u/>
      <sz val="12"/>
      <color theme="1"/>
      <name val="Calibri"/>
      <family val="2"/>
      <scheme val="minor"/>
    </font>
    <font>
      <sz val="12"/>
      <color rgb="FF000000"/>
      <name val="Calibri"/>
      <family val="2"/>
    </font>
    <font>
      <b/>
      <sz val="16"/>
      <color rgb="FFFF0000"/>
      <name val="Calibri"/>
      <family val="2"/>
      <scheme val="minor"/>
    </font>
    <font>
      <b/>
      <sz val="20"/>
      <color rgb="FF000000"/>
      <name val="Calibri"/>
      <family val="2"/>
    </font>
    <font>
      <sz val="8"/>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6" fillId="0" borderId="0" applyNumberFormat="0" applyFill="0" applyBorder="0" applyAlignment="0" applyProtection="0"/>
    <xf numFmtId="0" fontId="8" fillId="3" borderId="0" applyNumberFormat="0" applyBorder="0" applyAlignment="0" applyProtection="0"/>
    <xf numFmtId="0" fontId="9" fillId="4" borderId="0" applyNumberFormat="0" applyBorder="0" applyAlignment="0" applyProtection="0"/>
  </cellStyleXfs>
  <cellXfs count="44">
    <xf numFmtId="0" fontId="0" fillId="0" borderId="0" xfId="0"/>
    <xf numFmtId="164" fontId="0" fillId="0" borderId="0" xfId="0" applyNumberFormat="1"/>
    <xf numFmtId="164" fontId="0" fillId="0" borderId="0" xfId="0" applyNumberFormat="1" applyAlignment="1">
      <alignment vertical="center"/>
    </xf>
    <xf numFmtId="164" fontId="2" fillId="0" borderId="0" xfId="0" applyNumberFormat="1" applyFont="1"/>
    <xf numFmtId="164" fontId="0" fillId="0" borderId="0" xfId="0" applyNumberFormat="1" applyAlignment="1">
      <alignment horizontal="center" vertical="center"/>
    </xf>
    <xf numFmtId="164" fontId="0" fillId="0" borderId="0" xfId="0" applyNumberFormat="1" applyAlignment="1">
      <alignment horizontal="center"/>
    </xf>
    <xf numFmtId="164" fontId="3" fillId="0" borderId="0" xfId="0" applyNumberFormat="1" applyFont="1"/>
    <xf numFmtId="164" fontId="1" fillId="0" borderId="0" xfId="0" applyNumberFormat="1" applyFont="1" applyAlignment="1">
      <alignment vertical="center"/>
    </xf>
    <xf numFmtId="2" fontId="0" fillId="0" borderId="0" xfId="0" applyNumberFormat="1" applyAlignment="1">
      <alignment horizontal="center" vertical="center"/>
    </xf>
    <xf numFmtId="2" fontId="0" fillId="0" borderId="0" xfId="0" applyNumberFormat="1" applyAlignment="1">
      <alignment horizontal="center"/>
    </xf>
    <xf numFmtId="0" fontId="0" fillId="0" borderId="0" xfId="0" applyAlignment="1">
      <alignment horizontal="center" vertical="center"/>
    </xf>
    <xf numFmtId="165" fontId="0" fillId="0" borderId="0" xfId="0" applyNumberFormat="1"/>
    <xf numFmtId="2" fontId="0" fillId="0" borderId="0" xfId="0" applyNumberFormat="1"/>
    <xf numFmtId="2" fontId="1" fillId="0" borderId="0" xfId="0" applyNumberFormat="1" applyFont="1" applyAlignment="1">
      <alignment horizontal="center"/>
    </xf>
    <xf numFmtId="0" fontId="4" fillId="0" borderId="0" xfId="0" applyFont="1"/>
    <xf numFmtId="0" fontId="0" fillId="0" borderId="0" xfId="0" applyAlignment="1">
      <alignment horizontal="center"/>
    </xf>
    <xf numFmtId="0" fontId="1" fillId="0" borderId="0" xfId="0" applyFont="1" applyAlignment="1">
      <alignment horizontal="center"/>
    </xf>
    <xf numFmtId="164" fontId="0" fillId="2" borderId="0" xfId="0" applyNumberFormat="1" applyFill="1"/>
    <xf numFmtId="2" fontId="0" fillId="2" borderId="0" xfId="0" applyNumberFormat="1" applyFill="1"/>
    <xf numFmtId="164" fontId="6" fillId="0" borderId="0" xfId="1" applyNumberFormat="1" applyAlignment="1">
      <alignment horizontal="center" vertical="center"/>
    </xf>
    <xf numFmtId="0" fontId="7" fillId="0" borderId="0" xfId="0" applyFont="1"/>
    <xf numFmtId="0" fontId="8" fillId="3" borderId="0" xfId="2"/>
    <xf numFmtId="0" fontId="6" fillId="3" borderId="2" xfId="1" applyFill="1" applyBorder="1"/>
    <xf numFmtId="0" fontId="0" fillId="0" borderId="2" xfId="0" applyBorder="1"/>
    <xf numFmtId="0" fontId="8" fillId="3" borderId="3" xfId="2" applyBorder="1"/>
    <xf numFmtId="0" fontId="8" fillId="3" borderId="1" xfId="2" applyBorder="1"/>
    <xf numFmtId="0" fontId="8" fillId="3" borderId="4" xfId="2" applyBorder="1"/>
    <xf numFmtId="0" fontId="12" fillId="3" borderId="0" xfId="2" applyFont="1" applyBorder="1"/>
    <xf numFmtId="0" fontId="12" fillId="3" borderId="2" xfId="2" applyFont="1" applyBorder="1"/>
    <xf numFmtId="0" fontId="13" fillId="3" borderId="0" xfId="2" applyFont="1" applyBorder="1"/>
    <xf numFmtId="0" fontId="13" fillId="3" borderId="2" xfId="2" applyFont="1" applyBorder="1" applyAlignment="1">
      <alignment horizontal="center" vertical="center"/>
    </xf>
    <xf numFmtId="0" fontId="9" fillId="4" borderId="1" xfId="3" applyBorder="1"/>
    <xf numFmtId="0" fontId="10" fillId="4" borderId="1" xfId="3" applyFont="1" applyBorder="1" applyAlignment="1">
      <alignment horizontal="center" vertical="center"/>
    </xf>
    <xf numFmtId="0" fontId="11" fillId="4" borderId="1" xfId="3" applyFont="1" applyBorder="1" applyAlignment="1">
      <alignment horizontal="center" vertical="center"/>
    </xf>
    <xf numFmtId="0" fontId="9" fillId="4" borderId="1" xfId="3" applyBorder="1" applyAlignment="1">
      <alignment horizontal="center" vertical="center"/>
    </xf>
    <xf numFmtId="0" fontId="14" fillId="0" borderId="0" xfId="0" applyFont="1"/>
    <xf numFmtId="0" fontId="15" fillId="0" borderId="0" xfId="0" applyFont="1"/>
    <xf numFmtId="0" fontId="6" fillId="0" borderId="0" xfId="1" quotePrefix="1"/>
    <xf numFmtId="0" fontId="1" fillId="0" borderId="0" xfId="0" applyFont="1"/>
    <xf numFmtId="0" fontId="6" fillId="0" borderId="0" xfId="1"/>
    <xf numFmtId="0" fontId="6" fillId="3" borderId="3" xfId="1" applyFill="1" applyBorder="1"/>
    <xf numFmtId="164" fontId="17" fillId="0" borderId="0" xfId="0" applyNumberFormat="1" applyFont="1" applyAlignment="1">
      <alignment vertical="center"/>
    </xf>
    <xf numFmtId="0" fontId="0" fillId="0" borderId="0" xfId="0" applyFont="1" applyAlignment="1">
      <alignment horizontal="center"/>
    </xf>
    <xf numFmtId="2" fontId="0" fillId="0" borderId="0" xfId="0" applyNumberFormat="1" applyFont="1" applyAlignment="1">
      <alignment horizontal="center"/>
    </xf>
  </cellXfs>
  <cellStyles count="4">
    <cellStyle name="Goed" xfId="2" builtinId="26"/>
    <cellStyle name="Hyperlink" xfId="1" builtinId="8"/>
    <cellStyle name="Neutraal" xfId="3" builtinId="28"/>
    <cellStyle name="Standaard" xfId="0" builtinId="0"/>
  </cellStyles>
  <dxfs count="84">
    <dxf>
      <font>
        <b/>
      </font>
    </dxf>
    <dxf>
      <font>
        <b/>
      </font>
      <numFmt numFmtId="2" formatCode="0.00"/>
    </dxf>
    <dxf>
      <font>
        <b/>
      </font>
      <numFmt numFmtId="2" formatCode="0.00"/>
    </dxf>
    <dxf>
      <font>
        <b/>
      </font>
      <numFmt numFmtId="2" formatCode="0.00"/>
    </dxf>
    <dxf>
      <font>
        <b/>
      </font>
    </dxf>
    <dxf>
      <numFmt numFmtId="165" formatCode="yyyy\-mm\-dd"/>
    </dxf>
    <dxf>
      <numFmt numFmtId="165" formatCode="yyyy\-mm\-dd"/>
    </dxf>
    <dxf>
      <numFmt numFmtId="2" formatCode="0.00"/>
      <fill>
        <patternFill patternType="solid">
          <fgColor indexed="64"/>
          <bgColor theme="4" tint="0.79998168889431442"/>
        </patternFill>
      </fill>
    </dxf>
    <dxf>
      <numFmt numFmtId="2" formatCode="0.00"/>
      <fill>
        <patternFill patternType="solid">
          <fgColor indexed="64"/>
          <bgColor theme="4" tint="0.79998168889431442"/>
        </patternFill>
      </fill>
    </dxf>
    <dxf>
      <numFmt numFmtId="2" formatCode="0.00"/>
      <fill>
        <patternFill patternType="solid">
          <fgColor indexed="64"/>
          <bgColor theme="4" tint="0.79998168889431442"/>
        </patternFill>
      </fill>
    </dxf>
    <dxf>
      <numFmt numFmtId="2" formatCode="0.00"/>
      <fill>
        <patternFill patternType="solid">
          <fgColor indexed="64"/>
          <bgColor theme="4" tint="0.79998168889431442"/>
        </patternFill>
      </fill>
    </dxf>
    <dxf>
      <numFmt numFmtId="164" formatCode="yyyy\-mm\-dd;@"/>
      <fill>
        <patternFill patternType="solid">
          <fgColor indexed="64"/>
          <bgColor theme="4" tint="0.79998168889431442"/>
        </patternFill>
      </fill>
    </dxf>
    <dxf>
      <numFmt numFmtId="165" formatCode="yyyy\-mm\-dd"/>
    </dxf>
    <dxf>
      <numFmt numFmtId="165" formatCode="yyyy\-mm\-dd"/>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164" formatCode="yyyy\-mm\-dd;@"/>
      <fill>
        <patternFill patternType="solid">
          <fgColor indexed="64"/>
          <bgColor theme="4" tint="0.79998168889431442"/>
        </patternFill>
      </fill>
    </dxf>
    <dxf>
      <numFmt numFmtId="164" formatCode="yyyy\-mm\-dd;@"/>
    </dxf>
    <dxf>
      <fill>
        <patternFill patternType="solid">
          <fgColor rgb="FF000000"/>
          <bgColor rgb="FFDDEBF7"/>
        </patternFill>
      </fill>
    </dxf>
    <dxf>
      <numFmt numFmtId="164" formatCode="yyyy\-mm\-dd;@"/>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border diagonalUp="0" diagonalDown="0">
        <left style="medium">
          <color rgb="FF000000"/>
        </left>
        <right style="medium">
          <color rgb="FF000000"/>
        </right>
        <top style="medium">
          <color rgb="FF000000"/>
        </top>
        <bottom style="medium">
          <color rgb="FF000000"/>
        </bottom>
      </border>
    </dxf>
    <dxf>
      <numFmt numFmtId="164" formatCode="yyyy\-mm\-dd;@"/>
      <alignment horizontal="center" vertical="center" textRotation="0" wrapText="0" indent="0" justifyLastLine="0" shrinkToFit="0" readingOrder="0"/>
    </dxf>
    <dxf>
      <numFmt numFmtId="164" formatCode="yyyy\-mm\-dd;@"/>
    </dxf>
    <dxf>
      <numFmt numFmtId="2" formatCode="0.00"/>
    </dxf>
    <dxf>
      <numFmt numFmtId="2" formatCode="0.00"/>
    </dxf>
    <dxf>
      <numFmt numFmtId="2" formatCode="0.00"/>
    </dxf>
    <dxf>
      <numFmt numFmtId="2" formatCode="0.00"/>
    </dxf>
    <dxf>
      <numFmt numFmtId="164" formatCode="yyyy\-mm\-dd;@"/>
    </dxf>
    <dxf>
      <fill>
        <patternFill patternType="solid">
          <fgColor rgb="FF000000"/>
          <bgColor rgb="FFDDEBF7"/>
        </patternFill>
      </fill>
    </dxf>
    <dxf>
      <numFmt numFmtId="164" formatCode="yyyy\-mm\-dd;@"/>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border diagonalUp="0" diagonalDown="0">
        <left style="medium">
          <color rgb="FF000000"/>
        </left>
        <right style="medium">
          <color rgb="FF000000"/>
        </right>
        <top style="medium">
          <color rgb="FF000000"/>
        </top>
        <bottom style="medium">
          <color rgb="FF000000"/>
        </bottom>
      </border>
    </dxf>
    <dxf>
      <numFmt numFmtId="164" formatCode="yyyy\-mm\-dd;@"/>
      <alignment horizontal="center" vertical="center" textRotation="0" wrapText="0" indent="0" justifyLastLine="0" shrinkToFit="0" readingOrder="0"/>
    </dxf>
    <dxf>
      <numFmt numFmtId="164" formatCode="yyyy\-mm\-dd;@"/>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2" formatCode="0.00"/>
      <fill>
        <patternFill patternType="solid">
          <fgColor indexed="64"/>
          <bgColor theme="4" tint="0.79998168889431442"/>
        </patternFill>
      </fill>
    </dxf>
    <dxf>
      <numFmt numFmtId="2" formatCode="0.00"/>
    </dxf>
    <dxf>
      <numFmt numFmtId="164" formatCode="yyyy\-mm\-dd;@"/>
      <fill>
        <patternFill patternType="solid">
          <fgColor indexed="64"/>
          <bgColor theme="4" tint="0.79998168889431442"/>
        </patternFill>
      </fill>
    </dxf>
    <dxf>
      <numFmt numFmtId="164" formatCode="yyyy\-mm\-dd;@"/>
    </dxf>
    <dxf>
      <fill>
        <patternFill patternType="solid">
          <fgColor indexed="64"/>
          <bgColor theme="4" tint="0.79998168889431442"/>
        </patternFill>
      </fill>
    </dxf>
    <dxf>
      <numFmt numFmtId="164" formatCode="yyyy\-mm\-dd;@"/>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numFmt numFmtId="164" formatCode="yyyy\-mm\-dd;@"/>
      <alignment horizontal="center" vertical="center" textRotation="0" wrapText="0" indent="0" justifyLastLine="0" shrinkToFit="0" readingOrder="0"/>
    </dxf>
    <dxf>
      <numFmt numFmtId="164"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styles" Target="styles.xml"/><Relationship Id="rId26" Type="http://schemas.openxmlformats.org/officeDocument/2006/relationships/customXml" Target="../customXml/item5.xml"/><Relationship Id="rId39" Type="http://schemas.microsoft.com/office/2006/relationships/vbaProject" Target="vbaProject.bin"/><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onnections" Target="connection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Table" Target="pivotTables/pivotTable2.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Table" Target="pivotTables/pivotTable1.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Som van VOORBEELDKAART1</c:v>
          </c:tx>
          <c:spPr>
            <a:solidFill>
              <a:schemeClr val="accent1"/>
            </a:solidFill>
            <a:ln>
              <a:noFill/>
            </a:ln>
            <a:effectLst/>
          </c:spPr>
          <c:invertIfNegative val="0"/>
          <c:cat>
            <c:strLit>
              <c:ptCount val="42"/>
              <c:pt idx="0">
                <c:v>2020-02</c:v>
              </c:pt>
              <c:pt idx="1">
                <c:v>2020-03</c:v>
              </c:pt>
              <c:pt idx="2">
                <c:v>2020-04</c:v>
              </c:pt>
              <c:pt idx="3">
                <c:v>2020-05</c:v>
              </c:pt>
              <c:pt idx="4">
                <c:v>2020-06</c:v>
              </c:pt>
              <c:pt idx="5">
                <c:v>2020-07</c:v>
              </c:pt>
              <c:pt idx="6">
                <c:v>2020-08</c:v>
              </c:pt>
              <c:pt idx="7">
                <c:v>2020-09</c:v>
              </c:pt>
              <c:pt idx="8">
                <c:v>2020-10</c:v>
              </c:pt>
              <c:pt idx="9">
                <c:v>2020-11</c:v>
              </c:pt>
              <c:pt idx="10">
                <c:v>2020-12</c:v>
              </c:pt>
              <c:pt idx="11">
                <c:v>2021-01</c:v>
              </c:pt>
              <c:pt idx="12">
                <c:v>2021-02</c:v>
              </c:pt>
              <c:pt idx="13">
                <c:v>2021-03</c:v>
              </c:pt>
              <c:pt idx="14">
                <c:v>2021-04</c:v>
              </c:pt>
              <c:pt idx="15">
                <c:v>2021-05</c:v>
              </c:pt>
              <c:pt idx="16">
                <c:v>2021-06</c:v>
              </c:pt>
              <c:pt idx="17">
                <c:v>2021-07</c:v>
              </c:pt>
              <c:pt idx="18">
                <c:v>2021-08</c:v>
              </c:pt>
              <c:pt idx="19">
                <c:v>2021-09</c:v>
              </c:pt>
              <c:pt idx="20">
                <c:v>2021-10</c:v>
              </c:pt>
              <c:pt idx="21">
                <c:v>2021-11</c:v>
              </c:pt>
              <c:pt idx="22">
                <c:v>2021-12</c:v>
              </c:pt>
              <c:pt idx="23">
                <c:v>2022-01</c:v>
              </c:pt>
              <c:pt idx="24">
                <c:v>2022-02</c:v>
              </c:pt>
              <c:pt idx="25">
                <c:v>2022-03</c:v>
              </c:pt>
              <c:pt idx="26">
                <c:v>2022-04</c:v>
              </c:pt>
              <c:pt idx="27">
                <c:v>2022-05</c:v>
              </c:pt>
              <c:pt idx="28">
                <c:v>2022-06</c:v>
              </c:pt>
              <c:pt idx="29">
                <c:v>2022-07</c:v>
              </c:pt>
              <c:pt idx="30">
                <c:v>2022-08</c:v>
              </c:pt>
              <c:pt idx="31">
                <c:v>2022-09</c:v>
              </c:pt>
              <c:pt idx="32">
                <c:v>2022-10</c:v>
              </c:pt>
              <c:pt idx="33">
                <c:v>2022-11</c:v>
              </c:pt>
              <c:pt idx="34">
                <c:v>2022-12</c:v>
              </c:pt>
              <c:pt idx="35">
                <c:v>2023-01</c:v>
              </c:pt>
              <c:pt idx="36">
                <c:v>2023-02</c:v>
              </c:pt>
              <c:pt idx="37">
                <c:v>2023-03</c:v>
              </c:pt>
              <c:pt idx="38">
                <c:v>2023-04</c:v>
              </c:pt>
              <c:pt idx="39">
                <c:v>2023-05</c:v>
              </c:pt>
              <c:pt idx="40">
                <c:v>2023-06</c:v>
              </c:pt>
              <c:pt idx="41">
                <c:v>2023-07</c:v>
              </c:pt>
            </c:strLit>
          </c:cat>
          <c:val>
            <c:numLit>
              <c:formatCode>General</c:formatCode>
              <c:ptCount val="42"/>
              <c:pt idx="0">
                <c:v>2500</c:v>
              </c:pt>
              <c:pt idx="1">
                <c:v>298</c:v>
              </c:pt>
              <c:pt idx="2">
                <c:v>328</c:v>
              </c:pt>
              <c:pt idx="3">
                <c:v>2222</c:v>
              </c:pt>
              <c:pt idx="4">
                <c:v>2844</c:v>
              </c:pt>
              <c:pt idx="5">
                <c:v>2241</c:v>
              </c:pt>
              <c:pt idx="6">
                <c:v>771</c:v>
              </c:pt>
              <c:pt idx="7">
                <c:v>695</c:v>
              </c:pt>
              <c:pt idx="8">
                <c:v>404</c:v>
              </c:pt>
              <c:pt idx="9">
                <c:v>249</c:v>
              </c:pt>
              <c:pt idx="10">
                <c:v>176</c:v>
              </c:pt>
              <c:pt idx="11">
                <c:v>216</c:v>
              </c:pt>
              <c:pt idx="12">
                <c:v>389</c:v>
              </c:pt>
              <c:pt idx="13">
                <c:v>733</c:v>
              </c:pt>
              <c:pt idx="14">
                <c:v>743</c:v>
              </c:pt>
              <c:pt idx="15">
                <c:v>685</c:v>
              </c:pt>
              <c:pt idx="16">
                <c:v>1204</c:v>
              </c:pt>
              <c:pt idx="17">
                <c:v>1154</c:v>
              </c:pt>
              <c:pt idx="18">
                <c:v>874</c:v>
              </c:pt>
              <c:pt idx="19">
                <c:v>666</c:v>
              </c:pt>
              <c:pt idx="20">
                <c:v>160</c:v>
              </c:pt>
              <c:pt idx="21">
                <c:v>171</c:v>
              </c:pt>
              <c:pt idx="22">
                <c:v>98</c:v>
              </c:pt>
              <c:pt idx="23">
                <c:v>176</c:v>
              </c:pt>
              <c:pt idx="24">
                <c:v>87</c:v>
              </c:pt>
              <c:pt idx="25">
                <c:v>668</c:v>
              </c:pt>
              <c:pt idx="26">
                <c:v>492</c:v>
              </c:pt>
              <c:pt idx="27">
                <c:v>884</c:v>
              </c:pt>
              <c:pt idx="28">
                <c:v>652</c:v>
              </c:pt>
              <c:pt idx="29">
                <c:v>866</c:v>
              </c:pt>
              <c:pt idx="30">
                <c:v>1120</c:v>
              </c:pt>
              <c:pt idx="31">
                <c:v>234</c:v>
              </c:pt>
              <c:pt idx="32">
                <c:v>163</c:v>
              </c:pt>
              <c:pt idx="33">
                <c:v>67</c:v>
              </c:pt>
              <c:pt idx="34">
                <c:v>58</c:v>
              </c:pt>
              <c:pt idx="35">
                <c:v>26</c:v>
              </c:pt>
              <c:pt idx="36">
                <c:v>38</c:v>
              </c:pt>
              <c:pt idx="37">
                <c:v>1546</c:v>
              </c:pt>
              <c:pt idx="38">
                <c:v>1012</c:v>
              </c:pt>
              <c:pt idx="39">
                <c:v>691</c:v>
              </c:pt>
              <c:pt idx="40">
                <c:v>649</c:v>
              </c:pt>
              <c:pt idx="41">
                <c:v>594</c:v>
              </c:pt>
            </c:numLit>
          </c:val>
          <c:extLst>
            <c:ext xmlns:c16="http://schemas.microsoft.com/office/drawing/2014/chart" uri="{C3380CC4-5D6E-409C-BE32-E72D297353CC}">
              <c16:uniqueId val="{00000000-344A-476F-8BCD-A64B2AEDE2D2}"/>
            </c:ext>
          </c:extLst>
        </c:ser>
        <c:ser>
          <c:idx val="1"/>
          <c:order val="1"/>
          <c:tx>
            <c:v>Som van VOORBEELDKAART2</c:v>
          </c:tx>
          <c:spPr>
            <a:solidFill>
              <a:schemeClr val="accent2"/>
            </a:solidFill>
            <a:ln>
              <a:noFill/>
            </a:ln>
            <a:effectLst/>
          </c:spPr>
          <c:invertIfNegative val="0"/>
          <c:cat>
            <c:strLit>
              <c:ptCount val="42"/>
              <c:pt idx="0">
                <c:v>2020-02</c:v>
              </c:pt>
              <c:pt idx="1">
                <c:v>2020-03</c:v>
              </c:pt>
              <c:pt idx="2">
                <c:v>2020-04</c:v>
              </c:pt>
              <c:pt idx="3">
                <c:v>2020-05</c:v>
              </c:pt>
              <c:pt idx="4">
                <c:v>2020-06</c:v>
              </c:pt>
              <c:pt idx="5">
                <c:v>2020-07</c:v>
              </c:pt>
              <c:pt idx="6">
                <c:v>2020-08</c:v>
              </c:pt>
              <c:pt idx="7">
                <c:v>2020-09</c:v>
              </c:pt>
              <c:pt idx="8">
                <c:v>2020-10</c:v>
              </c:pt>
              <c:pt idx="9">
                <c:v>2020-11</c:v>
              </c:pt>
              <c:pt idx="10">
                <c:v>2020-12</c:v>
              </c:pt>
              <c:pt idx="11">
                <c:v>2021-01</c:v>
              </c:pt>
              <c:pt idx="12">
                <c:v>2021-02</c:v>
              </c:pt>
              <c:pt idx="13">
                <c:v>2021-03</c:v>
              </c:pt>
              <c:pt idx="14">
                <c:v>2021-04</c:v>
              </c:pt>
              <c:pt idx="15">
                <c:v>2021-05</c:v>
              </c:pt>
              <c:pt idx="16">
                <c:v>2021-06</c:v>
              </c:pt>
              <c:pt idx="17">
                <c:v>2021-07</c:v>
              </c:pt>
              <c:pt idx="18">
                <c:v>2021-08</c:v>
              </c:pt>
              <c:pt idx="19">
                <c:v>2021-09</c:v>
              </c:pt>
              <c:pt idx="20">
                <c:v>2021-10</c:v>
              </c:pt>
              <c:pt idx="21">
                <c:v>2021-11</c:v>
              </c:pt>
              <c:pt idx="22">
                <c:v>2021-12</c:v>
              </c:pt>
              <c:pt idx="23">
                <c:v>2022-01</c:v>
              </c:pt>
              <c:pt idx="24">
                <c:v>2022-02</c:v>
              </c:pt>
              <c:pt idx="25">
                <c:v>2022-03</c:v>
              </c:pt>
              <c:pt idx="26">
                <c:v>2022-04</c:v>
              </c:pt>
              <c:pt idx="27">
                <c:v>2022-05</c:v>
              </c:pt>
              <c:pt idx="28">
                <c:v>2022-06</c:v>
              </c:pt>
              <c:pt idx="29">
                <c:v>2022-07</c:v>
              </c:pt>
              <c:pt idx="30">
                <c:v>2022-08</c:v>
              </c:pt>
              <c:pt idx="31">
                <c:v>2022-09</c:v>
              </c:pt>
              <c:pt idx="32">
                <c:v>2022-10</c:v>
              </c:pt>
              <c:pt idx="33">
                <c:v>2022-11</c:v>
              </c:pt>
              <c:pt idx="34">
                <c:v>2022-12</c:v>
              </c:pt>
              <c:pt idx="35">
                <c:v>2023-01</c:v>
              </c:pt>
              <c:pt idx="36">
                <c:v>2023-02</c:v>
              </c:pt>
              <c:pt idx="37">
                <c:v>2023-03</c:v>
              </c:pt>
              <c:pt idx="38">
                <c:v>2023-04</c:v>
              </c:pt>
              <c:pt idx="39">
                <c:v>2023-05</c:v>
              </c:pt>
              <c:pt idx="40">
                <c:v>2023-06</c:v>
              </c:pt>
              <c:pt idx="41">
                <c:v>2023-07</c:v>
              </c:pt>
            </c:strLit>
          </c:cat>
          <c:val>
            <c:numLit>
              <c:formatCode>General</c:formatCode>
              <c:ptCount val="42"/>
              <c:pt idx="0">
                <c:v>0</c:v>
              </c:pt>
              <c:pt idx="1">
                <c:v>0</c:v>
              </c:pt>
              <c:pt idx="2">
                <c:v>0</c:v>
              </c:pt>
              <c:pt idx="3">
                <c:v>0</c:v>
              </c:pt>
              <c:pt idx="4">
                <c:v>0</c:v>
              </c:pt>
              <c:pt idx="5">
                <c:v>0</c:v>
              </c:pt>
              <c:pt idx="6">
                <c:v>478</c:v>
              </c:pt>
              <c:pt idx="7">
                <c:v>211</c:v>
              </c:pt>
              <c:pt idx="8">
                <c:v>146</c:v>
              </c:pt>
              <c:pt idx="9">
                <c:v>198</c:v>
              </c:pt>
              <c:pt idx="10">
                <c:v>94</c:v>
              </c:pt>
              <c:pt idx="11">
                <c:v>171</c:v>
              </c:pt>
              <c:pt idx="12">
                <c:v>171</c:v>
              </c:pt>
              <c:pt idx="13">
                <c:v>123</c:v>
              </c:pt>
              <c:pt idx="14">
                <c:v>92</c:v>
              </c:pt>
              <c:pt idx="15">
                <c:v>93</c:v>
              </c:pt>
              <c:pt idx="16">
                <c:v>55</c:v>
              </c:pt>
              <c:pt idx="17">
                <c:v>38</c:v>
              </c:pt>
              <c:pt idx="18">
                <c:v>37</c:v>
              </c:pt>
              <c:pt idx="19">
                <c:v>122</c:v>
              </c:pt>
              <c:pt idx="20">
                <c:v>7</c:v>
              </c:pt>
              <c:pt idx="21">
                <c:v>14</c:v>
              </c:pt>
              <c:pt idx="22">
                <c:v>20</c:v>
              </c:pt>
              <c:pt idx="23">
                <c:v>57</c:v>
              </c:pt>
              <c:pt idx="24">
                <c:v>28</c:v>
              </c:pt>
              <c:pt idx="25">
                <c:v>61</c:v>
              </c:pt>
              <c:pt idx="26">
                <c:v>15</c:v>
              </c:pt>
              <c:pt idx="27">
                <c:v>74</c:v>
              </c:pt>
              <c:pt idx="28">
                <c:v>31</c:v>
              </c:pt>
              <c:pt idx="29">
                <c:v>39</c:v>
              </c:pt>
              <c:pt idx="30">
                <c:v>35</c:v>
              </c:pt>
              <c:pt idx="31">
                <c:v>62</c:v>
              </c:pt>
              <c:pt idx="32">
                <c:v>33</c:v>
              </c:pt>
              <c:pt idx="33">
                <c:v>13</c:v>
              </c:pt>
              <c:pt idx="34">
                <c:v>7</c:v>
              </c:pt>
              <c:pt idx="35">
                <c:v>5</c:v>
              </c:pt>
              <c:pt idx="36">
                <c:v>21</c:v>
              </c:pt>
              <c:pt idx="37">
                <c:v>9</c:v>
              </c:pt>
              <c:pt idx="38">
                <c:v>0</c:v>
              </c:pt>
              <c:pt idx="39">
                <c:v>270</c:v>
              </c:pt>
              <c:pt idx="40">
                <c:v>23</c:v>
              </c:pt>
              <c:pt idx="41">
                <c:v>15</c:v>
              </c:pt>
            </c:numLit>
          </c:val>
          <c:extLst>
            <c:ext xmlns:c16="http://schemas.microsoft.com/office/drawing/2014/chart" uri="{C3380CC4-5D6E-409C-BE32-E72D297353CC}">
              <c16:uniqueId val="{00000002-344A-476F-8BCD-A64B2AEDE2D2}"/>
            </c:ext>
          </c:extLst>
        </c:ser>
        <c:dLbls>
          <c:showLegendKey val="0"/>
          <c:showVal val="0"/>
          <c:showCatName val="0"/>
          <c:showSerName val="0"/>
          <c:showPercent val="0"/>
          <c:showBubbleSize val="0"/>
        </c:dLbls>
        <c:gapWidth val="219"/>
        <c:overlap val="-27"/>
        <c:axId val="304703744"/>
        <c:axId val="304718304"/>
      </c:barChart>
      <c:catAx>
        <c:axId val="30470374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crossAx val="304718304"/>
        <c:crosses val="autoZero"/>
        <c:auto val="1"/>
        <c:lblAlgn val="ctr"/>
        <c:lblOffset val="100"/>
        <c:noMultiLvlLbl val="0"/>
        <c:extLst>
          <c:ext xmlns:c15="http://schemas.microsoft.com/office/drawing/2012/chart" uri="{F40574EE-89B7-4290-83BB-5DA773EAF853}">
            <c15:numFmt c:formatCode="General" c:sourceLinked="1"/>
          </c:ext>
        </c:extLst>
      </c:catAx>
      <c:valAx>
        <c:axId val="30471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crossAx val="30470374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BE"/>
    </a:p>
  </c:txPr>
  <c:extLst>
    <c:ext xmlns:c15="http://schemas.microsoft.com/office/drawing/2012/chart" uri="{723BEF56-08C2-4564-9609-F4CBC75E7E54}">
      <c15:pivotSource>
        <c15:name>[Rekenblad_verkoopkaarten_GITHUBVERSIE.xlsm]PivotChartTable3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B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564582688839208E-2"/>
          <c:y val="0.23588004806792148"/>
          <c:w val="0.79385809260869822"/>
          <c:h val="0.5956037596467757"/>
        </c:manualLayout>
      </c:layout>
      <c:barChart>
        <c:barDir val="col"/>
        <c:grouping val="clustered"/>
        <c:varyColors val="0"/>
        <c:ser>
          <c:idx val="0"/>
          <c:order val="0"/>
          <c:tx>
            <c:v>Som van KOST DRUK</c:v>
          </c:tx>
          <c:spPr>
            <a:solidFill>
              <a:schemeClr val="accent1"/>
            </a:solidFill>
            <a:ln>
              <a:noFill/>
            </a:ln>
            <a:effectLst/>
          </c:spPr>
          <c:invertIfNegative val="0"/>
          <c:cat>
            <c:strLit>
              <c:ptCount val="4"/>
              <c:pt idx="0">
                <c:v>kaart2editieVB1</c:v>
              </c:pt>
              <c:pt idx="1">
                <c:v>kaart2editieVB2</c:v>
              </c:pt>
              <c:pt idx="2">
                <c:v>kaarteditieVB1</c:v>
              </c:pt>
              <c:pt idx="3">
                <c:v>kaarteditieVB2</c:v>
              </c:pt>
            </c:strLit>
          </c:cat>
          <c:val>
            <c:numLit>
              <c:formatCode>General</c:formatCode>
              <c:ptCount val="4"/>
              <c:pt idx="0">
                <c:v>1213</c:v>
              </c:pt>
              <c:pt idx="1">
                <c:v>1819</c:v>
              </c:pt>
              <c:pt idx="2">
                <c:v>10000</c:v>
              </c:pt>
              <c:pt idx="3">
                <c:v>9999</c:v>
              </c:pt>
            </c:numLit>
          </c:val>
          <c:extLst>
            <c:ext xmlns:c16="http://schemas.microsoft.com/office/drawing/2014/chart" uri="{C3380CC4-5D6E-409C-BE32-E72D297353CC}">
              <c16:uniqueId val="{00000000-31C8-4AD5-8A9F-C4B67342F786}"/>
            </c:ext>
          </c:extLst>
        </c:ser>
        <c:ser>
          <c:idx val="1"/>
          <c:order val="1"/>
          <c:tx>
            <c:v>Som van KOST CARTOGRAFIE</c:v>
          </c:tx>
          <c:spPr>
            <a:solidFill>
              <a:schemeClr val="accent2"/>
            </a:solidFill>
            <a:ln>
              <a:noFill/>
            </a:ln>
            <a:effectLst/>
          </c:spPr>
          <c:invertIfNegative val="0"/>
          <c:cat>
            <c:strLit>
              <c:ptCount val="4"/>
              <c:pt idx="0">
                <c:v>kaart2editieVB1</c:v>
              </c:pt>
              <c:pt idx="1">
                <c:v>kaart2editieVB2</c:v>
              </c:pt>
              <c:pt idx="2">
                <c:v>kaarteditieVB1</c:v>
              </c:pt>
              <c:pt idx="3">
                <c:v>kaarteditieVB2</c:v>
              </c:pt>
            </c:strLit>
          </c:cat>
          <c:val>
            <c:numLit>
              <c:formatCode>General</c:formatCode>
              <c:ptCount val="4"/>
              <c:pt idx="0">
                <c:v>1011</c:v>
              </c:pt>
              <c:pt idx="1">
                <c:v>1617</c:v>
              </c:pt>
              <c:pt idx="2">
                <c:v>100</c:v>
              </c:pt>
              <c:pt idx="3">
                <c:v>10</c:v>
              </c:pt>
            </c:numLit>
          </c:val>
          <c:extLst>
            <c:ext xmlns:c16="http://schemas.microsoft.com/office/drawing/2014/chart" uri="{C3380CC4-5D6E-409C-BE32-E72D297353CC}">
              <c16:uniqueId val="{00000002-31C8-4AD5-8A9F-C4B67342F786}"/>
            </c:ext>
          </c:extLst>
        </c:ser>
        <c:ser>
          <c:idx val="2"/>
          <c:order val="2"/>
          <c:tx>
            <c:v>Som van KOST OPMAAK</c:v>
          </c:tx>
          <c:spPr>
            <a:solidFill>
              <a:schemeClr val="accent3"/>
            </a:solidFill>
            <a:ln>
              <a:noFill/>
            </a:ln>
            <a:effectLst/>
          </c:spPr>
          <c:invertIfNegative val="0"/>
          <c:cat>
            <c:strLit>
              <c:ptCount val="4"/>
              <c:pt idx="0">
                <c:v>kaart2editieVB1</c:v>
              </c:pt>
              <c:pt idx="1">
                <c:v>kaart2editieVB2</c:v>
              </c:pt>
              <c:pt idx="2">
                <c:v>kaarteditieVB1</c:v>
              </c:pt>
              <c:pt idx="3">
                <c:v>kaarteditieVB2</c:v>
              </c:pt>
            </c:strLit>
          </c:cat>
          <c:val>
            <c:numLit>
              <c:formatCode>General</c:formatCode>
              <c:ptCount val="4"/>
              <c:pt idx="0">
                <c:v>789</c:v>
              </c:pt>
              <c:pt idx="1">
                <c:v>1415</c:v>
              </c:pt>
              <c:pt idx="2">
                <c:v>1000</c:v>
              </c:pt>
              <c:pt idx="3">
                <c:v>999</c:v>
              </c:pt>
            </c:numLit>
          </c:val>
          <c:extLst>
            <c:ext xmlns:c16="http://schemas.microsoft.com/office/drawing/2014/chart" uri="{C3380CC4-5D6E-409C-BE32-E72D297353CC}">
              <c16:uniqueId val="{00000004-31C8-4AD5-8A9F-C4B67342F786}"/>
            </c:ext>
          </c:extLst>
        </c:ser>
        <c:dLbls>
          <c:showLegendKey val="0"/>
          <c:showVal val="0"/>
          <c:showCatName val="0"/>
          <c:showSerName val="0"/>
          <c:showPercent val="0"/>
          <c:showBubbleSize val="0"/>
        </c:dLbls>
        <c:gapWidth val="219"/>
        <c:overlap val="-27"/>
        <c:axId val="2104966176"/>
        <c:axId val="2104956608"/>
      </c:barChart>
      <c:catAx>
        <c:axId val="21049661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crossAx val="2104956608"/>
        <c:crosses val="autoZero"/>
        <c:auto val="1"/>
        <c:lblAlgn val="ctr"/>
        <c:lblOffset val="100"/>
        <c:noMultiLvlLbl val="0"/>
        <c:extLst>
          <c:ext xmlns:c15="http://schemas.microsoft.com/office/drawing/2012/chart" uri="{F40574EE-89B7-4290-83BB-5DA773EAF853}">
            <c15:numFmt c:formatCode="General" c:sourceLinked="1"/>
          </c:ext>
        </c:extLst>
      </c:catAx>
      <c:valAx>
        <c:axId val="210495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crossAx val="210496617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B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BE"/>
    </a:p>
  </c:txPr>
  <c:extLst>
    <c:ext xmlns:c15="http://schemas.microsoft.com/office/drawing/2012/chart" uri="{723BEF56-08C2-4564-9609-F4CBC75E7E54}">
      <c15:pivotSource>
        <c15:name>[Rekenblad_verkoopkaarten_GITHUBVERSIE.xlsm]PivotChartTable6</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1120140</xdr:colOff>
          <xdr:row>5</xdr:row>
          <xdr:rowOff>83820</xdr:rowOff>
        </xdr:from>
        <xdr:to>
          <xdr:col>3</xdr:col>
          <xdr:colOff>3566160</xdr:colOff>
          <xdr:row>7</xdr:row>
          <xdr:rowOff>45720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0000-000001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Ververs inhoudstafel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1120140</xdr:colOff>
          <xdr:row>2</xdr:row>
          <xdr:rowOff>129540</xdr:rowOff>
        </xdr:from>
        <xdr:to>
          <xdr:col>3</xdr:col>
          <xdr:colOff>3589020</xdr:colOff>
          <xdr:row>4</xdr:row>
          <xdr:rowOff>114300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000-000002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Pas zichtbaarheden van lagen 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1409700</xdr:colOff>
          <xdr:row>9</xdr:row>
          <xdr:rowOff>53340</xdr:rowOff>
        </xdr:from>
        <xdr:to>
          <xdr:col>3</xdr:col>
          <xdr:colOff>3169920</xdr:colOff>
          <xdr:row>11</xdr:row>
          <xdr:rowOff>22860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Korte handleiding openen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137160</xdr:rowOff>
    </xdr:from>
    <xdr:to>
      <xdr:col>17</xdr:col>
      <xdr:colOff>289560</xdr:colOff>
      <xdr:row>25</xdr:row>
      <xdr:rowOff>106680</xdr:rowOff>
    </xdr:to>
    <xdr:graphicFrame macro="">
      <xdr:nvGraphicFramePr>
        <xdr:cNvPr id="2" name="Grafiek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76200</xdr:rowOff>
        </xdr:from>
        <xdr:to>
          <xdr:col>2</xdr:col>
          <xdr:colOff>114300</xdr:colOff>
          <xdr:row>2</xdr:row>
          <xdr:rowOff>160020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100-000001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Alle grafieken vernieuwen</a:t>
              </a:r>
            </a:p>
          </xdr:txBody>
        </xdr:sp>
        <xdr:clientData fPrintsWithSheet="0"/>
      </xdr:twoCellAnchor>
    </mc:Choice>
    <mc:Fallback/>
  </mc:AlternateContent>
  <xdr:twoCellAnchor>
    <xdr:from>
      <xdr:col>1</xdr:col>
      <xdr:colOff>7620</xdr:colOff>
      <xdr:row>30</xdr:row>
      <xdr:rowOff>11430</xdr:rowOff>
    </xdr:from>
    <xdr:to>
      <xdr:col>13</xdr:col>
      <xdr:colOff>586740</xdr:colOff>
      <xdr:row>46</xdr:row>
      <xdr:rowOff>22860</xdr:rowOff>
    </xdr:to>
    <xdr:graphicFrame macro="">
      <xdr:nvGraphicFramePr>
        <xdr:cNvPr id="5" name="Grafiek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144780</xdr:colOff>
          <xdr:row>1</xdr:row>
          <xdr:rowOff>106680</xdr:rowOff>
        </xdr:from>
        <xdr:to>
          <xdr:col>8</xdr:col>
          <xdr:colOff>53340</xdr:colOff>
          <xdr:row>3</xdr:row>
          <xdr:rowOff>7620</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0100-000002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Nieuwe grafiek toevoegen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0</xdr:row>
          <xdr:rowOff>60960</xdr:rowOff>
        </xdr:from>
        <xdr:to>
          <xdr:col>5</xdr:col>
          <xdr:colOff>510540</xdr:colOff>
          <xdr:row>1</xdr:row>
          <xdr:rowOff>45720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2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Kaarten Inladen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403860</xdr:colOff>
          <xdr:row>2</xdr:row>
          <xdr:rowOff>38100</xdr:rowOff>
        </xdr:from>
        <xdr:to>
          <xdr:col>6</xdr:col>
          <xdr:colOff>312420</xdr:colOff>
          <xdr:row>3</xdr:row>
          <xdr:rowOff>121920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200" b="0" i="0" u="none" strike="noStrike" baseline="0">
                  <a:solidFill>
                    <a:srgbClr val="000000"/>
                  </a:solidFill>
                  <a:latin typeface="Calibri"/>
                  <a:ea typeface="Calibri"/>
                  <a:cs typeface="Calibri"/>
                </a:rPr>
                <a:t>Ververs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3589020</xdr:colOff>
          <xdr:row>20</xdr:row>
          <xdr:rowOff>175260</xdr:rowOff>
        </xdr:from>
        <xdr:to>
          <xdr:col>1</xdr:col>
          <xdr:colOff>1196340</xdr:colOff>
          <xdr:row>22</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Edities inladen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0</xdr:row>
          <xdr:rowOff>106680</xdr:rowOff>
        </xdr:from>
        <xdr:to>
          <xdr:col>2</xdr:col>
          <xdr:colOff>891540</xdr:colOff>
          <xdr:row>1</xdr:row>
          <xdr:rowOff>205740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l-BE" sz="2000" b="1" i="0" u="none" strike="noStrike" baseline="0">
                  <a:solidFill>
                    <a:srgbClr val="000000"/>
                  </a:solidFill>
                  <a:latin typeface="Calibri"/>
                  <a:ea typeface="Calibri"/>
                  <a:cs typeface="Calibri"/>
                </a:rPr>
                <a:t>Kopieer dit werkblad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3589020</xdr:colOff>
          <xdr:row>20</xdr:row>
          <xdr:rowOff>175260</xdr:rowOff>
        </xdr:from>
        <xdr:to>
          <xdr:col>1</xdr:col>
          <xdr:colOff>1196340</xdr:colOff>
          <xdr:row>22</xdr:row>
          <xdr:rowOff>99060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500-000001E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Edities inladen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3589020</xdr:colOff>
          <xdr:row>20</xdr:row>
          <xdr:rowOff>175260</xdr:rowOff>
        </xdr:from>
        <xdr:to>
          <xdr:col>1</xdr:col>
          <xdr:colOff>1196340</xdr:colOff>
          <xdr:row>22</xdr:row>
          <xdr:rowOff>99060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800-000001E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100" b="0" i="0" u="none" strike="noStrike" baseline="0">
                  <a:solidFill>
                    <a:srgbClr val="000000"/>
                  </a:solidFill>
                  <a:latin typeface="Calibri"/>
                  <a:ea typeface="Calibri"/>
                  <a:cs typeface="Calibri"/>
                </a:rPr>
                <a:t>Edities inladen</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te IG" refreshedDate="45330.491127314817" backgroundQuery="1" createdVersion="6" refreshedVersion="8" minRefreshableVersion="3" recordCount="0" supportSubquery="1" supportAdvancedDrill="1" xr:uid="{00000000-000A-0000-FFFF-FFFFF1000000}">
  <cacheSource type="external" connectionId="1">
    <extLst>
      <ext xmlns:x14="http://schemas.microsoft.com/office/spreadsheetml/2009/9/main" uri="{F057638F-6D5F-4e77-A914-E7F072B9BCA8}">
        <x14:sourceConnection name="ThisWorkbookDataModel"/>
      </ext>
    </extLst>
  </cacheSource>
  <cacheFields count="3">
    <cacheField name="[VerkoopoverzichtPerKaartTabel].[Periode].[Periode]" caption="Periode" numFmtId="0" hierarchy="132" level="1">
      <sharedItems count="42">
        <s v="2020-02"/>
        <s v="2020-03"/>
        <s v="2020-04"/>
        <s v="2020-05"/>
        <s v="2020-06"/>
        <s v="2020-07"/>
        <s v="2020-08"/>
        <s v="2020-09"/>
        <s v="2020-10"/>
        <s v="2020-11"/>
        <s v="2020-12"/>
        <s v="2021-01"/>
        <s v="2021-02"/>
        <s v="2021-03"/>
        <s v="2021-04"/>
        <s v="2021-05"/>
        <s v="2021-06"/>
        <s v="2021-07"/>
        <s v="2021-08"/>
        <s v="2021-09"/>
        <s v="2021-10"/>
        <s v="2021-11"/>
        <s v="2021-12"/>
        <s v="2022-01"/>
        <s v="2022-02"/>
        <s v="2022-03"/>
        <s v="2022-04"/>
        <s v="2022-05"/>
        <s v="2022-06"/>
        <s v="2022-07"/>
        <s v="2022-08"/>
        <s v="2022-09"/>
        <s v="2022-10"/>
        <s v="2022-11"/>
        <s v="2022-12"/>
        <s v="2023-01"/>
        <s v="2023-02"/>
        <s v="2023-03"/>
        <s v="2023-04"/>
        <s v="2023-05"/>
        <s v="2023-06"/>
        <s v="2023-07"/>
      </sharedItems>
    </cacheField>
    <cacheField name="[Measures].[Som van VOORBEELDKAART1]" caption="Som van VOORBEELDKAART1" numFmtId="0" hierarchy="171" level="32767"/>
    <cacheField name="[Measures].[Som van VOORBEELDKAART2]" caption="Som van VOORBEELDKAART2" numFmtId="0" hierarchy="172" level="32767"/>
  </cacheFields>
  <cacheHierarchies count="176">
    <cacheHierarchy uniqueName="[CombinedData].[KAART]" caption="KAART" attribute="1" defaultMemberUniqueName="[CombinedData].[KAART].[All]" allUniqueName="[CombinedData].[KAART].[All]" dimensionUniqueName="[CombinedData]" displayFolder="" count="0" memberValueDatatype="130" unbalanced="0"/>
    <cacheHierarchy uniqueName="[CombinedData].[KOST OPMAAK]" caption="KOST OPMAAK" attribute="1" defaultMemberUniqueName="[CombinedData].[KOST OPMAAK].[All]" allUniqueName="[CombinedData].[KOST OPMAAK].[All]" dimensionUniqueName="[CombinedData]" displayFolder="" count="0" memberValueDatatype="20" unbalanced="0"/>
    <cacheHierarchy uniqueName="[CombinedData].[KOST CARTOGRAFIE]" caption="KOST CARTOGRAFIE" attribute="1" defaultMemberUniqueName="[CombinedData].[KOST CARTOGRAFIE].[All]" allUniqueName="[CombinedData].[KOST CARTOGRAFIE].[All]" dimensionUniqueName="[CombinedData]" displayFolder="" count="0" memberValueDatatype="20" unbalanced="0"/>
    <cacheHierarchy uniqueName="[CombinedData].[KOST DRUK]" caption="KOST DRUK" attribute="1" defaultMemberUniqueName="[CombinedData].[KOST DRUK].[All]" allUniqueName="[CombinedData].[KOST DRUK].[All]" dimensionUniqueName="[CombinedData]" displayFolder="" count="0" memberValueDatatype="20" unbalanced="0"/>
    <cacheHierarchy uniqueName="[CombinedData1].[KAART]" caption="KAART" attribute="1" defaultMemberUniqueName="[CombinedData1].[KAART].[All]" allUniqueName="[CombinedData1].[KAART].[All]" dimensionUniqueName="[CombinedData1]" displayFolder="" count="0" memberValueDatatype="130" unbalanced="0"/>
    <cacheHierarchy uniqueName="[CombinedData1].[KOST OPMAAK]" caption="KOST OPMAAK" attribute="1" defaultMemberUniqueName="[CombinedData1].[KOST OPMAAK].[All]" allUniqueName="[CombinedData1].[KOST OPMAAK].[All]" dimensionUniqueName="[CombinedData1]" displayFolder="" count="0" memberValueDatatype="20" unbalanced="0"/>
    <cacheHierarchy uniqueName="[CombinedData1].[KOST CARTOGRAFIE]" caption="KOST CARTOGRAFIE" attribute="1" defaultMemberUniqueName="[CombinedData1].[KOST CARTOGRAFIE].[All]" allUniqueName="[CombinedData1].[KOST CARTOGRAFIE].[All]" dimensionUniqueName="[CombinedData1]" displayFolder="" count="0" memberValueDatatype="20" unbalanced="0"/>
    <cacheHierarchy uniqueName="[CombinedData1].[KOST DRUK]" caption="KOST DRUK" attribute="1" defaultMemberUniqueName="[CombinedData1].[KOST DRUK].[All]" allUniqueName="[CombinedData1].[KOST DRUK].[All]" dimensionUniqueName="[CombinedData1]" displayFolder="" count="0" memberValueDatatype="20" unbalanced="0"/>
    <cacheHierarchy uniqueName="[CombinedData2].[KAART]" caption="KAART" attribute="1" defaultMemberUniqueName="[CombinedData2].[KAART].[All]" allUniqueName="[CombinedData2].[KAART].[All]" dimensionUniqueName="[CombinedData2]" displayFolder="" count="0" memberValueDatatype="130" unbalanced="0"/>
    <cacheHierarchy uniqueName="[CombinedData2].[KOST OPMAAK]" caption="KOST OPMAAK" attribute="1" defaultMemberUniqueName="[CombinedData2].[KOST OPMAAK].[All]" allUniqueName="[CombinedData2].[KOST OPMAAK].[All]" dimensionUniqueName="[CombinedData2]" displayFolder="" count="0" memberValueDatatype="20" unbalanced="0"/>
    <cacheHierarchy uniqueName="[CombinedData2].[KOST CARTOGRAFIE]" caption="KOST CARTOGRAFIE" attribute="1" defaultMemberUniqueName="[CombinedData2].[KOST CARTOGRAFIE].[All]" allUniqueName="[CombinedData2].[KOST CARTOGRAFIE].[All]" dimensionUniqueName="[CombinedData2]" displayFolder="" count="0" memberValueDatatype="20" unbalanced="0"/>
    <cacheHierarchy uniqueName="[CombinedData2].[KOST DRUK]" caption="KOST DRUK" attribute="1" defaultMemberUniqueName="[CombinedData2].[KOST DRUK].[All]" allUniqueName="[CombinedData2].[KOST DRUK].[All]" dimensionUniqueName="[CombinedData2]" displayFolder="" count="0" memberValueDatatype="20" unbalanced="0"/>
    <cacheHierarchy uniqueName="[EDITIE_INFO_TABEL].[EDITIE]" caption="EDITIE" attribute="1" defaultMemberUniqueName="[EDITIE_INFO_TABEL].[EDITIE].[All]" allUniqueName="[EDITIE_INFO_TABEL].[EDITIE].[All]" dimensionUniqueName="[EDITIE_INFO_TABEL]" displayFolder="" count="0" memberValueDatatype="130" unbalanced="0"/>
    <cacheHierarchy uniqueName="[EDITIE_INFO_TABEL].[START DATUM]" caption="START DATUM" attribute="1" time="1" defaultMemberUniqueName="[EDITIE_INFO_TABEL].[START DATUM].[All]" allUniqueName="[EDITIE_INFO_TABEL].[START DATUM].[All]" dimensionUniqueName="[EDITIE_INFO_TABEL]" displayFolder="" count="0" memberValueDatatype="7" unbalanced="0"/>
    <cacheHierarchy uniqueName="[EDITIE_INFO_TABEL].[EIND DATUM]" caption="EIND DATUM" attribute="1" time="1" defaultMemberUniqueName="[EDITIE_INFO_TABEL].[EIND DATUM].[All]" allUniqueName="[EDITIE_INFO_TABEL].[EIND DATUM].[All]" dimensionUniqueName="[EDITIE_INFO_TABEL]" displayFolder="" count="0" memberValueDatatype="7" unbalanced="0"/>
    <cacheHierarchy uniqueName="[EDITIE_INFO_TABEL].[VERKOOPPRIJS]" caption="VERKOOPPRIJS" attribute="1" defaultMemberUniqueName="[EDITIE_INFO_TABEL].[VERKOOPPRIJS].[All]" allUniqueName="[EDITIE_INFO_TABEL].[VERKOOPPRIJS].[All]" dimensionUniqueName="[EDITIE_INFO_TABEL]" displayFolder="" count="0" memberValueDatatype="130" unbalanced="0"/>
    <cacheHierarchy uniqueName="[EDITIE_INFO_TABEL].[STARTSTOCK]" caption="STARTSTOCK" attribute="1" defaultMemberUniqueName="[EDITIE_INFO_TABEL].[STARTSTOCK].[All]" allUniqueName="[EDITIE_INFO_TABEL].[STARTSTOCK].[All]" dimensionUniqueName="[EDITIE_INFO_TABEL]" displayFolder="" count="0" memberValueDatatype="130" unbalanced="0"/>
    <cacheHierarchy uniqueName="[EDITIE_INFO_TABEL].[KOST OPMAAK]" caption="KOST OPMAAK" attribute="1" defaultMemberUniqueName="[EDITIE_INFO_TABEL].[KOST OPMAAK].[All]" allUniqueName="[EDITIE_INFO_TABEL].[KOST OPMAAK].[All]" dimensionUniqueName="[EDITIE_INFO_TABEL]" displayFolder="" count="0" memberValueDatatype="130" unbalanced="0"/>
    <cacheHierarchy uniqueName="[EDITIE_INFO_TABEL].[KOST CARTOGRAFIE]" caption="KOST CARTOGRAFIE" attribute="1" defaultMemberUniqueName="[EDITIE_INFO_TABEL].[KOST CARTOGRAFIE].[All]" allUniqueName="[EDITIE_INFO_TABEL].[KOST CARTOGRAFIE].[All]" dimensionUniqueName="[EDITIE_INFO_TABEL]" displayFolder="" count="0" memberValueDatatype="130" unbalanced="0"/>
    <cacheHierarchy uniqueName="[EDITIE_INFO_TABEL].[KOST DRUK]" caption="KOST DRUK" attribute="1" defaultMemberUniqueName="[EDITIE_INFO_TABEL].[KOST DRUK].[All]" allUniqueName="[EDITIE_INFO_TABEL].[KOST DRUK].[All]" dimensionUniqueName="[EDITIE_INFO_TABEL]" displayFolder="" count="0" memberValueDatatype="130" unbalanced="0"/>
    <cacheHierarchy uniqueName="[EDITIE_INFO_TABEL].[GENEREER]" caption="GENEREER" attribute="1" defaultMemberUniqueName="[EDITIE_INFO_TABEL].[GENEREER].[All]" allUniqueName="[EDITIE_INFO_TABEL].[GENEREER].[All]" dimensionUniqueName="[EDITIE_INFO_TABEL]" displayFolder="" count="0" memberValueDatatype="130" unbalanced="0"/>
    <cacheHierarchy uniqueName="[EDITIE_INFO_TABEL].[LINK NAAR INVULBLAD]" caption="LINK NAAR INVULBLAD" attribute="1" defaultMemberUniqueName="[EDITIE_INFO_TABEL].[LINK NAAR INVULBLAD].[All]" allUniqueName="[EDITIE_INFO_TABEL].[LINK NAAR INVULBLAD].[All]" dimensionUniqueName="[EDITIE_INFO_TABEL]" displayFolder="" count="0" memberValueDatatype="130" unbalanced="0"/>
    <cacheHierarchy uniqueName="[EDITIE_INFO_TABEL1].[EDITIE]" caption="EDITIE" attribute="1" defaultMemberUniqueName="[EDITIE_INFO_TABEL1].[EDITIE].[All]" allUniqueName="[EDITIE_INFO_TABEL1].[EDITIE].[All]" dimensionUniqueName="[EDITIE_INFO_TABEL1]" displayFolder="" count="0" memberValueDatatype="130" unbalanced="0"/>
    <cacheHierarchy uniqueName="[EDITIE_INFO_TABEL1].[START DATUM]" caption="START DATUM" attribute="1" time="1" defaultMemberUniqueName="[EDITIE_INFO_TABEL1].[START DATUM].[All]" allUniqueName="[EDITIE_INFO_TABEL1].[START DATUM].[All]" dimensionUniqueName="[EDITIE_INFO_TABEL1]" displayFolder="" count="0" memberValueDatatype="7" unbalanced="0"/>
    <cacheHierarchy uniqueName="[EDITIE_INFO_TABEL1].[EIND DATUM]" caption="EIND DATUM" attribute="1" time="1" defaultMemberUniqueName="[EDITIE_INFO_TABEL1].[EIND DATUM].[All]" allUniqueName="[EDITIE_INFO_TABEL1].[EIND DATUM].[All]" dimensionUniqueName="[EDITIE_INFO_TABEL1]" displayFolder="" count="0" memberValueDatatype="7" unbalanced="0"/>
    <cacheHierarchy uniqueName="[EDITIE_INFO_TABEL1].[VERKOOPPRIJS]" caption="VERKOOPPRIJS" attribute="1" defaultMemberUniqueName="[EDITIE_INFO_TABEL1].[VERKOOPPRIJS].[All]" allUniqueName="[EDITIE_INFO_TABEL1].[VERKOOPPRIJS].[All]" dimensionUniqueName="[EDITIE_INFO_TABEL1]" displayFolder="" count="0" memberValueDatatype="130" unbalanced="0"/>
    <cacheHierarchy uniqueName="[EDITIE_INFO_TABEL1].[STARTSTOCK]" caption="STARTSTOCK" attribute="1" defaultMemberUniqueName="[EDITIE_INFO_TABEL1].[STARTSTOCK].[All]" allUniqueName="[EDITIE_INFO_TABEL1].[STARTSTOCK].[All]" dimensionUniqueName="[EDITIE_INFO_TABEL1]" displayFolder="" count="0" memberValueDatatype="130" unbalanced="0"/>
    <cacheHierarchy uniqueName="[EDITIE_INFO_TABEL1].[KOST OPMAAK]" caption="KOST OPMAAK" attribute="1" defaultMemberUniqueName="[EDITIE_INFO_TABEL1].[KOST OPMAAK].[All]" allUniqueName="[EDITIE_INFO_TABEL1].[KOST OPMAAK].[All]" dimensionUniqueName="[EDITIE_INFO_TABEL1]" displayFolder="" count="0" memberValueDatatype="130" unbalanced="0"/>
    <cacheHierarchy uniqueName="[EDITIE_INFO_TABEL1].[KOST CARTOGRAFIE]" caption="KOST CARTOGRAFIE" attribute="1" defaultMemberUniqueName="[EDITIE_INFO_TABEL1].[KOST CARTOGRAFIE].[All]" allUniqueName="[EDITIE_INFO_TABEL1].[KOST CARTOGRAFIE].[All]" dimensionUniqueName="[EDITIE_INFO_TABEL1]" displayFolder="" count="0" memberValueDatatype="130" unbalanced="0"/>
    <cacheHierarchy uniqueName="[EDITIE_INFO_TABEL1].[KOST DRUK]" caption="KOST DRUK" attribute="1" defaultMemberUniqueName="[EDITIE_INFO_TABEL1].[KOST DRUK].[All]" allUniqueName="[EDITIE_INFO_TABEL1].[KOST DRUK].[All]" dimensionUniqueName="[EDITIE_INFO_TABEL1]" displayFolder="" count="0" memberValueDatatype="130" unbalanced="0"/>
    <cacheHierarchy uniqueName="[EDITIE_INFO_TABEL1].[GENEREER]" caption="GENEREER" attribute="1" defaultMemberUniqueName="[EDITIE_INFO_TABEL1].[GENEREER].[All]" allUniqueName="[EDITIE_INFO_TABEL1].[GENEREER].[All]" dimensionUniqueName="[EDITIE_INFO_TABEL1]" displayFolder="" count="0" memberValueDatatype="130" unbalanced="0"/>
    <cacheHierarchy uniqueName="[EDITIE_INFO_TABEL1].[LINK NAAR INVULBLAD]" caption="LINK NAAR INVULBLAD" attribute="1" defaultMemberUniqueName="[EDITIE_INFO_TABEL1].[LINK NAAR INVULBLAD].[All]" allUniqueName="[EDITIE_INFO_TABEL1].[LINK NAAR INVULBLAD].[All]" dimensionUniqueName="[EDITIE_INFO_TABEL1]" displayFolder="" count="0" memberValueDatatype="130" unbalanced="0"/>
    <cacheHierarchy uniqueName="[EDITIE_INFO_TABEL2].[EDITIE]" caption="EDITIE" attribute="1" defaultMemberUniqueName="[EDITIE_INFO_TABEL2].[EDITIE].[All]" allUniqueName="[EDITIE_INFO_TABEL2].[EDITIE].[All]" dimensionUniqueName="[EDITIE_INFO_TABEL2]" displayFolder="" count="0" memberValueDatatype="130" unbalanced="0"/>
    <cacheHierarchy uniqueName="[EDITIE_INFO_TABEL2].[START DATUM]" caption="START DATUM" attribute="1" time="1" defaultMemberUniqueName="[EDITIE_INFO_TABEL2].[START DATUM].[All]" allUniqueName="[EDITIE_INFO_TABEL2].[START DATUM].[All]" dimensionUniqueName="[EDITIE_INFO_TABEL2]" displayFolder="" count="0" memberValueDatatype="7" unbalanced="0"/>
    <cacheHierarchy uniqueName="[EDITIE_INFO_TABEL2].[EIND DATUM]" caption="EIND DATUM" attribute="1" time="1" defaultMemberUniqueName="[EDITIE_INFO_TABEL2].[EIND DATUM].[All]" allUniqueName="[EDITIE_INFO_TABEL2].[EIND DATUM].[All]" dimensionUniqueName="[EDITIE_INFO_TABEL2]" displayFolder="" count="0" memberValueDatatype="7" unbalanced="0"/>
    <cacheHierarchy uniqueName="[EDITIE_INFO_TABEL2].[VERKOOPPRIJS]" caption="VERKOOPPRIJS" attribute="1" defaultMemberUniqueName="[EDITIE_INFO_TABEL2].[VERKOOPPRIJS].[All]" allUniqueName="[EDITIE_INFO_TABEL2].[VERKOOPPRIJS].[All]" dimensionUniqueName="[EDITIE_INFO_TABEL2]" displayFolder="" count="0" memberValueDatatype="130" unbalanced="0"/>
    <cacheHierarchy uniqueName="[EDITIE_INFO_TABEL2].[STARTSTOCK]" caption="STARTSTOCK" attribute="1" defaultMemberUniqueName="[EDITIE_INFO_TABEL2].[STARTSTOCK].[All]" allUniqueName="[EDITIE_INFO_TABEL2].[STARTSTOCK].[All]" dimensionUniqueName="[EDITIE_INFO_TABEL2]" displayFolder="" count="0" memberValueDatatype="130" unbalanced="0"/>
    <cacheHierarchy uniqueName="[EDITIE_INFO_TABEL2].[KOST OPMAAK]" caption="KOST OPMAAK" attribute="1" defaultMemberUniqueName="[EDITIE_INFO_TABEL2].[KOST OPMAAK].[All]" allUniqueName="[EDITIE_INFO_TABEL2].[KOST OPMAAK].[All]" dimensionUniqueName="[EDITIE_INFO_TABEL2]" displayFolder="" count="0" memberValueDatatype="130" unbalanced="0"/>
    <cacheHierarchy uniqueName="[EDITIE_INFO_TABEL2].[KOST CARTOGRAFIE]" caption="KOST CARTOGRAFIE" attribute="1" defaultMemberUniqueName="[EDITIE_INFO_TABEL2].[KOST CARTOGRAFIE].[All]" allUniqueName="[EDITIE_INFO_TABEL2].[KOST CARTOGRAFIE].[All]" dimensionUniqueName="[EDITIE_INFO_TABEL2]" displayFolder="" count="0" memberValueDatatype="130" unbalanced="0"/>
    <cacheHierarchy uniqueName="[EDITIE_INFO_TABEL2].[KOST DRUK]" caption="KOST DRUK" attribute="1" defaultMemberUniqueName="[EDITIE_INFO_TABEL2].[KOST DRUK].[All]" allUniqueName="[EDITIE_INFO_TABEL2].[KOST DRUK].[All]" dimensionUniqueName="[EDITIE_INFO_TABEL2]" displayFolder="" count="0" memberValueDatatype="130" unbalanced="0"/>
    <cacheHierarchy uniqueName="[EDITIE_INFO_TABEL2].[GENEREER]" caption="GENEREER" attribute="1" defaultMemberUniqueName="[EDITIE_INFO_TABEL2].[GENEREER].[All]" allUniqueName="[EDITIE_INFO_TABEL2].[GENEREER].[All]" dimensionUniqueName="[EDITIE_INFO_TABEL2]" displayFolder="" count="0" memberValueDatatype="130" unbalanced="0"/>
    <cacheHierarchy uniqueName="[EDITIE_INFO_TABEL2].[LINK NAAR INVULBLAD]" caption="LINK NAAR INVULBLAD" attribute="1" defaultMemberUniqueName="[EDITIE_INFO_TABEL2].[LINK NAAR INVULBLAD].[All]" allUniqueName="[EDITIE_INFO_TABEL2].[LINK NAAR INVULBLAD].[All]" dimensionUniqueName="[EDITIE_INFO_TABEL2]" displayFolder="" count="0" memberValueDatatype="130" unbalanced="0"/>
    <cacheHierarchy uniqueName="[EDITIE_INFO_TABEL3].[EDITIE]" caption="EDITIE" attribute="1" defaultMemberUniqueName="[EDITIE_INFO_TABEL3].[EDITIE].[All]" allUniqueName="[EDITIE_INFO_TABEL3].[EDITIE].[All]" dimensionUniqueName="[EDITIE_INFO_TABEL3]" displayFolder="" count="0" memberValueDatatype="130" unbalanced="0"/>
    <cacheHierarchy uniqueName="[EDITIE_INFO_TABEL3].[START DATUM]" caption="START DATUM" attribute="1" time="1" defaultMemberUniqueName="[EDITIE_INFO_TABEL3].[START DATUM].[All]" allUniqueName="[EDITIE_INFO_TABEL3].[START DATUM].[All]" dimensionUniqueName="[EDITIE_INFO_TABEL3]" displayFolder="" count="0" memberValueDatatype="7" unbalanced="0"/>
    <cacheHierarchy uniqueName="[EDITIE_INFO_TABEL3].[EIND DATUM]" caption="EIND DATUM" attribute="1" time="1" defaultMemberUniqueName="[EDITIE_INFO_TABEL3].[EIND DATUM].[All]" allUniqueName="[EDITIE_INFO_TABEL3].[EIND DATUM].[All]" dimensionUniqueName="[EDITIE_INFO_TABEL3]" displayFolder="" count="0" memberValueDatatype="7" unbalanced="0"/>
    <cacheHierarchy uniqueName="[EDITIE_INFO_TABEL3].[VERKOOPPRIJS]" caption="VERKOOPPRIJS" attribute="1" defaultMemberUniqueName="[EDITIE_INFO_TABEL3].[VERKOOPPRIJS].[All]" allUniqueName="[EDITIE_INFO_TABEL3].[VERKOOPPRIJS].[All]" dimensionUniqueName="[EDITIE_INFO_TABEL3]" displayFolder="" count="0" memberValueDatatype="130" unbalanced="0"/>
    <cacheHierarchy uniqueName="[EDITIE_INFO_TABEL3].[STARTSTOCK]" caption="STARTSTOCK" attribute="1" defaultMemberUniqueName="[EDITIE_INFO_TABEL3].[STARTSTOCK].[All]" allUniqueName="[EDITIE_INFO_TABEL3].[STARTSTOCK].[All]" dimensionUniqueName="[EDITIE_INFO_TABEL3]" displayFolder="" count="0" memberValueDatatype="130" unbalanced="0"/>
    <cacheHierarchy uniqueName="[EDITIE_INFO_TABEL3].[KOST OPMAAK]" caption="KOST OPMAAK" attribute="1" defaultMemberUniqueName="[EDITIE_INFO_TABEL3].[KOST OPMAAK].[All]" allUniqueName="[EDITIE_INFO_TABEL3].[KOST OPMAAK].[All]" dimensionUniqueName="[EDITIE_INFO_TABEL3]" displayFolder="" count="0" memberValueDatatype="130" unbalanced="0"/>
    <cacheHierarchy uniqueName="[EDITIE_INFO_TABEL3].[KOST CARTOGRAFIE]" caption="KOST CARTOGRAFIE" attribute="1" defaultMemberUniqueName="[EDITIE_INFO_TABEL3].[KOST CARTOGRAFIE].[All]" allUniqueName="[EDITIE_INFO_TABEL3].[KOST CARTOGRAFIE].[All]" dimensionUniqueName="[EDITIE_INFO_TABEL3]" displayFolder="" count="0" memberValueDatatype="130" unbalanced="0"/>
    <cacheHierarchy uniqueName="[EDITIE_INFO_TABEL3].[KOST DRUK]" caption="KOST DRUK" attribute="1" defaultMemberUniqueName="[EDITIE_INFO_TABEL3].[KOST DRUK].[All]" allUniqueName="[EDITIE_INFO_TABEL3].[KOST DRUK].[All]" dimensionUniqueName="[EDITIE_INFO_TABEL3]" displayFolder="" count="0" memberValueDatatype="130" unbalanced="0"/>
    <cacheHierarchy uniqueName="[EDITIE_INFO_TABEL3].[GENEREER]" caption="GENEREER" attribute="1" defaultMemberUniqueName="[EDITIE_INFO_TABEL3].[GENEREER].[All]" allUniqueName="[EDITIE_INFO_TABEL3].[GENEREER].[All]" dimensionUniqueName="[EDITIE_INFO_TABEL3]" displayFolder="" count="0" memberValueDatatype="130" unbalanced="0"/>
    <cacheHierarchy uniqueName="[EDITIE_INFO_TABEL3].[LINK NAAR INVULBLAD]" caption="LINK NAAR INVULBLAD" attribute="1" defaultMemberUniqueName="[EDITIE_INFO_TABEL3].[LINK NAAR INVULBLAD].[All]" allUniqueName="[EDITIE_INFO_TABEL3].[LINK NAAR INVULBLAD].[All]" dimensionUniqueName="[EDITIE_INFO_TABEL3]" displayFolder="" count="0" memberValueDatatype="130" unbalanced="0"/>
    <cacheHierarchy uniqueName="[EDITIE_INFO_TABEL4].[EDITIE]" caption="EDITIE" attribute="1" defaultMemberUniqueName="[EDITIE_INFO_TABEL4].[EDITIE].[All]" allUniqueName="[EDITIE_INFO_TABEL4].[EDITIE].[All]" dimensionUniqueName="[EDITIE_INFO_TABEL4]" displayFolder="" count="0" memberValueDatatype="130" unbalanced="0"/>
    <cacheHierarchy uniqueName="[EDITIE_INFO_TABEL4].[START DATUM]" caption="START DATUM" attribute="1" time="1" defaultMemberUniqueName="[EDITIE_INFO_TABEL4].[START DATUM].[All]" allUniqueName="[EDITIE_INFO_TABEL4].[START DATUM].[All]" dimensionUniqueName="[EDITIE_INFO_TABEL4]" displayFolder="" count="0" memberValueDatatype="7" unbalanced="0"/>
    <cacheHierarchy uniqueName="[EDITIE_INFO_TABEL4].[EIND DATUM]" caption="EIND DATUM" attribute="1" time="1" defaultMemberUniqueName="[EDITIE_INFO_TABEL4].[EIND DATUM].[All]" allUniqueName="[EDITIE_INFO_TABEL4].[EIND DATUM].[All]" dimensionUniqueName="[EDITIE_INFO_TABEL4]" displayFolder="" count="0" memberValueDatatype="7" unbalanced="0"/>
    <cacheHierarchy uniqueName="[EDITIE_INFO_TABEL4].[VERKOOPPRIJS]" caption="VERKOOPPRIJS" attribute="1" defaultMemberUniqueName="[EDITIE_INFO_TABEL4].[VERKOOPPRIJS].[All]" allUniqueName="[EDITIE_INFO_TABEL4].[VERKOOPPRIJS].[All]" dimensionUniqueName="[EDITIE_INFO_TABEL4]" displayFolder="" count="0" memberValueDatatype="130" unbalanced="0"/>
    <cacheHierarchy uniqueName="[EDITIE_INFO_TABEL4].[STARTSTOCK]" caption="STARTSTOCK" attribute="1" defaultMemberUniqueName="[EDITIE_INFO_TABEL4].[STARTSTOCK].[All]" allUniqueName="[EDITIE_INFO_TABEL4].[STARTSTOCK].[All]" dimensionUniqueName="[EDITIE_INFO_TABEL4]" displayFolder="" count="0" memberValueDatatype="130" unbalanced="0"/>
    <cacheHierarchy uniqueName="[EDITIE_INFO_TABEL4].[KOST OPMAAK]" caption="KOST OPMAAK" attribute="1" defaultMemberUniqueName="[EDITIE_INFO_TABEL4].[KOST OPMAAK].[All]" allUniqueName="[EDITIE_INFO_TABEL4].[KOST OPMAAK].[All]" dimensionUniqueName="[EDITIE_INFO_TABEL4]" displayFolder="" count="0" memberValueDatatype="130" unbalanced="0"/>
    <cacheHierarchy uniqueName="[EDITIE_INFO_TABEL4].[KOST CARTOGRAFIE]" caption="KOST CARTOGRAFIE" attribute="1" defaultMemberUniqueName="[EDITIE_INFO_TABEL4].[KOST CARTOGRAFIE].[All]" allUniqueName="[EDITIE_INFO_TABEL4].[KOST CARTOGRAFIE].[All]" dimensionUniqueName="[EDITIE_INFO_TABEL4]" displayFolder="" count="0" memberValueDatatype="130" unbalanced="0"/>
    <cacheHierarchy uniqueName="[EDITIE_INFO_TABEL4].[KOST DRUK]" caption="KOST DRUK" attribute="1" defaultMemberUniqueName="[EDITIE_INFO_TABEL4].[KOST DRUK].[All]" allUniqueName="[EDITIE_INFO_TABEL4].[KOST DRUK].[All]" dimensionUniqueName="[EDITIE_INFO_TABEL4]" displayFolder="" count="0" memberValueDatatype="130" unbalanced="0"/>
    <cacheHierarchy uniqueName="[EDITIE_INFO_TABEL4].[GENEREER]" caption="GENEREER" attribute="1" defaultMemberUniqueName="[EDITIE_INFO_TABEL4].[GENEREER].[All]" allUniqueName="[EDITIE_INFO_TABEL4].[GENEREER].[All]" dimensionUniqueName="[EDITIE_INFO_TABEL4]" displayFolder="" count="0" memberValueDatatype="130" unbalanced="0"/>
    <cacheHierarchy uniqueName="[EDITIE_INFO_TABEL4].[LINK NAAR INVULBLAD]" caption="LINK NAAR INVULBLAD" attribute="1" defaultMemberUniqueName="[EDITIE_INFO_TABEL4].[LINK NAAR INVULBLAD].[All]" allUniqueName="[EDITIE_INFO_TABEL4].[LINK NAAR INVULBLAD].[All]" dimensionUniqueName="[EDITIE_INFO_TABEL4]" displayFolder="" count="0" memberValueDatatype="130" unbalanced="0"/>
    <cacheHierarchy uniqueName="[EDITIE_INFO_TABEL49].[EDITIE]" caption="EDITIE" attribute="1" defaultMemberUniqueName="[EDITIE_INFO_TABEL49].[EDITIE].[All]" allUniqueName="[EDITIE_INFO_TABEL49].[EDITIE].[All]" dimensionUniqueName="[EDITIE_INFO_TABEL49]" displayFolder="" count="0" memberValueDatatype="130" unbalanced="0"/>
    <cacheHierarchy uniqueName="[EDITIE_INFO_TABEL49].[START DATUM]" caption="START DATUM" attribute="1" time="1" defaultMemberUniqueName="[EDITIE_INFO_TABEL49].[START DATUM].[All]" allUniqueName="[EDITIE_INFO_TABEL49].[START DATUM].[All]" dimensionUniqueName="[EDITIE_INFO_TABEL49]" displayFolder="" count="0" memberValueDatatype="7" unbalanced="0"/>
    <cacheHierarchy uniqueName="[EDITIE_INFO_TABEL49].[EIND DATUM]" caption="EIND DATUM" attribute="1" time="1" defaultMemberUniqueName="[EDITIE_INFO_TABEL49].[EIND DATUM].[All]" allUniqueName="[EDITIE_INFO_TABEL49].[EIND DATUM].[All]" dimensionUniqueName="[EDITIE_INFO_TABEL49]" displayFolder="" count="0" memberValueDatatype="7" unbalanced="0"/>
    <cacheHierarchy uniqueName="[EDITIE_INFO_TABEL49].[VERKOOPPRIJS]" caption="VERKOOPPRIJS" attribute="1" defaultMemberUniqueName="[EDITIE_INFO_TABEL49].[VERKOOPPRIJS].[All]" allUniqueName="[EDITIE_INFO_TABEL49].[VERKOOPPRIJS].[All]" dimensionUniqueName="[EDITIE_INFO_TABEL49]" displayFolder="" count="0" memberValueDatatype="5" unbalanced="0"/>
    <cacheHierarchy uniqueName="[EDITIE_INFO_TABEL49].[STARTSTOCK]" caption="STARTSTOCK" attribute="1" defaultMemberUniqueName="[EDITIE_INFO_TABEL49].[STARTSTOCK].[All]" allUniqueName="[EDITIE_INFO_TABEL49].[STARTSTOCK].[All]" dimensionUniqueName="[EDITIE_INFO_TABEL49]" displayFolder="" count="0" memberValueDatatype="20" unbalanced="0"/>
    <cacheHierarchy uniqueName="[EDITIE_INFO_TABEL49].[KOST OPMAAK]" caption="KOST OPMAAK" attribute="1" defaultMemberUniqueName="[EDITIE_INFO_TABEL49].[KOST OPMAAK].[All]" allUniqueName="[EDITIE_INFO_TABEL49].[KOST OPMAAK].[All]" dimensionUniqueName="[EDITIE_INFO_TABEL49]" displayFolder="" count="0" memberValueDatatype="20" unbalanced="0"/>
    <cacheHierarchy uniqueName="[EDITIE_INFO_TABEL49].[KOST CARTOGRAFIE]" caption="KOST CARTOGRAFIE" attribute="1" defaultMemberUniqueName="[EDITIE_INFO_TABEL49].[KOST CARTOGRAFIE].[All]" allUniqueName="[EDITIE_INFO_TABEL49].[KOST CARTOGRAFIE].[All]" dimensionUniqueName="[EDITIE_INFO_TABEL49]" displayFolder="" count="0" memberValueDatatype="20" unbalanced="0"/>
    <cacheHierarchy uniqueName="[EDITIE_INFO_TABEL49].[KOST DRUK]" caption="KOST DRUK" attribute="1" defaultMemberUniqueName="[EDITIE_INFO_TABEL49].[KOST DRUK].[All]" allUniqueName="[EDITIE_INFO_TABEL49].[KOST DRUK].[All]" dimensionUniqueName="[EDITIE_INFO_TABEL49]" displayFolder="" count="0" memberValueDatatype="20" unbalanced="0"/>
    <cacheHierarchy uniqueName="[EDITIE_INFO_TABEL49].[GENEREER]" caption="GENEREER" attribute="1" defaultMemberUniqueName="[EDITIE_INFO_TABEL49].[GENEREER].[All]" allUniqueName="[EDITIE_INFO_TABEL49].[GENEREER].[All]" dimensionUniqueName="[EDITIE_INFO_TABEL49]" displayFolder="" count="0" memberValueDatatype="130" unbalanced="0"/>
    <cacheHierarchy uniqueName="[EDITIE_INFO_TABEL49].[LINK NAAR INVULBLAD]" caption="LINK NAAR INVULBLAD" attribute="1" defaultMemberUniqueName="[EDITIE_INFO_TABEL49].[LINK NAAR INVULBLAD].[All]" allUniqueName="[EDITIE_INFO_TABEL49].[LINK NAAR INVULBLAD].[All]" dimensionUniqueName="[EDITIE_INFO_TABEL49]" displayFolder="" count="0" memberValueDatatype="130" unbalanced="0"/>
    <cacheHierarchy uniqueName="[EDITIE_INFO_TABEL5].[EDITIE]" caption="EDITIE" attribute="1" defaultMemberUniqueName="[EDITIE_INFO_TABEL5].[EDITIE].[All]" allUniqueName="[EDITIE_INFO_TABEL5].[EDITIE].[All]" dimensionUniqueName="[EDITIE_INFO_TABEL5]" displayFolder="" count="0" memberValueDatatype="130" unbalanced="0"/>
    <cacheHierarchy uniqueName="[EDITIE_INFO_TABEL5].[START DATUM]" caption="START DATUM" attribute="1" time="1" defaultMemberUniqueName="[EDITIE_INFO_TABEL5].[START DATUM].[All]" allUniqueName="[EDITIE_INFO_TABEL5].[START DATUM].[All]" dimensionUniqueName="[EDITIE_INFO_TABEL5]" displayFolder="" count="0" memberValueDatatype="7" unbalanced="0"/>
    <cacheHierarchy uniqueName="[EDITIE_INFO_TABEL5].[EIND DATUM]" caption="EIND DATUM" attribute="1" time="1" defaultMemberUniqueName="[EDITIE_INFO_TABEL5].[EIND DATUM].[All]" allUniqueName="[EDITIE_INFO_TABEL5].[EIND DATUM].[All]" dimensionUniqueName="[EDITIE_INFO_TABEL5]" displayFolder="" count="0" memberValueDatatype="7" unbalanced="0"/>
    <cacheHierarchy uniqueName="[EDITIE_INFO_TABEL5].[VERKOOPPRIJS]" caption="VERKOOPPRIJS" attribute="1" defaultMemberUniqueName="[EDITIE_INFO_TABEL5].[VERKOOPPRIJS].[All]" allUniqueName="[EDITIE_INFO_TABEL5].[VERKOOPPRIJS].[All]" dimensionUniqueName="[EDITIE_INFO_TABEL5]" displayFolder="" count="0" memberValueDatatype="130" unbalanced="0"/>
    <cacheHierarchy uniqueName="[EDITIE_INFO_TABEL5].[STARTSTOCK]" caption="STARTSTOCK" attribute="1" defaultMemberUniqueName="[EDITIE_INFO_TABEL5].[STARTSTOCK].[All]" allUniqueName="[EDITIE_INFO_TABEL5].[STARTSTOCK].[All]" dimensionUniqueName="[EDITIE_INFO_TABEL5]" displayFolder="" count="0" memberValueDatatype="130" unbalanced="0"/>
    <cacheHierarchy uniqueName="[EDITIE_INFO_TABEL5].[KOST OPMAAK]" caption="KOST OPMAAK" attribute="1" defaultMemberUniqueName="[EDITIE_INFO_TABEL5].[KOST OPMAAK].[All]" allUniqueName="[EDITIE_INFO_TABEL5].[KOST OPMAAK].[All]" dimensionUniqueName="[EDITIE_INFO_TABEL5]" displayFolder="" count="0" memberValueDatatype="130" unbalanced="0"/>
    <cacheHierarchy uniqueName="[EDITIE_INFO_TABEL5].[KOST CARTOGRAFIE]" caption="KOST CARTOGRAFIE" attribute="1" defaultMemberUniqueName="[EDITIE_INFO_TABEL5].[KOST CARTOGRAFIE].[All]" allUniqueName="[EDITIE_INFO_TABEL5].[KOST CARTOGRAFIE].[All]" dimensionUniqueName="[EDITIE_INFO_TABEL5]" displayFolder="" count="0" memberValueDatatype="130" unbalanced="0"/>
    <cacheHierarchy uniqueName="[EDITIE_INFO_TABEL5].[KOST DRUK]" caption="KOST DRUK" attribute="1" defaultMemberUniqueName="[EDITIE_INFO_TABEL5].[KOST DRUK].[All]" allUniqueName="[EDITIE_INFO_TABEL5].[KOST DRUK].[All]" dimensionUniqueName="[EDITIE_INFO_TABEL5]" displayFolder="" count="0" memberValueDatatype="130" unbalanced="0"/>
    <cacheHierarchy uniqueName="[EDITIE_INFO_TABEL5].[GENEREER]" caption="GENEREER" attribute="1" defaultMemberUniqueName="[EDITIE_INFO_TABEL5].[GENEREER].[All]" allUniqueName="[EDITIE_INFO_TABEL5].[GENEREER].[All]" dimensionUniqueName="[EDITIE_INFO_TABEL5]" displayFolder="" count="0" memberValueDatatype="130" unbalanced="0"/>
    <cacheHierarchy uniqueName="[EDITIE_INFO_TABEL5].[LINK NAAR INVULBLAD]" caption="LINK NAAR INVULBLAD" attribute="1" defaultMemberUniqueName="[EDITIE_INFO_TABEL5].[LINK NAAR INVULBLAD].[All]" allUniqueName="[EDITIE_INFO_TABEL5].[LINK NAAR INVULBLAD].[All]" dimensionUniqueName="[EDITIE_INFO_TABEL5]" displayFolder="" count="0" memberValueDatatype="130" unbalanced="0"/>
    <cacheHierarchy uniqueName="[EDITIE_INFO_TABEL6].[EDITIE]" caption="EDITIE" attribute="1" defaultMemberUniqueName="[EDITIE_INFO_TABEL6].[EDITIE].[All]" allUniqueName="[EDITIE_INFO_TABEL6].[EDITIE].[All]" dimensionUniqueName="[EDITIE_INFO_TABEL6]" displayFolder="" count="0" memberValueDatatype="130" unbalanced="0"/>
    <cacheHierarchy uniqueName="[EDITIE_INFO_TABEL6].[START DATUM]" caption="START DATUM" attribute="1" time="1" defaultMemberUniqueName="[EDITIE_INFO_TABEL6].[START DATUM].[All]" allUniqueName="[EDITIE_INFO_TABEL6].[START DATUM].[All]" dimensionUniqueName="[EDITIE_INFO_TABEL6]" displayFolder="" count="0" memberValueDatatype="7" unbalanced="0"/>
    <cacheHierarchy uniqueName="[EDITIE_INFO_TABEL6].[EIND DATUM]" caption="EIND DATUM" attribute="1" time="1" defaultMemberUniqueName="[EDITIE_INFO_TABEL6].[EIND DATUM].[All]" allUniqueName="[EDITIE_INFO_TABEL6].[EIND DATUM].[All]" dimensionUniqueName="[EDITIE_INFO_TABEL6]" displayFolder="" count="0" memberValueDatatype="7" unbalanced="0"/>
    <cacheHierarchy uniqueName="[EDITIE_INFO_TABEL6].[VERKOOPPRIJS]" caption="VERKOOPPRIJS" attribute="1" defaultMemberUniqueName="[EDITIE_INFO_TABEL6].[VERKOOPPRIJS].[All]" allUniqueName="[EDITIE_INFO_TABEL6].[VERKOOPPRIJS].[All]" dimensionUniqueName="[EDITIE_INFO_TABEL6]" displayFolder="" count="0" memberValueDatatype="130" unbalanced="0"/>
    <cacheHierarchy uniqueName="[EDITIE_INFO_TABEL6].[STARTSTOCK]" caption="STARTSTOCK" attribute="1" defaultMemberUniqueName="[EDITIE_INFO_TABEL6].[STARTSTOCK].[All]" allUniqueName="[EDITIE_INFO_TABEL6].[STARTSTOCK].[All]" dimensionUniqueName="[EDITIE_INFO_TABEL6]" displayFolder="" count="0" memberValueDatatype="130" unbalanced="0"/>
    <cacheHierarchy uniqueName="[EDITIE_INFO_TABEL6].[KOST OPMAAK]" caption="KOST OPMAAK" attribute="1" defaultMemberUniqueName="[EDITIE_INFO_TABEL6].[KOST OPMAAK].[All]" allUniqueName="[EDITIE_INFO_TABEL6].[KOST OPMAAK].[All]" dimensionUniqueName="[EDITIE_INFO_TABEL6]" displayFolder="" count="0" memberValueDatatype="130" unbalanced="0"/>
    <cacheHierarchy uniqueName="[EDITIE_INFO_TABEL6].[KOST CARTOGRAFIE]" caption="KOST CARTOGRAFIE" attribute="1" defaultMemberUniqueName="[EDITIE_INFO_TABEL6].[KOST CARTOGRAFIE].[All]" allUniqueName="[EDITIE_INFO_TABEL6].[KOST CARTOGRAFIE].[All]" dimensionUniqueName="[EDITIE_INFO_TABEL6]" displayFolder="" count="0" memberValueDatatype="130" unbalanced="0"/>
    <cacheHierarchy uniqueName="[EDITIE_INFO_TABEL6].[KOST DRUK]" caption="KOST DRUK" attribute="1" defaultMemberUniqueName="[EDITIE_INFO_TABEL6].[KOST DRUK].[All]" allUniqueName="[EDITIE_INFO_TABEL6].[KOST DRUK].[All]" dimensionUniqueName="[EDITIE_INFO_TABEL6]" displayFolder="" count="0" memberValueDatatype="130" unbalanced="0"/>
    <cacheHierarchy uniqueName="[EDITIE_INFO_TABEL6].[GENEREER]" caption="GENEREER" attribute="1" defaultMemberUniqueName="[EDITIE_INFO_TABEL6].[GENEREER].[All]" allUniqueName="[EDITIE_INFO_TABEL6].[GENEREER].[All]" dimensionUniqueName="[EDITIE_INFO_TABEL6]" displayFolder="" count="0" memberValueDatatype="130" unbalanced="0"/>
    <cacheHierarchy uniqueName="[EDITIE_INFO_TABEL6].[LINK NAAR INVULBLAD]" caption="LINK NAAR INVULBLAD" attribute="1" defaultMemberUniqueName="[EDITIE_INFO_TABEL6].[LINK NAAR INVULBLAD].[All]" allUniqueName="[EDITIE_INFO_TABEL6].[LINK NAAR INVULBLAD].[All]" dimensionUniqueName="[EDITIE_INFO_TABEL6]" displayFolder="" count="0" memberValueDatatype="130" unbalanced="0"/>
    <cacheHierarchy uniqueName="[Overzichtstabel].[PERIODE]" caption="PERIODE" attribute="1" defaultMemberUniqueName="[Overzichtstabel].[PERIODE].[All]" allUniqueName="[Overzichtstabel].[PERIODE].[All]" dimensionUniqueName="[Overzichtstabel]" displayFolder="" count="0" memberValueDatatype="130" unbalanced="0"/>
    <cacheHierarchy uniqueName="[Overzichtstabel].[VERKOCHT]" caption="VERKOCHT" attribute="1" defaultMemberUniqueName="[Overzichtstabel].[VERKOCHT].[All]" allUniqueName="[Overzichtstabel].[VERKOCHT].[All]" dimensionUniqueName="[Overzichtstabel]" displayFolder="" count="0" memberValueDatatype="130" unbalanced="0"/>
    <cacheHierarchy uniqueName="[Overzichtstabel].[WEGGEGEVEN]" caption="WEGGEGEVEN" attribute="1" defaultMemberUniqueName="[Overzichtstabel].[WEGGEGEVEN].[All]" allUniqueName="[Overzichtstabel].[WEGGEGEVEN].[All]" dimensionUniqueName="[Overzichtstabel]" displayFolder="" count="0" memberValueDatatype="130" unbalanced="0"/>
    <cacheHierarchy uniqueName="[Overzichtstabel].[VERNIETIGD]" caption="VERNIETIGD" attribute="1" defaultMemberUniqueName="[Overzichtstabel].[VERNIETIGD].[All]" allUniqueName="[Overzichtstabel].[VERNIETIGD].[All]" dimensionUniqueName="[Overzichtstabel]" displayFolder="" count="0" memberValueDatatype="130" unbalanced="0"/>
    <cacheHierarchy uniqueName="[Overzichtstabel].[INKOMSTEN]" caption="INKOMSTEN" attribute="1" defaultMemberUniqueName="[Overzichtstabel].[INKOMSTEN].[All]" allUniqueName="[Overzichtstabel].[INKOMSTEN].[All]" dimensionUniqueName="[Overzichtstabel]" displayFolder="" count="0" memberValueDatatype="130" unbalanced="0"/>
    <cacheHierarchy uniqueName="[Overzichtstabel1].[PERIODE]" caption="PERIODE" attribute="1" defaultMemberUniqueName="[Overzichtstabel1].[PERIODE].[All]" allUniqueName="[Overzichtstabel1].[PERIODE].[All]" dimensionUniqueName="[Overzichtstabel1]" displayFolder="" count="0" memberValueDatatype="130" unbalanced="0"/>
    <cacheHierarchy uniqueName="[Overzichtstabel1].[VERKOCHT]" caption="VERKOCHT" attribute="1" defaultMemberUniqueName="[Overzichtstabel1].[VERKOCHT].[All]" allUniqueName="[Overzichtstabel1].[VERKOCHT].[All]" dimensionUniqueName="[Overzichtstabel1]" displayFolder="" count="0" memberValueDatatype="130" unbalanced="0"/>
    <cacheHierarchy uniqueName="[Overzichtstabel1].[WEGGEGEVEN]" caption="WEGGEGEVEN" attribute="1" defaultMemberUniqueName="[Overzichtstabel1].[WEGGEGEVEN].[All]" allUniqueName="[Overzichtstabel1].[WEGGEGEVEN].[All]" dimensionUniqueName="[Overzichtstabel1]" displayFolder="" count="0" memberValueDatatype="130" unbalanced="0"/>
    <cacheHierarchy uniqueName="[Overzichtstabel1].[VERNIETIGD]" caption="VERNIETIGD" attribute="1" defaultMemberUniqueName="[Overzichtstabel1].[VERNIETIGD].[All]" allUniqueName="[Overzichtstabel1].[VERNIETIGD].[All]" dimensionUniqueName="[Overzichtstabel1]" displayFolder="" count="0" memberValueDatatype="130" unbalanced="0"/>
    <cacheHierarchy uniqueName="[Overzichtstabel1].[INKOMSTEN]" caption="INKOMSTEN" attribute="1" defaultMemberUniqueName="[Overzichtstabel1].[INKOMSTEN].[All]" allUniqueName="[Overzichtstabel1].[INKOMSTEN].[All]" dimensionUniqueName="[Overzichtstabel1]" displayFolder="" count="0" memberValueDatatype="130" unbalanced="0"/>
    <cacheHierarchy uniqueName="[Overzichtstabel2].[PERIODE]" caption="PERIODE" attribute="1" defaultMemberUniqueName="[Overzichtstabel2].[PERIODE].[All]" allUniqueName="[Overzichtstabel2].[PERIODE].[All]" dimensionUniqueName="[Overzichtstabel2]" displayFolder="" count="0" memberValueDatatype="130" unbalanced="0"/>
    <cacheHierarchy uniqueName="[Overzichtstabel2].[VERKOCHT]" caption="VERKOCHT" attribute="1" defaultMemberUniqueName="[Overzichtstabel2].[VERKOCHT].[All]" allUniqueName="[Overzichtstabel2].[VERKOCHT].[All]" dimensionUniqueName="[Overzichtstabel2]" displayFolder="" count="0" memberValueDatatype="130" unbalanced="0"/>
    <cacheHierarchy uniqueName="[Overzichtstabel2].[WEGGEGEVEN]" caption="WEGGEGEVEN" attribute="1" defaultMemberUniqueName="[Overzichtstabel2].[WEGGEGEVEN].[All]" allUniqueName="[Overzichtstabel2].[WEGGEGEVEN].[All]" dimensionUniqueName="[Overzichtstabel2]" displayFolder="" count="0" memberValueDatatype="130" unbalanced="0"/>
    <cacheHierarchy uniqueName="[Overzichtstabel2].[VERNIETIGD]" caption="VERNIETIGD" attribute="1" defaultMemberUniqueName="[Overzichtstabel2].[VERNIETIGD].[All]" allUniqueName="[Overzichtstabel2].[VERNIETIGD].[All]" dimensionUniqueName="[Overzichtstabel2]" displayFolder="" count="0" memberValueDatatype="130" unbalanced="0"/>
    <cacheHierarchy uniqueName="[Overzichtstabel2].[INKOMSTEN]" caption="INKOMSTEN" attribute="1" defaultMemberUniqueName="[Overzichtstabel2].[INKOMSTEN].[All]" allUniqueName="[Overzichtstabel2].[INKOMSTEN].[All]" dimensionUniqueName="[Overzichtstabel2]" displayFolder="" count="0" memberValueDatatype="130" unbalanced="0"/>
    <cacheHierarchy uniqueName="[Overzichtstabel3].[PERIODE]" caption="PERIODE" attribute="1" defaultMemberUniqueName="[Overzichtstabel3].[PERIODE].[All]" allUniqueName="[Overzichtstabel3].[PERIODE].[All]" dimensionUniqueName="[Overzichtstabel3]" displayFolder="" count="0" memberValueDatatype="130" unbalanced="0"/>
    <cacheHierarchy uniqueName="[Overzichtstabel3].[VERKOCHT]" caption="VERKOCHT" attribute="1" defaultMemberUniqueName="[Overzichtstabel3].[VERKOCHT].[All]" allUniqueName="[Overzichtstabel3].[VERKOCHT].[All]" dimensionUniqueName="[Overzichtstabel3]" displayFolder="" count="0" memberValueDatatype="130" unbalanced="0"/>
    <cacheHierarchy uniqueName="[Overzichtstabel3].[WEGGEGEVEN]" caption="WEGGEGEVEN" attribute="1" defaultMemberUniqueName="[Overzichtstabel3].[WEGGEGEVEN].[All]" allUniqueName="[Overzichtstabel3].[WEGGEGEVEN].[All]" dimensionUniqueName="[Overzichtstabel3]" displayFolder="" count="0" memberValueDatatype="130" unbalanced="0"/>
    <cacheHierarchy uniqueName="[Overzichtstabel3].[VERNIETIGD]" caption="VERNIETIGD" attribute="1" defaultMemberUniqueName="[Overzichtstabel3].[VERNIETIGD].[All]" allUniqueName="[Overzichtstabel3].[VERNIETIGD].[All]" dimensionUniqueName="[Overzichtstabel3]" displayFolder="" count="0" memberValueDatatype="130" unbalanced="0"/>
    <cacheHierarchy uniqueName="[Overzichtstabel3].[INKOMSTEN]" caption="INKOMSTEN" attribute="1" defaultMemberUniqueName="[Overzichtstabel3].[INKOMSTEN].[All]" allUniqueName="[Overzichtstabel3].[INKOMSTEN].[All]" dimensionUniqueName="[Overzichtstabel3]" displayFolder="" count="0" memberValueDatatype="130" unbalanced="0"/>
    <cacheHierarchy uniqueName="[Overzichtstabel50].[PERIODE]" caption="PERIODE" attribute="1" defaultMemberUniqueName="[Overzichtstabel50].[PERIODE].[All]" allUniqueName="[Overzichtstabel50].[PERIODE].[All]" dimensionUniqueName="[Overzichtstabel50]" displayFolder="" count="0" memberValueDatatype="130" unbalanced="0"/>
    <cacheHierarchy uniqueName="[Overzichtstabel50].[VERKOCHT]" caption="VERKOCHT" attribute="1" defaultMemberUniqueName="[Overzichtstabel50].[VERKOCHT].[All]" allUniqueName="[Overzichtstabel50].[VERKOCHT].[All]" dimensionUniqueName="[Overzichtstabel50]" displayFolder="" count="0" memberValueDatatype="20" unbalanced="0"/>
    <cacheHierarchy uniqueName="[Overzichtstabel50].[WEGGEGEVEN]" caption="WEGGEGEVEN" attribute="1" defaultMemberUniqueName="[Overzichtstabel50].[WEGGEGEVEN].[All]" allUniqueName="[Overzichtstabel50].[WEGGEGEVEN].[All]" dimensionUniqueName="[Overzichtstabel50]" displayFolder="" count="0" memberValueDatatype="20" unbalanced="0"/>
    <cacheHierarchy uniqueName="[Overzichtstabel50].[VERNIETIGD]" caption="VERNIETIGD" attribute="1" defaultMemberUniqueName="[Overzichtstabel50].[VERNIETIGD].[All]" allUniqueName="[Overzichtstabel50].[VERNIETIGD].[All]" dimensionUniqueName="[Overzichtstabel50]" displayFolder="" count="0" memberValueDatatype="20" unbalanced="0"/>
    <cacheHierarchy uniqueName="[Overzichtstabel50].[INKOMSTEN]" caption="INKOMSTEN" attribute="1" defaultMemberUniqueName="[Overzichtstabel50].[INKOMSTEN].[All]" allUniqueName="[Overzichtstabel50].[INKOMSTEN].[All]" dimensionUniqueName="[Overzichtstabel50]" displayFolder="" count="0" memberValueDatatype="5" unbalanced="0"/>
    <cacheHierarchy uniqueName="[Overzichtstabel501].[PERIODE]" caption="PERIODE" attribute="1" defaultMemberUniqueName="[Overzichtstabel501].[PERIODE].[All]" allUniqueName="[Overzichtstabel501].[PERIODE].[All]" dimensionUniqueName="[Overzichtstabel501]" displayFolder="" count="0" memberValueDatatype="130" unbalanced="0"/>
    <cacheHierarchy uniqueName="[Overzichtstabel501].[VERKOCHT]" caption="VERKOCHT" attribute="1" defaultMemberUniqueName="[Overzichtstabel501].[VERKOCHT].[All]" allUniqueName="[Overzichtstabel501].[VERKOCHT].[All]" dimensionUniqueName="[Overzichtstabel501]" displayFolder="" count="0" memberValueDatatype="20" unbalanced="0"/>
    <cacheHierarchy uniqueName="[Overzichtstabel501].[WEGGEGEVEN]" caption="WEGGEGEVEN" attribute="1" defaultMemberUniqueName="[Overzichtstabel501].[WEGGEGEVEN].[All]" allUniqueName="[Overzichtstabel501].[WEGGEGEVEN].[All]" dimensionUniqueName="[Overzichtstabel501]" displayFolder="" count="0" memberValueDatatype="20" unbalanced="0"/>
    <cacheHierarchy uniqueName="[Overzichtstabel501].[VERNIETIGD]" caption="VERNIETIGD" attribute="1" defaultMemberUniqueName="[Overzichtstabel501].[VERNIETIGD].[All]" allUniqueName="[Overzichtstabel501].[VERNIETIGD].[All]" dimensionUniqueName="[Overzichtstabel501]" displayFolder="" count="0" memberValueDatatype="20" unbalanced="0"/>
    <cacheHierarchy uniqueName="[Overzichtstabel501].[INKOMSTEN]" caption="INKOMSTEN" attribute="1" defaultMemberUniqueName="[Overzichtstabel501].[INKOMSTEN].[All]" allUniqueName="[Overzichtstabel501].[INKOMSTEN].[All]" dimensionUniqueName="[Overzichtstabel501]" displayFolder="" count="0" memberValueDatatype="5" unbalanced="0"/>
    <cacheHierarchy uniqueName="[Overzichtstabel502].[PERIODE]" caption="PERIODE" attribute="1" defaultMemberUniqueName="[Overzichtstabel502].[PERIODE].[All]" allUniqueName="[Overzichtstabel502].[PERIODE].[All]" dimensionUniqueName="[Overzichtstabel502]" displayFolder="" count="0" memberValueDatatype="130" unbalanced="0"/>
    <cacheHierarchy uniqueName="[Overzichtstabel502].[VERKOCHT]" caption="VERKOCHT" attribute="1" defaultMemberUniqueName="[Overzichtstabel502].[VERKOCHT].[All]" allUniqueName="[Overzichtstabel502].[VERKOCHT].[All]" dimensionUniqueName="[Overzichtstabel502]" displayFolder="" count="0" memberValueDatatype="20" unbalanced="0"/>
    <cacheHierarchy uniqueName="[Overzichtstabel502].[WEGGEGEVEN]" caption="WEGGEGEVEN" attribute="1" defaultMemberUniqueName="[Overzichtstabel502].[WEGGEGEVEN].[All]" allUniqueName="[Overzichtstabel502].[WEGGEGEVEN].[All]" dimensionUniqueName="[Overzichtstabel502]" displayFolder="" count="0" memberValueDatatype="20" unbalanced="0"/>
    <cacheHierarchy uniqueName="[Overzichtstabel502].[VERNIETIGD]" caption="VERNIETIGD" attribute="1" defaultMemberUniqueName="[Overzichtstabel502].[VERNIETIGD].[All]" allUniqueName="[Overzichtstabel502].[VERNIETIGD].[All]" dimensionUniqueName="[Overzichtstabel502]" displayFolder="" count="0" memberValueDatatype="20" unbalanced="0"/>
    <cacheHierarchy uniqueName="[Overzichtstabel502].[INKOMSTEN]" caption="INKOMSTEN" attribute="1" defaultMemberUniqueName="[Overzichtstabel502].[INKOMSTEN].[All]" allUniqueName="[Overzichtstabel502].[INKOMSTEN].[All]" dimensionUniqueName="[Overzichtstabel502]" displayFolder="" count="0" memberValueDatatype="5" unbalanced="0"/>
    <cacheHierarchy uniqueName="[Overzichtstabel64].[PERIODE]" caption="PERIODE" attribute="1" defaultMemberUniqueName="[Overzichtstabel64].[PERIODE].[All]" allUniqueName="[Overzichtstabel64].[PERIODE].[All]" dimensionUniqueName="[Overzichtstabel64]" displayFolder="" count="0" memberValueDatatype="130" unbalanced="0"/>
    <cacheHierarchy uniqueName="[Overzichtstabel64].[VERKOCHT]" caption="VERKOCHT" attribute="1" defaultMemberUniqueName="[Overzichtstabel64].[VERKOCHT].[All]" allUniqueName="[Overzichtstabel64].[VERKOCHT].[All]" dimensionUniqueName="[Overzichtstabel64]" displayFolder="" count="0" memberValueDatatype="20" unbalanced="0"/>
    <cacheHierarchy uniqueName="[Overzichtstabel64].[WEGGEGEVEN]" caption="WEGGEGEVEN" attribute="1" defaultMemberUniqueName="[Overzichtstabel64].[WEGGEGEVEN].[All]" allUniqueName="[Overzichtstabel64].[WEGGEGEVEN].[All]" dimensionUniqueName="[Overzichtstabel64]" displayFolder="" count="0" memberValueDatatype="20" unbalanced="0"/>
    <cacheHierarchy uniqueName="[Overzichtstabel64].[VERNIETIGD]" caption="VERNIETIGD" attribute="1" defaultMemberUniqueName="[Overzichtstabel64].[VERNIETIGD].[All]" allUniqueName="[Overzichtstabel64].[VERNIETIGD].[All]" dimensionUniqueName="[Overzichtstabel64]" displayFolder="" count="0" memberValueDatatype="20" unbalanced="0"/>
    <cacheHierarchy uniqueName="[Overzichtstabel64].[INKOMSTEN]" caption="INKOMSTEN" attribute="1" defaultMemberUniqueName="[Overzichtstabel64].[INKOMSTEN].[All]" allUniqueName="[Overzichtstabel64].[INKOMSTEN].[All]" dimensionUniqueName="[Overzichtstabel64]" displayFolder="" count="0" memberValueDatatype="20" unbalanced="0"/>
    <cacheHierarchy uniqueName="[VerkoopoverzichtPerKaartTabel].[Periode]" caption="Periode" attribute="1" defaultMemberUniqueName="[VerkoopoverzichtPerKaartTabel].[Periode].[All]" allUniqueName="[VerkoopoverzichtPerKaartTabel].[Periode].[All]" dimensionUniqueName="[VerkoopoverzichtPerKaartTabel]" displayFolder="" count="2" memberValueDatatype="130" unbalanced="0">
      <fieldsUsage count="2">
        <fieldUsage x="-1"/>
        <fieldUsage x="0"/>
      </fieldsUsage>
    </cacheHierarchy>
    <cacheHierarchy uniqueName="[VerkoopoverzichtPerKaartTabel].[VOORBEELDKAART1]" caption="VOORBEELDKAART1" attribute="1" defaultMemberUniqueName="[VerkoopoverzichtPerKaartTabel].[VOORBEELDKAART1].[All]" allUniqueName="[VerkoopoverzichtPerKaartTabel].[VOORBEELDKAART1].[All]" dimensionUniqueName="[VerkoopoverzichtPerKaartTabel]" displayFolder="" count="0" memberValueDatatype="20" unbalanced="0"/>
    <cacheHierarchy uniqueName="[VerkoopoverzichtPerKaartTabel].[VOORBEELDKAART2]" caption="VOORBEELDKAART2" attribute="1" defaultMemberUniqueName="[VerkoopoverzichtPerKaartTabel].[VOORBEELDKAART2].[All]" allUniqueName="[VerkoopoverzichtPerKaartTabel].[VOORBEELDKAART2].[All]" dimensionUniqueName="[VerkoopoverzichtPerKaartTabel]" displayFolder="" count="0" memberValueDatatype="20" unbalanced="0"/>
    <cacheHierarchy uniqueName="[VerkoopoverzichtPerKaartTabel1].[Periode]" caption="Periode" attribute="1" defaultMemberUniqueName="[VerkoopoverzichtPerKaartTabel1].[Periode].[All]" allUniqueName="[VerkoopoverzichtPerKaartTabel1].[Periode].[All]" dimensionUniqueName="[VerkoopoverzichtPerKaartTabel1]" displayFolder="" count="0" memberValueDatatype="130" unbalanced="0"/>
    <cacheHierarchy uniqueName="[VerkoopoverzichtPerKaartTabel1].[VOORBEELDKAART1]" caption="VOORBEELDKAART1" attribute="1" defaultMemberUniqueName="[VerkoopoverzichtPerKaartTabel1].[VOORBEELDKAART1].[All]" allUniqueName="[VerkoopoverzichtPerKaartTabel1].[VOORBEELDKAART1].[All]" dimensionUniqueName="[VerkoopoverzichtPerKaartTabel1]" displayFolder="" count="0" memberValueDatatype="20" unbalanced="0"/>
    <cacheHierarchy uniqueName="[VerkoopoverzichtPerKaartTabel1].[VOORBEELDKAART2]" caption="VOORBEELDKAART2" attribute="1" defaultMemberUniqueName="[VerkoopoverzichtPerKaartTabel1].[VOORBEELDKAART2].[All]" allUniqueName="[VerkoopoverzichtPerKaartTabel1].[VOORBEELDKAART2].[All]" dimensionUniqueName="[VerkoopoverzichtPerKaartTabel1]" displayFolder="" count="0" memberValueDatatype="20" unbalanced="0"/>
    <cacheHierarchy uniqueName="[VerkoopoverzichtPerKaartTabel2].[Periode]" caption="Periode" attribute="1" defaultMemberUniqueName="[VerkoopoverzichtPerKaartTabel2].[Periode].[All]" allUniqueName="[VerkoopoverzichtPerKaartTabel2].[Periode].[All]" dimensionUniqueName="[VerkoopoverzichtPerKaartTabel2]" displayFolder="" count="0" memberValueDatatype="130" unbalanced="0"/>
    <cacheHierarchy uniqueName="[VerkoopoverzichtPerKaartTabel2].[VOORBEELDKAART1]" caption="VOORBEELDKAART1" attribute="1" defaultMemberUniqueName="[VerkoopoverzichtPerKaartTabel2].[VOORBEELDKAART1].[All]" allUniqueName="[VerkoopoverzichtPerKaartTabel2].[VOORBEELDKAART1].[All]" dimensionUniqueName="[VerkoopoverzichtPerKaartTabel2]" displayFolder="" count="0" memberValueDatatype="20" unbalanced="0"/>
    <cacheHierarchy uniqueName="[VerkoopoverzichtPerKaartTabel2].[VOORBEELDKAART2]" caption="VOORBEELDKAART2" attribute="1" defaultMemberUniqueName="[VerkoopoverzichtPerKaartTabel2].[VOORBEELDKAART2].[All]" allUniqueName="[VerkoopoverzichtPerKaartTabel2].[VOORBEELDKAART2].[All]" dimensionUniqueName="[VerkoopoverzichtPerKaartTabel2]" displayFolder="" count="0" memberValueDatatype="20" unbalanced="0"/>
    <cacheHierarchy uniqueName="[VerkoopoverzichtPerKaartTabel3].[Periode]" caption="Periode" attribute="1" defaultMemberUniqueName="[VerkoopoverzichtPerKaartTabel3].[Periode].[All]" allUniqueName="[VerkoopoverzichtPerKaartTabel3].[Periode].[All]" dimensionUniqueName="[VerkoopoverzichtPerKaartTabel3]" displayFolder="" count="0" memberValueDatatype="130" unbalanced="0"/>
    <cacheHierarchy uniqueName="[VerkoopoverzichtPerKaartTabel3].[VOORBEELDKAART1]" caption="VOORBEELDKAART1" attribute="1" defaultMemberUniqueName="[VerkoopoverzichtPerKaartTabel3].[VOORBEELDKAART1].[All]" allUniqueName="[VerkoopoverzichtPerKaartTabel3].[VOORBEELDKAART1].[All]" dimensionUniqueName="[VerkoopoverzichtPerKaartTabel3]" displayFolder="" count="0" memberValueDatatype="20" unbalanced="0"/>
    <cacheHierarchy uniqueName="[VerkoopoverzichtPerKaartTabel3].[VOORBEELDKAART2]" caption="VOORBEELDKAART2" attribute="1" defaultMemberUniqueName="[VerkoopoverzichtPerKaartTabel3].[VOORBEELDKAART2].[All]" allUniqueName="[VerkoopoverzichtPerKaartTabel3].[VOORBEELDKAART2].[All]" dimensionUniqueName="[VerkoopoverzichtPerKaartTabel3]" displayFolder="" count="0" memberValueDatatype="20" unbalanced="0"/>
    <cacheHierarchy uniqueName="[Measures].[__XL_Count VerkoopoverzichtPerKaartTabel]" caption="__XL_Count VerkoopoverzichtPerKaartTabel" measure="1" displayFolder="" measureGroup="VerkoopoverzichtPerKaartTabel" count="0" hidden="1"/>
    <cacheHierarchy uniqueName="[Measures].[__XL_Count CombinedData]" caption="__XL_Count CombinedData" measure="1" displayFolder="" measureGroup="CombinedData" count="0" hidden="1"/>
    <cacheHierarchy uniqueName="[Measures].[__XL_Count Overzichtstabel50]" caption="__XL_Count Overzichtstabel50" measure="1" displayFolder="" measureGroup="Overzichtstabel50" count="0" hidden="1"/>
    <cacheHierarchy uniqueName="[Measures].[__XL_Count Overzichtstabel501]" caption="__XL_Count Overzichtstabel501" measure="1" displayFolder="" measureGroup="Overzichtstabel501" count="0" hidden="1"/>
    <cacheHierarchy uniqueName="[Measures].[__XL_Count EDITIE_INFO_TABEL]" caption="__XL_Count EDITIE_INFO_TABEL" measure="1" displayFolder="" measureGroup="EDITIE_INFO_TABEL" count="0" hidden="1"/>
    <cacheHierarchy uniqueName="[Measures].[__XL_Count EDITIE_INFO_TABEL49]" caption="__XL_Count EDITIE_INFO_TABEL49" measure="1" displayFolder="" measureGroup="EDITIE_INFO_TABEL49" count="0" hidden="1"/>
    <cacheHierarchy uniqueName="[Measures].[__XL_Count CombinedData1]" caption="__XL_Count CombinedData1" measure="1" displayFolder="" measureGroup="CombinedData1" count="0" hidden="1"/>
    <cacheHierarchy uniqueName="[Measures].[__XL_Count EDITIE_INFO_TABEL1]" caption="__XL_Count EDITIE_INFO_TABEL1" measure="1" displayFolder="" measureGroup="EDITIE_INFO_TABEL1" count="0" hidden="1"/>
    <cacheHierarchy uniqueName="[Measures].[__XL_Count VerkoopoverzichtPerKaartTabel1]" caption="__XL_Count VerkoopoverzichtPerKaartTabel1" measure="1" displayFolder="" measureGroup="VerkoopoverzichtPerKaartTabel1" count="0" hidden="1"/>
    <cacheHierarchy uniqueName="[Measures].[__XL_Count VerkoopoverzichtPerKaartTabel2]" caption="__XL_Count VerkoopoverzichtPerKaartTabel2" measure="1" displayFolder="" measureGroup="VerkoopoverzichtPerKaartTabel2" count="0" hidden="1"/>
    <cacheHierarchy uniqueName="[Measures].[__XL_Count EDITIE_INFO_TABEL2]" caption="__XL_Count EDITIE_INFO_TABEL2" measure="1" displayFolder="" measureGroup="EDITIE_INFO_TABEL2" count="0" hidden="1"/>
    <cacheHierarchy uniqueName="[Measures].[__XL_Count Overzichtstabel]" caption="__XL_Count Overzichtstabel" measure="1" displayFolder="" measureGroup="Overzichtstabel" count="0" hidden="1"/>
    <cacheHierarchy uniqueName="[Measures].[__XL_Count CombinedData2]" caption="__XL_Count CombinedData2" measure="1" displayFolder="" measureGroup="CombinedData2" count="0" hidden="1"/>
    <cacheHierarchy uniqueName="[Measures].[__XL_Count EDITIE_INFO_TABEL3]" caption="__XL_Count EDITIE_INFO_TABEL3" measure="1" displayFolder="" measureGroup="EDITIE_INFO_TABEL3" count="0" hidden="1"/>
    <cacheHierarchy uniqueName="[Measures].[__XL_Count Overzichtstabel1]" caption="__XL_Count Overzichtstabel1" measure="1" displayFolder="" measureGroup="Overzichtstabel1" count="0" hidden="1"/>
    <cacheHierarchy uniqueName="[Measures].[__XL_Count VerkoopoverzichtPerKaartTabel3]" caption="__XL_Count VerkoopoverzichtPerKaartTabel3" measure="1" displayFolder="" measureGroup="VerkoopoverzichtPerKaartTabel3" count="0" hidden="1"/>
    <cacheHierarchy uniqueName="[Measures].[__XL_Count Overzichtstabel2]" caption="__XL_Count Overzichtstabel2" measure="1" displayFolder="" measureGroup="Overzichtstabel2" count="0" hidden="1"/>
    <cacheHierarchy uniqueName="[Measures].[__XL_Count EDITIE_INFO_TABEL4]" caption="__XL_Count EDITIE_INFO_TABEL4" measure="1" displayFolder="" measureGroup="EDITIE_INFO_TABEL4" count="0" hidden="1"/>
    <cacheHierarchy uniqueName="[Measures].[__XL_Count EDITIE_INFO_TABEL5]" caption="__XL_Count EDITIE_INFO_TABEL5" measure="1" displayFolder="" measureGroup="EDITIE_INFO_TABEL5" count="0" hidden="1"/>
    <cacheHierarchy uniqueName="[Measures].[__XL_Count EDITIE_INFO_TABEL6]" caption="__XL_Count EDITIE_INFO_TABEL6" measure="1" displayFolder="" measureGroup="EDITIE_INFO_TABEL6" count="0" hidden="1"/>
    <cacheHierarchy uniqueName="[Measures].[__XL_Count Overzichtstabel502]" caption="__XL_Count Overzichtstabel502" measure="1" displayFolder="" measureGroup="Overzichtstabel502" count="0" hidden="1"/>
    <cacheHierarchy uniqueName="[Measures].[__XL_Count Overzichtstabel3]" caption="__XL_Count Overzichtstabel3" measure="1" displayFolder="" measureGroup="Overzichtstabel3" count="0" hidden="1"/>
    <cacheHierarchy uniqueName="[Measures].[__XL_Count Overzichtstabel64]" caption="__XL_Count Overzichtstabel64" measure="1" displayFolder="" measureGroup="Overzichtstabel64" count="0" hidden="1"/>
    <cacheHierarchy uniqueName="[Measures].[__No measures defined]" caption="__No measures defined" measure="1" displayFolder="" count="0" hidden="1"/>
    <cacheHierarchy uniqueName="[Measures].[Telling van KAART]" caption="Telling van KAART" measure="1" displayFolder="" measureGroup="CombinedData" count="0" hidden="1">
      <extLst>
        <ext xmlns:x15="http://schemas.microsoft.com/office/spreadsheetml/2010/11/main" uri="{B97F6D7D-B522-45F9-BDA1-12C45D357490}">
          <x15:cacheHierarchy aggregatedColumn="0"/>
        </ext>
      </extLst>
    </cacheHierarchy>
    <cacheHierarchy uniqueName="[Measures].[Som van VERKOCHT]" caption="Som van VERKOCHT" measure="1" displayFolder="" measureGroup="Overzichtstabel50" count="0" hidden="1">
      <extLst>
        <ext xmlns:x15="http://schemas.microsoft.com/office/spreadsheetml/2010/11/main" uri="{B97F6D7D-B522-45F9-BDA1-12C45D357490}">
          <x15:cacheHierarchy aggregatedColumn="113"/>
        </ext>
      </extLst>
    </cacheHierarchy>
    <cacheHierarchy uniqueName="[Measures].[Som van VERKOCHT 2]" caption="Som van VERKOCHT 2" measure="1" displayFolder="" measureGroup="Overzichtstabel64" count="0" hidden="1">
      <extLst>
        <ext xmlns:x15="http://schemas.microsoft.com/office/spreadsheetml/2010/11/main" uri="{B97F6D7D-B522-45F9-BDA1-12C45D357490}">
          <x15:cacheHierarchy aggregatedColumn="128"/>
        </ext>
      </extLst>
    </cacheHierarchy>
    <cacheHierarchy uniqueName="[Measures].[Som van VOORBEELDKAART1]" caption="Som van VOORBEELDKAART1" measure="1" displayFolder="" measureGroup="VerkoopoverzichtPerKaartTabel" count="0" oneField="1" hidden="1">
      <fieldsUsage count="1">
        <fieldUsage x="1"/>
      </fieldsUsage>
      <extLst>
        <ext xmlns:x15="http://schemas.microsoft.com/office/spreadsheetml/2010/11/main" uri="{B97F6D7D-B522-45F9-BDA1-12C45D357490}">
          <x15:cacheHierarchy aggregatedColumn="133"/>
        </ext>
      </extLst>
    </cacheHierarchy>
    <cacheHierarchy uniqueName="[Measures].[Som van VOORBEELDKAART2]" caption="Som van VOORBEELDKAART2" measure="1" displayFolder="" measureGroup="VerkoopoverzichtPerKaartTabel" count="0" oneField="1" hidden="1">
      <fieldsUsage count="1">
        <fieldUsage x="2"/>
      </fieldsUsage>
      <extLst>
        <ext xmlns:x15="http://schemas.microsoft.com/office/spreadsheetml/2010/11/main" uri="{B97F6D7D-B522-45F9-BDA1-12C45D357490}">
          <x15:cacheHierarchy aggregatedColumn="134"/>
        </ext>
      </extLst>
    </cacheHierarchy>
    <cacheHierarchy uniqueName="[Measures].[Som van KOST OPMAAK]" caption="Som van KOST OPMAAK" measure="1" displayFolder="" measureGroup="CombinedData" count="0" hidden="1">
      <extLst>
        <ext xmlns:x15="http://schemas.microsoft.com/office/spreadsheetml/2010/11/main" uri="{B97F6D7D-B522-45F9-BDA1-12C45D357490}">
          <x15:cacheHierarchy aggregatedColumn="1"/>
        </ext>
      </extLst>
    </cacheHierarchy>
    <cacheHierarchy uniqueName="[Measures].[Som van KOST DRUK]" caption="Som van KOST DRUK" measure="1" displayFolder="" measureGroup="CombinedData" count="0" hidden="1">
      <extLst>
        <ext xmlns:x15="http://schemas.microsoft.com/office/spreadsheetml/2010/11/main" uri="{B97F6D7D-B522-45F9-BDA1-12C45D357490}">
          <x15:cacheHierarchy aggregatedColumn="3"/>
        </ext>
      </extLst>
    </cacheHierarchy>
    <cacheHierarchy uniqueName="[Measures].[Som van KOST CARTOGRAFIE]" caption="Som van KOST CARTOGRAFIE" measure="1" displayFolder="" measureGroup="CombinedData" count="0" hidden="1">
      <extLst>
        <ext xmlns:x15="http://schemas.microsoft.com/office/spreadsheetml/2010/11/main" uri="{B97F6D7D-B522-45F9-BDA1-12C45D357490}">
          <x15:cacheHierarchy aggregatedColumn="2"/>
        </ext>
      </extLst>
    </cacheHierarchy>
  </cacheHierarchies>
  <kpis count="0"/>
  <dimensions count="24">
    <dimension name="CombinedData" uniqueName="[CombinedData]" caption="CombinedData"/>
    <dimension name="CombinedData1" uniqueName="[CombinedData1]" caption="CombinedData1"/>
    <dimension name="CombinedData2" uniqueName="[CombinedData2]" caption="CombinedData2"/>
    <dimension name="EDITIE_INFO_TABEL" uniqueName="[EDITIE_INFO_TABEL]" caption="EDITIE_INFO_TABEL"/>
    <dimension name="EDITIE_INFO_TABEL1" uniqueName="[EDITIE_INFO_TABEL1]" caption="EDITIE_INFO_TABEL1"/>
    <dimension name="EDITIE_INFO_TABEL2" uniqueName="[EDITIE_INFO_TABEL2]" caption="EDITIE_INFO_TABEL2"/>
    <dimension name="EDITIE_INFO_TABEL3" uniqueName="[EDITIE_INFO_TABEL3]" caption="EDITIE_INFO_TABEL3"/>
    <dimension name="EDITIE_INFO_TABEL4" uniqueName="[EDITIE_INFO_TABEL4]" caption="EDITIE_INFO_TABEL4"/>
    <dimension name="EDITIE_INFO_TABEL49" uniqueName="[EDITIE_INFO_TABEL49]" caption="EDITIE_INFO_TABEL49"/>
    <dimension name="EDITIE_INFO_TABEL5" uniqueName="[EDITIE_INFO_TABEL5]" caption="EDITIE_INFO_TABEL5"/>
    <dimension name="EDITIE_INFO_TABEL6" uniqueName="[EDITIE_INFO_TABEL6]" caption="EDITIE_INFO_TABEL6"/>
    <dimension measure="1" name="Measures" uniqueName="[Measures]" caption="Measures"/>
    <dimension name="Overzichtstabel" uniqueName="[Overzichtstabel]" caption="Overzichtstabel"/>
    <dimension name="Overzichtstabel1" uniqueName="[Overzichtstabel1]" caption="Overzichtstabel1"/>
    <dimension name="Overzichtstabel2" uniqueName="[Overzichtstabel2]" caption="Overzichtstabel2"/>
    <dimension name="Overzichtstabel3" uniqueName="[Overzichtstabel3]" caption="Overzichtstabel3"/>
    <dimension name="Overzichtstabel50" uniqueName="[Overzichtstabel50]" caption="Overzichtstabel50"/>
    <dimension name="Overzichtstabel501" uniqueName="[Overzichtstabel501]" caption="Overzichtstabel501"/>
    <dimension name="Overzichtstabel502" uniqueName="[Overzichtstabel502]" caption="Overzichtstabel502"/>
    <dimension name="Overzichtstabel64" uniqueName="[Overzichtstabel64]" caption="Overzichtstabel64"/>
    <dimension name="VerkoopoverzichtPerKaartTabel" uniqueName="[VerkoopoverzichtPerKaartTabel]" caption="VerkoopoverzichtPerKaartTabel"/>
    <dimension name="VerkoopoverzichtPerKaartTabel1" uniqueName="[VerkoopoverzichtPerKaartTabel1]" caption="VerkoopoverzichtPerKaartTabel1"/>
    <dimension name="VerkoopoverzichtPerKaartTabel2" uniqueName="[VerkoopoverzichtPerKaartTabel2]" caption="VerkoopoverzichtPerKaartTabel2"/>
    <dimension name="VerkoopoverzichtPerKaartTabel3" uniqueName="[VerkoopoverzichtPerKaartTabel3]" caption="VerkoopoverzichtPerKaartTabel3"/>
  </dimensions>
  <measureGroups count="23">
    <measureGroup name="CombinedData" caption="CombinedData"/>
    <measureGroup name="CombinedData1" caption="CombinedData1"/>
    <measureGroup name="CombinedData2" caption="CombinedData2"/>
    <measureGroup name="EDITIE_INFO_TABEL" caption="EDITIE_INFO_TABEL"/>
    <measureGroup name="EDITIE_INFO_TABEL1" caption="EDITIE_INFO_TABEL1"/>
    <measureGroup name="EDITIE_INFO_TABEL2" caption="EDITIE_INFO_TABEL2"/>
    <measureGroup name="EDITIE_INFO_TABEL3" caption="EDITIE_INFO_TABEL3"/>
    <measureGroup name="EDITIE_INFO_TABEL4" caption="EDITIE_INFO_TABEL4"/>
    <measureGroup name="EDITIE_INFO_TABEL49" caption="EDITIE_INFO_TABEL49"/>
    <measureGroup name="EDITIE_INFO_TABEL5" caption="EDITIE_INFO_TABEL5"/>
    <measureGroup name="EDITIE_INFO_TABEL6" caption="EDITIE_INFO_TABEL6"/>
    <measureGroup name="Overzichtstabel" caption="Overzichtstabel"/>
    <measureGroup name="Overzichtstabel1" caption="Overzichtstabel1"/>
    <measureGroup name="Overzichtstabel2" caption="Overzichtstabel2"/>
    <measureGroup name="Overzichtstabel3" caption="Overzichtstabel3"/>
    <measureGroup name="Overzichtstabel50" caption="Overzichtstabel50"/>
    <measureGroup name="Overzichtstabel501" caption="Overzichtstabel501"/>
    <measureGroup name="Overzichtstabel502" caption="Overzichtstabel502"/>
    <measureGroup name="Overzichtstabel64" caption="Overzichtstabel64"/>
    <measureGroup name="VerkoopoverzichtPerKaartTabel" caption="VerkoopoverzichtPerKaartTabel"/>
    <measureGroup name="VerkoopoverzichtPerKaartTabel1" caption="VerkoopoverzichtPerKaartTabel1"/>
    <measureGroup name="VerkoopoverzichtPerKaartTabel2" caption="VerkoopoverzichtPerKaartTabel2"/>
    <measureGroup name="VerkoopoverzichtPerKaartTabel3" caption="VerkoopoverzichtPerKaartTabel3"/>
  </measureGroups>
  <maps count="23">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2"/>
    <map measureGroup="12" dimension="13"/>
    <map measureGroup="13" dimension="14"/>
    <map measureGroup="14" dimension="15"/>
    <map measureGroup="15" dimension="16"/>
    <map measureGroup="16" dimension="17"/>
    <map measureGroup="17" dimension="18"/>
    <map measureGroup="18" dimension="19"/>
    <map measureGroup="19" dimension="20"/>
    <map measureGroup="20" dimension="21"/>
    <map measureGroup="21" dimension="22"/>
    <map measureGroup="22" dimension="23"/>
  </maps>
  <extLst>
    <ext xmlns:x14="http://schemas.microsoft.com/office/spreadsheetml/2009/9/main" uri="{725AE2AE-9491-48be-B2B4-4EB974FC3084}">
      <x14:pivotCacheDefinition pivotCacheId="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te IG" refreshedDate="45330.491413657408" backgroundQuery="1" createdVersion="6" refreshedVersion="8" minRefreshableVersion="3" recordCount="0" supportSubquery="1" supportAdvancedDrill="1" xr:uid="{00000000-000A-0000-FFFF-FFFFF2000000}">
  <cacheSource type="external" connectionId="1">
    <extLst>
      <ext xmlns:x14="http://schemas.microsoft.com/office/spreadsheetml/2009/9/main" uri="{F057638F-6D5F-4e77-A914-E7F072B9BCA8}">
        <x14:sourceConnection name="ThisWorkbookDataModel"/>
      </ext>
    </extLst>
  </cacheSource>
  <cacheFields count="4">
    <cacheField name="[CombinedData].[KAART].[KAART]" caption="KAART" numFmtId="0" level="1">
      <sharedItems count="4">
        <s v="kaart2editieVB1"/>
        <s v="kaart2editieVB2"/>
        <s v="kaarteditieVB1"/>
        <s v="kaarteditieVB2"/>
      </sharedItems>
    </cacheField>
    <cacheField name="[Measures].[Som van KOST DRUK]" caption="Som van KOST DRUK" numFmtId="0" hierarchy="174" level="32767"/>
    <cacheField name="[Measures].[Som van KOST CARTOGRAFIE]" caption="Som van KOST CARTOGRAFIE" numFmtId="0" hierarchy="175" level="32767"/>
    <cacheField name="[Measures].[Som van KOST OPMAAK]" caption="Som van KOST OPMAAK" numFmtId="0" hierarchy="173" level="32767"/>
  </cacheFields>
  <cacheHierarchies count="176">
    <cacheHierarchy uniqueName="[CombinedData].[KAART]" caption="KAART" attribute="1" defaultMemberUniqueName="[CombinedData].[KAART].[All]" allUniqueName="[CombinedData].[KAART].[All]" dimensionUniqueName="[CombinedData]" displayFolder="" count="2" memberValueDatatype="130" unbalanced="0">
      <fieldsUsage count="2">
        <fieldUsage x="-1"/>
        <fieldUsage x="0"/>
      </fieldsUsage>
    </cacheHierarchy>
    <cacheHierarchy uniqueName="[CombinedData].[KOST OPMAAK]" caption="KOST OPMAAK" attribute="1" defaultMemberUniqueName="[CombinedData].[KOST OPMAAK].[All]" allUniqueName="[CombinedData].[KOST OPMAAK].[All]" dimensionUniqueName="[CombinedData]" displayFolder="" count="0" memberValueDatatype="20" unbalanced="0"/>
    <cacheHierarchy uniqueName="[CombinedData].[KOST CARTOGRAFIE]" caption="KOST CARTOGRAFIE" attribute="1" defaultMemberUniqueName="[CombinedData].[KOST CARTOGRAFIE].[All]" allUniqueName="[CombinedData].[KOST CARTOGRAFIE].[All]" dimensionUniqueName="[CombinedData]" displayFolder="" count="0" memberValueDatatype="20" unbalanced="0"/>
    <cacheHierarchy uniqueName="[CombinedData].[KOST DRUK]" caption="KOST DRUK" attribute="1" defaultMemberUniqueName="[CombinedData].[KOST DRUK].[All]" allUniqueName="[CombinedData].[KOST DRUK].[All]" dimensionUniqueName="[CombinedData]" displayFolder="" count="0" memberValueDatatype="20" unbalanced="0"/>
    <cacheHierarchy uniqueName="[CombinedData1].[KAART]" caption="KAART" attribute="1" defaultMemberUniqueName="[CombinedData1].[KAART].[All]" allUniqueName="[CombinedData1].[KAART].[All]" dimensionUniqueName="[CombinedData1]" displayFolder="" count="0" memberValueDatatype="130" unbalanced="0"/>
    <cacheHierarchy uniqueName="[CombinedData1].[KOST OPMAAK]" caption="KOST OPMAAK" attribute="1" defaultMemberUniqueName="[CombinedData1].[KOST OPMAAK].[All]" allUniqueName="[CombinedData1].[KOST OPMAAK].[All]" dimensionUniqueName="[CombinedData1]" displayFolder="" count="0" memberValueDatatype="20" unbalanced="0"/>
    <cacheHierarchy uniqueName="[CombinedData1].[KOST CARTOGRAFIE]" caption="KOST CARTOGRAFIE" attribute="1" defaultMemberUniqueName="[CombinedData1].[KOST CARTOGRAFIE].[All]" allUniqueName="[CombinedData1].[KOST CARTOGRAFIE].[All]" dimensionUniqueName="[CombinedData1]" displayFolder="" count="0" memberValueDatatype="20" unbalanced="0"/>
    <cacheHierarchy uniqueName="[CombinedData1].[KOST DRUK]" caption="KOST DRUK" attribute="1" defaultMemberUniqueName="[CombinedData1].[KOST DRUK].[All]" allUniqueName="[CombinedData1].[KOST DRUK].[All]" dimensionUniqueName="[CombinedData1]" displayFolder="" count="0" memberValueDatatype="20" unbalanced="0"/>
    <cacheHierarchy uniqueName="[CombinedData2].[KAART]" caption="KAART" attribute="1" defaultMemberUniqueName="[CombinedData2].[KAART].[All]" allUniqueName="[CombinedData2].[KAART].[All]" dimensionUniqueName="[CombinedData2]" displayFolder="" count="0" memberValueDatatype="130" unbalanced="0"/>
    <cacheHierarchy uniqueName="[CombinedData2].[KOST OPMAAK]" caption="KOST OPMAAK" attribute="1" defaultMemberUniqueName="[CombinedData2].[KOST OPMAAK].[All]" allUniqueName="[CombinedData2].[KOST OPMAAK].[All]" dimensionUniqueName="[CombinedData2]" displayFolder="" count="0" memberValueDatatype="20" unbalanced="0"/>
    <cacheHierarchy uniqueName="[CombinedData2].[KOST CARTOGRAFIE]" caption="KOST CARTOGRAFIE" attribute="1" defaultMemberUniqueName="[CombinedData2].[KOST CARTOGRAFIE].[All]" allUniqueName="[CombinedData2].[KOST CARTOGRAFIE].[All]" dimensionUniqueName="[CombinedData2]" displayFolder="" count="0" memberValueDatatype="20" unbalanced="0"/>
    <cacheHierarchy uniqueName="[CombinedData2].[KOST DRUK]" caption="KOST DRUK" attribute="1" defaultMemberUniqueName="[CombinedData2].[KOST DRUK].[All]" allUniqueName="[CombinedData2].[KOST DRUK].[All]" dimensionUniqueName="[CombinedData2]" displayFolder="" count="0" memberValueDatatype="20" unbalanced="0"/>
    <cacheHierarchy uniqueName="[EDITIE_INFO_TABEL].[EDITIE]" caption="EDITIE" attribute="1" defaultMemberUniqueName="[EDITIE_INFO_TABEL].[EDITIE].[All]" allUniqueName="[EDITIE_INFO_TABEL].[EDITIE].[All]" dimensionUniqueName="[EDITIE_INFO_TABEL]" displayFolder="" count="0" memberValueDatatype="130" unbalanced="0"/>
    <cacheHierarchy uniqueName="[EDITIE_INFO_TABEL].[START DATUM]" caption="START DATUM" attribute="1" time="1" defaultMemberUniqueName="[EDITIE_INFO_TABEL].[START DATUM].[All]" allUniqueName="[EDITIE_INFO_TABEL].[START DATUM].[All]" dimensionUniqueName="[EDITIE_INFO_TABEL]" displayFolder="" count="0" memberValueDatatype="7" unbalanced="0"/>
    <cacheHierarchy uniqueName="[EDITIE_INFO_TABEL].[EIND DATUM]" caption="EIND DATUM" attribute="1" time="1" defaultMemberUniqueName="[EDITIE_INFO_TABEL].[EIND DATUM].[All]" allUniqueName="[EDITIE_INFO_TABEL].[EIND DATUM].[All]" dimensionUniqueName="[EDITIE_INFO_TABEL]" displayFolder="" count="0" memberValueDatatype="7" unbalanced="0"/>
    <cacheHierarchy uniqueName="[EDITIE_INFO_TABEL].[VERKOOPPRIJS]" caption="VERKOOPPRIJS" attribute="1" defaultMemberUniqueName="[EDITIE_INFO_TABEL].[VERKOOPPRIJS].[All]" allUniqueName="[EDITIE_INFO_TABEL].[VERKOOPPRIJS].[All]" dimensionUniqueName="[EDITIE_INFO_TABEL]" displayFolder="" count="0" memberValueDatatype="130" unbalanced="0"/>
    <cacheHierarchy uniqueName="[EDITIE_INFO_TABEL].[STARTSTOCK]" caption="STARTSTOCK" attribute="1" defaultMemberUniqueName="[EDITIE_INFO_TABEL].[STARTSTOCK].[All]" allUniqueName="[EDITIE_INFO_TABEL].[STARTSTOCK].[All]" dimensionUniqueName="[EDITIE_INFO_TABEL]" displayFolder="" count="0" memberValueDatatype="130" unbalanced="0"/>
    <cacheHierarchy uniqueName="[EDITIE_INFO_TABEL].[KOST OPMAAK]" caption="KOST OPMAAK" attribute="1" defaultMemberUniqueName="[EDITIE_INFO_TABEL].[KOST OPMAAK].[All]" allUniqueName="[EDITIE_INFO_TABEL].[KOST OPMAAK].[All]" dimensionUniqueName="[EDITIE_INFO_TABEL]" displayFolder="" count="0" memberValueDatatype="130" unbalanced="0"/>
    <cacheHierarchy uniqueName="[EDITIE_INFO_TABEL].[KOST CARTOGRAFIE]" caption="KOST CARTOGRAFIE" attribute="1" defaultMemberUniqueName="[EDITIE_INFO_TABEL].[KOST CARTOGRAFIE].[All]" allUniqueName="[EDITIE_INFO_TABEL].[KOST CARTOGRAFIE].[All]" dimensionUniqueName="[EDITIE_INFO_TABEL]" displayFolder="" count="0" memberValueDatatype="130" unbalanced="0"/>
    <cacheHierarchy uniqueName="[EDITIE_INFO_TABEL].[KOST DRUK]" caption="KOST DRUK" attribute="1" defaultMemberUniqueName="[EDITIE_INFO_TABEL].[KOST DRUK].[All]" allUniqueName="[EDITIE_INFO_TABEL].[KOST DRUK].[All]" dimensionUniqueName="[EDITIE_INFO_TABEL]" displayFolder="" count="0" memberValueDatatype="130" unbalanced="0"/>
    <cacheHierarchy uniqueName="[EDITIE_INFO_TABEL].[GENEREER]" caption="GENEREER" attribute="1" defaultMemberUniqueName="[EDITIE_INFO_TABEL].[GENEREER].[All]" allUniqueName="[EDITIE_INFO_TABEL].[GENEREER].[All]" dimensionUniqueName="[EDITIE_INFO_TABEL]" displayFolder="" count="0" memberValueDatatype="130" unbalanced="0"/>
    <cacheHierarchy uniqueName="[EDITIE_INFO_TABEL].[LINK NAAR INVULBLAD]" caption="LINK NAAR INVULBLAD" attribute="1" defaultMemberUniqueName="[EDITIE_INFO_TABEL].[LINK NAAR INVULBLAD].[All]" allUniqueName="[EDITIE_INFO_TABEL].[LINK NAAR INVULBLAD].[All]" dimensionUniqueName="[EDITIE_INFO_TABEL]" displayFolder="" count="0" memberValueDatatype="130" unbalanced="0"/>
    <cacheHierarchy uniqueName="[EDITIE_INFO_TABEL1].[EDITIE]" caption="EDITIE" attribute="1" defaultMemberUniqueName="[EDITIE_INFO_TABEL1].[EDITIE].[All]" allUniqueName="[EDITIE_INFO_TABEL1].[EDITIE].[All]" dimensionUniqueName="[EDITIE_INFO_TABEL1]" displayFolder="" count="0" memberValueDatatype="130" unbalanced="0"/>
    <cacheHierarchy uniqueName="[EDITIE_INFO_TABEL1].[START DATUM]" caption="START DATUM" attribute="1" time="1" defaultMemberUniqueName="[EDITIE_INFO_TABEL1].[START DATUM].[All]" allUniqueName="[EDITIE_INFO_TABEL1].[START DATUM].[All]" dimensionUniqueName="[EDITIE_INFO_TABEL1]" displayFolder="" count="0" memberValueDatatype="7" unbalanced="0"/>
    <cacheHierarchy uniqueName="[EDITIE_INFO_TABEL1].[EIND DATUM]" caption="EIND DATUM" attribute="1" time="1" defaultMemberUniqueName="[EDITIE_INFO_TABEL1].[EIND DATUM].[All]" allUniqueName="[EDITIE_INFO_TABEL1].[EIND DATUM].[All]" dimensionUniqueName="[EDITIE_INFO_TABEL1]" displayFolder="" count="0" memberValueDatatype="7" unbalanced="0"/>
    <cacheHierarchy uniqueName="[EDITIE_INFO_TABEL1].[VERKOOPPRIJS]" caption="VERKOOPPRIJS" attribute="1" defaultMemberUniqueName="[EDITIE_INFO_TABEL1].[VERKOOPPRIJS].[All]" allUniqueName="[EDITIE_INFO_TABEL1].[VERKOOPPRIJS].[All]" dimensionUniqueName="[EDITIE_INFO_TABEL1]" displayFolder="" count="0" memberValueDatatype="130" unbalanced="0"/>
    <cacheHierarchy uniqueName="[EDITIE_INFO_TABEL1].[STARTSTOCK]" caption="STARTSTOCK" attribute="1" defaultMemberUniqueName="[EDITIE_INFO_TABEL1].[STARTSTOCK].[All]" allUniqueName="[EDITIE_INFO_TABEL1].[STARTSTOCK].[All]" dimensionUniqueName="[EDITIE_INFO_TABEL1]" displayFolder="" count="0" memberValueDatatype="130" unbalanced="0"/>
    <cacheHierarchy uniqueName="[EDITIE_INFO_TABEL1].[KOST OPMAAK]" caption="KOST OPMAAK" attribute="1" defaultMemberUniqueName="[EDITIE_INFO_TABEL1].[KOST OPMAAK].[All]" allUniqueName="[EDITIE_INFO_TABEL1].[KOST OPMAAK].[All]" dimensionUniqueName="[EDITIE_INFO_TABEL1]" displayFolder="" count="0" memberValueDatatype="130" unbalanced="0"/>
    <cacheHierarchy uniqueName="[EDITIE_INFO_TABEL1].[KOST CARTOGRAFIE]" caption="KOST CARTOGRAFIE" attribute="1" defaultMemberUniqueName="[EDITIE_INFO_TABEL1].[KOST CARTOGRAFIE].[All]" allUniqueName="[EDITIE_INFO_TABEL1].[KOST CARTOGRAFIE].[All]" dimensionUniqueName="[EDITIE_INFO_TABEL1]" displayFolder="" count="0" memberValueDatatype="130" unbalanced="0"/>
    <cacheHierarchy uniqueName="[EDITIE_INFO_TABEL1].[KOST DRUK]" caption="KOST DRUK" attribute="1" defaultMemberUniqueName="[EDITIE_INFO_TABEL1].[KOST DRUK].[All]" allUniqueName="[EDITIE_INFO_TABEL1].[KOST DRUK].[All]" dimensionUniqueName="[EDITIE_INFO_TABEL1]" displayFolder="" count="0" memberValueDatatype="130" unbalanced="0"/>
    <cacheHierarchy uniqueName="[EDITIE_INFO_TABEL1].[GENEREER]" caption="GENEREER" attribute="1" defaultMemberUniqueName="[EDITIE_INFO_TABEL1].[GENEREER].[All]" allUniqueName="[EDITIE_INFO_TABEL1].[GENEREER].[All]" dimensionUniqueName="[EDITIE_INFO_TABEL1]" displayFolder="" count="0" memberValueDatatype="130" unbalanced="0"/>
    <cacheHierarchy uniqueName="[EDITIE_INFO_TABEL1].[LINK NAAR INVULBLAD]" caption="LINK NAAR INVULBLAD" attribute="1" defaultMemberUniqueName="[EDITIE_INFO_TABEL1].[LINK NAAR INVULBLAD].[All]" allUniqueName="[EDITIE_INFO_TABEL1].[LINK NAAR INVULBLAD].[All]" dimensionUniqueName="[EDITIE_INFO_TABEL1]" displayFolder="" count="0" memberValueDatatype="130" unbalanced="0"/>
    <cacheHierarchy uniqueName="[EDITIE_INFO_TABEL2].[EDITIE]" caption="EDITIE" attribute="1" defaultMemberUniqueName="[EDITIE_INFO_TABEL2].[EDITIE].[All]" allUniqueName="[EDITIE_INFO_TABEL2].[EDITIE].[All]" dimensionUniqueName="[EDITIE_INFO_TABEL2]" displayFolder="" count="0" memberValueDatatype="130" unbalanced="0"/>
    <cacheHierarchy uniqueName="[EDITIE_INFO_TABEL2].[START DATUM]" caption="START DATUM" attribute="1" time="1" defaultMemberUniqueName="[EDITIE_INFO_TABEL2].[START DATUM].[All]" allUniqueName="[EDITIE_INFO_TABEL2].[START DATUM].[All]" dimensionUniqueName="[EDITIE_INFO_TABEL2]" displayFolder="" count="0" memberValueDatatype="7" unbalanced="0"/>
    <cacheHierarchy uniqueName="[EDITIE_INFO_TABEL2].[EIND DATUM]" caption="EIND DATUM" attribute="1" time="1" defaultMemberUniqueName="[EDITIE_INFO_TABEL2].[EIND DATUM].[All]" allUniqueName="[EDITIE_INFO_TABEL2].[EIND DATUM].[All]" dimensionUniqueName="[EDITIE_INFO_TABEL2]" displayFolder="" count="0" memberValueDatatype="7" unbalanced="0"/>
    <cacheHierarchy uniqueName="[EDITIE_INFO_TABEL2].[VERKOOPPRIJS]" caption="VERKOOPPRIJS" attribute="1" defaultMemberUniqueName="[EDITIE_INFO_TABEL2].[VERKOOPPRIJS].[All]" allUniqueName="[EDITIE_INFO_TABEL2].[VERKOOPPRIJS].[All]" dimensionUniqueName="[EDITIE_INFO_TABEL2]" displayFolder="" count="0" memberValueDatatype="130" unbalanced="0"/>
    <cacheHierarchy uniqueName="[EDITIE_INFO_TABEL2].[STARTSTOCK]" caption="STARTSTOCK" attribute="1" defaultMemberUniqueName="[EDITIE_INFO_TABEL2].[STARTSTOCK].[All]" allUniqueName="[EDITIE_INFO_TABEL2].[STARTSTOCK].[All]" dimensionUniqueName="[EDITIE_INFO_TABEL2]" displayFolder="" count="0" memberValueDatatype="130" unbalanced="0"/>
    <cacheHierarchy uniqueName="[EDITIE_INFO_TABEL2].[KOST OPMAAK]" caption="KOST OPMAAK" attribute="1" defaultMemberUniqueName="[EDITIE_INFO_TABEL2].[KOST OPMAAK].[All]" allUniqueName="[EDITIE_INFO_TABEL2].[KOST OPMAAK].[All]" dimensionUniqueName="[EDITIE_INFO_TABEL2]" displayFolder="" count="0" memberValueDatatype="130" unbalanced="0"/>
    <cacheHierarchy uniqueName="[EDITIE_INFO_TABEL2].[KOST CARTOGRAFIE]" caption="KOST CARTOGRAFIE" attribute="1" defaultMemberUniqueName="[EDITIE_INFO_TABEL2].[KOST CARTOGRAFIE].[All]" allUniqueName="[EDITIE_INFO_TABEL2].[KOST CARTOGRAFIE].[All]" dimensionUniqueName="[EDITIE_INFO_TABEL2]" displayFolder="" count="0" memberValueDatatype="130" unbalanced="0"/>
    <cacheHierarchy uniqueName="[EDITIE_INFO_TABEL2].[KOST DRUK]" caption="KOST DRUK" attribute="1" defaultMemberUniqueName="[EDITIE_INFO_TABEL2].[KOST DRUK].[All]" allUniqueName="[EDITIE_INFO_TABEL2].[KOST DRUK].[All]" dimensionUniqueName="[EDITIE_INFO_TABEL2]" displayFolder="" count="0" memberValueDatatype="130" unbalanced="0"/>
    <cacheHierarchy uniqueName="[EDITIE_INFO_TABEL2].[GENEREER]" caption="GENEREER" attribute="1" defaultMemberUniqueName="[EDITIE_INFO_TABEL2].[GENEREER].[All]" allUniqueName="[EDITIE_INFO_TABEL2].[GENEREER].[All]" dimensionUniqueName="[EDITIE_INFO_TABEL2]" displayFolder="" count="0" memberValueDatatype="130" unbalanced="0"/>
    <cacheHierarchy uniqueName="[EDITIE_INFO_TABEL2].[LINK NAAR INVULBLAD]" caption="LINK NAAR INVULBLAD" attribute="1" defaultMemberUniqueName="[EDITIE_INFO_TABEL2].[LINK NAAR INVULBLAD].[All]" allUniqueName="[EDITIE_INFO_TABEL2].[LINK NAAR INVULBLAD].[All]" dimensionUniqueName="[EDITIE_INFO_TABEL2]" displayFolder="" count="0" memberValueDatatype="130" unbalanced="0"/>
    <cacheHierarchy uniqueName="[EDITIE_INFO_TABEL3].[EDITIE]" caption="EDITIE" attribute="1" defaultMemberUniqueName="[EDITIE_INFO_TABEL3].[EDITIE].[All]" allUniqueName="[EDITIE_INFO_TABEL3].[EDITIE].[All]" dimensionUniqueName="[EDITIE_INFO_TABEL3]" displayFolder="" count="0" memberValueDatatype="130" unbalanced="0"/>
    <cacheHierarchy uniqueName="[EDITIE_INFO_TABEL3].[START DATUM]" caption="START DATUM" attribute="1" time="1" defaultMemberUniqueName="[EDITIE_INFO_TABEL3].[START DATUM].[All]" allUniqueName="[EDITIE_INFO_TABEL3].[START DATUM].[All]" dimensionUniqueName="[EDITIE_INFO_TABEL3]" displayFolder="" count="0" memberValueDatatype="7" unbalanced="0"/>
    <cacheHierarchy uniqueName="[EDITIE_INFO_TABEL3].[EIND DATUM]" caption="EIND DATUM" attribute="1" time="1" defaultMemberUniqueName="[EDITIE_INFO_TABEL3].[EIND DATUM].[All]" allUniqueName="[EDITIE_INFO_TABEL3].[EIND DATUM].[All]" dimensionUniqueName="[EDITIE_INFO_TABEL3]" displayFolder="" count="0" memberValueDatatype="7" unbalanced="0"/>
    <cacheHierarchy uniqueName="[EDITIE_INFO_TABEL3].[VERKOOPPRIJS]" caption="VERKOOPPRIJS" attribute="1" defaultMemberUniqueName="[EDITIE_INFO_TABEL3].[VERKOOPPRIJS].[All]" allUniqueName="[EDITIE_INFO_TABEL3].[VERKOOPPRIJS].[All]" dimensionUniqueName="[EDITIE_INFO_TABEL3]" displayFolder="" count="0" memberValueDatatype="130" unbalanced="0"/>
    <cacheHierarchy uniqueName="[EDITIE_INFO_TABEL3].[STARTSTOCK]" caption="STARTSTOCK" attribute="1" defaultMemberUniqueName="[EDITIE_INFO_TABEL3].[STARTSTOCK].[All]" allUniqueName="[EDITIE_INFO_TABEL3].[STARTSTOCK].[All]" dimensionUniqueName="[EDITIE_INFO_TABEL3]" displayFolder="" count="0" memberValueDatatype="130" unbalanced="0"/>
    <cacheHierarchy uniqueName="[EDITIE_INFO_TABEL3].[KOST OPMAAK]" caption="KOST OPMAAK" attribute="1" defaultMemberUniqueName="[EDITIE_INFO_TABEL3].[KOST OPMAAK].[All]" allUniqueName="[EDITIE_INFO_TABEL3].[KOST OPMAAK].[All]" dimensionUniqueName="[EDITIE_INFO_TABEL3]" displayFolder="" count="0" memberValueDatatype="130" unbalanced="0"/>
    <cacheHierarchy uniqueName="[EDITIE_INFO_TABEL3].[KOST CARTOGRAFIE]" caption="KOST CARTOGRAFIE" attribute="1" defaultMemberUniqueName="[EDITIE_INFO_TABEL3].[KOST CARTOGRAFIE].[All]" allUniqueName="[EDITIE_INFO_TABEL3].[KOST CARTOGRAFIE].[All]" dimensionUniqueName="[EDITIE_INFO_TABEL3]" displayFolder="" count="0" memberValueDatatype="130" unbalanced="0"/>
    <cacheHierarchy uniqueName="[EDITIE_INFO_TABEL3].[KOST DRUK]" caption="KOST DRUK" attribute="1" defaultMemberUniqueName="[EDITIE_INFO_TABEL3].[KOST DRUK].[All]" allUniqueName="[EDITIE_INFO_TABEL3].[KOST DRUK].[All]" dimensionUniqueName="[EDITIE_INFO_TABEL3]" displayFolder="" count="0" memberValueDatatype="130" unbalanced="0"/>
    <cacheHierarchy uniqueName="[EDITIE_INFO_TABEL3].[GENEREER]" caption="GENEREER" attribute="1" defaultMemberUniqueName="[EDITIE_INFO_TABEL3].[GENEREER].[All]" allUniqueName="[EDITIE_INFO_TABEL3].[GENEREER].[All]" dimensionUniqueName="[EDITIE_INFO_TABEL3]" displayFolder="" count="0" memberValueDatatype="130" unbalanced="0"/>
    <cacheHierarchy uniqueName="[EDITIE_INFO_TABEL3].[LINK NAAR INVULBLAD]" caption="LINK NAAR INVULBLAD" attribute="1" defaultMemberUniqueName="[EDITIE_INFO_TABEL3].[LINK NAAR INVULBLAD].[All]" allUniqueName="[EDITIE_INFO_TABEL3].[LINK NAAR INVULBLAD].[All]" dimensionUniqueName="[EDITIE_INFO_TABEL3]" displayFolder="" count="0" memberValueDatatype="130" unbalanced="0"/>
    <cacheHierarchy uniqueName="[EDITIE_INFO_TABEL4].[EDITIE]" caption="EDITIE" attribute="1" defaultMemberUniqueName="[EDITIE_INFO_TABEL4].[EDITIE].[All]" allUniqueName="[EDITIE_INFO_TABEL4].[EDITIE].[All]" dimensionUniqueName="[EDITIE_INFO_TABEL4]" displayFolder="" count="0" memberValueDatatype="130" unbalanced="0"/>
    <cacheHierarchy uniqueName="[EDITIE_INFO_TABEL4].[START DATUM]" caption="START DATUM" attribute="1" time="1" defaultMemberUniqueName="[EDITIE_INFO_TABEL4].[START DATUM].[All]" allUniqueName="[EDITIE_INFO_TABEL4].[START DATUM].[All]" dimensionUniqueName="[EDITIE_INFO_TABEL4]" displayFolder="" count="0" memberValueDatatype="7" unbalanced="0"/>
    <cacheHierarchy uniqueName="[EDITIE_INFO_TABEL4].[EIND DATUM]" caption="EIND DATUM" attribute="1" time="1" defaultMemberUniqueName="[EDITIE_INFO_TABEL4].[EIND DATUM].[All]" allUniqueName="[EDITIE_INFO_TABEL4].[EIND DATUM].[All]" dimensionUniqueName="[EDITIE_INFO_TABEL4]" displayFolder="" count="0" memberValueDatatype="7" unbalanced="0"/>
    <cacheHierarchy uniqueName="[EDITIE_INFO_TABEL4].[VERKOOPPRIJS]" caption="VERKOOPPRIJS" attribute="1" defaultMemberUniqueName="[EDITIE_INFO_TABEL4].[VERKOOPPRIJS].[All]" allUniqueName="[EDITIE_INFO_TABEL4].[VERKOOPPRIJS].[All]" dimensionUniqueName="[EDITIE_INFO_TABEL4]" displayFolder="" count="0" memberValueDatatype="130" unbalanced="0"/>
    <cacheHierarchy uniqueName="[EDITIE_INFO_TABEL4].[STARTSTOCK]" caption="STARTSTOCK" attribute="1" defaultMemberUniqueName="[EDITIE_INFO_TABEL4].[STARTSTOCK].[All]" allUniqueName="[EDITIE_INFO_TABEL4].[STARTSTOCK].[All]" dimensionUniqueName="[EDITIE_INFO_TABEL4]" displayFolder="" count="0" memberValueDatatype="130" unbalanced="0"/>
    <cacheHierarchy uniqueName="[EDITIE_INFO_TABEL4].[KOST OPMAAK]" caption="KOST OPMAAK" attribute="1" defaultMemberUniqueName="[EDITIE_INFO_TABEL4].[KOST OPMAAK].[All]" allUniqueName="[EDITIE_INFO_TABEL4].[KOST OPMAAK].[All]" dimensionUniqueName="[EDITIE_INFO_TABEL4]" displayFolder="" count="0" memberValueDatatype="130" unbalanced="0"/>
    <cacheHierarchy uniqueName="[EDITIE_INFO_TABEL4].[KOST CARTOGRAFIE]" caption="KOST CARTOGRAFIE" attribute="1" defaultMemberUniqueName="[EDITIE_INFO_TABEL4].[KOST CARTOGRAFIE].[All]" allUniqueName="[EDITIE_INFO_TABEL4].[KOST CARTOGRAFIE].[All]" dimensionUniqueName="[EDITIE_INFO_TABEL4]" displayFolder="" count="0" memberValueDatatype="130" unbalanced="0"/>
    <cacheHierarchy uniqueName="[EDITIE_INFO_TABEL4].[KOST DRUK]" caption="KOST DRUK" attribute="1" defaultMemberUniqueName="[EDITIE_INFO_TABEL4].[KOST DRUK].[All]" allUniqueName="[EDITIE_INFO_TABEL4].[KOST DRUK].[All]" dimensionUniqueName="[EDITIE_INFO_TABEL4]" displayFolder="" count="0" memberValueDatatype="130" unbalanced="0"/>
    <cacheHierarchy uniqueName="[EDITIE_INFO_TABEL4].[GENEREER]" caption="GENEREER" attribute="1" defaultMemberUniqueName="[EDITIE_INFO_TABEL4].[GENEREER].[All]" allUniqueName="[EDITIE_INFO_TABEL4].[GENEREER].[All]" dimensionUniqueName="[EDITIE_INFO_TABEL4]" displayFolder="" count="0" memberValueDatatype="130" unbalanced="0"/>
    <cacheHierarchy uniqueName="[EDITIE_INFO_TABEL4].[LINK NAAR INVULBLAD]" caption="LINK NAAR INVULBLAD" attribute="1" defaultMemberUniqueName="[EDITIE_INFO_TABEL4].[LINK NAAR INVULBLAD].[All]" allUniqueName="[EDITIE_INFO_TABEL4].[LINK NAAR INVULBLAD].[All]" dimensionUniqueName="[EDITIE_INFO_TABEL4]" displayFolder="" count="0" memberValueDatatype="130" unbalanced="0"/>
    <cacheHierarchy uniqueName="[EDITIE_INFO_TABEL49].[EDITIE]" caption="EDITIE" attribute="1" defaultMemberUniqueName="[EDITIE_INFO_TABEL49].[EDITIE].[All]" allUniqueName="[EDITIE_INFO_TABEL49].[EDITIE].[All]" dimensionUniqueName="[EDITIE_INFO_TABEL49]" displayFolder="" count="0" memberValueDatatype="130" unbalanced="0"/>
    <cacheHierarchy uniqueName="[EDITIE_INFO_TABEL49].[START DATUM]" caption="START DATUM" attribute="1" time="1" defaultMemberUniqueName="[EDITIE_INFO_TABEL49].[START DATUM].[All]" allUniqueName="[EDITIE_INFO_TABEL49].[START DATUM].[All]" dimensionUniqueName="[EDITIE_INFO_TABEL49]" displayFolder="" count="0" memberValueDatatype="7" unbalanced="0"/>
    <cacheHierarchy uniqueName="[EDITIE_INFO_TABEL49].[EIND DATUM]" caption="EIND DATUM" attribute="1" time="1" defaultMemberUniqueName="[EDITIE_INFO_TABEL49].[EIND DATUM].[All]" allUniqueName="[EDITIE_INFO_TABEL49].[EIND DATUM].[All]" dimensionUniqueName="[EDITIE_INFO_TABEL49]" displayFolder="" count="0" memberValueDatatype="7" unbalanced="0"/>
    <cacheHierarchy uniqueName="[EDITIE_INFO_TABEL49].[VERKOOPPRIJS]" caption="VERKOOPPRIJS" attribute="1" defaultMemberUniqueName="[EDITIE_INFO_TABEL49].[VERKOOPPRIJS].[All]" allUniqueName="[EDITIE_INFO_TABEL49].[VERKOOPPRIJS].[All]" dimensionUniqueName="[EDITIE_INFO_TABEL49]" displayFolder="" count="0" memberValueDatatype="5" unbalanced="0"/>
    <cacheHierarchy uniqueName="[EDITIE_INFO_TABEL49].[STARTSTOCK]" caption="STARTSTOCK" attribute="1" defaultMemberUniqueName="[EDITIE_INFO_TABEL49].[STARTSTOCK].[All]" allUniqueName="[EDITIE_INFO_TABEL49].[STARTSTOCK].[All]" dimensionUniqueName="[EDITIE_INFO_TABEL49]" displayFolder="" count="0" memberValueDatatype="20" unbalanced="0"/>
    <cacheHierarchy uniqueName="[EDITIE_INFO_TABEL49].[KOST OPMAAK]" caption="KOST OPMAAK" attribute="1" defaultMemberUniqueName="[EDITIE_INFO_TABEL49].[KOST OPMAAK].[All]" allUniqueName="[EDITIE_INFO_TABEL49].[KOST OPMAAK].[All]" dimensionUniqueName="[EDITIE_INFO_TABEL49]" displayFolder="" count="0" memberValueDatatype="20" unbalanced="0"/>
    <cacheHierarchy uniqueName="[EDITIE_INFO_TABEL49].[KOST CARTOGRAFIE]" caption="KOST CARTOGRAFIE" attribute="1" defaultMemberUniqueName="[EDITIE_INFO_TABEL49].[KOST CARTOGRAFIE].[All]" allUniqueName="[EDITIE_INFO_TABEL49].[KOST CARTOGRAFIE].[All]" dimensionUniqueName="[EDITIE_INFO_TABEL49]" displayFolder="" count="0" memberValueDatatype="20" unbalanced="0"/>
    <cacheHierarchy uniqueName="[EDITIE_INFO_TABEL49].[KOST DRUK]" caption="KOST DRUK" attribute="1" defaultMemberUniqueName="[EDITIE_INFO_TABEL49].[KOST DRUK].[All]" allUniqueName="[EDITIE_INFO_TABEL49].[KOST DRUK].[All]" dimensionUniqueName="[EDITIE_INFO_TABEL49]" displayFolder="" count="0" memberValueDatatype="20" unbalanced="0"/>
    <cacheHierarchy uniqueName="[EDITIE_INFO_TABEL49].[GENEREER]" caption="GENEREER" attribute="1" defaultMemberUniqueName="[EDITIE_INFO_TABEL49].[GENEREER].[All]" allUniqueName="[EDITIE_INFO_TABEL49].[GENEREER].[All]" dimensionUniqueName="[EDITIE_INFO_TABEL49]" displayFolder="" count="0" memberValueDatatype="130" unbalanced="0"/>
    <cacheHierarchy uniqueName="[EDITIE_INFO_TABEL49].[LINK NAAR INVULBLAD]" caption="LINK NAAR INVULBLAD" attribute="1" defaultMemberUniqueName="[EDITIE_INFO_TABEL49].[LINK NAAR INVULBLAD].[All]" allUniqueName="[EDITIE_INFO_TABEL49].[LINK NAAR INVULBLAD].[All]" dimensionUniqueName="[EDITIE_INFO_TABEL49]" displayFolder="" count="0" memberValueDatatype="130" unbalanced="0"/>
    <cacheHierarchy uniqueName="[EDITIE_INFO_TABEL5].[EDITIE]" caption="EDITIE" attribute="1" defaultMemberUniqueName="[EDITIE_INFO_TABEL5].[EDITIE].[All]" allUniqueName="[EDITIE_INFO_TABEL5].[EDITIE].[All]" dimensionUniqueName="[EDITIE_INFO_TABEL5]" displayFolder="" count="0" memberValueDatatype="130" unbalanced="0"/>
    <cacheHierarchy uniqueName="[EDITIE_INFO_TABEL5].[START DATUM]" caption="START DATUM" attribute="1" time="1" defaultMemberUniqueName="[EDITIE_INFO_TABEL5].[START DATUM].[All]" allUniqueName="[EDITIE_INFO_TABEL5].[START DATUM].[All]" dimensionUniqueName="[EDITIE_INFO_TABEL5]" displayFolder="" count="0" memberValueDatatype="7" unbalanced="0"/>
    <cacheHierarchy uniqueName="[EDITIE_INFO_TABEL5].[EIND DATUM]" caption="EIND DATUM" attribute="1" time="1" defaultMemberUniqueName="[EDITIE_INFO_TABEL5].[EIND DATUM].[All]" allUniqueName="[EDITIE_INFO_TABEL5].[EIND DATUM].[All]" dimensionUniqueName="[EDITIE_INFO_TABEL5]" displayFolder="" count="0" memberValueDatatype="7" unbalanced="0"/>
    <cacheHierarchy uniqueName="[EDITIE_INFO_TABEL5].[VERKOOPPRIJS]" caption="VERKOOPPRIJS" attribute="1" defaultMemberUniqueName="[EDITIE_INFO_TABEL5].[VERKOOPPRIJS].[All]" allUniqueName="[EDITIE_INFO_TABEL5].[VERKOOPPRIJS].[All]" dimensionUniqueName="[EDITIE_INFO_TABEL5]" displayFolder="" count="0" memberValueDatatype="130" unbalanced="0"/>
    <cacheHierarchy uniqueName="[EDITIE_INFO_TABEL5].[STARTSTOCK]" caption="STARTSTOCK" attribute="1" defaultMemberUniqueName="[EDITIE_INFO_TABEL5].[STARTSTOCK].[All]" allUniqueName="[EDITIE_INFO_TABEL5].[STARTSTOCK].[All]" dimensionUniqueName="[EDITIE_INFO_TABEL5]" displayFolder="" count="0" memberValueDatatype="130" unbalanced="0"/>
    <cacheHierarchy uniqueName="[EDITIE_INFO_TABEL5].[KOST OPMAAK]" caption="KOST OPMAAK" attribute="1" defaultMemberUniqueName="[EDITIE_INFO_TABEL5].[KOST OPMAAK].[All]" allUniqueName="[EDITIE_INFO_TABEL5].[KOST OPMAAK].[All]" dimensionUniqueName="[EDITIE_INFO_TABEL5]" displayFolder="" count="0" memberValueDatatype="130" unbalanced="0"/>
    <cacheHierarchy uniqueName="[EDITIE_INFO_TABEL5].[KOST CARTOGRAFIE]" caption="KOST CARTOGRAFIE" attribute="1" defaultMemberUniqueName="[EDITIE_INFO_TABEL5].[KOST CARTOGRAFIE].[All]" allUniqueName="[EDITIE_INFO_TABEL5].[KOST CARTOGRAFIE].[All]" dimensionUniqueName="[EDITIE_INFO_TABEL5]" displayFolder="" count="0" memberValueDatatype="130" unbalanced="0"/>
    <cacheHierarchy uniqueName="[EDITIE_INFO_TABEL5].[KOST DRUK]" caption="KOST DRUK" attribute="1" defaultMemberUniqueName="[EDITIE_INFO_TABEL5].[KOST DRUK].[All]" allUniqueName="[EDITIE_INFO_TABEL5].[KOST DRUK].[All]" dimensionUniqueName="[EDITIE_INFO_TABEL5]" displayFolder="" count="0" memberValueDatatype="130" unbalanced="0"/>
    <cacheHierarchy uniqueName="[EDITIE_INFO_TABEL5].[GENEREER]" caption="GENEREER" attribute="1" defaultMemberUniqueName="[EDITIE_INFO_TABEL5].[GENEREER].[All]" allUniqueName="[EDITIE_INFO_TABEL5].[GENEREER].[All]" dimensionUniqueName="[EDITIE_INFO_TABEL5]" displayFolder="" count="0" memberValueDatatype="130" unbalanced="0"/>
    <cacheHierarchy uniqueName="[EDITIE_INFO_TABEL5].[LINK NAAR INVULBLAD]" caption="LINK NAAR INVULBLAD" attribute="1" defaultMemberUniqueName="[EDITIE_INFO_TABEL5].[LINK NAAR INVULBLAD].[All]" allUniqueName="[EDITIE_INFO_TABEL5].[LINK NAAR INVULBLAD].[All]" dimensionUniqueName="[EDITIE_INFO_TABEL5]" displayFolder="" count="0" memberValueDatatype="130" unbalanced="0"/>
    <cacheHierarchy uniqueName="[EDITIE_INFO_TABEL6].[EDITIE]" caption="EDITIE" attribute="1" defaultMemberUniqueName="[EDITIE_INFO_TABEL6].[EDITIE].[All]" allUniqueName="[EDITIE_INFO_TABEL6].[EDITIE].[All]" dimensionUniqueName="[EDITIE_INFO_TABEL6]" displayFolder="" count="0" memberValueDatatype="130" unbalanced="0"/>
    <cacheHierarchy uniqueName="[EDITIE_INFO_TABEL6].[START DATUM]" caption="START DATUM" attribute="1" time="1" defaultMemberUniqueName="[EDITIE_INFO_TABEL6].[START DATUM].[All]" allUniqueName="[EDITIE_INFO_TABEL6].[START DATUM].[All]" dimensionUniqueName="[EDITIE_INFO_TABEL6]" displayFolder="" count="0" memberValueDatatype="7" unbalanced="0"/>
    <cacheHierarchy uniqueName="[EDITIE_INFO_TABEL6].[EIND DATUM]" caption="EIND DATUM" attribute="1" time="1" defaultMemberUniqueName="[EDITIE_INFO_TABEL6].[EIND DATUM].[All]" allUniqueName="[EDITIE_INFO_TABEL6].[EIND DATUM].[All]" dimensionUniqueName="[EDITIE_INFO_TABEL6]" displayFolder="" count="0" memberValueDatatype="7" unbalanced="0"/>
    <cacheHierarchy uniqueName="[EDITIE_INFO_TABEL6].[VERKOOPPRIJS]" caption="VERKOOPPRIJS" attribute="1" defaultMemberUniqueName="[EDITIE_INFO_TABEL6].[VERKOOPPRIJS].[All]" allUniqueName="[EDITIE_INFO_TABEL6].[VERKOOPPRIJS].[All]" dimensionUniqueName="[EDITIE_INFO_TABEL6]" displayFolder="" count="0" memberValueDatatype="130" unbalanced="0"/>
    <cacheHierarchy uniqueName="[EDITIE_INFO_TABEL6].[STARTSTOCK]" caption="STARTSTOCK" attribute="1" defaultMemberUniqueName="[EDITIE_INFO_TABEL6].[STARTSTOCK].[All]" allUniqueName="[EDITIE_INFO_TABEL6].[STARTSTOCK].[All]" dimensionUniqueName="[EDITIE_INFO_TABEL6]" displayFolder="" count="0" memberValueDatatype="130" unbalanced="0"/>
    <cacheHierarchy uniqueName="[EDITIE_INFO_TABEL6].[KOST OPMAAK]" caption="KOST OPMAAK" attribute="1" defaultMemberUniqueName="[EDITIE_INFO_TABEL6].[KOST OPMAAK].[All]" allUniqueName="[EDITIE_INFO_TABEL6].[KOST OPMAAK].[All]" dimensionUniqueName="[EDITIE_INFO_TABEL6]" displayFolder="" count="0" memberValueDatatype="130" unbalanced="0"/>
    <cacheHierarchy uniqueName="[EDITIE_INFO_TABEL6].[KOST CARTOGRAFIE]" caption="KOST CARTOGRAFIE" attribute="1" defaultMemberUniqueName="[EDITIE_INFO_TABEL6].[KOST CARTOGRAFIE].[All]" allUniqueName="[EDITIE_INFO_TABEL6].[KOST CARTOGRAFIE].[All]" dimensionUniqueName="[EDITIE_INFO_TABEL6]" displayFolder="" count="0" memberValueDatatype="130" unbalanced="0"/>
    <cacheHierarchy uniqueName="[EDITIE_INFO_TABEL6].[KOST DRUK]" caption="KOST DRUK" attribute="1" defaultMemberUniqueName="[EDITIE_INFO_TABEL6].[KOST DRUK].[All]" allUniqueName="[EDITIE_INFO_TABEL6].[KOST DRUK].[All]" dimensionUniqueName="[EDITIE_INFO_TABEL6]" displayFolder="" count="0" memberValueDatatype="130" unbalanced="0"/>
    <cacheHierarchy uniqueName="[EDITIE_INFO_TABEL6].[GENEREER]" caption="GENEREER" attribute="1" defaultMemberUniqueName="[EDITIE_INFO_TABEL6].[GENEREER].[All]" allUniqueName="[EDITIE_INFO_TABEL6].[GENEREER].[All]" dimensionUniqueName="[EDITIE_INFO_TABEL6]" displayFolder="" count="0" memberValueDatatype="130" unbalanced="0"/>
    <cacheHierarchy uniqueName="[EDITIE_INFO_TABEL6].[LINK NAAR INVULBLAD]" caption="LINK NAAR INVULBLAD" attribute="1" defaultMemberUniqueName="[EDITIE_INFO_TABEL6].[LINK NAAR INVULBLAD].[All]" allUniqueName="[EDITIE_INFO_TABEL6].[LINK NAAR INVULBLAD].[All]" dimensionUniqueName="[EDITIE_INFO_TABEL6]" displayFolder="" count="0" memberValueDatatype="130" unbalanced="0"/>
    <cacheHierarchy uniqueName="[Overzichtstabel].[PERIODE]" caption="PERIODE" attribute="1" defaultMemberUniqueName="[Overzichtstabel].[PERIODE].[All]" allUniqueName="[Overzichtstabel].[PERIODE].[All]" dimensionUniqueName="[Overzichtstabel]" displayFolder="" count="0" memberValueDatatype="130" unbalanced="0"/>
    <cacheHierarchy uniqueName="[Overzichtstabel].[VERKOCHT]" caption="VERKOCHT" attribute="1" defaultMemberUniqueName="[Overzichtstabel].[VERKOCHT].[All]" allUniqueName="[Overzichtstabel].[VERKOCHT].[All]" dimensionUniqueName="[Overzichtstabel]" displayFolder="" count="0" memberValueDatatype="130" unbalanced="0"/>
    <cacheHierarchy uniqueName="[Overzichtstabel].[WEGGEGEVEN]" caption="WEGGEGEVEN" attribute="1" defaultMemberUniqueName="[Overzichtstabel].[WEGGEGEVEN].[All]" allUniqueName="[Overzichtstabel].[WEGGEGEVEN].[All]" dimensionUniqueName="[Overzichtstabel]" displayFolder="" count="0" memberValueDatatype="130" unbalanced="0"/>
    <cacheHierarchy uniqueName="[Overzichtstabel].[VERNIETIGD]" caption="VERNIETIGD" attribute="1" defaultMemberUniqueName="[Overzichtstabel].[VERNIETIGD].[All]" allUniqueName="[Overzichtstabel].[VERNIETIGD].[All]" dimensionUniqueName="[Overzichtstabel]" displayFolder="" count="0" memberValueDatatype="130" unbalanced="0"/>
    <cacheHierarchy uniqueName="[Overzichtstabel].[INKOMSTEN]" caption="INKOMSTEN" attribute="1" defaultMemberUniqueName="[Overzichtstabel].[INKOMSTEN].[All]" allUniqueName="[Overzichtstabel].[INKOMSTEN].[All]" dimensionUniqueName="[Overzichtstabel]" displayFolder="" count="0" memberValueDatatype="130" unbalanced="0"/>
    <cacheHierarchy uniqueName="[Overzichtstabel1].[PERIODE]" caption="PERIODE" attribute="1" defaultMemberUniqueName="[Overzichtstabel1].[PERIODE].[All]" allUniqueName="[Overzichtstabel1].[PERIODE].[All]" dimensionUniqueName="[Overzichtstabel1]" displayFolder="" count="0" memberValueDatatype="130" unbalanced="0"/>
    <cacheHierarchy uniqueName="[Overzichtstabel1].[VERKOCHT]" caption="VERKOCHT" attribute="1" defaultMemberUniqueName="[Overzichtstabel1].[VERKOCHT].[All]" allUniqueName="[Overzichtstabel1].[VERKOCHT].[All]" dimensionUniqueName="[Overzichtstabel1]" displayFolder="" count="0" memberValueDatatype="130" unbalanced="0"/>
    <cacheHierarchy uniqueName="[Overzichtstabel1].[WEGGEGEVEN]" caption="WEGGEGEVEN" attribute="1" defaultMemberUniqueName="[Overzichtstabel1].[WEGGEGEVEN].[All]" allUniqueName="[Overzichtstabel1].[WEGGEGEVEN].[All]" dimensionUniqueName="[Overzichtstabel1]" displayFolder="" count="0" memberValueDatatype="130" unbalanced="0"/>
    <cacheHierarchy uniqueName="[Overzichtstabel1].[VERNIETIGD]" caption="VERNIETIGD" attribute="1" defaultMemberUniqueName="[Overzichtstabel1].[VERNIETIGD].[All]" allUniqueName="[Overzichtstabel1].[VERNIETIGD].[All]" dimensionUniqueName="[Overzichtstabel1]" displayFolder="" count="0" memberValueDatatype="130" unbalanced="0"/>
    <cacheHierarchy uniqueName="[Overzichtstabel1].[INKOMSTEN]" caption="INKOMSTEN" attribute="1" defaultMemberUniqueName="[Overzichtstabel1].[INKOMSTEN].[All]" allUniqueName="[Overzichtstabel1].[INKOMSTEN].[All]" dimensionUniqueName="[Overzichtstabel1]" displayFolder="" count="0" memberValueDatatype="130" unbalanced="0"/>
    <cacheHierarchy uniqueName="[Overzichtstabel2].[PERIODE]" caption="PERIODE" attribute="1" defaultMemberUniqueName="[Overzichtstabel2].[PERIODE].[All]" allUniqueName="[Overzichtstabel2].[PERIODE].[All]" dimensionUniqueName="[Overzichtstabel2]" displayFolder="" count="0" memberValueDatatype="130" unbalanced="0"/>
    <cacheHierarchy uniqueName="[Overzichtstabel2].[VERKOCHT]" caption="VERKOCHT" attribute="1" defaultMemberUniqueName="[Overzichtstabel2].[VERKOCHT].[All]" allUniqueName="[Overzichtstabel2].[VERKOCHT].[All]" dimensionUniqueName="[Overzichtstabel2]" displayFolder="" count="0" memberValueDatatype="130" unbalanced="0"/>
    <cacheHierarchy uniqueName="[Overzichtstabel2].[WEGGEGEVEN]" caption="WEGGEGEVEN" attribute="1" defaultMemberUniqueName="[Overzichtstabel2].[WEGGEGEVEN].[All]" allUniqueName="[Overzichtstabel2].[WEGGEGEVEN].[All]" dimensionUniqueName="[Overzichtstabel2]" displayFolder="" count="0" memberValueDatatype="130" unbalanced="0"/>
    <cacheHierarchy uniqueName="[Overzichtstabel2].[VERNIETIGD]" caption="VERNIETIGD" attribute="1" defaultMemberUniqueName="[Overzichtstabel2].[VERNIETIGD].[All]" allUniqueName="[Overzichtstabel2].[VERNIETIGD].[All]" dimensionUniqueName="[Overzichtstabel2]" displayFolder="" count="0" memberValueDatatype="130" unbalanced="0"/>
    <cacheHierarchy uniqueName="[Overzichtstabel2].[INKOMSTEN]" caption="INKOMSTEN" attribute="1" defaultMemberUniqueName="[Overzichtstabel2].[INKOMSTEN].[All]" allUniqueName="[Overzichtstabel2].[INKOMSTEN].[All]" dimensionUniqueName="[Overzichtstabel2]" displayFolder="" count="0" memberValueDatatype="130" unbalanced="0"/>
    <cacheHierarchy uniqueName="[Overzichtstabel3].[PERIODE]" caption="PERIODE" attribute="1" defaultMemberUniqueName="[Overzichtstabel3].[PERIODE].[All]" allUniqueName="[Overzichtstabel3].[PERIODE].[All]" dimensionUniqueName="[Overzichtstabel3]" displayFolder="" count="0" memberValueDatatype="130" unbalanced="0"/>
    <cacheHierarchy uniqueName="[Overzichtstabel3].[VERKOCHT]" caption="VERKOCHT" attribute="1" defaultMemberUniqueName="[Overzichtstabel3].[VERKOCHT].[All]" allUniqueName="[Overzichtstabel3].[VERKOCHT].[All]" dimensionUniqueName="[Overzichtstabel3]" displayFolder="" count="0" memberValueDatatype="130" unbalanced="0"/>
    <cacheHierarchy uniqueName="[Overzichtstabel3].[WEGGEGEVEN]" caption="WEGGEGEVEN" attribute="1" defaultMemberUniqueName="[Overzichtstabel3].[WEGGEGEVEN].[All]" allUniqueName="[Overzichtstabel3].[WEGGEGEVEN].[All]" dimensionUniqueName="[Overzichtstabel3]" displayFolder="" count="0" memberValueDatatype="130" unbalanced="0"/>
    <cacheHierarchy uniqueName="[Overzichtstabel3].[VERNIETIGD]" caption="VERNIETIGD" attribute="1" defaultMemberUniqueName="[Overzichtstabel3].[VERNIETIGD].[All]" allUniqueName="[Overzichtstabel3].[VERNIETIGD].[All]" dimensionUniqueName="[Overzichtstabel3]" displayFolder="" count="0" memberValueDatatype="130" unbalanced="0"/>
    <cacheHierarchy uniqueName="[Overzichtstabel3].[INKOMSTEN]" caption="INKOMSTEN" attribute="1" defaultMemberUniqueName="[Overzichtstabel3].[INKOMSTEN].[All]" allUniqueName="[Overzichtstabel3].[INKOMSTEN].[All]" dimensionUniqueName="[Overzichtstabel3]" displayFolder="" count="0" memberValueDatatype="130" unbalanced="0"/>
    <cacheHierarchy uniqueName="[Overzichtstabel50].[PERIODE]" caption="PERIODE" attribute="1" defaultMemberUniqueName="[Overzichtstabel50].[PERIODE].[All]" allUniqueName="[Overzichtstabel50].[PERIODE].[All]" dimensionUniqueName="[Overzichtstabel50]" displayFolder="" count="0" memberValueDatatype="130" unbalanced="0"/>
    <cacheHierarchy uniqueName="[Overzichtstabel50].[VERKOCHT]" caption="VERKOCHT" attribute="1" defaultMemberUniqueName="[Overzichtstabel50].[VERKOCHT].[All]" allUniqueName="[Overzichtstabel50].[VERKOCHT].[All]" dimensionUniqueName="[Overzichtstabel50]" displayFolder="" count="0" memberValueDatatype="20" unbalanced="0"/>
    <cacheHierarchy uniqueName="[Overzichtstabel50].[WEGGEGEVEN]" caption="WEGGEGEVEN" attribute="1" defaultMemberUniqueName="[Overzichtstabel50].[WEGGEGEVEN].[All]" allUniqueName="[Overzichtstabel50].[WEGGEGEVEN].[All]" dimensionUniqueName="[Overzichtstabel50]" displayFolder="" count="0" memberValueDatatype="20" unbalanced="0"/>
    <cacheHierarchy uniqueName="[Overzichtstabel50].[VERNIETIGD]" caption="VERNIETIGD" attribute="1" defaultMemberUniqueName="[Overzichtstabel50].[VERNIETIGD].[All]" allUniqueName="[Overzichtstabel50].[VERNIETIGD].[All]" dimensionUniqueName="[Overzichtstabel50]" displayFolder="" count="0" memberValueDatatype="20" unbalanced="0"/>
    <cacheHierarchy uniqueName="[Overzichtstabel50].[INKOMSTEN]" caption="INKOMSTEN" attribute="1" defaultMemberUniqueName="[Overzichtstabel50].[INKOMSTEN].[All]" allUniqueName="[Overzichtstabel50].[INKOMSTEN].[All]" dimensionUniqueName="[Overzichtstabel50]" displayFolder="" count="0" memberValueDatatype="5" unbalanced="0"/>
    <cacheHierarchy uniqueName="[Overzichtstabel501].[PERIODE]" caption="PERIODE" attribute="1" defaultMemberUniqueName="[Overzichtstabel501].[PERIODE].[All]" allUniqueName="[Overzichtstabel501].[PERIODE].[All]" dimensionUniqueName="[Overzichtstabel501]" displayFolder="" count="0" memberValueDatatype="130" unbalanced="0"/>
    <cacheHierarchy uniqueName="[Overzichtstabel501].[VERKOCHT]" caption="VERKOCHT" attribute="1" defaultMemberUniqueName="[Overzichtstabel501].[VERKOCHT].[All]" allUniqueName="[Overzichtstabel501].[VERKOCHT].[All]" dimensionUniqueName="[Overzichtstabel501]" displayFolder="" count="0" memberValueDatatype="20" unbalanced="0"/>
    <cacheHierarchy uniqueName="[Overzichtstabel501].[WEGGEGEVEN]" caption="WEGGEGEVEN" attribute="1" defaultMemberUniqueName="[Overzichtstabel501].[WEGGEGEVEN].[All]" allUniqueName="[Overzichtstabel501].[WEGGEGEVEN].[All]" dimensionUniqueName="[Overzichtstabel501]" displayFolder="" count="0" memberValueDatatype="20" unbalanced="0"/>
    <cacheHierarchy uniqueName="[Overzichtstabel501].[VERNIETIGD]" caption="VERNIETIGD" attribute="1" defaultMemberUniqueName="[Overzichtstabel501].[VERNIETIGD].[All]" allUniqueName="[Overzichtstabel501].[VERNIETIGD].[All]" dimensionUniqueName="[Overzichtstabel501]" displayFolder="" count="0" memberValueDatatype="20" unbalanced="0"/>
    <cacheHierarchy uniqueName="[Overzichtstabel501].[INKOMSTEN]" caption="INKOMSTEN" attribute="1" defaultMemberUniqueName="[Overzichtstabel501].[INKOMSTEN].[All]" allUniqueName="[Overzichtstabel501].[INKOMSTEN].[All]" dimensionUniqueName="[Overzichtstabel501]" displayFolder="" count="0" memberValueDatatype="5" unbalanced="0"/>
    <cacheHierarchy uniqueName="[Overzichtstabel502].[PERIODE]" caption="PERIODE" attribute="1" defaultMemberUniqueName="[Overzichtstabel502].[PERIODE].[All]" allUniqueName="[Overzichtstabel502].[PERIODE].[All]" dimensionUniqueName="[Overzichtstabel502]" displayFolder="" count="0" memberValueDatatype="130" unbalanced="0"/>
    <cacheHierarchy uniqueName="[Overzichtstabel502].[VERKOCHT]" caption="VERKOCHT" attribute="1" defaultMemberUniqueName="[Overzichtstabel502].[VERKOCHT].[All]" allUniqueName="[Overzichtstabel502].[VERKOCHT].[All]" dimensionUniqueName="[Overzichtstabel502]" displayFolder="" count="0" memberValueDatatype="20" unbalanced="0"/>
    <cacheHierarchy uniqueName="[Overzichtstabel502].[WEGGEGEVEN]" caption="WEGGEGEVEN" attribute="1" defaultMemberUniqueName="[Overzichtstabel502].[WEGGEGEVEN].[All]" allUniqueName="[Overzichtstabel502].[WEGGEGEVEN].[All]" dimensionUniqueName="[Overzichtstabel502]" displayFolder="" count="0" memberValueDatatype="20" unbalanced="0"/>
    <cacheHierarchy uniqueName="[Overzichtstabel502].[VERNIETIGD]" caption="VERNIETIGD" attribute="1" defaultMemberUniqueName="[Overzichtstabel502].[VERNIETIGD].[All]" allUniqueName="[Overzichtstabel502].[VERNIETIGD].[All]" dimensionUniqueName="[Overzichtstabel502]" displayFolder="" count="0" memberValueDatatype="20" unbalanced="0"/>
    <cacheHierarchy uniqueName="[Overzichtstabel502].[INKOMSTEN]" caption="INKOMSTEN" attribute="1" defaultMemberUniqueName="[Overzichtstabel502].[INKOMSTEN].[All]" allUniqueName="[Overzichtstabel502].[INKOMSTEN].[All]" dimensionUniqueName="[Overzichtstabel502]" displayFolder="" count="0" memberValueDatatype="5" unbalanced="0"/>
    <cacheHierarchy uniqueName="[Overzichtstabel64].[PERIODE]" caption="PERIODE" attribute="1" defaultMemberUniqueName="[Overzichtstabel64].[PERIODE].[All]" allUniqueName="[Overzichtstabel64].[PERIODE].[All]" dimensionUniqueName="[Overzichtstabel64]" displayFolder="" count="0" memberValueDatatype="130" unbalanced="0"/>
    <cacheHierarchy uniqueName="[Overzichtstabel64].[VERKOCHT]" caption="VERKOCHT" attribute="1" defaultMemberUniqueName="[Overzichtstabel64].[VERKOCHT].[All]" allUniqueName="[Overzichtstabel64].[VERKOCHT].[All]" dimensionUniqueName="[Overzichtstabel64]" displayFolder="" count="0" memberValueDatatype="20" unbalanced="0"/>
    <cacheHierarchy uniqueName="[Overzichtstabel64].[WEGGEGEVEN]" caption="WEGGEGEVEN" attribute="1" defaultMemberUniqueName="[Overzichtstabel64].[WEGGEGEVEN].[All]" allUniqueName="[Overzichtstabel64].[WEGGEGEVEN].[All]" dimensionUniqueName="[Overzichtstabel64]" displayFolder="" count="0" memberValueDatatype="20" unbalanced="0"/>
    <cacheHierarchy uniqueName="[Overzichtstabel64].[VERNIETIGD]" caption="VERNIETIGD" attribute="1" defaultMemberUniqueName="[Overzichtstabel64].[VERNIETIGD].[All]" allUniqueName="[Overzichtstabel64].[VERNIETIGD].[All]" dimensionUniqueName="[Overzichtstabel64]" displayFolder="" count="0" memberValueDatatype="20" unbalanced="0"/>
    <cacheHierarchy uniqueName="[Overzichtstabel64].[INKOMSTEN]" caption="INKOMSTEN" attribute="1" defaultMemberUniqueName="[Overzichtstabel64].[INKOMSTEN].[All]" allUniqueName="[Overzichtstabel64].[INKOMSTEN].[All]" dimensionUniqueName="[Overzichtstabel64]" displayFolder="" count="0" memberValueDatatype="20" unbalanced="0"/>
    <cacheHierarchy uniqueName="[VerkoopoverzichtPerKaartTabel].[Periode]" caption="Periode" attribute="1" defaultMemberUniqueName="[VerkoopoverzichtPerKaartTabel].[Periode].[All]" allUniqueName="[VerkoopoverzichtPerKaartTabel].[Periode].[All]" dimensionUniqueName="[VerkoopoverzichtPerKaartTabel]" displayFolder="" count="0" memberValueDatatype="130" unbalanced="0"/>
    <cacheHierarchy uniqueName="[VerkoopoverzichtPerKaartTabel].[VOORBEELDKAART1]" caption="VOORBEELDKAART1" attribute="1" defaultMemberUniqueName="[VerkoopoverzichtPerKaartTabel].[VOORBEELDKAART1].[All]" allUniqueName="[VerkoopoverzichtPerKaartTabel].[VOORBEELDKAART1].[All]" dimensionUniqueName="[VerkoopoverzichtPerKaartTabel]" displayFolder="" count="0" memberValueDatatype="20" unbalanced="0"/>
    <cacheHierarchy uniqueName="[VerkoopoverzichtPerKaartTabel].[VOORBEELDKAART2]" caption="VOORBEELDKAART2" attribute="1" defaultMemberUniqueName="[VerkoopoverzichtPerKaartTabel].[VOORBEELDKAART2].[All]" allUniqueName="[VerkoopoverzichtPerKaartTabel].[VOORBEELDKAART2].[All]" dimensionUniqueName="[VerkoopoverzichtPerKaartTabel]" displayFolder="" count="0" memberValueDatatype="20" unbalanced="0"/>
    <cacheHierarchy uniqueName="[VerkoopoverzichtPerKaartTabel1].[Periode]" caption="Periode" attribute="1" defaultMemberUniqueName="[VerkoopoverzichtPerKaartTabel1].[Periode].[All]" allUniqueName="[VerkoopoverzichtPerKaartTabel1].[Periode].[All]" dimensionUniqueName="[VerkoopoverzichtPerKaartTabel1]" displayFolder="" count="0" memberValueDatatype="130" unbalanced="0"/>
    <cacheHierarchy uniqueName="[VerkoopoverzichtPerKaartTabel1].[VOORBEELDKAART1]" caption="VOORBEELDKAART1" attribute="1" defaultMemberUniqueName="[VerkoopoverzichtPerKaartTabel1].[VOORBEELDKAART1].[All]" allUniqueName="[VerkoopoverzichtPerKaartTabel1].[VOORBEELDKAART1].[All]" dimensionUniqueName="[VerkoopoverzichtPerKaartTabel1]" displayFolder="" count="0" memberValueDatatype="20" unbalanced="0"/>
    <cacheHierarchy uniqueName="[VerkoopoverzichtPerKaartTabel1].[VOORBEELDKAART2]" caption="VOORBEELDKAART2" attribute="1" defaultMemberUniqueName="[VerkoopoverzichtPerKaartTabel1].[VOORBEELDKAART2].[All]" allUniqueName="[VerkoopoverzichtPerKaartTabel1].[VOORBEELDKAART2].[All]" dimensionUniqueName="[VerkoopoverzichtPerKaartTabel1]" displayFolder="" count="0" memberValueDatatype="20" unbalanced="0"/>
    <cacheHierarchy uniqueName="[VerkoopoverzichtPerKaartTabel2].[Periode]" caption="Periode" attribute="1" defaultMemberUniqueName="[VerkoopoverzichtPerKaartTabel2].[Periode].[All]" allUniqueName="[VerkoopoverzichtPerKaartTabel2].[Periode].[All]" dimensionUniqueName="[VerkoopoverzichtPerKaartTabel2]" displayFolder="" count="0" memberValueDatatype="130" unbalanced="0"/>
    <cacheHierarchy uniqueName="[VerkoopoverzichtPerKaartTabel2].[VOORBEELDKAART1]" caption="VOORBEELDKAART1" attribute="1" defaultMemberUniqueName="[VerkoopoverzichtPerKaartTabel2].[VOORBEELDKAART1].[All]" allUniqueName="[VerkoopoverzichtPerKaartTabel2].[VOORBEELDKAART1].[All]" dimensionUniqueName="[VerkoopoverzichtPerKaartTabel2]" displayFolder="" count="0" memberValueDatatype="20" unbalanced="0"/>
    <cacheHierarchy uniqueName="[VerkoopoverzichtPerKaartTabel2].[VOORBEELDKAART2]" caption="VOORBEELDKAART2" attribute="1" defaultMemberUniqueName="[VerkoopoverzichtPerKaartTabel2].[VOORBEELDKAART2].[All]" allUniqueName="[VerkoopoverzichtPerKaartTabel2].[VOORBEELDKAART2].[All]" dimensionUniqueName="[VerkoopoverzichtPerKaartTabel2]" displayFolder="" count="0" memberValueDatatype="20" unbalanced="0"/>
    <cacheHierarchy uniqueName="[VerkoopoverzichtPerKaartTabel3].[Periode]" caption="Periode" attribute="1" defaultMemberUniqueName="[VerkoopoverzichtPerKaartTabel3].[Periode].[All]" allUniqueName="[VerkoopoverzichtPerKaartTabel3].[Periode].[All]" dimensionUniqueName="[VerkoopoverzichtPerKaartTabel3]" displayFolder="" count="0" memberValueDatatype="130" unbalanced="0"/>
    <cacheHierarchy uniqueName="[VerkoopoverzichtPerKaartTabel3].[VOORBEELDKAART1]" caption="VOORBEELDKAART1" attribute="1" defaultMemberUniqueName="[VerkoopoverzichtPerKaartTabel3].[VOORBEELDKAART1].[All]" allUniqueName="[VerkoopoverzichtPerKaartTabel3].[VOORBEELDKAART1].[All]" dimensionUniqueName="[VerkoopoverzichtPerKaartTabel3]" displayFolder="" count="0" memberValueDatatype="20" unbalanced="0"/>
    <cacheHierarchy uniqueName="[VerkoopoverzichtPerKaartTabel3].[VOORBEELDKAART2]" caption="VOORBEELDKAART2" attribute="1" defaultMemberUniqueName="[VerkoopoverzichtPerKaartTabel3].[VOORBEELDKAART2].[All]" allUniqueName="[VerkoopoverzichtPerKaartTabel3].[VOORBEELDKAART2].[All]" dimensionUniqueName="[VerkoopoverzichtPerKaartTabel3]" displayFolder="" count="0" memberValueDatatype="20" unbalanced="0"/>
    <cacheHierarchy uniqueName="[Measures].[__XL_Count VerkoopoverzichtPerKaartTabel]" caption="__XL_Count VerkoopoverzichtPerKaartTabel" measure="1" displayFolder="" measureGroup="VerkoopoverzichtPerKaartTabel" count="0" hidden="1"/>
    <cacheHierarchy uniqueName="[Measures].[__XL_Count CombinedData]" caption="__XL_Count CombinedData" measure="1" displayFolder="" measureGroup="CombinedData" count="0" hidden="1"/>
    <cacheHierarchy uniqueName="[Measures].[__XL_Count Overzichtstabel50]" caption="__XL_Count Overzichtstabel50" measure="1" displayFolder="" measureGroup="Overzichtstabel50" count="0" hidden="1"/>
    <cacheHierarchy uniqueName="[Measures].[__XL_Count Overzichtstabel501]" caption="__XL_Count Overzichtstabel501" measure="1" displayFolder="" measureGroup="Overzichtstabel501" count="0" hidden="1"/>
    <cacheHierarchy uniqueName="[Measures].[__XL_Count EDITIE_INFO_TABEL]" caption="__XL_Count EDITIE_INFO_TABEL" measure="1" displayFolder="" measureGroup="EDITIE_INFO_TABEL" count="0" hidden="1"/>
    <cacheHierarchy uniqueName="[Measures].[__XL_Count EDITIE_INFO_TABEL49]" caption="__XL_Count EDITIE_INFO_TABEL49" measure="1" displayFolder="" measureGroup="EDITIE_INFO_TABEL49" count="0" hidden="1"/>
    <cacheHierarchy uniqueName="[Measures].[__XL_Count CombinedData1]" caption="__XL_Count CombinedData1" measure="1" displayFolder="" measureGroup="CombinedData1" count="0" hidden="1"/>
    <cacheHierarchy uniqueName="[Measures].[__XL_Count EDITIE_INFO_TABEL1]" caption="__XL_Count EDITIE_INFO_TABEL1" measure="1" displayFolder="" measureGroup="EDITIE_INFO_TABEL1" count="0" hidden="1"/>
    <cacheHierarchy uniqueName="[Measures].[__XL_Count VerkoopoverzichtPerKaartTabel1]" caption="__XL_Count VerkoopoverzichtPerKaartTabel1" measure="1" displayFolder="" measureGroup="VerkoopoverzichtPerKaartTabel1" count="0" hidden="1"/>
    <cacheHierarchy uniqueName="[Measures].[__XL_Count VerkoopoverzichtPerKaartTabel2]" caption="__XL_Count VerkoopoverzichtPerKaartTabel2" measure="1" displayFolder="" measureGroup="VerkoopoverzichtPerKaartTabel2" count="0" hidden="1"/>
    <cacheHierarchy uniqueName="[Measures].[__XL_Count EDITIE_INFO_TABEL2]" caption="__XL_Count EDITIE_INFO_TABEL2" measure="1" displayFolder="" measureGroup="EDITIE_INFO_TABEL2" count="0" hidden="1"/>
    <cacheHierarchy uniqueName="[Measures].[__XL_Count Overzichtstabel]" caption="__XL_Count Overzichtstabel" measure="1" displayFolder="" measureGroup="Overzichtstabel" count="0" hidden="1"/>
    <cacheHierarchy uniqueName="[Measures].[__XL_Count CombinedData2]" caption="__XL_Count CombinedData2" measure="1" displayFolder="" measureGroup="CombinedData2" count="0" hidden="1"/>
    <cacheHierarchy uniqueName="[Measures].[__XL_Count EDITIE_INFO_TABEL3]" caption="__XL_Count EDITIE_INFO_TABEL3" measure="1" displayFolder="" measureGroup="EDITIE_INFO_TABEL3" count="0" hidden="1"/>
    <cacheHierarchy uniqueName="[Measures].[__XL_Count Overzichtstabel1]" caption="__XL_Count Overzichtstabel1" measure="1" displayFolder="" measureGroup="Overzichtstabel1" count="0" hidden="1"/>
    <cacheHierarchy uniqueName="[Measures].[__XL_Count VerkoopoverzichtPerKaartTabel3]" caption="__XL_Count VerkoopoverzichtPerKaartTabel3" measure="1" displayFolder="" measureGroup="VerkoopoverzichtPerKaartTabel3" count="0" hidden="1"/>
    <cacheHierarchy uniqueName="[Measures].[__XL_Count Overzichtstabel2]" caption="__XL_Count Overzichtstabel2" measure="1" displayFolder="" measureGroup="Overzichtstabel2" count="0" hidden="1"/>
    <cacheHierarchy uniqueName="[Measures].[__XL_Count EDITIE_INFO_TABEL4]" caption="__XL_Count EDITIE_INFO_TABEL4" measure="1" displayFolder="" measureGroup="EDITIE_INFO_TABEL4" count="0" hidden="1"/>
    <cacheHierarchy uniqueName="[Measures].[__XL_Count EDITIE_INFO_TABEL5]" caption="__XL_Count EDITIE_INFO_TABEL5" measure="1" displayFolder="" measureGroup="EDITIE_INFO_TABEL5" count="0" hidden="1"/>
    <cacheHierarchy uniqueName="[Measures].[__XL_Count EDITIE_INFO_TABEL6]" caption="__XL_Count EDITIE_INFO_TABEL6" measure="1" displayFolder="" measureGroup="EDITIE_INFO_TABEL6" count="0" hidden="1"/>
    <cacheHierarchy uniqueName="[Measures].[__XL_Count Overzichtstabel502]" caption="__XL_Count Overzichtstabel502" measure="1" displayFolder="" measureGroup="Overzichtstabel502" count="0" hidden="1"/>
    <cacheHierarchy uniqueName="[Measures].[__XL_Count Overzichtstabel3]" caption="__XL_Count Overzichtstabel3" measure="1" displayFolder="" measureGroup="Overzichtstabel3" count="0" hidden="1"/>
    <cacheHierarchy uniqueName="[Measures].[__XL_Count Overzichtstabel64]" caption="__XL_Count Overzichtstabel64" measure="1" displayFolder="" measureGroup="Overzichtstabel64" count="0" hidden="1"/>
    <cacheHierarchy uniqueName="[Measures].[__No measures defined]" caption="__No measures defined" measure="1" displayFolder="" count="0" hidden="1"/>
    <cacheHierarchy uniqueName="[Measures].[Telling van KAART]" caption="Telling van KAART" measure="1" displayFolder="" measureGroup="CombinedData" count="0" hidden="1">
      <extLst>
        <ext xmlns:x15="http://schemas.microsoft.com/office/spreadsheetml/2010/11/main" uri="{B97F6D7D-B522-45F9-BDA1-12C45D357490}">
          <x15:cacheHierarchy aggregatedColumn="0"/>
        </ext>
      </extLst>
    </cacheHierarchy>
    <cacheHierarchy uniqueName="[Measures].[Som van VERKOCHT]" caption="Som van VERKOCHT" measure="1" displayFolder="" measureGroup="Overzichtstabel50" count="0" hidden="1">
      <extLst>
        <ext xmlns:x15="http://schemas.microsoft.com/office/spreadsheetml/2010/11/main" uri="{B97F6D7D-B522-45F9-BDA1-12C45D357490}">
          <x15:cacheHierarchy aggregatedColumn="113"/>
        </ext>
      </extLst>
    </cacheHierarchy>
    <cacheHierarchy uniqueName="[Measures].[Som van VERKOCHT 2]" caption="Som van VERKOCHT 2" measure="1" displayFolder="" measureGroup="Overzichtstabel64" count="0" hidden="1">
      <extLst>
        <ext xmlns:x15="http://schemas.microsoft.com/office/spreadsheetml/2010/11/main" uri="{B97F6D7D-B522-45F9-BDA1-12C45D357490}">
          <x15:cacheHierarchy aggregatedColumn="128"/>
        </ext>
      </extLst>
    </cacheHierarchy>
    <cacheHierarchy uniqueName="[Measures].[Som van VOORBEELDKAART1]" caption="Som van VOORBEELDKAART1" measure="1" displayFolder="" measureGroup="VerkoopoverzichtPerKaartTabel" count="0" hidden="1">
      <extLst>
        <ext xmlns:x15="http://schemas.microsoft.com/office/spreadsheetml/2010/11/main" uri="{B97F6D7D-B522-45F9-BDA1-12C45D357490}">
          <x15:cacheHierarchy aggregatedColumn="133"/>
        </ext>
      </extLst>
    </cacheHierarchy>
    <cacheHierarchy uniqueName="[Measures].[Som van VOORBEELDKAART2]" caption="Som van VOORBEELDKAART2" measure="1" displayFolder="" measureGroup="VerkoopoverzichtPerKaartTabel" count="0" hidden="1">
      <extLst>
        <ext xmlns:x15="http://schemas.microsoft.com/office/spreadsheetml/2010/11/main" uri="{B97F6D7D-B522-45F9-BDA1-12C45D357490}">
          <x15:cacheHierarchy aggregatedColumn="134"/>
        </ext>
      </extLst>
    </cacheHierarchy>
    <cacheHierarchy uniqueName="[Measures].[Som van KOST OPMAAK]" caption="Som van KOST OPMAAK" measure="1" displayFolder="" measureGroup="CombinedData" count="0" oneField="1" hidden="1">
      <fieldsUsage count="1">
        <fieldUsage x="3"/>
      </fieldsUsage>
      <extLst>
        <ext xmlns:x15="http://schemas.microsoft.com/office/spreadsheetml/2010/11/main" uri="{B97F6D7D-B522-45F9-BDA1-12C45D357490}">
          <x15:cacheHierarchy aggregatedColumn="1"/>
        </ext>
      </extLst>
    </cacheHierarchy>
    <cacheHierarchy uniqueName="[Measures].[Som van KOST DRUK]" caption="Som van KOST DRUK" measure="1" displayFolder="" measureGroup="CombinedData" count="0" oneField="1" hidden="1">
      <fieldsUsage count="1">
        <fieldUsage x="1"/>
      </fieldsUsage>
      <extLst>
        <ext xmlns:x15="http://schemas.microsoft.com/office/spreadsheetml/2010/11/main" uri="{B97F6D7D-B522-45F9-BDA1-12C45D357490}">
          <x15:cacheHierarchy aggregatedColumn="3"/>
        </ext>
      </extLst>
    </cacheHierarchy>
    <cacheHierarchy uniqueName="[Measures].[Som van KOST CARTOGRAFIE]" caption="Som van KOST CARTOGRAFIE" measure="1" displayFolder="" measureGroup="CombinedData"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24">
    <dimension name="CombinedData" uniqueName="[CombinedData]" caption="CombinedData"/>
    <dimension name="CombinedData1" uniqueName="[CombinedData1]" caption="CombinedData1"/>
    <dimension name="CombinedData2" uniqueName="[CombinedData2]" caption="CombinedData2"/>
    <dimension name="EDITIE_INFO_TABEL" uniqueName="[EDITIE_INFO_TABEL]" caption="EDITIE_INFO_TABEL"/>
    <dimension name="EDITIE_INFO_TABEL1" uniqueName="[EDITIE_INFO_TABEL1]" caption="EDITIE_INFO_TABEL1"/>
    <dimension name="EDITIE_INFO_TABEL2" uniqueName="[EDITIE_INFO_TABEL2]" caption="EDITIE_INFO_TABEL2"/>
    <dimension name="EDITIE_INFO_TABEL3" uniqueName="[EDITIE_INFO_TABEL3]" caption="EDITIE_INFO_TABEL3"/>
    <dimension name="EDITIE_INFO_TABEL4" uniqueName="[EDITIE_INFO_TABEL4]" caption="EDITIE_INFO_TABEL4"/>
    <dimension name="EDITIE_INFO_TABEL49" uniqueName="[EDITIE_INFO_TABEL49]" caption="EDITIE_INFO_TABEL49"/>
    <dimension name="EDITIE_INFO_TABEL5" uniqueName="[EDITIE_INFO_TABEL5]" caption="EDITIE_INFO_TABEL5"/>
    <dimension name="EDITIE_INFO_TABEL6" uniqueName="[EDITIE_INFO_TABEL6]" caption="EDITIE_INFO_TABEL6"/>
    <dimension measure="1" name="Measures" uniqueName="[Measures]" caption="Measures"/>
    <dimension name="Overzichtstabel" uniqueName="[Overzichtstabel]" caption="Overzichtstabel"/>
    <dimension name="Overzichtstabel1" uniqueName="[Overzichtstabel1]" caption="Overzichtstabel1"/>
    <dimension name="Overzichtstabel2" uniqueName="[Overzichtstabel2]" caption="Overzichtstabel2"/>
    <dimension name="Overzichtstabel3" uniqueName="[Overzichtstabel3]" caption="Overzichtstabel3"/>
    <dimension name="Overzichtstabel50" uniqueName="[Overzichtstabel50]" caption="Overzichtstabel50"/>
    <dimension name="Overzichtstabel501" uniqueName="[Overzichtstabel501]" caption="Overzichtstabel501"/>
    <dimension name="Overzichtstabel502" uniqueName="[Overzichtstabel502]" caption="Overzichtstabel502"/>
    <dimension name="Overzichtstabel64" uniqueName="[Overzichtstabel64]" caption="Overzichtstabel64"/>
    <dimension name="VerkoopoverzichtPerKaartTabel" uniqueName="[VerkoopoverzichtPerKaartTabel]" caption="VerkoopoverzichtPerKaartTabel"/>
    <dimension name="VerkoopoverzichtPerKaartTabel1" uniqueName="[VerkoopoverzichtPerKaartTabel1]" caption="VerkoopoverzichtPerKaartTabel1"/>
    <dimension name="VerkoopoverzichtPerKaartTabel2" uniqueName="[VerkoopoverzichtPerKaartTabel2]" caption="VerkoopoverzichtPerKaartTabel2"/>
    <dimension name="VerkoopoverzichtPerKaartTabel3" uniqueName="[VerkoopoverzichtPerKaartTabel3]" caption="VerkoopoverzichtPerKaartTabel3"/>
  </dimensions>
  <measureGroups count="23">
    <measureGroup name="CombinedData" caption="CombinedData"/>
    <measureGroup name="CombinedData1" caption="CombinedData1"/>
    <measureGroup name="CombinedData2" caption="CombinedData2"/>
    <measureGroup name="EDITIE_INFO_TABEL" caption="EDITIE_INFO_TABEL"/>
    <measureGroup name="EDITIE_INFO_TABEL1" caption="EDITIE_INFO_TABEL1"/>
    <measureGroup name="EDITIE_INFO_TABEL2" caption="EDITIE_INFO_TABEL2"/>
    <measureGroup name="EDITIE_INFO_TABEL3" caption="EDITIE_INFO_TABEL3"/>
    <measureGroup name="EDITIE_INFO_TABEL4" caption="EDITIE_INFO_TABEL4"/>
    <measureGroup name="EDITIE_INFO_TABEL49" caption="EDITIE_INFO_TABEL49"/>
    <measureGroup name="EDITIE_INFO_TABEL5" caption="EDITIE_INFO_TABEL5"/>
    <measureGroup name="EDITIE_INFO_TABEL6" caption="EDITIE_INFO_TABEL6"/>
    <measureGroup name="Overzichtstabel" caption="Overzichtstabel"/>
    <measureGroup name="Overzichtstabel1" caption="Overzichtstabel1"/>
    <measureGroup name="Overzichtstabel2" caption="Overzichtstabel2"/>
    <measureGroup name="Overzichtstabel3" caption="Overzichtstabel3"/>
    <measureGroup name="Overzichtstabel50" caption="Overzichtstabel50"/>
    <measureGroup name="Overzichtstabel501" caption="Overzichtstabel501"/>
    <measureGroup name="Overzichtstabel502" caption="Overzichtstabel502"/>
    <measureGroup name="Overzichtstabel64" caption="Overzichtstabel64"/>
    <measureGroup name="VerkoopoverzichtPerKaartTabel" caption="VerkoopoverzichtPerKaartTabel"/>
    <measureGroup name="VerkoopoverzichtPerKaartTabel1" caption="VerkoopoverzichtPerKaartTabel1"/>
    <measureGroup name="VerkoopoverzichtPerKaartTabel2" caption="VerkoopoverzichtPerKaartTabel2"/>
    <measureGroup name="VerkoopoverzichtPerKaartTabel3" caption="VerkoopoverzichtPerKaartTabel3"/>
  </measureGroups>
  <maps count="23">
    <map measureGroup="0" dimension="0"/>
    <map measureGroup="1" dimension="1"/>
    <map measureGroup="2" dimension="2"/>
    <map measureGroup="3" dimension="3"/>
    <map measureGroup="4" dimension="4"/>
    <map measureGroup="5" dimension="5"/>
    <map measureGroup="6" dimension="6"/>
    <map measureGroup="7" dimension="7"/>
    <map measureGroup="8" dimension="8"/>
    <map measureGroup="9" dimension="9"/>
    <map measureGroup="10" dimension="10"/>
    <map measureGroup="11" dimension="12"/>
    <map measureGroup="12" dimension="13"/>
    <map measureGroup="13" dimension="14"/>
    <map measureGroup="14" dimension="15"/>
    <map measureGroup="15" dimension="16"/>
    <map measureGroup="16" dimension="17"/>
    <map measureGroup="17" dimension="18"/>
    <map measureGroup="18" dimension="19"/>
    <map measureGroup="19" dimension="20"/>
    <map measureGroup="20" dimension="21"/>
    <map measureGroup="21" dimension="22"/>
    <map measureGroup="22" dimension="2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2600-000003000000}" name="PivotChartTable6" cacheId="105" applyNumberFormats="0" applyBorderFormats="0" applyFontFormats="0" applyPatternFormats="0" applyAlignmentFormats="0" applyWidthHeightFormats="1" dataCaption="Waarden" updatedVersion="8" minRefreshableVersion="3" useAutoFormatting="1" itemPrintTitles="1" createdVersion="6" indent="0" outline="1" outlineData="1" multipleFieldFilters="0" chartFormat="1">
  <location ref="A3:D8" firstHeaderRow="0" firstDataRow="1" firstDataCol="1"/>
  <pivotFields count="4">
    <pivotField axis="axisRow" allDrilled="1" showAll="0" dataSourceSort="1" defaultAttributeDrillState="1">
      <items count="5">
        <item x="0"/>
        <item x="1"/>
        <item x="2"/>
        <item x="3"/>
        <item t="default"/>
      </items>
    </pivotField>
    <pivotField dataField="1" showAll="0"/>
    <pivotField dataField="1" showAll="0"/>
    <pivotField dataField="1" showAll="0"/>
  </pivotFields>
  <rowFields count="1">
    <field x="0"/>
  </rowFields>
  <rowItems count="5">
    <i>
      <x/>
    </i>
    <i>
      <x v="1"/>
    </i>
    <i>
      <x v="2"/>
    </i>
    <i>
      <x v="3"/>
    </i>
    <i t="grand">
      <x/>
    </i>
  </rowItems>
  <colFields count="1">
    <field x="-2"/>
  </colFields>
  <colItems count="3">
    <i>
      <x/>
    </i>
    <i i="1">
      <x v="1"/>
    </i>
    <i i="2">
      <x v="2"/>
    </i>
  </colItems>
  <dataFields count="3">
    <dataField name="Som van KOST DRUK" fld="1" baseField="0" baseItem="0"/>
    <dataField name="Som van KOST CARTOGRAFIE" fld="2" baseField="0" baseItem="0"/>
    <dataField name="Som van KOST OPMAAK" fld="3" baseField="0" baseItem="0"/>
  </dataFields>
  <chartFormats count="3">
    <chartFormat chart="0" format="51" series="1">
      <pivotArea type="data" outline="0" fieldPosition="0">
        <references count="1">
          <reference field="4294967294" count="1" selected="0">
            <x v="0"/>
          </reference>
        </references>
      </pivotArea>
    </chartFormat>
    <chartFormat chart="0" format="52" series="1">
      <pivotArea type="data" outline="0" fieldPosition="0">
        <references count="1">
          <reference field="4294967294" count="1" selected="0">
            <x v="1"/>
          </reference>
        </references>
      </pivotArea>
    </chartFormat>
    <chartFormat chart="0" format="53" series="1">
      <pivotArea type="data" outline="0" fieldPosition="0">
        <references count="1">
          <reference field="4294967294" count="1" selected="0">
            <x v="2"/>
          </reference>
        </references>
      </pivotArea>
    </chartFormat>
  </chartFormats>
  <pivotHierarchies count="1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3" cacheId="5">
        <x15:pivotRow count="3">
          <x15:c>
            <x15:v>1213</x15:v>
          </x15:c>
          <x15:c>
            <x15:v>1011</x15:v>
          </x15:c>
          <x15:c>
            <x15:v>789</x15:v>
          </x15:c>
        </x15:pivotRow>
        <x15:pivotRow count="3">
          <x15:c>
            <x15:v>1819</x15:v>
          </x15:c>
          <x15:c>
            <x15:v>1617</x15:v>
          </x15:c>
          <x15:c>
            <x15:v>1415</x15:v>
          </x15:c>
        </x15:pivotRow>
        <x15:pivotRow count="3">
          <x15:c>
            <x15:v>10000</x15:v>
          </x15:c>
          <x15:c>
            <x15:v>100</x15:v>
          </x15:c>
          <x15:c>
            <x15:v>1000</x15:v>
          </x15:c>
        </x15:pivotRow>
        <x15:pivotRow count="3">
          <x15:c>
            <x15:v>9999</x15:v>
          </x15:c>
          <x15:c>
            <x15:v>10</x15:v>
          </x15:c>
          <x15:c>
            <x15:v>999</x15:v>
          </x15:c>
        </x15:pivotRow>
        <x15:pivotRow count="3">
          <x15:c>
            <x15:v>23031</x15:v>
          </x15:c>
          <x15:c>
            <x15:v>2738</x15:v>
          </x15:c>
          <x15:c>
            <x15:v>4203</x15:v>
          </x15:c>
        </x15:pivotRow>
      </x15:pivotTableData>
    </ext>
    <ext xmlns:x15="http://schemas.microsoft.com/office/spreadsheetml/2010/11/main" uri="{E67621CE-5B39-4880-91FE-76760E9C1902}">
      <x15:pivotTableUISettings sourceDataName="WorksheetConnection_RekenbladRecentst.xlsm!CombinedData">
        <x15:activeTabTopLevelEntity name="[CombinedData]"/>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2600-000001000000}" name="PivotChartTable3" cacheId="93" applyNumberFormats="0" applyBorderFormats="0" applyFontFormats="0" applyPatternFormats="0" applyAlignmentFormats="0" applyWidthHeightFormats="1" dataCaption="Waarden" updatedVersion="8" minRefreshableVersion="3" useAutoFormatting="1" itemPrintTitles="1" createdVersion="6" indent="0" outline="1" outlineData="1" multipleFieldFilters="0" chartFormat="1">
  <location ref="A1:C44" firstHeaderRow="0" firstDataRow="1" firstDataCol="1"/>
  <pivotFields count="3">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dataField="1" showAll="0"/>
    <pivotField dataField="1" showAll="0"/>
  </pivotFields>
  <rowFields count="1">
    <field x="0"/>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Fields count="1">
    <field x="-2"/>
  </colFields>
  <colItems count="2">
    <i>
      <x/>
    </i>
    <i i="1">
      <x v="1"/>
    </i>
  </colItems>
  <dataFields count="2">
    <dataField name="Som van VOORBEELDKAART1" fld="1" baseField="0" baseItem="0"/>
    <dataField name="Som van VOORBEELDKAART2" fld="2" baseField="0" baseItem="0"/>
  </dataFields>
  <chartFormats count="2">
    <chartFormat chart="0" format="64" series="1">
      <pivotArea type="data" outline="0" fieldPosition="0">
        <references count="1">
          <reference field="4294967294" count="1" selected="0">
            <x v="0"/>
          </reference>
        </references>
      </pivotArea>
    </chartFormat>
    <chartFormat chart="0" format="65" series="1">
      <pivotArea type="data" outline="0" fieldPosition="0">
        <references count="1">
          <reference field="4294967294" count="1" selected="0">
            <x v="1"/>
          </reference>
        </references>
      </pivotArea>
    </chartFormat>
  </chartFormats>
  <pivotHierarchies count="1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3" columnCount="2" cacheId="2">
        <x15:pivotRow count="2">
          <x15:c>
            <x15:v>2500</x15:v>
          </x15:c>
          <x15:c>
            <x15:v>0</x15:v>
          </x15:c>
        </x15:pivotRow>
        <x15:pivotRow count="2">
          <x15:c>
            <x15:v>298</x15:v>
          </x15:c>
          <x15:c>
            <x15:v>0</x15:v>
          </x15:c>
        </x15:pivotRow>
        <x15:pivotRow count="2">
          <x15:c>
            <x15:v>328</x15:v>
          </x15:c>
          <x15:c>
            <x15:v>0</x15:v>
          </x15:c>
        </x15:pivotRow>
        <x15:pivotRow count="2">
          <x15:c>
            <x15:v>2222</x15:v>
          </x15:c>
          <x15:c>
            <x15:v>0</x15:v>
          </x15:c>
        </x15:pivotRow>
        <x15:pivotRow count="2">
          <x15:c>
            <x15:v>2844</x15:v>
          </x15:c>
          <x15:c>
            <x15:v>0</x15:v>
          </x15:c>
        </x15:pivotRow>
        <x15:pivotRow count="2">
          <x15:c>
            <x15:v>2241</x15:v>
          </x15:c>
          <x15:c>
            <x15:v>0</x15:v>
          </x15:c>
        </x15:pivotRow>
        <x15:pivotRow count="2">
          <x15:c>
            <x15:v>771</x15:v>
          </x15:c>
          <x15:c>
            <x15:v>478</x15:v>
          </x15:c>
        </x15:pivotRow>
        <x15:pivotRow count="2">
          <x15:c>
            <x15:v>695</x15:v>
          </x15:c>
          <x15:c>
            <x15:v>211</x15:v>
          </x15:c>
        </x15:pivotRow>
        <x15:pivotRow count="2">
          <x15:c>
            <x15:v>404</x15:v>
          </x15:c>
          <x15:c>
            <x15:v>146</x15:v>
          </x15:c>
        </x15:pivotRow>
        <x15:pivotRow count="2">
          <x15:c>
            <x15:v>249</x15:v>
          </x15:c>
          <x15:c>
            <x15:v>198</x15:v>
          </x15:c>
        </x15:pivotRow>
        <x15:pivotRow count="2">
          <x15:c>
            <x15:v>176</x15:v>
          </x15:c>
          <x15:c>
            <x15:v>94</x15:v>
          </x15:c>
        </x15:pivotRow>
        <x15:pivotRow count="2">
          <x15:c>
            <x15:v>216</x15:v>
          </x15:c>
          <x15:c>
            <x15:v>171</x15:v>
          </x15:c>
        </x15:pivotRow>
        <x15:pivotRow count="2">
          <x15:c>
            <x15:v>389</x15:v>
          </x15:c>
          <x15:c>
            <x15:v>171</x15:v>
          </x15:c>
        </x15:pivotRow>
        <x15:pivotRow count="2">
          <x15:c>
            <x15:v>733</x15:v>
          </x15:c>
          <x15:c>
            <x15:v>123</x15:v>
          </x15:c>
        </x15:pivotRow>
        <x15:pivotRow count="2">
          <x15:c>
            <x15:v>743</x15:v>
          </x15:c>
          <x15:c>
            <x15:v>92</x15:v>
          </x15:c>
        </x15:pivotRow>
        <x15:pivotRow count="2">
          <x15:c>
            <x15:v>685</x15:v>
          </x15:c>
          <x15:c>
            <x15:v>93</x15:v>
          </x15:c>
        </x15:pivotRow>
        <x15:pivotRow count="2">
          <x15:c>
            <x15:v>1204</x15:v>
          </x15:c>
          <x15:c>
            <x15:v>55</x15:v>
          </x15:c>
        </x15:pivotRow>
        <x15:pivotRow count="2">
          <x15:c>
            <x15:v>1154</x15:v>
          </x15:c>
          <x15:c>
            <x15:v>38</x15:v>
          </x15:c>
        </x15:pivotRow>
        <x15:pivotRow count="2">
          <x15:c>
            <x15:v>874</x15:v>
          </x15:c>
          <x15:c>
            <x15:v>37</x15:v>
          </x15:c>
        </x15:pivotRow>
        <x15:pivotRow count="2">
          <x15:c>
            <x15:v>666</x15:v>
          </x15:c>
          <x15:c>
            <x15:v>122</x15:v>
          </x15:c>
        </x15:pivotRow>
        <x15:pivotRow count="2">
          <x15:c>
            <x15:v>160</x15:v>
          </x15:c>
          <x15:c>
            <x15:v>7</x15:v>
          </x15:c>
        </x15:pivotRow>
        <x15:pivotRow count="2">
          <x15:c>
            <x15:v>171</x15:v>
          </x15:c>
          <x15:c>
            <x15:v>14</x15:v>
          </x15:c>
        </x15:pivotRow>
        <x15:pivotRow count="2">
          <x15:c>
            <x15:v>98</x15:v>
          </x15:c>
          <x15:c>
            <x15:v>20</x15:v>
          </x15:c>
        </x15:pivotRow>
        <x15:pivotRow count="2">
          <x15:c>
            <x15:v>176</x15:v>
          </x15:c>
          <x15:c>
            <x15:v>57</x15:v>
          </x15:c>
        </x15:pivotRow>
        <x15:pivotRow count="2">
          <x15:c>
            <x15:v>87</x15:v>
          </x15:c>
          <x15:c>
            <x15:v>28</x15:v>
          </x15:c>
        </x15:pivotRow>
        <x15:pivotRow count="2">
          <x15:c>
            <x15:v>668</x15:v>
          </x15:c>
          <x15:c>
            <x15:v>61</x15:v>
          </x15:c>
        </x15:pivotRow>
        <x15:pivotRow count="2">
          <x15:c>
            <x15:v>492</x15:v>
          </x15:c>
          <x15:c>
            <x15:v>15</x15:v>
          </x15:c>
        </x15:pivotRow>
        <x15:pivotRow count="2">
          <x15:c>
            <x15:v>884</x15:v>
          </x15:c>
          <x15:c>
            <x15:v>74</x15:v>
          </x15:c>
        </x15:pivotRow>
        <x15:pivotRow count="2">
          <x15:c>
            <x15:v>652</x15:v>
          </x15:c>
          <x15:c>
            <x15:v>31</x15:v>
          </x15:c>
        </x15:pivotRow>
        <x15:pivotRow count="2">
          <x15:c>
            <x15:v>866</x15:v>
          </x15:c>
          <x15:c>
            <x15:v>39</x15:v>
          </x15:c>
        </x15:pivotRow>
        <x15:pivotRow count="2">
          <x15:c>
            <x15:v>1120</x15:v>
          </x15:c>
          <x15:c>
            <x15:v>35</x15:v>
          </x15:c>
        </x15:pivotRow>
        <x15:pivotRow count="2">
          <x15:c>
            <x15:v>234</x15:v>
          </x15:c>
          <x15:c>
            <x15:v>62</x15:v>
          </x15:c>
        </x15:pivotRow>
        <x15:pivotRow count="2">
          <x15:c>
            <x15:v>163</x15:v>
          </x15:c>
          <x15:c>
            <x15:v>33</x15:v>
          </x15:c>
        </x15:pivotRow>
        <x15:pivotRow count="2">
          <x15:c>
            <x15:v>67</x15:v>
          </x15:c>
          <x15:c>
            <x15:v>13</x15:v>
          </x15:c>
        </x15:pivotRow>
        <x15:pivotRow count="2">
          <x15:c>
            <x15:v>58</x15:v>
          </x15:c>
          <x15:c>
            <x15:v>7</x15:v>
          </x15:c>
        </x15:pivotRow>
        <x15:pivotRow count="2">
          <x15:c>
            <x15:v>26</x15:v>
          </x15:c>
          <x15:c>
            <x15:v>5</x15:v>
          </x15:c>
        </x15:pivotRow>
        <x15:pivotRow count="2">
          <x15:c>
            <x15:v>38</x15:v>
          </x15:c>
          <x15:c>
            <x15:v>21</x15:v>
          </x15:c>
        </x15:pivotRow>
        <x15:pivotRow count="2">
          <x15:c>
            <x15:v>1546</x15:v>
          </x15:c>
          <x15:c>
            <x15:v>9</x15:v>
          </x15:c>
        </x15:pivotRow>
        <x15:pivotRow count="2">
          <x15:c>
            <x15:v>1012</x15:v>
          </x15:c>
          <x15:c>
            <x15:v>0</x15:v>
          </x15:c>
        </x15:pivotRow>
        <x15:pivotRow count="2">
          <x15:c>
            <x15:v>691</x15:v>
          </x15:c>
          <x15:c>
            <x15:v>270</x15:v>
          </x15:c>
        </x15:pivotRow>
        <x15:pivotRow count="2">
          <x15:c>
            <x15:v>649</x15:v>
          </x15:c>
          <x15:c>
            <x15:v>23</x15:v>
          </x15:c>
        </x15:pivotRow>
        <x15:pivotRow count="2">
          <x15:c>
            <x15:v>594</x15:v>
          </x15:c>
          <x15:c>
            <x15:v>15</x15:v>
          </x15:c>
        </x15:pivotRow>
        <x15:pivotRow count="2">
          <x15:c>
            <x15:v>29844</x15:v>
          </x15:c>
          <x15:c>
            <x15:v>2868</x15:v>
          </x15:c>
        </x15:pivotRow>
      </x15:pivotTableData>
    </ext>
    <ext xmlns:x15="http://schemas.microsoft.com/office/spreadsheetml/2010/11/main" uri="{E67621CE-5B39-4880-91FE-76760E9C1902}">
      <x15:pivotTableUISettings sourceDataName="WorksheetConnection_RekenbladRecentst.xlsm!VerkoopoverzichtPerKaartTabel">
        <x15:activeTabTopLevelEntity name="[VerkoopoverzichtPerKaartTabel]"/>
      </x15:pivotTableUISettings>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FE6331F-42BA-4917-9609-B0158F1B9C1F}" name="VerkoopoverzichtPerKaartTabel" displayName="VerkoopoverzichtPerKaartTabel" ref="A3:C46" totalsRowCount="1">
  <autoFilter ref="A3:C45" xr:uid="{0FE6331F-42BA-4917-9609-B0158F1B9C1F}"/>
  <sortState xmlns:xlrd2="http://schemas.microsoft.com/office/spreadsheetml/2017/richdata2" ref="A4:C45">
    <sortCondition ref="A4:A45"/>
  </sortState>
  <tableColumns count="3">
    <tableColumn id="1" xr3:uid="{18D62337-63C2-41E6-B95D-3DAD550E80FD}" name="Periode" totalsRowFunction="count"/>
    <tableColumn id="2" xr3:uid="{7BBB60E5-267D-4064-97B2-73386E507DFB}" name="VOORBEELDKAART1" totalsRowFunction="sum"/>
    <tableColumn id="3" xr3:uid="{C1416740-A1FC-4DC6-9000-806CF2C7ACC1}" name="VOORBEELDKAART2" totalsRowFunction="sum"/>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1000000}" name="CombinedData" displayName="CombinedData" ref="A3:D9" totalsRowShown="0" dataDxfId="0">
  <autoFilter ref="A3:D9" xr:uid="{00000000-0009-0000-0100-00001A000000}"/>
  <tableColumns count="4">
    <tableColumn id="1" xr3:uid="{00000000-0010-0000-0100-000001000000}" name="KAART" dataDxfId="4"/>
    <tableColumn id="2" xr3:uid="{00000000-0010-0000-0100-000002000000}" name="KOST OPMAAK" dataDxfId="3"/>
    <tableColumn id="3" xr3:uid="{00000000-0010-0000-0100-000003000000}" name="KOST CARTOGRAFIE" dataDxfId="2"/>
    <tableColumn id="4" xr3:uid="{00000000-0010-0000-0100-000004000000}" name="KOST DRUK" dataDxfId="1"/>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EDITIE_INFO_TABEL" displayName="EDITIE_INFO_TABEL" ref="A5:J7" totalsRowShown="0" headerRowDxfId="83" dataDxfId="82" tableBorderDxfId="81">
  <autoFilter ref="A5:J7" xr:uid="{00000000-0009-0000-0100-000001000000}"/>
  <tableColumns count="10">
    <tableColumn id="1" xr3:uid="{00000000-0010-0000-0200-000001000000}" name="EDITIE" dataDxfId="80"/>
    <tableColumn id="2" xr3:uid="{00000000-0010-0000-0200-000002000000}" name="START DATUM" dataDxfId="79"/>
    <tableColumn id="3" xr3:uid="{00000000-0010-0000-0200-000003000000}" name="EIND DATUM" dataDxfId="78"/>
    <tableColumn id="4" xr3:uid="{00000000-0010-0000-0200-000004000000}" name="VERKOOPPRIJS" dataDxfId="77"/>
    <tableColumn id="5" xr3:uid="{00000000-0010-0000-0200-000005000000}" name="STARTSTOCK" dataDxfId="76"/>
    <tableColumn id="6" xr3:uid="{00000000-0010-0000-0200-000006000000}" name="KOST OPMAAK" dataDxfId="75"/>
    <tableColumn id="7" xr3:uid="{00000000-0010-0000-0200-000007000000}" name="KOST CARTOGRAFIE" dataDxfId="74"/>
    <tableColumn id="8" xr3:uid="{00000000-0010-0000-0200-000008000000}" name="KOST DRUK" dataDxfId="73"/>
    <tableColumn id="9" xr3:uid="{00000000-0010-0000-0200-000009000000}" name="GENEREER" dataDxfId="72"/>
    <tableColumn id="10" xr3:uid="{00000000-0010-0000-0200-00000A000000}" name="LINK NAAR INVULBLAD" dataDxfId="71"/>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3000000}" name="Overzichtstabel" displayName="Overzichtstabel" ref="A24:E26" insertRow="1" totalsRowCount="1" headerRowDxfId="70" totalsRowDxfId="69">
  <autoFilter ref="A24:E25" xr:uid="{00000000-0009-0000-0100-000020000000}"/>
  <sortState xmlns:xlrd2="http://schemas.microsoft.com/office/spreadsheetml/2017/richdata2" ref="A25:E71">
    <sortCondition ref="A25:A71"/>
  </sortState>
  <tableColumns count="5">
    <tableColumn id="1" xr3:uid="{00000000-0010-0000-0300-000001000000}" name="PERIODE" totalsRowLabel="Totaal" dataDxfId="68" totalsRowDxfId="67"/>
    <tableColumn id="2" xr3:uid="{00000000-0010-0000-0300-000002000000}" name="VERKOCHT" totalsRowFunction="sum" dataDxfId="66" totalsRowDxfId="65"/>
    <tableColumn id="3" xr3:uid="{00000000-0010-0000-0300-000003000000}" name="WEGGEGEVEN " totalsRowFunction="sum" dataDxfId="64" totalsRowDxfId="63"/>
    <tableColumn id="4" xr3:uid="{00000000-0010-0000-0300-000004000000}" name="VERNIETIGD" totalsRowFunction="sum" dataDxfId="62" totalsRowDxfId="61"/>
    <tableColumn id="5" xr3:uid="{00000000-0010-0000-0300-000005000000}" name="INKOMSTEN" totalsRowFunction="sum" dataDxfId="60" totalsRowDxfId="5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04000000}" name="EDITIE_INFO_TABEL49" displayName="EDITIE_INFO_TABEL49" ref="A5:J7" totalsRowShown="0" headerRowDxfId="58" dataDxfId="57" tableBorderDxfId="56">
  <autoFilter ref="A5:J7" xr:uid="{00000000-0009-0000-0100-000030000000}"/>
  <tableColumns count="10">
    <tableColumn id="1" xr3:uid="{00000000-0010-0000-0400-000001000000}" name="EDITIE" dataDxfId="55"/>
    <tableColumn id="2" xr3:uid="{00000000-0010-0000-0400-000002000000}" name="START DATUM" dataDxfId="54"/>
    <tableColumn id="3" xr3:uid="{00000000-0010-0000-0400-000003000000}" name="EIND DATUM" dataDxfId="53"/>
    <tableColumn id="4" xr3:uid="{00000000-0010-0000-0400-000004000000}" name="VERKOOPPRIJS" dataDxfId="52"/>
    <tableColumn id="5" xr3:uid="{00000000-0010-0000-0400-000005000000}" name="STARTSTOCK" dataDxfId="51"/>
    <tableColumn id="6" xr3:uid="{00000000-0010-0000-0400-000006000000}" name="KOST OPMAAK" dataDxfId="50"/>
    <tableColumn id="7" xr3:uid="{00000000-0010-0000-0400-000007000000}" name="KOST CARTOGRAFIE" dataDxfId="49"/>
    <tableColumn id="8" xr3:uid="{00000000-0010-0000-0400-000008000000}" name="KOST DRUK" dataDxfId="48"/>
    <tableColumn id="9" xr3:uid="{00000000-0010-0000-0400-000009000000}" name="GENEREER" dataDxfId="47"/>
    <tableColumn id="10" xr3:uid="{00000000-0010-0000-0400-00000A000000}" name="LINK NAAR INVULBLAD" dataDxfId="46"/>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05000000}" name="Overzichtstabel50" displayName="Overzichtstabel50" ref="A24:E67" totalsRowCount="1" headerRowDxfId="45" totalsRowDxfId="44">
  <autoFilter ref="A24:E66" xr:uid="{00000000-0009-0000-0100-000031000000}"/>
  <sortState xmlns:xlrd2="http://schemas.microsoft.com/office/spreadsheetml/2017/richdata2" ref="A25:E66">
    <sortCondition ref="A25:A66"/>
  </sortState>
  <tableColumns count="5">
    <tableColumn id="1" xr3:uid="{00000000-0010-0000-0500-000001000000}" name="PERIODE" totalsRowLabel="Totaal" dataDxfId="43" totalsRowDxfId="11"/>
    <tableColumn id="2" xr3:uid="{00000000-0010-0000-0500-000002000000}" name="VERKOCHT" totalsRowFunction="sum" dataDxfId="42" totalsRowDxfId="10"/>
    <tableColumn id="3" xr3:uid="{00000000-0010-0000-0500-000003000000}" name="WEGGEGEVEN " totalsRowFunction="sum" dataDxfId="41" totalsRowDxfId="9"/>
    <tableColumn id="4" xr3:uid="{00000000-0010-0000-0500-000004000000}" name="VERNIETIGD" totalsRowFunction="sum" dataDxfId="40" totalsRowDxfId="8"/>
    <tableColumn id="5" xr3:uid="{00000000-0010-0000-0500-000005000000}" name="INKOMSTEN" totalsRowFunction="sum" dataDxfId="39" totalsRowDxfId="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820936-A425-4B77-A591-F90501C2FF36}" name="Tabel_kaarteditieVB2_1" displayName="Tabel_kaarteditieVB2_1" ref="A1:D51" totalsRowCount="1">
  <autoFilter ref="A1:D50" xr:uid="{B1820936-A425-4B77-A591-F90501C2FF36}"/>
  <tableColumns count="4">
    <tableColumn id="1" xr3:uid="{9327801B-E69C-457E-9E4B-11E4B99D6B37}" name="PERIODE" totalsRowLabel="Totaal" dataDxfId="12"/>
    <tableColumn id="2" xr3:uid="{8D495F42-845A-4FC0-9AC0-529BF7764A77}" name="VERKOOPCIJFERS" totalsRowFunction="sum"/>
    <tableColumn id="3" xr3:uid="{8EAEFEAE-B991-473B-B0A0-3FE35D813822}" name="WEGGEGEVEN" totalsRowFunction="sum"/>
    <tableColumn id="4" xr3:uid="{1D36D23D-D872-4BD5-BC13-FDB6BA8D1779}" name="VERNIETIGD" totalsRowFunction="su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B64E3E-DF73-4CFF-A956-B5D33DD68537}" name="Tabel_kaarteditieVB1_1" displayName="Tabel_kaarteditieVB1_1" ref="A1:D51" totalsRowCount="1">
  <autoFilter ref="A1:D50" xr:uid="{81B64E3E-DF73-4CFF-A956-B5D33DD68537}"/>
  <tableColumns count="4">
    <tableColumn id="1" xr3:uid="{F18509A3-992F-4AE2-A607-970D342FC0EA}" name="PERIODE" totalsRowLabel="Totaal" dataDxfId="13"/>
    <tableColumn id="2" xr3:uid="{C29E9331-EED4-44E9-87CA-7A75A2C20914}" name="VERKOOPCIJFERS" totalsRowFunction="sum"/>
    <tableColumn id="3" xr3:uid="{A7217BAE-6BA7-4582-B38D-EBEB58988256}" name="WEGGEGEVEN" totalsRowFunction="sum"/>
    <tableColumn id="4" xr3:uid="{1FBC0242-F074-4AF4-A7E0-DCDD8D9A0572}" name="VERNIETIGD" totalsRowFunction="sum"/>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EDITIE_INFO_TABEL41" displayName="EDITIE_INFO_TABEL41" ref="A5:J7" totalsRowShown="0" headerRowDxfId="38" dataDxfId="37" tableBorderDxfId="36">
  <autoFilter ref="A5:J7" xr:uid="{00000000-0009-0000-0100-000028000000}"/>
  <tableColumns count="10">
    <tableColumn id="1" xr3:uid="{00000000-0010-0000-0800-000001000000}" name="EDITIE" dataDxfId="35"/>
    <tableColumn id="2" xr3:uid="{00000000-0010-0000-0800-000002000000}" name="START DATUM" dataDxfId="34"/>
    <tableColumn id="3" xr3:uid="{00000000-0010-0000-0800-000003000000}" name="EIND DATUM" dataDxfId="33"/>
    <tableColumn id="4" xr3:uid="{00000000-0010-0000-0800-000004000000}" name="VERKOOPPRIJS" dataDxfId="32"/>
    <tableColumn id="5" xr3:uid="{00000000-0010-0000-0800-000005000000}" name="STARTSTOCK" dataDxfId="31"/>
    <tableColumn id="6" xr3:uid="{00000000-0010-0000-0800-000006000000}" name="KOST OPMAAK" dataDxfId="30"/>
    <tableColumn id="7" xr3:uid="{00000000-0010-0000-0800-000007000000}" name="KOST CARTOGRAFIE" dataDxfId="29"/>
    <tableColumn id="8" xr3:uid="{00000000-0010-0000-0800-000008000000}" name="KOST DRUK" dataDxfId="28"/>
    <tableColumn id="9" xr3:uid="{00000000-0010-0000-0800-000009000000}" name="GENEREER" dataDxfId="27"/>
    <tableColumn id="10" xr3:uid="{00000000-0010-0000-0800-00000A000000}" name="LINK NAAR INVULBLAD" dataDxfId="26"/>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9000000}" name="Overzichtstabel44" displayName="Overzichtstabel44" ref="A24:E60" totalsRowCount="1" headerRowDxfId="25" totalsRowDxfId="24">
  <autoFilter ref="A24:E59" xr:uid="{00000000-0009-0000-0100-00002B000000}"/>
  <sortState xmlns:xlrd2="http://schemas.microsoft.com/office/spreadsheetml/2017/richdata2" ref="A25:E59">
    <sortCondition ref="A25:A59"/>
  </sortState>
  <tableColumns count="5">
    <tableColumn id="1" xr3:uid="{00000000-0010-0000-0900-000001000000}" name="PERIODE" totalsRowLabel="Totaal" dataDxfId="23" totalsRowDxfId="22"/>
    <tableColumn id="2" xr3:uid="{00000000-0010-0000-0900-000002000000}" name="VERKOCHT" totalsRowFunction="sum" dataDxfId="21" totalsRowDxfId="20"/>
    <tableColumn id="3" xr3:uid="{00000000-0010-0000-0900-000003000000}" name="WEGGEGEVEN " totalsRowFunction="sum" dataDxfId="19" totalsRowDxfId="18"/>
    <tableColumn id="4" xr3:uid="{00000000-0010-0000-0900-000004000000}" name="VERNIETIGD" totalsRowFunction="sum" dataDxfId="17" totalsRowDxfId="16"/>
    <tableColumn id="5" xr3:uid="{00000000-0010-0000-0900-000005000000}" name="INKOMSTEN" totalsRowFunction="sum" dataDxfId="15" totalsRowDxfId="14"/>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571B0D-3945-4E42-AC09-A45F045E3669}" name="Tabel_kaart2editieVB2_1" displayName="Tabel_kaart2editieVB2_1" ref="A1:D75" totalsRowCount="1">
  <autoFilter ref="A1:D74" xr:uid="{3D571B0D-3945-4E42-AC09-A45F045E3669}"/>
  <tableColumns count="4">
    <tableColumn id="1" xr3:uid="{38E463EA-7E4F-495D-925D-9115281EBBA1}" name="PERIODE" totalsRowLabel="Totaal" dataDxfId="5"/>
    <tableColumn id="2" xr3:uid="{218DC650-1787-4FA5-9D73-D838E1142A9A}" name="VERKOOPCIJFERS" totalsRowFunction="sum"/>
    <tableColumn id="3" xr3:uid="{BC5D14CA-93AB-4FBB-9871-78CE76A88E66}" name="WEGGEGEVEN" totalsRowFunction="sum"/>
    <tableColumn id="4" xr3:uid="{70812DD3-E2E8-4731-B0F0-398CEB059B43}" name="VERNIETIGD" totalsRowFunction="sum"/>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81A561-749F-41C1-9271-3ACF2C445AFB}" name="Tabel_kaart2editieVB1_1" displayName="Tabel_kaart2editieVB1_1" ref="A1:D51" totalsRowCount="1">
  <autoFilter ref="A1:D50" xr:uid="{9481A561-749F-41C1-9271-3ACF2C445AFB}"/>
  <tableColumns count="4">
    <tableColumn id="1" xr3:uid="{ADBA4C0A-A09D-4623-B767-96DA2AFA0E44}" name="PERIODE" totalsRowLabel="Totaal" dataDxfId="6"/>
    <tableColumn id="2" xr3:uid="{EE51F9DC-7079-4511-A75B-1404747296B8}" name="VERKOOPCIJFERS" totalsRowFunction="sum"/>
    <tableColumn id="3" xr3:uid="{5856EF14-21DC-4760-B82A-7D52DF2D95B4}" name="WEGGEGEVEN" totalsRowFunction="sum"/>
    <tableColumn id="4" xr3:uid="{600017C6-FEEF-4321-AE6B-3E9389A51D4E}" name="VERNIETIGD" totalsRowFunction="sum"/>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3"/>
  <dimension ref="A1:E24"/>
  <sheetViews>
    <sheetView workbookViewId="0">
      <selection activeCell="D16" sqref="D16"/>
    </sheetView>
  </sheetViews>
  <sheetFormatPr defaultRowHeight="15.6" x14ac:dyDescent="0.3"/>
  <cols>
    <col min="1" max="1" width="14.33203125" style="21" customWidth="1"/>
    <col min="2" max="2" width="8.88671875" style="30"/>
    <col min="3" max="3" width="23.44140625" style="28" bestFit="1" customWidth="1"/>
    <col min="4" max="4" width="68.21875" style="24" customWidth="1"/>
    <col min="5" max="5" width="8.88671875" style="23"/>
  </cols>
  <sheetData>
    <row r="1" spans="1:5" ht="23.4" x14ac:dyDescent="0.3">
      <c r="A1" s="31"/>
      <c r="B1" s="32"/>
      <c r="C1" s="33" t="s">
        <v>73</v>
      </c>
      <c r="D1" s="34"/>
      <c r="E1"/>
    </row>
    <row r="2" spans="1:5" ht="2.4" customHeight="1" x14ac:dyDescent="0.3">
      <c r="B2" s="29"/>
      <c r="C2" s="27"/>
      <c r="D2" s="25"/>
      <c r="E2"/>
    </row>
    <row r="3" spans="1:5" ht="14.4" x14ac:dyDescent="0.3">
      <c r="B3" s="30">
        <v>1</v>
      </c>
      <c r="C3" s="22" t="s">
        <v>94</v>
      </c>
    </row>
    <row r="4" spans="1:5" ht="14.4" x14ac:dyDescent="0.3">
      <c r="B4" s="30">
        <v>2</v>
      </c>
      <c r="C4" s="22" t="s">
        <v>95</v>
      </c>
    </row>
    <row r="5" spans="1:5" ht="14.4" x14ac:dyDescent="0.3">
      <c r="B5" s="30">
        <v>3</v>
      </c>
      <c r="C5" s="22" t="s">
        <v>96</v>
      </c>
    </row>
    <row r="6" spans="1:5" ht="14.4" x14ac:dyDescent="0.3">
      <c r="B6" s="30">
        <v>4</v>
      </c>
      <c r="C6" s="22" t="s">
        <v>97</v>
      </c>
    </row>
    <row r="7" spans="1:5" ht="14.4" x14ac:dyDescent="0.3">
      <c r="B7" s="30">
        <v>5</v>
      </c>
      <c r="C7" s="22" t="s">
        <v>80</v>
      </c>
    </row>
    <row r="8" spans="1:5" ht="14.4" x14ac:dyDescent="0.3">
      <c r="B8" s="30">
        <v>6</v>
      </c>
      <c r="C8" s="22" t="s">
        <v>18</v>
      </c>
    </row>
    <row r="9" spans="1:5" ht="14.4" x14ac:dyDescent="0.3">
      <c r="B9" s="30">
        <v>7</v>
      </c>
      <c r="C9" s="22" t="s">
        <v>17</v>
      </c>
      <c r="D9" s="26"/>
    </row>
    <row r="10" spans="1:5" ht="14.4" x14ac:dyDescent="0.3">
      <c r="B10" s="30">
        <v>8</v>
      </c>
      <c r="C10" s="22" t="s">
        <v>28</v>
      </c>
    </row>
    <row r="11" spans="1:5" ht="14.4" x14ac:dyDescent="0.3">
      <c r="B11" s="30">
        <v>9</v>
      </c>
      <c r="C11" s="22" t="s">
        <v>92</v>
      </c>
    </row>
    <row r="12" spans="1:5" ht="14.4" x14ac:dyDescent="0.3">
      <c r="B12" s="30">
        <v>10</v>
      </c>
      <c r="C12" s="22" t="s">
        <v>93</v>
      </c>
    </row>
    <row r="24" spans="4:4" x14ac:dyDescent="0.3">
      <c r="D24" s="40"/>
    </row>
  </sheetData>
  <hyperlinks>
    <hyperlink ref="C3" location="'EDITIE_kaart2editieVB1_1'!A1" display="EDITIE_kaart2editieVB1_1" xr:uid="{86C6956C-949E-451F-BB9F-1BCDA069D952}"/>
    <hyperlink ref="C4" location="'EDITIE_kaart2editieVB2_1'!A1" display="EDITIE_kaart2editieVB2_1" xr:uid="{410229EB-1522-459C-A2B3-01B5BBB22783}"/>
    <hyperlink ref="C5" location="'EDITIE_kaarteditieVB1_1'!A1" display="EDITIE_kaarteditieVB1_1" xr:uid="{B4D7CFA1-4561-463F-B040-C1B15EF1EFC6}"/>
    <hyperlink ref="C6" location="'EDITIE_kaarteditieVB2_1'!A1" display="EDITIE_kaarteditieVB2_1" xr:uid="{69D1AA99-D5B8-47AF-AEBA-516B07236344}"/>
    <hyperlink ref="C7" location="'Grafisch Blad'!A1" display="Grafisch Blad" xr:uid="{CA7D9F5D-6513-4084-98D8-EB2CD8172B1D}"/>
    <hyperlink ref="C8" location="'Kaarttemplate'!A1" display="Kaarttemplate" xr:uid="{0A47741E-6AE4-4C61-9C91-964CDBA03C01}"/>
    <hyperlink ref="C9" location="'Kosten per kaart'!A1" display="Kosten per kaart" xr:uid="{20185D6B-3875-4588-8987-73932B04EFED}"/>
    <hyperlink ref="C10" location="'Verkoopoverzicht per kaart'!A1" display="Verkoopoverzicht per kaart" xr:uid="{8D2113F0-2848-4C21-A549-7561F37AE734}"/>
    <hyperlink ref="C11" location="'VOORBEELDKAART1'!A1" display="VOORBEELDKAART1" xr:uid="{83A4D294-C87D-4061-AA19-14BB3AA00780}"/>
    <hyperlink ref="C12" location="'VOORBEELDKAART2'!A1" display="VOORBEELDKAART2" xr:uid="{6FBE8F28-F65F-4605-9063-4A6F5D3410C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TableOfContents_Create">
                <anchor moveWithCells="1">
                  <from>
                    <xdr:col>3</xdr:col>
                    <xdr:colOff>1120140</xdr:colOff>
                    <xdr:row>5</xdr:row>
                    <xdr:rowOff>83820</xdr:rowOff>
                  </from>
                  <to>
                    <xdr:col>3</xdr:col>
                    <xdr:colOff>3566160</xdr:colOff>
                    <xdr:row>7</xdr:row>
                    <xdr:rowOff>45720</xdr:rowOff>
                  </to>
                </anchor>
              </controlPr>
            </control>
          </mc:Choice>
        </mc:AlternateContent>
        <mc:AlternateContent xmlns:mc="http://schemas.openxmlformats.org/markup-compatibility/2006">
          <mc:Choice Requires="x14">
            <control shapeId="87042" r:id="rId5" name="Button 2">
              <controlPr defaultSize="0" print="0" autoFill="0" autoPict="0" macro="[0]!KnopZichtbaarheidLagen">
                <anchor moveWithCells="1">
                  <from>
                    <xdr:col>3</xdr:col>
                    <xdr:colOff>1120140</xdr:colOff>
                    <xdr:row>2</xdr:row>
                    <xdr:rowOff>129540</xdr:rowOff>
                  </from>
                  <to>
                    <xdr:col>3</xdr:col>
                    <xdr:colOff>3589020</xdr:colOff>
                    <xdr:row>4</xdr:row>
                    <xdr:rowOff>114300</xdr:rowOff>
                  </to>
                </anchor>
              </controlPr>
            </control>
          </mc:Choice>
        </mc:AlternateContent>
        <mc:AlternateContent xmlns:mc="http://schemas.openxmlformats.org/markup-compatibility/2006">
          <mc:Choice Requires="x14">
            <control shapeId="87043" r:id="rId6" name="Button 3">
              <controlPr defaultSize="0" print="0" autoFill="0" autoPict="0" macro="[0]!HandleidingOpenen">
                <anchor moveWithCells="1">
                  <from>
                    <xdr:col>3</xdr:col>
                    <xdr:colOff>1409700</xdr:colOff>
                    <xdr:row>9</xdr:row>
                    <xdr:rowOff>53340</xdr:rowOff>
                  </from>
                  <to>
                    <xdr:col>3</xdr:col>
                    <xdr:colOff>3169920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3">
    <tabColor rgb="FFFFFF00"/>
  </sheetPr>
  <dimension ref="A1:E73"/>
  <sheetViews>
    <sheetView zoomScale="85" zoomScaleNormal="85" workbookViewId="0">
      <selection activeCell="N27" sqref="N27"/>
    </sheetView>
  </sheetViews>
  <sheetFormatPr defaultRowHeight="14.4" x14ac:dyDescent="0.3"/>
  <cols>
    <col min="2" max="2" width="35" customWidth="1"/>
    <col min="3" max="3" width="20.5546875" customWidth="1"/>
    <col min="4" max="4" width="11.6640625" customWidth="1"/>
  </cols>
  <sheetData>
    <row r="1" spans="1:5" ht="18" x14ac:dyDescent="0.35">
      <c r="A1" s="20" t="s">
        <v>80</v>
      </c>
    </row>
    <row r="4" spans="1:5" x14ac:dyDescent="0.3">
      <c r="B4" t="s">
        <v>76</v>
      </c>
    </row>
    <row r="6" spans="1:5" ht="15.6" x14ac:dyDescent="0.3">
      <c r="B6" s="36" t="s">
        <v>75</v>
      </c>
      <c r="D6" t="s">
        <v>78</v>
      </c>
      <c r="E6" s="37" t="s">
        <v>28</v>
      </c>
    </row>
    <row r="29" spans="2:5" ht="15.6" x14ac:dyDescent="0.3">
      <c r="B29" s="36" t="s">
        <v>17</v>
      </c>
      <c r="D29" t="s">
        <v>77</v>
      </c>
      <c r="E29" s="37" t="s">
        <v>17</v>
      </c>
    </row>
    <row r="44" spans="2:2" x14ac:dyDescent="0.3">
      <c r="B44" s="38"/>
    </row>
    <row r="73" spans="2:5" ht="15.6" x14ac:dyDescent="0.3">
      <c r="B73" s="36"/>
      <c r="E73" s="39"/>
    </row>
  </sheetData>
  <hyperlinks>
    <hyperlink ref="E29" location="'Kosten per kaart'!A1" display="Kosten per kaart" xr:uid="{00000000-0004-0000-0100-000000000000}"/>
    <hyperlink ref="E6" location="'Verkoopoverzicht per kaart'!A1" display="Verkoopoverzicht per kaart" xr:uid="{00000000-0004-0000-0100-000001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GrafiekenVernieuwen.GrafiekenVernieuwen">
                <anchor moveWithCells="1">
                  <from>
                    <xdr:col>1</xdr:col>
                    <xdr:colOff>38100</xdr:colOff>
                    <xdr:row>1</xdr:row>
                    <xdr:rowOff>76200</xdr:rowOff>
                  </from>
                  <to>
                    <xdr:col>2</xdr:col>
                    <xdr:colOff>114300</xdr:colOff>
                    <xdr:row>2</xdr:row>
                    <xdr:rowOff>160020</xdr:rowOff>
                  </to>
                </anchor>
              </controlPr>
            </control>
          </mc:Choice>
        </mc:AlternateContent>
        <mc:AlternateContent xmlns:mc="http://schemas.openxmlformats.org/markup-compatibility/2006">
          <mc:Choice Requires="x14">
            <control shapeId="163842" r:id="rId5" name="Button 2">
              <controlPr defaultSize="0" print="0" autoFill="0" autoPict="0" macro="[0]!NieuweDraaiGrafiek">
                <anchor moveWithCells="1">
                  <from>
                    <xdr:col>5</xdr:col>
                    <xdr:colOff>144780</xdr:colOff>
                    <xdr:row>1</xdr:row>
                    <xdr:rowOff>106680</xdr:rowOff>
                  </from>
                  <to>
                    <xdr:col>8</xdr:col>
                    <xdr:colOff>53340</xdr:colOff>
                    <xdr:row>3</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9">
    <tabColor rgb="FFFFFF00"/>
  </sheetPr>
  <dimension ref="A1:C2215"/>
  <sheetViews>
    <sheetView zoomScale="85" zoomScaleNormal="85" workbookViewId="0">
      <selection activeCell="H1" sqref="H1"/>
    </sheetView>
  </sheetViews>
  <sheetFormatPr defaultRowHeight="14.4" x14ac:dyDescent="0.3"/>
  <cols>
    <col min="1" max="1" width="26" customWidth="1"/>
    <col min="2" max="2" width="20.77734375" bestFit="1" customWidth="1"/>
    <col min="3" max="3" width="19.109375" bestFit="1" customWidth="1"/>
    <col min="4" max="4" width="19.77734375" bestFit="1" customWidth="1"/>
    <col min="5" max="5" width="12.5546875" bestFit="1" customWidth="1"/>
    <col min="6" max="6" width="20.6640625" bestFit="1" customWidth="1"/>
    <col min="7" max="7" width="18" bestFit="1" customWidth="1"/>
    <col min="8" max="8" width="17.33203125" bestFit="1" customWidth="1"/>
    <col min="9" max="9" width="20" bestFit="1" customWidth="1"/>
    <col min="10" max="10" width="14.109375" bestFit="1" customWidth="1"/>
    <col min="11" max="11" width="22.109375" customWidth="1"/>
    <col min="12" max="12" width="19.6640625" bestFit="1" customWidth="1"/>
    <col min="13" max="13" width="21.33203125" bestFit="1" customWidth="1"/>
  </cols>
  <sheetData>
    <row r="1" spans="1:3" ht="25.8" x14ac:dyDescent="0.5">
      <c r="A1" s="35" t="s">
        <v>28</v>
      </c>
    </row>
    <row r="3" spans="1:3" ht="30" customHeight="1" x14ac:dyDescent="0.3">
      <c r="A3" t="s">
        <v>72</v>
      </c>
      <c r="B3" t="s">
        <v>92</v>
      </c>
      <c r="C3" t="s">
        <v>93</v>
      </c>
    </row>
    <row r="4" spans="1:3" x14ac:dyDescent="0.3">
      <c r="A4" t="s">
        <v>40</v>
      </c>
      <c r="B4">
        <v>2500</v>
      </c>
      <c r="C4">
        <v>0</v>
      </c>
    </row>
    <row r="5" spans="1:3" x14ac:dyDescent="0.3">
      <c r="A5" t="s">
        <v>41</v>
      </c>
      <c r="B5">
        <v>298</v>
      </c>
      <c r="C5">
        <v>0</v>
      </c>
    </row>
    <row r="6" spans="1:3" x14ac:dyDescent="0.3">
      <c r="A6" t="s">
        <v>42</v>
      </c>
      <c r="B6">
        <v>328</v>
      </c>
      <c r="C6">
        <v>0</v>
      </c>
    </row>
    <row r="7" spans="1:3" x14ac:dyDescent="0.3">
      <c r="A7" t="s">
        <v>43</v>
      </c>
      <c r="B7">
        <v>2222</v>
      </c>
      <c r="C7">
        <v>0</v>
      </c>
    </row>
    <row r="8" spans="1:3" x14ac:dyDescent="0.3">
      <c r="A8" t="s">
        <v>44</v>
      </c>
      <c r="B8">
        <v>2844</v>
      </c>
      <c r="C8">
        <v>0</v>
      </c>
    </row>
    <row r="9" spans="1:3" x14ac:dyDescent="0.3">
      <c r="A9" t="s">
        <v>45</v>
      </c>
      <c r="B9">
        <v>2241</v>
      </c>
      <c r="C9">
        <v>0</v>
      </c>
    </row>
    <row r="10" spans="1:3" x14ac:dyDescent="0.3">
      <c r="A10" t="s">
        <v>46</v>
      </c>
      <c r="B10">
        <v>771</v>
      </c>
      <c r="C10">
        <v>478</v>
      </c>
    </row>
    <row r="11" spans="1:3" x14ac:dyDescent="0.3">
      <c r="A11" t="s">
        <v>47</v>
      </c>
      <c r="B11">
        <v>695</v>
      </c>
      <c r="C11">
        <v>211</v>
      </c>
    </row>
    <row r="12" spans="1:3" x14ac:dyDescent="0.3">
      <c r="A12" t="s">
        <v>48</v>
      </c>
      <c r="B12">
        <v>404</v>
      </c>
      <c r="C12">
        <v>146</v>
      </c>
    </row>
    <row r="13" spans="1:3" x14ac:dyDescent="0.3">
      <c r="A13" t="s">
        <v>49</v>
      </c>
      <c r="B13">
        <v>249</v>
      </c>
      <c r="C13">
        <v>198</v>
      </c>
    </row>
    <row r="14" spans="1:3" x14ac:dyDescent="0.3">
      <c r="A14" t="s">
        <v>50</v>
      </c>
      <c r="B14">
        <v>176</v>
      </c>
      <c r="C14">
        <v>94</v>
      </c>
    </row>
    <row r="15" spans="1:3" x14ac:dyDescent="0.3">
      <c r="A15" t="s">
        <v>51</v>
      </c>
      <c r="B15">
        <v>216</v>
      </c>
      <c r="C15">
        <v>171</v>
      </c>
    </row>
    <row r="16" spans="1:3" x14ac:dyDescent="0.3">
      <c r="A16" t="s">
        <v>52</v>
      </c>
      <c r="B16">
        <v>389</v>
      </c>
      <c r="C16">
        <v>171</v>
      </c>
    </row>
    <row r="17" spans="1:3" x14ac:dyDescent="0.3">
      <c r="A17" t="s">
        <v>53</v>
      </c>
      <c r="B17">
        <v>733</v>
      </c>
      <c r="C17">
        <v>123</v>
      </c>
    </row>
    <row r="18" spans="1:3" x14ac:dyDescent="0.3">
      <c r="A18" t="s">
        <v>54</v>
      </c>
      <c r="B18">
        <v>743</v>
      </c>
      <c r="C18">
        <v>92</v>
      </c>
    </row>
    <row r="19" spans="1:3" x14ac:dyDescent="0.3">
      <c r="A19" t="s">
        <v>55</v>
      </c>
      <c r="B19">
        <v>685</v>
      </c>
      <c r="C19">
        <v>93</v>
      </c>
    </row>
    <row r="20" spans="1:3" x14ac:dyDescent="0.3">
      <c r="A20" t="s">
        <v>56</v>
      </c>
      <c r="B20">
        <v>1204</v>
      </c>
      <c r="C20">
        <v>55</v>
      </c>
    </row>
    <row r="21" spans="1:3" x14ac:dyDescent="0.3">
      <c r="A21" t="s">
        <v>57</v>
      </c>
      <c r="B21">
        <v>1154</v>
      </c>
      <c r="C21">
        <v>38</v>
      </c>
    </row>
    <row r="22" spans="1:3" x14ac:dyDescent="0.3">
      <c r="A22" t="s">
        <v>58</v>
      </c>
      <c r="B22">
        <v>874</v>
      </c>
      <c r="C22">
        <v>37</v>
      </c>
    </row>
    <row r="23" spans="1:3" x14ac:dyDescent="0.3">
      <c r="A23" t="s">
        <v>59</v>
      </c>
      <c r="B23">
        <v>666</v>
      </c>
      <c r="C23">
        <v>122</v>
      </c>
    </row>
    <row r="24" spans="1:3" x14ac:dyDescent="0.3">
      <c r="A24" t="s">
        <v>60</v>
      </c>
      <c r="B24">
        <v>160</v>
      </c>
      <c r="C24">
        <v>7</v>
      </c>
    </row>
    <row r="25" spans="1:3" x14ac:dyDescent="0.3">
      <c r="A25" t="s">
        <v>61</v>
      </c>
      <c r="B25">
        <v>171</v>
      </c>
      <c r="C25">
        <v>14</v>
      </c>
    </row>
    <row r="26" spans="1:3" x14ac:dyDescent="0.3">
      <c r="A26" t="s">
        <v>62</v>
      </c>
      <c r="B26">
        <v>98</v>
      </c>
      <c r="C26">
        <v>20</v>
      </c>
    </row>
    <row r="27" spans="1:3" x14ac:dyDescent="0.3">
      <c r="A27" t="s">
        <v>63</v>
      </c>
      <c r="B27">
        <v>176</v>
      </c>
      <c r="C27">
        <v>57</v>
      </c>
    </row>
    <row r="28" spans="1:3" x14ac:dyDescent="0.3">
      <c r="A28" t="s">
        <v>64</v>
      </c>
      <c r="B28">
        <v>87</v>
      </c>
      <c r="C28">
        <v>28</v>
      </c>
    </row>
    <row r="29" spans="1:3" x14ac:dyDescent="0.3">
      <c r="A29" t="s">
        <v>65</v>
      </c>
      <c r="B29">
        <v>668</v>
      </c>
      <c r="C29">
        <v>61</v>
      </c>
    </row>
    <row r="30" spans="1:3" x14ac:dyDescent="0.3">
      <c r="A30" t="s">
        <v>66</v>
      </c>
      <c r="B30">
        <v>492</v>
      </c>
      <c r="C30">
        <v>15</v>
      </c>
    </row>
    <row r="31" spans="1:3" x14ac:dyDescent="0.3">
      <c r="A31" t="s">
        <v>67</v>
      </c>
      <c r="B31">
        <v>884</v>
      </c>
      <c r="C31">
        <v>74</v>
      </c>
    </row>
    <row r="32" spans="1:3" x14ac:dyDescent="0.3">
      <c r="A32" t="s">
        <v>68</v>
      </c>
      <c r="B32">
        <v>652</v>
      </c>
      <c r="C32">
        <v>31</v>
      </c>
    </row>
    <row r="33" spans="1:3" x14ac:dyDescent="0.3">
      <c r="A33" t="s">
        <v>69</v>
      </c>
      <c r="B33">
        <v>866</v>
      </c>
      <c r="C33">
        <v>39</v>
      </c>
    </row>
    <row r="34" spans="1:3" x14ac:dyDescent="0.3">
      <c r="A34" t="s">
        <v>70</v>
      </c>
      <c r="B34">
        <v>1120</v>
      </c>
      <c r="C34">
        <v>35</v>
      </c>
    </row>
    <row r="35" spans="1:3" x14ac:dyDescent="0.3">
      <c r="A35" t="s">
        <v>71</v>
      </c>
      <c r="B35">
        <v>234</v>
      </c>
      <c r="C35">
        <v>62</v>
      </c>
    </row>
    <row r="36" spans="1:3" x14ac:dyDescent="0.3">
      <c r="A36" t="s">
        <v>30</v>
      </c>
      <c r="B36">
        <v>163</v>
      </c>
      <c r="C36">
        <v>33</v>
      </c>
    </row>
    <row r="37" spans="1:3" x14ac:dyDescent="0.3">
      <c r="A37" t="s">
        <v>31</v>
      </c>
      <c r="B37">
        <v>67</v>
      </c>
      <c r="C37">
        <v>13</v>
      </c>
    </row>
    <row r="38" spans="1:3" x14ac:dyDescent="0.3">
      <c r="A38" t="s">
        <v>32</v>
      </c>
      <c r="B38">
        <v>58</v>
      </c>
      <c r="C38">
        <v>7</v>
      </c>
    </row>
    <row r="39" spans="1:3" x14ac:dyDescent="0.3">
      <c r="A39" t="s">
        <v>33</v>
      </c>
      <c r="B39">
        <v>26</v>
      </c>
      <c r="C39">
        <v>5</v>
      </c>
    </row>
    <row r="40" spans="1:3" x14ac:dyDescent="0.3">
      <c r="A40" t="s">
        <v>34</v>
      </c>
      <c r="B40">
        <v>38</v>
      </c>
      <c r="C40">
        <v>21</v>
      </c>
    </row>
    <row r="41" spans="1:3" x14ac:dyDescent="0.3">
      <c r="A41" t="s">
        <v>35</v>
      </c>
      <c r="B41">
        <v>1546</v>
      </c>
      <c r="C41">
        <v>9</v>
      </c>
    </row>
    <row r="42" spans="1:3" x14ac:dyDescent="0.3">
      <c r="A42" t="s">
        <v>36</v>
      </c>
      <c r="B42">
        <v>1012</v>
      </c>
      <c r="C42">
        <v>0</v>
      </c>
    </row>
    <row r="43" spans="1:3" x14ac:dyDescent="0.3">
      <c r="A43" t="s">
        <v>37</v>
      </c>
      <c r="B43">
        <v>691</v>
      </c>
      <c r="C43">
        <v>270</v>
      </c>
    </row>
    <row r="44" spans="1:3" x14ac:dyDescent="0.3">
      <c r="A44" t="s">
        <v>38</v>
      </c>
      <c r="B44">
        <v>649</v>
      </c>
      <c r="C44">
        <v>23</v>
      </c>
    </row>
    <row r="45" spans="1:3" x14ac:dyDescent="0.3">
      <c r="A45" t="s">
        <v>39</v>
      </c>
      <c r="B45">
        <v>594</v>
      </c>
      <c r="C45">
        <v>15</v>
      </c>
    </row>
    <row r="46" spans="1:3" x14ac:dyDescent="0.3">
      <c r="A46">
        <f>SUBTOTAL(103,VerkoopoverzichtPerKaartTabel[Periode])</f>
        <v>42</v>
      </c>
      <c r="B46">
        <f>SUBTOTAL(109,VerkoopoverzichtPerKaartTabel[VOORBEELDKAART1])</f>
        <v>29844</v>
      </c>
      <c r="C46">
        <f>SUBTOTAL(109,VerkoopoverzichtPerKaartTabel[VOORBEELDKAART2])</f>
        <v>2868</v>
      </c>
    </row>
    <row r="1654" spans="1:1" x14ac:dyDescent="0.3">
      <c r="A1654" s="12"/>
    </row>
    <row r="1655" spans="1:1" x14ac:dyDescent="0.3">
      <c r="A1655" s="12"/>
    </row>
    <row r="1656" spans="1:1" x14ac:dyDescent="0.3">
      <c r="A1656" s="12"/>
    </row>
    <row r="1657" spans="1:1" x14ac:dyDescent="0.3">
      <c r="A1657" s="12"/>
    </row>
    <row r="1658" spans="1:1" x14ac:dyDescent="0.3">
      <c r="A1658" s="12"/>
    </row>
    <row r="1659" spans="1:1" x14ac:dyDescent="0.3">
      <c r="A1659" s="12"/>
    </row>
    <row r="1660" spans="1:1" x14ac:dyDescent="0.3">
      <c r="A1660" s="12"/>
    </row>
    <row r="1661" spans="1:1" x14ac:dyDescent="0.3">
      <c r="A1661" s="12"/>
    </row>
    <row r="1662" spans="1:1" x14ac:dyDescent="0.3">
      <c r="A1662" s="12"/>
    </row>
    <row r="1663" spans="1:1" x14ac:dyDescent="0.3">
      <c r="A1663" s="12"/>
    </row>
    <row r="1664" spans="1:1" x14ac:dyDescent="0.3">
      <c r="A1664" s="12"/>
    </row>
    <row r="1665" spans="1:1" x14ac:dyDescent="0.3">
      <c r="A1665" s="12"/>
    </row>
    <row r="1666" spans="1:1" x14ac:dyDescent="0.3">
      <c r="A1666" s="12"/>
    </row>
    <row r="1667" spans="1:1" x14ac:dyDescent="0.3">
      <c r="A1667" s="12"/>
    </row>
    <row r="1668" spans="1:1" x14ac:dyDescent="0.3">
      <c r="A1668" s="12"/>
    </row>
    <row r="1669" spans="1:1" x14ac:dyDescent="0.3">
      <c r="A1669" s="12"/>
    </row>
    <row r="1670" spans="1:1" x14ac:dyDescent="0.3">
      <c r="A1670" s="12"/>
    </row>
    <row r="1671" spans="1:1" x14ac:dyDescent="0.3">
      <c r="A1671" s="12"/>
    </row>
    <row r="1672" spans="1:1" x14ac:dyDescent="0.3">
      <c r="A1672" s="12"/>
    </row>
    <row r="1673" spans="1:1" x14ac:dyDescent="0.3">
      <c r="A1673" s="12"/>
    </row>
    <row r="1674" spans="1:1" x14ac:dyDescent="0.3">
      <c r="A1674" s="12"/>
    </row>
    <row r="1675" spans="1:1" x14ac:dyDescent="0.3">
      <c r="A1675" s="12"/>
    </row>
    <row r="1676" spans="1:1" x14ac:dyDescent="0.3">
      <c r="A1676" s="12"/>
    </row>
    <row r="1677" spans="1:1" x14ac:dyDescent="0.3">
      <c r="A1677" s="12"/>
    </row>
    <row r="1678" spans="1:1" x14ac:dyDescent="0.3">
      <c r="A1678" s="12"/>
    </row>
    <row r="1679" spans="1:1" x14ac:dyDescent="0.3">
      <c r="A1679" s="12"/>
    </row>
    <row r="1680" spans="1:1" x14ac:dyDescent="0.3">
      <c r="A1680" s="12"/>
    </row>
    <row r="1681" spans="1:1" x14ac:dyDescent="0.3">
      <c r="A1681" s="12"/>
    </row>
    <row r="1682" spans="1:1" x14ac:dyDescent="0.3">
      <c r="A1682" s="12"/>
    </row>
    <row r="1683" spans="1:1" x14ac:dyDescent="0.3">
      <c r="A1683" s="12"/>
    </row>
    <row r="1684" spans="1:1" x14ac:dyDescent="0.3">
      <c r="A1684" s="12"/>
    </row>
    <row r="1685" spans="1:1" x14ac:dyDescent="0.3">
      <c r="A1685" s="12"/>
    </row>
    <row r="1686" spans="1:1" x14ac:dyDescent="0.3">
      <c r="A1686" s="12"/>
    </row>
    <row r="1687" spans="1:1" x14ac:dyDescent="0.3">
      <c r="A1687" s="12"/>
    </row>
    <row r="1688" spans="1:1" x14ac:dyDescent="0.3">
      <c r="A1688" s="12"/>
    </row>
    <row r="1689" spans="1:1" x14ac:dyDescent="0.3">
      <c r="A1689" s="12"/>
    </row>
    <row r="1690" spans="1:1" x14ac:dyDescent="0.3">
      <c r="A1690" s="12"/>
    </row>
    <row r="1691" spans="1:1" x14ac:dyDescent="0.3">
      <c r="A1691" s="12"/>
    </row>
    <row r="1692" spans="1:1" x14ac:dyDescent="0.3">
      <c r="A1692" s="12"/>
    </row>
    <row r="1693" spans="1:1" x14ac:dyDescent="0.3">
      <c r="A1693" s="12"/>
    </row>
    <row r="1694" spans="1:1" x14ac:dyDescent="0.3">
      <c r="A1694" s="12"/>
    </row>
    <row r="1695" spans="1:1" x14ac:dyDescent="0.3">
      <c r="A1695" s="12"/>
    </row>
    <row r="1696" spans="1:1" x14ac:dyDescent="0.3">
      <c r="A1696" s="12"/>
    </row>
    <row r="1697" spans="1:1" x14ac:dyDescent="0.3">
      <c r="A1697" s="12"/>
    </row>
    <row r="1698" spans="1:1" x14ac:dyDescent="0.3">
      <c r="A1698" s="12"/>
    </row>
    <row r="1699" spans="1:1" x14ac:dyDescent="0.3">
      <c r="A1699" s="12"/>
    </row>
    <row r="1700" spans="1:1" x14ac:dyDescent="0.3">
      <c r="A1700" s="12"/>
    </row>
    <row r="1701" spans="1:1" x14ac:dyDescent="0.3">
      <c r="A1701" s="12"/>
    </row>
    <row r="1702" spans="1:1" x14ac:dyDescent="0.3">
      <c r="A1702" s="12"/>
    </row>
    <row r="1703" spans="1:1" x14ac:dyDescent="0.3">
      <c r="A1703" s="12"/>
    </row>
    <row r="1704" spans="1:1" x14ac:dyDescent="0.3">
      <c r="A1704" s="12"/>
    </row>
    <row r="1705" spans="1:1" x14ac:dyDescent="0.3">
      <c r="A1705" s="12"/>
    </row>
    <row r="1706" spans="1:1" x14ac:dyDescent="0.3">
      <c r="A1706" s="12"/>
    </row>
    <row r="1707" spans="1:1" x14ac:dyDescent="0.3">
      <c r="A1707" s="12"/>
    </row>
    <row r="1708" spans="1:1" x14ac:dyDescent="0.3">
      <c r="A1708" s="12"/>
    </row>
    <row r="1709" spans="1:1" x14ac:dyDescent="0.3">
      <c r="A1709" s="12"/>
    </row>
    <row r="1710" spans="1:1" x14ac:dyDescent="0.3">
      <c r="A1710" s="12"/>
    </row>
    <row r="1711" spans="1:1" x14ac:dyDescent="0.3">
      <c r="A1711" s="12"/>
    </row>
    <row r="1712" spans="1:1" x14ac:dyDescent="0.3">
      <c r="A1712" s="12"/>
    </row>
    <row r="1713" spans="1:1" x14ac:dyDescent="0.3">
      <c r="A1713" s="12"/>
    </row>
    <row r="1714" spans="1:1" x14ac:dyDescent="0.3">
      <c r="A1714" s="12"/>
    </row>
    <row r="1715" spans="1:1" x14ac:dyDescent="0.3">
      <c r="A1715" s="12"/>
    </row>
    <row r="1716" spans="1:1" x14ac:dyDescent="0.3">
      <c r="A1716" s="12"/>
    </row>
    <row r="1717" spans="1:1" x14ac:dyDescent="0.3">
      <c r="A1717" s="12"/>
    </row>
    <row r="1718" spans="1:1" x14ac:dyDescent="0.3">
      <c r="A1718" s="12"/>
    </row>
    <row r="1719" spans="1:1" x14ac:dyDescent="0.3">
      <c r="A1719" s="12"/>
    </row>
    <row r="1720" spans="1:1" x14ac:dyDescent="0.3">
      <c r="A1720" s="12"/>
    </row>
    <row r="1721" spans="1:1" x14ac:dyDescent="0.3">
      <c r="A1721" s="12"/>
    </row>
    <row r="1722" spans="1:1" x14ac:dyDescent="0.3">
      <c r="A1722" s="12"/>
    </row>
    <row r="1723" spans="1:1" x14ac:dyDescent="0.3">
      <c r="A1723" s="12"/>
    </row>
    <row r="1724" spans="1:1" x14ac:dyDescent="0.3">
      <c r="A1724" s="12"/>
    </row>
    <row r="1725" spans="1:1" x14ac:dyDescent="0.3">
      <c r="A1725" s="12"/>
    </row>
    <row r="1726" spans="1:1" x14ac:dyDescent="0.3">
      <c r="A1726" s="12"/>
    </row>
    <row r="1727" spans="1:1" x14ac:dyDescent="0.3">
      <c r="A1727" s="12"/>
    </row>
    <row r="1728" spans="1:1" x14ac:dyDescent="0.3">
      <c r="A1728" s="12"/>
    </row>
    <row r="1729" spans="1:1" x14ac:dyDescent="0.3">
      <c r="A1729" s="12"/>
    </row>
    <row r="1730" spans="1:1" x14ac:dyDescent="0.3">
      <c r="A1730" s="12"/>
    </row>
    <row r="1731" spans="1:1" x14ac:dyDescent="0.3">
      <c r="A1731" s="12"/>
    </row>
    <row r="1732" spans="1:1" x14ac:dyDescent="0.3">
      <c r="A1732" s="12"/>
    </row>
    <row r="1733" spans="1:1" x14ac:dyDescent="0.3">
      <c r="A1733" s="12"/>
    </row>
    <row r="1734" spans="1:1" x14ac:dyDescent="0.3">
      <c r="A1734" s="12"/>
    </row>
    <row r="1735" spans="1:1" x14ac:dyDescent="0.3">
      <c r="A1735" s="12"/>
    </row>
    <row r="1736" spans="1:1" x14ac:dyDescent="0.3">
      <c r="A1736" s="12"/>
    </row>
    <row r="1737" spans="1:1" x14ac:dyDescent="0.3">
      <c r="A1737" s="12"/>
    </row>
    <row r="1738" spans="1:1" x14ac:dyDescent="0.3">
      <c r="A1738" s="12"/>
    </row>
    <row r="1739" spans="1:1" x14ac:dyDescent="0.3">
      <c r="A1739" s="12"/>
    </row>
    <row r="1740" spans="1:1" x14ac:dyDescent="0.3">
      <c r="A1740" s="12"/>
    </row>
    <row r="1741" spans="1:1" x14ac:dyDescent="0.3">
      <c r="A1741" s="12"/>
    </row>
    <row r="1742" spans="1:1" x14ac:dyDescent="0.3">
      <c r="A1742" s="12"/>
    </row>
    <row r="1743" spans="1:1" x14ac:dyDescent="0.3">
      <c r="A1743" s="12"/>
    </row>
    <row r="1744" spans="1:1" x14ac:dyDescent="0.3">
      <c r="A1744" s="12"/>
    </row>
    <row r="1745" spans="1:1" x14ac:dyDescent="0.3">
      <c r="A1745" s="12"/>
    </row>
    <row r="1746" spans="1:1" x14ac:dyDescent="0.3">
      <c r="A1746" s="12"/>
    </row>
    <row r="1747" spans="1:1" x14ac:dyDescent="0.3">
      <c r="A1747" s="12"/>
    </row>
    <row r="1748" spans="1:1" x14ac:dyDescent="0.3">
      <c r="A1748" s="12"/>
    </row>
    <row r="1749" spans="1:1" x14ac:dyDescent="0.3">
      <c r="A1749" s="12"/>
    </row>
    <row r="1750" spans="1:1" x14ac:dyDescent="0.3">
      <c r="A1750" s="12"/>
    </row>
    <row r="1751" spans="1:1" x14ac:dyDescent="0.3">
      <c r="A1751" s="12"/>
    </row>
    <row r="1752" spans="1:1" x14ac:dyDescent="0.3">
      <c r="A1752" s="12"/>
    </row>
    <row r="1753" spans="1:1" x14ac:dyDescent="0.3">
      <c r="A1753" s="12"/>
    </row>
    <row r="1754" spans="1:1" x14ac:dyDescent="0.3">
      <c r="A1754" s="12"/>
    </row>
    <row r="1755" spans="1:1" x14ac:dyDescent="0.3">
      <c r="A1755" s="12"/>
    </row>
    <row r="1756" spans="1:1" x14ac:dyDescent="0.3">
      <c r="A1756" s="12"/>
    </row>
    <row r="1757" spans="1:1" x14ac:dyDescent="0.3">
      <c r="A1757" s="12"/>
    </row>
    <row r="1758" spans="1:1" x14ac:dyDescent="0.3">
      <c r="A1758" s="12"/>
    </row>
    <row r="1759" spans="1:1" x14ac:dyDescent="0.3">
      <c r="A1759" s="12"/>
    </row>
    <row r="1760" spans="1:1" x14ac:dyDescent="0.3">
      <c r="A1760" s="12"/>
    </row>
    <row r="1761" spans="1:1" x14ac:dyDescent="0.3">
      <c r="A1761" s="12"/>
    </row>
    <row r="1762" spans="1:1" x14ac:dyDescent="0.3">
      <c r="A1762" s="12"/>
    </row>
    <row r="1763" spans="1:1" x14ac:dyDescent="0.3">
      <c r="A1763" s="12"/>
    </row>
    <row r="1764" spans="1:1" x14ac:dyDescent="0.3">
      <c r="A1764" s="12"/>
    </row>
    <row r="1765" spans="1:1" x14ac:dyDescent="0.3">
      <c r="A1765" s="12"/>
    </row>
    <row r="1766" spans="1:1" x14ac:dyDescent="0.3">
      <c r="A1766" s="12"/>
    </row>
    <row r="1767" spans="1:1" x14ac:dyDescent="0.3">
      <c r="A1767" s="12"/>
    </row>
    <row r="1768" spans="1:1" x14ac:dyDescent="0.3">
      <c r="A1768" s="12"/>
    </row>
    <row r="1769" spans="1:1" x14ac:dyDescent="0.3">
      <c r="A1769" s="12"/>
    </row>
    <row r="1770" spans="1:1" x14ac:dyDescent="0.3">
      <c r="A1770" s="12"/>
    </row>
    <row r="1771" spans="1:1" x14ac:dyDescent="0.3">
      <c r="A1771" s="12"/>
    </row>
    <row r="1772" spans="1:1" x14ac:dyDescent="0.3">
      <c r="A1772" s="12"/>
    </row>
    <row r="1773" spans="1:1" x14ac:dyDescent="0.3">
      <c r="A1773" s="12"/>
    </row>
    <row r="1774" spans="1:1" x14ac:dyDescent="0.3">
      <c r="A1774" s="12"/>
    </row>
    <row r="1775" spans="1:1" x14ac:dyDescent="0.3">
      <c r="A1775" s="12"/>
    </row>
    <row r="1776" spans="1:1" x14ac:dyDescent="0.3">
      <c r="A1776" s="12"/>
    </row>
    <row r="1777" spans="1:1" x14ac:dyDescent="0.3">
      <c r="A1777" s="12"/>
    </row>
    <row r="1778" spans="1:1" x14ac:dyDescent="0.3">
      <c r="A1778" s="12"/>
    </row>
    <row r="1779" spans="1:1" x14ac:dyDescent="0.3">
      <c r="A1779" s="12"/>
    </row>
    <row r="1780" spans="1:1" x14ac:dyDescent="0.3">
      <c r="A1780" s="12"/>
    </row>
    <row r="1781" spans="1:1" x14ac:dyDescent="0.3">
      <c r="A1781" s="12"/>
    </row>
    <row r="1782" spans="1:1" x14ac:dyDescent="0.3">
      <c r="A1782" s="12"/>
    </row>
    <row r="1783" spans="1:1" x14ac:dyDescent="0.3">
      <c r="A1783" s="12"/>
    </row>
    <row r="1784" spans="1:1" x14ac:dyDescent="0.3">
      <c r="A1784" s="12"/>
    </row>
    <row r="1785" spans="1:1" x14ac:dyDescent="0.3">
      <c r="A1785" s="12"/>
    </row>
    <row r="1786" spans="1:1" x14ac:dyDescent="0.3">
      <c r="A1786" s="12"/>
    </row>
    <row r="1787" spans="1:1" x14ac:dyDescent="0.3">
      <c r="A1787" s="12"/>
    </row>
    <row r="1788" spans="1:1" x14ac:dyDescent="0.3">
      <c r="A1788" s="12"/>
    </row>
    <row r="1789" spans="1:1" x14ac:dyDescent="0.3">
      <c r="A1789" s="12"/>
    </row>
    <row r="1790" spans="1:1" x14ac:dyDescent="0.3">
      <c r="A1790" s="12"/>
    </row>
    <row r="1791" spans="1:1" x14ac:dyDescent="0.3">
      <c r="A1791" s="12"/>
    </row>
    <row r="1792" spans="1:1" x14ac:dyDescent="0.3">
      <c r="A1792" s="12"/>
    </row>
    <row r="1793" spans="1:1" x14ac:dyDescent="0.3">
      <c r="A1793" s="12"/>
    </row>
    <row r="1794" spans="1:1" x14ac:dyDescent="0.3">
      <c r="A1794" s="12"/>
    </row>
    <row r="1795" spans="1:1" x14ac:dyDescent="0.3">
      <c r="A1795" s="12"/>
    </row>
    <row r="1796" spans="1:1" x14ac:dyDescent="0.3">
      <c r="A1796" s="12"/>
    </row>
    <row r="1797" spans="1:1" x14ac:dyDescent="0.3">
      <c r="A1797" s="12"/>
    </row>
    <row r="1798" spans="1:1" x14ac:dyDescent="0.3">
      <c r="A1798" s="12"/>
    </row>
    <row r="1799" spans="1:1" x14ac:dyDescent="0.3">
      <c r="A1799" s="12"/>
    </row>
    <row r="1800" spans="1:1" x14ac:dyDescent="0.3">
      <c r="A1800" s="12"/>
    </row>
    <row r="1801" spans="1:1" x14ac:dyDescent="0.3">
      <c r="A1801" s="12"/>
    </row>
    <row r="1802" spans="1:1" x14ac:dyDescent="0.3">
      <c r="A1802" s="12"/>
    </row>
    <row r="1803" spans="1:1" x14ac:dyDescent="0.3">
      <c r="A1803" s="12"/>
    </row>
    <row r="1804" spans="1:1" x14ac:dyDescent="0.3">
      <c r="A1804" s="12"/>
    </row>
    <row r="1805" spans="1:1" x14ac:dyDescent="0.3">
      <c r="A1805" s="12"/>
    </row>
    <row r="1806" spans="1:1" x14ac:dyDescent="0.3">
      <c r="A1806" s="12"/>
    </row>
    <row r="1807" spans="1:1" x14ac:dyDescent="0.3">
      <c r="A1807" s="12"/>
    </row>
    <row r="1808" spans="1:1" x14ac:dyDescent="0.3">
      <c r="A1808" s="12"/>
    </row>
    <row r="1809" spans="1:1" x14ac:dyDescent="0.3">
      <c r="A1809" s="12"/>
    </row>
    <row r="1810" spans="1:1" x14ac:dyDescent="0.3">
      <c r="A1810" s="12"/>
    </row>
    <row r="1811" spans="1:1" x14ac:dyDescent="0.3">
      <c r="A1811" s="12"/>
    </row>
    <row r="1812" spans="1:1" x14ac:dyDescent="0.3">
      <c r="A1812" s="12"/>
    </row>
    <row r="1813" spans="1:1" x14ac:dyDescent="0.3">
      <c r="A1813" s="12"/>
    </row>
    <row r="1814" spans="1:1" x14ac:dyDescent="0.3">
      <c r="A1814" s="12"/>
    </row>
    <row r="1815" spans="1:1" x14ac:dyDescent="0.3">
      <c r="A1815" s="12"/>
    </row>
    <row r="1816" spans="1:1" x14ac:dyDescent="0.3">
      <c r="A1816" s="12"/>
    </row>
    <row r="1817" spans="1:1" x14ac:dyDescent="0.3">
      <c r="A1817" s="12"/>
    </row>
    <row r="1818" spans="1:1" x14ac:dyDescent="0.3">
      <c r="A1818" s="12"/>
    </row>
    <row r="1819" spans="1:1" x14ac:dyDescent="0.3">
      <c r="A1819" s="12"/>
    </row>
    <row r="1820" spans="1:1" x14ac:dyDescent="0.3">
      <c r="A1820" s="12"/>
    </row>
    <row r="1821" spans="1:1" x14ac:dyDescent="0.3">
      <c r="A1821" s="12"/>
    </row>
    <row r="1822" spans="1:1" x14ac:dyDescent="0.3">
      <c r="A1822" s="12"/>
    </row>
    <row r="1823" spans="1:1" x14ac:dyDescent="0.3">
      <c r="A1823" s="12"/>
    </row>
    <row r="1824" spans="1:1" x14ac:dyDescent="0.3">
      <c r="A1824" s="12"/>
    </row>
    <row r="1825" spans="1:1" x14ac:dyDescent="0.3">
      <c r="A1825" s="12"/>
    </row>
    <row r="1826" spans="1:1" x14ac:dyDescent="0.3">
      <c r="A1826" s="12"/>
    </row>
    <row r="1827" spans="1:1" x14ac:dyDescent="0.3">
      <c r="A1827" s="12"/>
    </row>
    <row r="1828" spans="1:1" x14ac:dyDescent="0.3">
      <c r="A1828" s="12"/>
    </row>
    <row r="1829" spans="1:1" x14ac:dyDescent="0.3">
      <c r="A1829" s="12"/>
    </row>
    <row r="1830" spans="1:1" x14ac:dyDescent="0.3">
      <c r="A1830" s="12"/>
    </row>
    <row r="1831" spans="1:1" x14ac:dyDescent="0.3">
      <c r="A1831" s="12"/>
    </row>
    <row r="1832" spans="1:1" x14ac:dyDescent="0.3">
      <c r="A1832" s="12"/>
    </row>
    <row r="1833" spans="1:1" x14ac:dyDescent="0.3">
      <c r="A1833" s="12"/>
    </row>
    <row r="1834" spans="1:1" x14ac:dyDescent="0.3">
      <c r="A1834" s="12"/>
    </row>
    <row r="1835" spans="1:1" x14ac:dyDescent="0.3">
      <c r="A1835" s="12"/>
    </row>
    <row r="1836" spans="1:1" x14ac:dyDescent="0.3">
      <c r="A1836" s="12"/>
    </row>
    <row r="1837" spans="1:1" x14ac:dyDescent="0.3">
      <c r="A1837" s="12"/>
    </row>
    <row r="1838" spans="1:1" x14ac:dyDescent="0.3">
      <c r="A1838" s="12"/>
    </row>
    <row r="1839" spans="1:1" x14ac:dyDescent="0.3">
      <c r="A1839" s="12"/>
    </row>
    <row r="1840" spans="1:1" x14ac:dyDescent="0.3">
      <c r="A1840" s="12"/>
    </row>
    <row r="1841" spans="1:1" x14ac:dyDescent="0.3">
      <c r="A1841" s="12"/>
    </row>
    <row r="1842" spans="1:1" x14ac:dyDescent="0.3">
      <c r="A1842" s="12"/>
    </row>
    <row r="1843" spans="1:1" x14ac:dyDescent="0.3">
      <c r="A1843" s="12"/>
    </row>
    <row r="1844" spans="1:1" x14ac:dyDescent="0.3">
      <c r="A1844" s="12"/>
    </row>
    <row r="1845" spans="1:1" x14ac:dyDescent="0.3">
      <c r="A1845" s="12"/>
    </row>
    <row r="1846" spans="1:1" x14ac:dyDescent="0.3">
      <c r="A1846" s="12"/>
    </row>
    <row r="1847" spans="1:1" x14ac:dyDescent="0.3">
      <c r="A1847" s="12"/>
    </row>
    <row r="1848" spans="1:1" x14ac:dyDescent="0.3">
      <c r="A1848" s="12"/>
    </row>
    <row r="1849" spans="1:1" x14ac:dyDescent="0.3">
      <c r="A1849" s="12"/>
    </row>
    <row r="1850" spans="1:1" x14ac:dyDescent="0.3">
      <c r="A1850" s="12"/>
    </row>
    <row r="1851" spans="1:1" x14ac:dyDescent="0.3">
      <c r="A1851" s="12"/>
    </row>
    <row r="1852" spans="1:1" x14ac:dyDescent="0.3">
      <c r="A1852" s="12"/>
    </row>
    <row r="1853" spans="1:1" x14ac:dyDescent="0.3">
      <c r="A1853" s="12"/>
    </row>
    <row r="1854" spans="1:1" x14ac:dyDescent="0.3">
      <c r="A1854" s="12"/>
    </row>
    <row r="1855" spans="1:1" x14ac:dyDescent="0.3">
      <c r="A1855" s="12"/>
    </row>
    <row r="1856" spans="1:1" x14ac:dyDescent="0.3">
      <c r="A1856" s="12"/>
    </row>
    <row r="1857" spans="1:1" x14ac:dyDescent="0.3">
      <c r="A1857" s="12"/>
    </row>
    <row r="1858" spans="1:1" x14ac:dyDescent="0.3">
      <c r="A1858" s="12"/>
    </row>
    <row r="1859" spans="1:1" x14ac:dyDescent="0.3">
      <c r="A1859" s="12"/>
    </row>
    <row r="1860" spans="1:1" x14ac:dyDescent="0.3">
      <c r="A1860" s="12"/>
    </row>
    <row r="1861" spans="1:1" x14ac:dyDescent="0.3">
      <c r="A1861" s="12"/>
    </row>
    <row r="1862" spans="1:1" x14ac:dyDescent="0.3">
      <c r="A1862" s="12"/>
    </row>
    <row r="1863" spans="1:1" x14ac:dyDescent="0.3">
      <c r="A1863" s="12"/>
    </row>
    <row r="1864" spans="1:1" x14ac:dyDescent="0.3">
      <c r="A1864" s="12"/>
    </row>
    <row r="1865" spans="1:1" x14ac:dyDescent="0.3">
      <c r="A1865" s="12"/>
    </row>
    <row r="1866" spans="1:1" x14ac:dyDescent="0.3">
      <c r="A1866" s="12"/>
    </row>
    <row r="1867" spans="1:1" x14ac:dyDescent="0.3">
      <c r="A1867" s="12"/>
    </row>
    <row r="1868" spans="1:1" x14ac:dyDescent="0.3">
      <c r="A1868" s="12"/>
    </row>
    <row r="1869" spans="1:1" x14ac:dyDescent="0.3">
      <c r="A1869" s="12"/>
    </row>
    <row r="1870" spans="1:1" x14ac:dyDescent="0.3">
      <c r="A1870" s="12"/>
    </row>
    <row r="1871" spans="1:1" x14ac:dyDescent="0.3">
      <c r="A1871" s="12"/>
    </row>
    <row r="1872" spans="1:1" x14ac:dyDescent="0.3">
      <c r="A1872" s="12"/>
    </row>
    <row r="1873" spans="1:1" x14ac:dyDescent="0.3">
      <c r="A1873" s="12"/>
    </row>
    <row r="1874" spans="1:1" x14ac:dyDescent="0.3">
      <c r="A1874" s="12"/>
    </row>
    <row r="1875" spans="1:1" x14ac:dyDescent="0.3">
      <c r="A1875" s="12"/>
    </row>
    <row r="1876" spans="1:1" x14ac:dyDescent="0.3">
      <c r="A1876" s="12"/>
    </row>
    <row r="1877" spans="1:1" x14ac:dyDescent="0.3">
      <c r="A1877" s="12"/>
    </row>
    <row r="1878" spans="1:1" x14ac:dyDescent="0.3">
      <c r="A1878" s="12"/>
    </row>
    <row r="1879" spans="1:1" x14ac:dyDescent="0.3">
      <c r="A1879" s="12"/>
    </row>
    <row r="1880" spans="1:1" x14ac:dyDescent="0.3">
      <c r="A1880" s="12"/>
    </row>
    <row r="1881" spans="1:1" x14ac:dyDescent="0.3">
      <c r="A1881" s="12"/>
    </row>
    <row r="1882" spans="1:1" x14ac:dyDescent="0.3">
      <c r="A1882" s="12"/>
    </row>
    <row r="1883" spans="1:1" x14ac:dyDescent="0.3">
      <c r="A1883" s="12"/>
    </row>
    <row r="1884" spans="1:1" x14ac:dyDescent="0.3">
      <c r="A1884" s="12"/>
    </row>
    <row r="1885" spans="1:1" x14ac:dyDescent="0.3">
      <c r="A1885" s="12"/>
    </row>
    <row r="1886" spans="1:1" x14ac:dyDescent="0.3">
      <c r="A1886" s="12"/>
    </row>
    <row r="1887" spans="1:1" x14ac:dyDescent="0.3">
      <c r="A1887" s="12"/>
    </row>
    <row r="1888" spans="1:1" x14ac:dyDescent="0.3">
      <c r="A1888" s="12"/>
    </row>
    <row r="1889" spans="1:1" x14ac:dyDescent="0.3">
      <c r="A1889" s="12"/>
    </row>
    <row r="1890" spans="1:1" x14ac:dyDescent="0.3">
      <c r="A1890" s="12"/>
    </row>
    <row r="1891" spans="1:1" x14ac:dyDescent="0.3">
      <c r="A1891" s="12"/>
    </row>
    <row r="1892" spans="1:1" x14ac:dyDescent="0.3">
      <c r="A1892" s="12"/>
    </row>
    <row r="1893" spans="1:1" x14ac:dyDescent="0.3">
      <c r="A1893" s="12"/>
    </row>
    <row r="1894" spans="1:1" x14ac:dyDescent="0.3">
      <c r="A1894" s="12"/>
    </row>
    <row r="1895" spans="1:1" x14ac:dyDescent="0.3">
      <c r="A1895" s="12"/>
    </row>
    <row r="1896" spans="1:1" x14ac:dyDescent="0.3">
      <c r="A1896" s="12"/>
    </row>
    <row r="1897" spans="1:1" x14ac:dyDescent="0.3">
      <c r="A1897" s="12"/>
    </row>
    <row r="1898" spans="1:1" x14ac:dyDescent="0.3">
      <c r="A1898" s="12"/>
    </row>
    <row r="1899" spans="1:1" x14ac:dyDescent="0.3">
      <c r="A1899" s="12"/>
    </row>
    <row r="1900" spans="1:1" x14ac:dyDescent="0.3">
      <c r="A1900" s="12"/>
    </row>
    <row r="1901" spans="1:1" x14ac:dyDescent="0.3">
      <c r="A1901" s="12"/>
    </row>
    <row r="1902" spans="1:1" x14ac:dyDescent="0.3">
      <c r="A1902" s="12"/>
    </row>
    <row r="1903" spans="1:1" x14ac:dyDescent="0.3">
      <c r="A1903" s="12"/>
    </row>
    <row r="1904" spans="1:1" x14ac:dyDescent="0.3">
      <c r="A1904" s="12"/>
    </row>
    <row r="1905" spans="1:1" x14ac:dyDescent="0.3">
      <c r="A1905" s="12"/>
    </row>
    <row r="1906" spans="1:1" x14ac:dyDescent="0.3">
      <c r="A1906" s="12"/>
    </row>
    <row r="1907" spans="1:1" x14ac:dyDescent="0.3">
      <c r="A1907" s="12"/>
    </row>
    <row r="1908" spans="1:1" x14ac:dyDescent="0.3">
      <c r="A1908" s="12"/>
    </row>
    <row r="1909" spans="1:1" x14ac:dyDescent="0.3">
      <c r="A1909" s="12"/>
    </row>
    <row r="1910" spans="1:1" x14ac:dyDescent="0.3">
      <c r="A1910" s="12"/>
    </row>
    <row r="1911" spans="1:1" x14ac:dyDescent="0.3">
      <c r="A1911" s="12"/>
    </row>
    <row r="1912" spans="1:1" x14ac:dyDescent="0.3">
      <c r="A1912" s="12"/>
    </row>
    <row r="1913" spans="1:1" x14ac:dyDescent="0.3">
      <c r="A1913" s="12"/>
    </row>
    <row r="1914" spans="1:1" x14ac:dyDescent="0.3">
      <c r="A1914" s="12"/>
    </row>
    <row r="1915" spans="1:1" x14ac:dyDescent="0.3">
      <c r="A1915" s="12"/>
    </row>
    <row r="1916" spans="1:1" x14ac:dyDescent="0.3">
      <c r="A1916" s="12"/>
    </row>
    <row r="1917" spans="1:1" x14ac:dyDescent="0.3">
      <c r="A1917" s="12"/>
    </row>
    <row r="1918" spans="1:1" x14ac:dyDescent="0.3">
      <c r="A1918" s="12"/>
    </row>
    <row r="1919" spans="1:1" x14ac:dyDescent="0.3">
      <c r="A1919" s="12"/>
    </row>
    <row r="1920" spans="1:1" x14ac:dyDescent="0.3">
      <c r="A1920" s="12"/>
    </row>
    <row r="1921" spans="1:1" x14ac:dyDescent="0.3">
      <c r="A1921" s="12"/>
    </row>
    <row r="1922" spans="1:1" x14ac:dyDescent="0.3">
      <c r="A1922" s="12"/>
    </row>
    <row r="1923" spans="1:1" x14ac:dyDescent="0.3">
      <c r="A1923" s="12"/>
    </row>
    <row r="1924" spans="1:1" x14ac:dyDescent="0.3">
      <c r="A1924" s="12"/>
    </row>
    <row r="1925" spans="1:1" x14ac:dyDescent="0.3">
      <c r="A1925" s="12"/>
    </row>
    <row r="1926" spans="1:1" x14ac:dyDescent="0.3">
      <c r="A1926" s="12"/>
    </row>
    <row r="1927" spans="1:1" x14ac:dyDescent="0.3">
      <c r="A1927" s="12"/>
    </row>
    <row r="1928" spans="1:1" x14ac:dyDescent="0.3">
      <c r="A1928" s="12"/>
    </row>
    <row r="1929" spans="1:1" x14ac:dyDescent="0.3">
      <c r="A1929" s="12"/>
    </row>
    <row r="1930" spans="1:1" x14ac:dyDescent="0.3">
      <c r="A1930" s="12"/>
    </row>
    <row r="1931" spans="1:1" x14ac:dyDescent="0.3">
      <c r="A1931" s="12"/>
    </row>
    <row r="1932" spans="1:1" x14ac:dyDescent="0.3">
      <c r="A1932" s="12"/>
    </row>
    <row r="1933" spans="1:1" x14ac:dyDescent="0.3">
      <c r="A1933" s="12"/>
    </row>
    <row r="1934" spans="1:1" x14ac:dyDescent="0.3">
      <c r="A1934" s="12"/>
    </row>
    <row r="1935" spans="1:1" x14ac:dyDescent="0.3">
      <c r="A1935" s="12"/>
    </row>
    <row r="1936" spans="1:1" x14ac:dyDescent="0.3">
      <c r="A1936" s="12"/>
    </row>
    <row r="1937" spans="1:1" x14ac:dyDescent="0.3">
      <c r="A1937" s="12"/>
    </row>
    <row r="1938" spans="1:1" x14ac:dyDescent="0.3">
      <c r="A1938" s="12"/>
    </row>
    <row r="1939" spans="1:1" x14ac:dyDescent="0.3">
      <c r="A1939" s="12"/>
    </row>
    <row r="1940" spans="1:1" x14ac:dyDescent="0.3">
      <c r="A1940" s="12"/>
    </row>
    <row r="1941" spans="1:1" x14ac:dyDescent="0.3">
      <c r="A1941" s="12"/>
    </row>
    <row r="1942" spans="1:1" x14ac:dyDescent="0.3">
      <c r="A1942" s="12"/>
    </row>
    <row r="1943" spans="1:1" x14ac:dyDescent="0.3">
      <c r="A1943" s="12"/>
    </row>
    <row r="1944" spans="1:1" x14ac:dyDescent="0.3">
      <c r="A1944" s="12"/>
    </row>
    <row r="1945" spans="1:1" x14ac:dyDescent="0.3">
      <c r="A1945" s="12"/>
    </row>
    <row r="1946" spans="1:1" x14ac:dyDescent="0.3">
      <c r="A1946" s="12"/>
    </row>
    <row r="1947" spans="1:1" x14ac:dyDescent="0.3">
      <c r="A1947" s="12"/>
    </row>
    <row r="1948" spans="1:1" x14ac:dyDescent="0.3">
      <c r="A1948" s="12"/>
    </row>
    <row r="1949" spans="1:1" x14ac:dyDescent="0.3">
      <c r="A1949" s="12"/>
    </row>
    <row r="1950" spans="1:1" x14ac:dyDescent="0.3">
      <c r="A1950" s="12"/>
    </row>
    <row r="1951" spans="1:1" x14ac:dyDescent="0.3">
      <c r="A1951" s="12"/>
    </row>
    <row r="1952" spans="1:1" x14ac:dyDescent="0.3">
      <c r="A1952" s="12"/>
    </row>
    <row r="1953" spans="1:1" x14ac:dyDescent="0.3">
      <c r="A1953" s="12"/>
    </row>
    <row r="1954" spans="1:1" x14ac:dyDescent="0.3">
      <c r="A1954" s="12"/>
    </row>
    <row r="1955" spans="1:1" x14ac:dyDescent="0.3">
      <c r="A1955" s="12"/>
    </row>
    <row r="1956" spans="1:1" x14ac:dyDescent="0.3">
      <c r="A1956" s="12"/>
    </row>
    <row r="1957" spans="1:1" x14ac:dyDescent="0.3">
      <c r="A1957" s="12"/>
    </row>
    <row r="1958" spans="1:1" x14ac:dyDescent="0.3">
      <c r="A1958" s="12"/>
    </row>
    <row r="1959" spans="1:1" x14ac:dyDescent="0.3">
      <c r="A1959" s="12"/>
    </row>
    <row r="1960" spans="1:1" x14ac:dyDescent="0.3">
      <c r="A1960" s="12"/>
    </row>
    <row r="1961" spans="1:1" x14ac:dyDescent="0.3">
      <c r="A1961" s="12"/>
    </row>
    <row r="1962" spans="1:1" x14ac:dyDescent="0.3">
      <c r="A1962" s="12"/>
    </row>
    <row r="1963" spans="1:1" x14ac:dyDescent="0.3">
      <c r="A1963" s="12"/>
    </row>
    <row r="1964" spans="1:1" x14ac:dyDescent="0.3">
      <c r="A1964" s="12"/>
    </row>
    <row r="1965" spans="1:1" x14ac:dyDescent="0.3">
      <c r="A1965" s="12"/>
    </row>
    <row r="1966" spans="1:1" x14ac:dyDescent="0.3">
      <c r="A1966" s="12"/>
    </row>
    <row r="1967" spans="1:1" x14ac:dyDescent="0.3">
      <c r="A1967" s="12"/>
    </row>
    <row r="1968" spans="1:1" x14ac:dyDescent="0.3">
      <c r="A1968" s="12"/>
    </row>
    <row r="1969" spans="1:1" x14ac:dyDescent="0.3">
      <c r="A1969" s="12"/>
    </row>
    <row r="1970" spans="1:1" x14ac:dyDescent="0.3">
      <c r="A1970" s="12"/>
    </row>
    <row r="1971" spans="1:1" x14ac:dyDescent="0.3">
      <c r="A1971" s="12"/>
    </row>
    <row r="1972" spans="1:1" x14ac:dyDescent="0.3">
      <c r="A1972" s="12"/>
    </row>
    <row r="1973" spans="1:1" x14ac:dyDescent="0.3">
      <c r="A1973" s="12"/>
    </row>
    <row r="1974" spans="1:1" x14ac:dyDescent="0.3">
      <c r="A1974" s="12"/>
    </row>
    <row r="1975" spans="1:1" x14ac:dyDescent="0.3">
      <c r="A1975" s="12"/>
    </row>
    <row r="1976" spans="1:1" x14ac:dyDescent="0.3">
      <c r="A1976" s="12"/>
    </row>
    <row r="1977" spans="1:1" x14ac:dyDescent="0.3">
      <c r="A1977" s="12"/>
    </row>
    <row r="1978" spans="1:1" x14ac:dyDescent="0.3">
      <c r="A1978" s="12"/>
    </row>
    <row r="1979" spans="1:1" x14ac:dyDescent="0.3">
      <c r="A1979" s="12"/>
    </row>
    <row r="1980" spans="1:1" x14ac:dyDescent="0.3">
      <c r="A1980" s="12"/>
    </row>
    <row r="1981" spans="1:1" x14ac:dyDescent="0.3">
      <c r="A1981" s="12"/>
    </row>
    <row r="1982" spans="1:1" x14ac:dyDescent="0.3">
      <c r="A1982" s="12"/>
    </row>
    <row r="1983" spans="1:1" x14ac:dyDescent="0.3">
      <c r="A1983" s="12"/>
    </row>
    <row r="1984" spans="1:1" x14ac:dyDescent="0.3">
      <c r="A1984" s="12"/>
    </row>
    <row r="1985" spans="1:1" x14ac:dyDescent="0.3">
      <c r="A1985" s="12"/>
    </row>
    <row r="1986" spans="1:1" x14ac:dyDescent="0.3">
      <c r="A1986" s="12"/>
    </row>
    <row r="1987" spans="1:1" x14ac:dyDescent="0.3">
      <c r="A1987" s="12"/>
    </row>
    <row r="1988" spans="1:1" x14ac:dyDescent="0.3">
      <c r="A1988" s="12"/>
    </row>
    <row r="1989" spans="1:1" x14ac:dyDescent="0.3">
      <c r="A1989" s="12"/>
    </row>
    <row r="1990" spans="1:1" x14ac:dyDescent="0.3">
      <c r="A1990" s="12"/>
    </row>
    <row r="1991" spans="1:1" x14ac:dyDescent="0.3">
      <c r="A1991" s="12"/>
    </row>
    <row r="1992" spans="1:1" x14ac:dyDescent="0.3">
      <c r="A1992" s="12"/>
    </row>
    <row r="1993" spans="1:1" x14ac:dyDescent="0.3">
      <c r="A1993" s="12"/>
    </row>
    <row r="1994" spans="1:1" x14ac:dyDescent="0.3">
      <c r="A1994" s="12"/>
    </row>
    <row r="1995" spans="1:1" x14ac:dyDescent="0.3">
      <c r="A1995" s="12"/>
    </row>
    <row r="1996" spans="1:1" x14ac:dyDescent="0.3">
      <c r="A1996" s="12"/>
    </row>
    <row r="1997" spans="1:1" x14ac:dyDescent="0.3">
      <c r="A1997" s="12"/>
    </row>
    <row r="1998" spans="1:1" x14ac:dyDescent="0.3">
      <c r="A1998" s="12"/>
    </row>
    <row r="1999" spans="1:1" x14ac:dyDescent="0.3">
      <c r="A1999" s="12"/>
    </row>
    <row r="2000" spans="1:1" x14ac:dyDescent="0.3">
      <c r="A2000" s="12"/>
    </row>
    <row r="2001" spans="1:1" x14ac:dyDescent="0.3">
      <c r="A2001" s="12"/>
    </row>
    <row r="2002" spans="1:1" x14ac:dyDescent="0.3">
      <c r="A2002" s="12"/>
    </row>
    <row r="2003" spans="1:1" x14ac:dyDescent="0.3">
      <c r="A2003" s="12"/>
    </row>
    <row r="2004" spans="1:1" x14ac:dyDescent="0.3">
      <c r="A2004" s="12"/>
    </row>
    <row r="2005" spans="1:1" x14ac:dyDescent="0.3">
      <c r="A2005" s="12"/>
    </row>
    <row r="2006" spans="1:1" x14ac:dyDescent="0.3">
      <c r="A2006" s="12"/>
    </row>
    <row r="2007" spans="1:1" x14ac:dyDescent="0.3">
      <c r="A2007" s="12"/>
    </row>
    <row r="2008" spans="1:1" x14ac:dyDescent="0.3">
      <c r="A2008" s="12"/>
    </row>
    <row r="2009" spans="1:1" x14ac:dyDescent="0.3">
      <c r="A2009" s="12"/>
    </row>
    <row r="2010" spans="1:1" x14ac:dyDescent="0.3">
      <c r="A2010" s="12"/>
    </row>
    <row r="2011" spans="1:1" x14ac:dyDescent="0.3">
      <c r="A2011" s="12"/>
    </row>
    <row r="2012" spans="1:1" x14ac:dyDescent="0.3">
      <c r="A2012" s="12"/>
    </row>
    <row r="2013" spans="1:1" x14ac:dyDescent="0.3">
      <c r="A2013" s="12"/>
    </row>
    <row r="2014" spans="1:1" x14ac:dyDescent="0.3">
      <c r="A2014" s="12"/>
    </row>
    <row r="2015" spans="1:1" x14ac:dyDescent="0.3">
      <c r="A2015" s="12"/>
    </row>
    <row r="2016" spans="1:1" x14ac:dyDescent="0.3">
      <c r="A2016" s="12"/>
    </row>
    <row r="2017" spans="1:1" x14ac:dyDescent="0.3">
      <c r="A2017" s="12"/>
    </row>
    <row r="2018" spans="1:1" x14ac:dyDescent="0.3">
      <c r="A2018" s="12"/>
    </row>
    <row r="2019" spans="1:1" x14ac:dyDescent="0.3">
      <c r="A2019" s="12"/>
    </row>
    <row r="2020" spans="1:1" x14ac:dyDescent="0.3">
      <c r="A2020" s="12"/>
    </row>
    <row r="2021" spans="1:1" x14ac:dyDescent="0.3">
      <c r="A2021" s="12"/>
    </row>
    <row r="2022" spans="1:1" x14ac:dyDescent="0.3">
      <c r="A2022" s="12"/>
    </row>
    <row r="2023" spans="1:1" x14ac:dyDescent="0.3">
      <c r="A2023" s="12"/>
    </row>
    <row r="2024" spans="1:1" x14ac:dyDescent="0.3">
      <c r="A2024" s="12"/>
    </row>
    <row r="2025" spans="1:1" x14ac:dyDescent="0.3">
      <c r="A2025" s="12"/>
    </row>
    <row r="2026" spans="1:1" x14ac:dyDescent="0.3">
      <c r="A2026" s="12"/>
    </row>
    <row r="2027" spans="1:1" x14ac:dyDescent="0.3">
      <c r="A2027" s="12"/>
    </row>
    <row r="2028" spans="1:1" x14ac:dyDescent="0.3">
      <c r="A2028" s="12"/>
    </row>
    <row r="2029" spans="1:1" x14ac:dyDescent="0.3">
      <c r="A2029" s="12"/>
    </row>
    <row r="2030" spans="1:1" x14ac:dyDescent="0.3">
      <c r="A2030" s="12"/>
    </row>
    <row r="2031" spans="1:1" x14ac:dyDescent="0.3">
      <c r="A2031" s="12"/>
    </row>
    <row r="2032" spans="1:1" x14ac:dyDescent="0.3">
      <c r="A2032" s="12"/>
    </row>
    <row r="2033" spans="1:1" x14ac:dyDescent="0.3">
      <c r="A2033" s="12"/>
    </row>
    <row r="2034" spans="1:1" x14ac:dyDescent="0.3">
      <c r="A2034" s="12"/>
    </row>
    <row r="2035" spans="1:1" x14ac:dyDescent="0.3">
      <c r="A2035" s="12"/>
    </row>
    <row r="2036" spans="1:1" x14ac:dyDescent="0.3">
      <c r="A2036" s="12"/>
    </row>
    <row r="2037" spans="1:1" x14ac:dyDescent="0.3">
      <c r="A2037" s="12"/>
    </row>
    <row r="2038" spans="1:1" x14ac:dyDescent="0.3">
      <c r="A2038" s="12"/>
    </row>
    <row r="2039" spans="1:1" x14ac:dyDescent="0.3">
      <c r="A2039" s="12"/>
    </row>
    <row r="2040" spans="1:1" x14ac:dyDescent="0.3">
      <c r="A2040" s="12"/>
    </row>
    <row r="2041" spans="1:1" x14ac:dyDescent="0.3">
      <c r="A2041" s="12"/>
    </row>
    <row r="2042" spans="1:1" x14ac:dyDescent="0.3">
      <c r="A2042" s="12"/>
    </row>
    <row r="2043" spans="1:1" x14ac:dyDescent="0.3">
      <c r="A2043" s="12"/>
    </row>
    <row r="2044" spans="1:1" x14ac:dyDescent="0.3">
      <c r="A2044" s="12"/>
    </row>
    <row r="2045" spans="1:1" x14ac:dyDescent="0.3">
      <c r="A2045" s="12"/>
    </row>
    <row r="2046" spans="1:1" x14ac:dyDescent="0.3">
      <c r="A2046" s="12"/>
    </row>
    <row r="2047" spans="1:1" x14ac:dyDescent="0.3">
      <c r="A2047" s="12"/>
    </row>
    <row r="2048" spans="1:1" x14ac:dyDescent="0.3">
      <c r="A2048" s="12"/>
    </row>
    <row r="2049" spans="1:1" x14ac:dyDescent="0.3">
      <c r="A2049" s="12"/>
    </row>
    <row r="2050" spans="1:1" x14ac:dyDescent="0.3">
      <c r="A2050" s="12"/>
    </row>
    <row r="2051" spans="1:1" x14ac:dyDescent="0.3">
      <c r="A2051" s="12"/>
    </row>
    <row r="2052" spans="1:1" x14ac:dyDescent="0.3">
      <c r="A2052" s="12"/>
    </row>
    <row r="2053" spans="1:1" x14ac:dyDescent="0.3">
      <c r="A2053" s="12"/>
    </row>
    <row r="2054" spans="1:1" x14ac:dyDescent="0.3">
      <c r="A2054" s="12"/>
    </row>
    <row r="2055" spans="1:1" x14ac:dyDescent="0.3">
      <c r="A2055" s="12"/>
    </row>
    <row r="2056" spans="1:1" x14ac:dyDescent="0.3">
      <c r="A2056" s="12"/>
    </row>
    <row r="2057" spans="1:1" x14ac:dyDescent="0.3">
      <c r="A2057" s="12"/>
    </row>
    <row r="2058" spans="1:1" x14ac:dyDescent="0.3">
      <c r="A2058" s="12"/>
    </row>
    <row r="2059" spans="1:1" x14ac:dyDescent="0.3">
      <c r="A2059" s="12"/>
    </row>
    <row r="2060" spans="1:1" x14ac:dyDescent="0.3">
      <c r="A2060" s="12"/>
    </row>
    <row r="2061" spans="1:1" x14ac:dyDescent="0.3">
      <c r="A2061" s="12"/>
    </row>
    <row r="2062" spans="1:1" x14ac:dyDescent="0.3">
      <c r="A2062" s="12"/>
    </row>
    <row r="2063" spans="1:1" x14ac:dyDescent="0.3">
      <c r="A2063" s="12"/>
    </row>
    <row r="2064" spans="1:1" x14ac:dyDescent="0.3">
      <c r="A2064" s="12"/>
    </row>
    <row r="2065" spans="1:1" x14ac:dyDescent="0.3">
      <c r="A2065" s="12"/>
    </row>
    <row r="2066" spans="1:1" x14ac:dyDescent="0.3">
      <c r="A2066" s="12"/>
    </row>
    <row r="2067" spans="1:1" x14ac:dyDescent="0.3">
      <c r="A2067" s="12"/>
    </row>
    <row r="2068" spans="1:1" x14ac:dyDescent="0.3">
      <c r="A2068" s="12"/>
    </row>
    <row r="2069" spans="1:1" x14ac:dyDescent="0.3">
      <c r="A2069" s="12"/>
    </row>
    <row r="2070" spans="1:1" x14ac:dyDescent="0.3">
      <c r="A2070" s="12"/>
    </row>
    <row r="2071" spans="1:1" x14ac:dyDescent="0.3">
      <c r="A2071" s="12"/>
    </row>
    <row r="2072" spans="1:1" x14ac:dyDescent="0.3">
      <c r="A2072" s="12"/>
    </row>
    <row r="2073" spans="1:1" x14ac:dyDescent="0.3">
      <c r="A2073" s="12"/>
    </row>
    <row r="2074" spans="1:1" x14ac:dyDescent="0.3">
      <c r="A2074" s="12"/>
    </row>
    <row r="2075" spans="1:1" x14ac:dyDescent="0.3">
      <c r="A2075" s="12"/>
    </row>
    <row r="2076" spans="1:1" x14ac:dyDescent="0.3">
      <c r="A2076" s="12"/>
    </row>
    <row r="2077" spans="1:1" x14ac:dyDescent="0.3">
      <c r="A2077" s="12"/>
    </row>
    <row r="2078" spans="1:1" x14ac:dyDescent="0.3">
      <c r="A2078" s="12"/>
    </row>
    <row r="2079" spans="1:1" x14ac:dyDescent="0.3">
      <c r="A2079" s="12"/>
    </row>
    <row r="2080" spans="1:1" x14ac:dyDescent="0.3">
      <c r="A2080" s="12"/>
    </row>
    <row r="2081" spans="1:1" x14ac:dyDescent="0.3">
      <c r="A2081" s="12"/>
    </row>
    <row r="2082" spans="1:1" x14ac:dyDescent="0.3">
      <c r="A2082" s="12"/>
    </row>
    <row r="2083" spans="1:1" x14ac:dyDescent="0.3">
      <c r="A2083" s="12"/>
    </row>
    <row r="2084" spans="1:1" x14ac:dyDescent="0.3">
      <c r="A2084" s="12"/>
    </row>
    <row r="2085" spans="1:1" x14ac:dyDescent="0.3">
      <c r="A2085" s="12"/>
    </row>
    <row r="2086" spans="1:1" x14ac:dyDescent="0.3">
      <c r="A2086" s="12"/>
    </row>
    <row r="2087" spans="1:1" x14ac:dyDescent="0.3">
      <c r="A2087" s="12"/>
    </row>
    <row r="2088" spans="1:1" x14ac:dyDescent="0.3">
      <c r="A2088" s="12"/>
    </row>
    <row r="2089" spans="1:1" x14ac:dyDescent="0.3">
      <c r="A2089" s="12"/>
    </row>
    <row r="2090" spans="1:1" x14ac:dyDescent="0.3">
      <c r="A2090" s="12"/>
    </row>
    <row r="2091" spans="1:1" x14ac:dyDescent="0.3">
      <c r="A2091" s="12"/>
    </row>
    <row r="2092" spans="1:1" x14ac:dyDescent="0.3">
      <c r="A2092" s="12"/>
    </row>
    <row r="2093" spans="1:1" x14ac:dyDescent="0.3">
      <c r="A2093" s="12"/>
    </row>
    <row r="2094" spans="1:1" x14ac:dyDescent="0.3">
      <c r="A2094" s="12"/>
    </row>
    <row r="2095" spans="1:1" x14ac:dyDescent="0.3">
      <c r="A2095" s="12"/>
    </row>
    <row r="2096" spans="1:1" x14ac:dyDescent="0.3">
      <c r="A2096" s="12"/>
    </row>
    <row r="2097" spans="1:1" x14ac:dyDescent="0.3">
      <c r="A2097" s="12"/>
    </row>
    <row r="2098" spans="1:1" x14ac:dyDescent="0.3">
      <c r="A2098" s="12"/>
    </row>
    <row r="2099" spans="1:1" x14ac:dyDescent="0.3">
      <c r="A2099" s="12"/>
    </row>
    <row r="2100" spans="1:1" x14ac:dyDescent="0.3">
      <c r="A2100" s="12"/>
    </row>
    <row r="2101" spans="1:1" x14ac:dyDescent="0.3">
      <c r="A2101" s="12"/>
    </row>
    <row r="2102" spans="1:1" x14ac:dyDescent="0.3">
      <c r="A2102" s="12"/>
    </row>
    <row r="2103" spans="1:1" x14ac:dyDescent="0.3">
      <c r="A2103" s="12"/>
    </row>
    <row r="2104" spans="1:1" x14ac:dyDescent="0.3">
      <c r="A2104" s="12"/>
    </row>
    <row r="2105" spans="1:1" x14ac:dyDescent="0.3">
      <c r="A2105" s="12"/>
    </row>
    <row r="2106" spans="1:1" x14ac:dyDescent="0.3">
      <c r="A2106" s="12"/>
    </row>
    <row r="2107" spans="1:1" x14ac:dyDescent="0.3">
      <c r="A2107" s="12"/>
    </row>
    <row r="2108" spans="1:1" x14ac:dyDescent="0.3">
      <c r="A2108" s="12"/>
    </row>
    <row r="2109" spans="1:1" x14ac:dyDescent="0.3">
      <c r="A2109" s="12"/>
    </row>
    <row r="2110" spans="1:1" x14ac:dyDescent="0.3">
      <c r="A2110" s="12"/>
    </row>
    <row r="2111" spans="1:1" x14ac:dyDescent="0.3">
      <c r="A2111" s="12"/>
    </row>
    <row r="2112" spans="1:1" x14ac:dyDescent="0.3">
      <c r="A2112" s="12"/>
    </row>
    <row r="2113" spans="1:1" x14ac:dyDescent="0.3">
      <c r="A2113" s="12"/>
    </row>
    <row r="2114" spans="1:1" x14ac:dyDescent="0.3">
      <c r="A2114" s="12"/>
    </row>
    <row r="2115" spans="1:1" x14ac:dyDescent="0.3">
      <c r="A2115" s="12"/>
    </row>
    <row r="2116" spans="1:1" x14ac:dyDescent="0.3">
      <c r="A2116" s="12"/>
    </row>
    <row r="2117" spans="1:1" x14ac:dyDescent="0.3">
      <c r="A2117" s="12"/>
    </row>
    <row r="2118" spans="1:1" x14ac:dyDescent="0.3">
      <c r="A2118" s="12"/>
    </row>
    <row r="2119" spans="1:1" x14ac:dyDescent="0.3">
      <c r="A2119" s="12"/>
    </row>
    <row r="2120" spans="1:1" x14ac:dyDescent="0.3">
      <c r="A2120" s="12"/>
    </row>
    <row r="2121" spans="1:1" x14ac:dyDescent="0.3">
      <c r="A2121" s="12"/>
    </row>
    <row r="2122" spans="1:1" x14ac:dyDescent="0.3">
      <c r="A2122" s="12"/>
    </row>
    <row r="2123" spans="1:1" x14ac:dyDescent="0.3">
      <c r="A2123" s="12"/>
    </row>
    <row r="2124" spans="1:1" x14ac:dyDescent="0.3">
      <c r="A2124" s="12"/>
    </row>
    <row r="2125" spans="1:1" x14ac:dyDescent="0.3">
      <c r="A2125" s="12"/>
    </row>
    <row r="2126" spans="1:1" x14ac:dyDescent="0.3">
      <c r="A2126" s="12"/>
    </row>
    <row r="2127" spans="1:1" x14ac:dyDescent="0.3">
      <c r="A2127" s="12"/>
    </row>
    <row r="2128" spans="1:1" x14ac:dyDescent="0.3">
      <c r="A2128" s="12"/>
    </row>
    <row r="2129" spans="1:1" x14ac:dyDescent="0.3">
      <c r="A2129" s="12"/>
    </row>
    <row r="2130" spans="1:1" x14ac:dyDescent="0.3">
      <c r="A2130" s="12"/>
    </row>
    <row r="2131" spans="1:1" x14ac:dyDescent="0.3">
      <c r="A2131" s="12"/>
    </row>
    <row r="2132" spans="1:1" x14ac:dyDescent="0.3">
      <c r="A2132" s="12"/>
    </row>
    <row r="2133" spans="1:1" x14ac:dyDescent="0.3">
      <c r="A2133" s="12"/>
    </row>
    <row r="2134" spans="1:1" x14ac:dyDescent="0.3">
      <c r="A2134" s="12"/>
    </row>
    <row r="2135" spans="1:1" x14ac:dyDescent="0.3">
      <c r="A2135" s="12"/>
    </row>
    <row r="2136" spans="1:1" x14ac:dyDescent="0.3">
      <c r="A2136" s="12"/>
    </row>
    <row r="2137" spans="1:1" x14ac:dyDescent="0.3">
      <c r="A2137" s="12"/>
    </row>
    <row r="2138" spans="1:1" x14ac:dyDescent="0.3">
      <c r="A2138" s="12"/>
    </row>
    <row r="2139" spans="1:1" x14ac:dyDescent="0.3">
      <c r="A2139" s="12"/>
    </row>
    <row r="2140" spans="1:1" x14ac:dyDescent="0.3">
      <c r="A2140" s="12"/>
    </row>
    <row r="2141" spans="1:1" x14ac:dyDescent="0.3">
      <c r="A2141" s="12"/>
    </row>
    <row r="2142" spans="1:1" x14ac:dyDescent="0.3">
      <c r="A2142" s="12"/>
    </row>
    <row r="2143" spans="1:1" x14ac:dyDescent="0.3">
      <c r="A2143" s="12"/>
    </row>
    <row r="2144" spans="1:1" x14ac:dyDescent="0.3">
      <c r="A2144" s="12"/>
    </row>
    <row r="2145" spans="1:1" x14ac:dyDescent="0.3">
      <c r="A2145" s="12"/>
    </row>
    <row r="2146" spans="1:1" x14ac:dyDescent="0.3">
      <c r="A2146" s="12"/>
    </row>
    <row r="2147" spans="1:1" x14ac:dyDescent="0.3">
      <c r="A2147" s="12"/>
    </row>
    <row r="2148" spans="1:1" x14ac:dyDescent="0.3">
      <c r="A2148" s="12"/>
    </row>
    <row r="2149" spans="1:1" x14ac:dyDescent="0.3">
      <c r="A2149" s="12"/>
    </row>
    <row r="2150" spans="1:1" x14ac:dyDescent="0.3">
      <c r="A2150" s="12"/>
    </row>
    <row r="2151" spans="1:1" x14ac:dyDescent="0.3">
      <c r="A2151" s="12"/>
    </row>
    <row r="2152" spans="1:1" x14ac:dyDescent="0.3">
      <c r="A2152" s="12"/>
    </row>
    <row r="2153" spans="1:1" x14ac:dyDescent="0.3">
      <c r="A2153" s="12"/>
    </row>
    <row r="2154" spans="1:1" x14ac:dyDescent="0.3">
      <c r="A2154" s="12"/>
    </row>
    <row r="2155" spans="1:1" x14ac:dyDescent="0.3">
      <c r="A2155" s="12"/>
    </row>
    <row r="2156" spans="1:1" x14ac:dyDescent="0.3">
      <c r="A2156" s="12"/>
    </row>
    <row r="2157" spans="1:1" x14ac:dyDescent="0.3">
      <c r="A2157" s="12"/>
    </row>
    <row r="2158" spans="1:1" x14ac:dyDescent="0.3">
      <c r="A2158" s="12"/>
    </row>
    <row r="2159" spans="1:1" x14ac:dyDescent="0.3">
      <c r="A2159" s="12"/>
    </row>
    <row r="2160" spans="1:1" x14ac:dyDescent="0.3">
      <c r="A2160" s="12"/>
    </row>
    <row r="2161" spans="1:1" x14ac:dyDescent="0.3">
      <c r="A2161" s="12"/>
    </row>
    <row r="2162" spans="1:1" x14ac:dyDescent="0.3">
      <c r="A2162" s="12"/>
    </row>
    <row r="2163" spans="1:1" x14ac:dyDescent="0.3">
      <c r="A2163" s="12"/>
    </row>
    <row r="2164" spans="1:1" x14ac:dyDescent="0.3">
      <c r="A2164" s="12"/>
    </row>
    <row r="2165" spans="1:1" x14ac:dyDescent="0.3">
      <c r="A2165" s="12"/>
    </row>
    <row r="2166" spans="1:1" x14ac:dyDescent="0.3">
      <c r="A2166" s="12"/>
    </row>
    <row r="2167" spans="1:1" x14ac:dyDescent="0.3">
      <c r="A2167" s="12"/>
    </row>
    <row r="2168" spans="1:1" x14ac:dyDescent="0.3">
      <c r="A2168" s="12"/>
    </row>
    <row r="2169" spans="1:1" x14ac:dyDescent="0.3">
      <c r="A2169" s="12"/>
    </row>
    <row r="2170" spans="1:1" x14ac:dyDescent="0.3">
      <c r="A2170" s="12"/>
    </row>
    <row r="2171" spans="1:1" x14ac:dyDescent="0.3">
      <c r="A2171" s="12"/>
    </row>
    <row r="2172" spans="1:1" x14ac:dyDescent="0.3">
      <c r="A2172" s="12"/>
    </row>
    <row r="2173" spans="1:1" x14ac:dyDescent="0.3">
      <c r="A2173" s="12"/>
    </row>
    <row r="2174" spans="1:1" x14ac:dyDescent="0.3">
      <c r="A2174" s="12"/>
    </row>
    <row r="2175" spans="1:1" x14ac:dyDescent="0.3">
      <c r="A2175" s="12"/>
    </row>
    <row r="2176" spans="1:1" x14ac:dyDescent="0.3">
      <c r="A2176" s="12"/>
    </row>
    <row r="2177" spans="1:1" x14ac:dyDescent="0.3">
      <c r="A2177" s="12"/>
    </row>
    <row r="2178" spans="1:1" x14ac:dyDescent="0.3">
      <c r="A2178" s="12"/>
    </row>
    <row r="2179" spans="1:1" x14ac:dyDescent="0.3">
      <c r="A2179" s="12"/>
    </row>
    <row r="2180" spans="1:1" x14ac:dyDescent="0.3">
      <c r="A2180" s="12"/>
    </row>
    <row r="2181" spans="1:1" x14ac:dyDescent="0.3">
      <c r="A2181" s="12"/>
    </row>
    <row r="2182" spans="1:1" x14ac:dyDescent="0.3">
      <c r="A2182" s="12"/>
    </row>
    <row r="2183" spans="1:1" x14ac:dyDescent="0.3">
      <c r="A2183" s="12"/>
    </row>
    <row r="2184" spans="1:1" x14ac:dyDescent="0.3">
      <c r="A2184" s="12"/>
    </row>
    <row r="2185" spans="1:1" x14ac:dyDescent="0.3">
      <c r="A2185" s="12"/>
    </row>
    <row r="2186" spans="1:1" x14ac:dyDescent="0.3">
      <c r="A2186" s="12"/>
    </row>
    <row r="2187" spans="1:1" x14ac:dyDescent="0.3">
      <c r="A2187" s="12"/>
    </row>
    <row r="2188" spans="1:1" x14ac:dyDescent="0.3">
      <c r="A2188" s="12"/>
    </row>
    <row r="2189" spans="1:1" x14ac:dyDescent="0.3">
      <c r="A2189" s="12"/>
    </row>
    <row r="2190" spans="1:1" x14ac:dyDescent="0.3">
      <c r="A2190" s="12"/>
    </row>
    <row r="2191" spans="1:1" x14ac:dyDescent="0.3">
      <c r="A2191" s="12"/>
    </row>
    <row r="2192" spans="1:1" x14ac:dyDescent="0.3">
      <c r="A2192" s="12"/>
    </row>
    <row r="2193" spans="1:1" x14ac:dyDescent="0.3">
      <c r="A2193" s="12"/>
    </row>
    <row r="2194" spans="1:1" x14ac:dyDescent="0.3">
      <c r="A2194" s="12"/>
    </row>
    <row r="2195" spans="1:1" x14ac:dyDescent="0.3">
      <c r="A2195" s="12"/>
    </row>
    <row r="2196" spans="1:1" x14ac:dyDescent="0.3">
      <c r="A2196" s="12"/>
    </row>
    <row r="2197" spans="1:1" x14ac:dyDescent="0.3">
      <c r="A2197" s="12"/>
    </row>
    <row r="2198" spans="1:1" x14ac:dyDescent="0.3">
      <c r="A2198" s="12"/>
    </row>
    <row r="2199" spans="1:1" x14ac:dyDescent="0.3">
      <c r="A2199" s="12"/>
    </row>
    <row r="2200" spans="1:1" x14ac:dyDescent="0.3">
      <c r="A2200" s="12"/>
    </row>
    <row r="2201" spans="1:1" x14ac:dyDescent="0.3">
      <c r="A2201" s="12"/>
    </row>
    <row r="2202" spans="1:1" x14ac:dyDescent="0.3">
      <c r="A2202" s="12"/>
    </row>
    <row r="2203" spans="1:1" x14ac:dyDescent="0.3">
      <c r="A2203" s="12"/>
    </row>
    <row r="2204" spans="1:1" x14ac:dyDescent="0.3">
      <c r="A2204" s="12"/>
    </row>
    <row r="2205" spans="1:1" x14ac:dyDescent="0.3">
      <c r="A2205" s="12"/>
    </row>
    <row r="2206" spans="1:1" x14ac:dyDescent="0.3">
      <c r="A2206" s="12"/>
    </row>
    <row r="2207" spans="1:1" x14ac:dyDescent="0.3">
      <c r="A2207" s="12"/>
    </row>
    <row r="2208" spans="1:1" x14ac:dyDescent="0.3">
      <c r="A2208" s="12"/>
    </row>
    <row r="2209" spans="1:1" x14ac:dyDescent="0.3">
      <c r="A2209" s="12"/>
    </row>
    <row r="2210" spans="1:1" x14ac:dyDescent="0.3">
      <c r="A2210" s="12"/>
    </row>
    <row r="2211" spans="1:1" x14ac:dyDescent="0.3">
      <c r="A2211" s="12"/>
    </row>
    <row r="2212" spans="1:1" x14ac:dyDescent="0.3">
      <c r="A2212" s="12"/>
    </row>
    <row r="2213" spans="1:1" x14ac:dyDescent="0.3">
      <c r="A2213" s="12"/>
    </row>
    <row r="2214" spans="1:1" x14ac:dyDescent="0.3">
      <c r="A2214" s="12"/>
    </row>
    <row r="2215" spans="1:1" x14ac:dyDescent="0.3">
      <c r="A2215" s="12"/>
    </row>
  </sheetData>
  <phoneticPr fontId="1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VerkoopdataInladen">
                <anchor moveWithCells="1" sizeWithCells="1">
                  <from>
                    <xdr:col>2</xdr:col>
                    <xdr:colOff>38100</xdr:colOff>
                    <xdr:row>0</xdr:row>
                    <xdr:rowOff>60960</xdr:rowOff>
                  </from>
                  <to>
                    <xdr:col>5</xdr:col>
                    <xdr:colOff>510540</xdr:colOff>
                    <xdr:row>1</xdr:row>
                    <xdr:rowOff>45720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tabColor rgb="FFFFFF00"/>
  </sheetPr>
  <dimension ref="A1:G15"/>
  <sheetViews>
    <sheetView zoomScaleNormal="100" workbookViewId="0">
      <selection activeCell="H11" sqref="H11"/>
    </sheetView>
  </sheetViews>
  <sheetFormatPr defaultRowHeight="14.4" x14ac:dyDescent="0.3"/>
  <cols>
    <col min="1" max="1" width="19.5546875" customWidth="1"/>
    <col min="2" max="2" width="18.33203125" bestFit="1" customWidth="1"/>
    <col min="3" max="3" width="22.33203125" bestFit="1" customWidth="1"/>
    <col min="4" max="4" width="15.109375" bestFit="1" customWidth="1"/>
  </cols>
  <sheetData>
    <row r="1" spans="1:7" ht="21" x14ac:dyDescent="0.4">
      <c r="A1" s="3" t="s">
        <v>17</v>
      </c>
    </row>
    <row r="2" spans="1:7" ht="10.8" customHeight="1" x14ac:dyDescent="0.3">
      <c r="B2" s="12"/>
      <c r="C2" s="12"/>
      <c r="D2" s="12"/>
    </row>
    <row r="3" spans="1:7" x14ac:dyDescent="0.3">
      <c r="A3" s="15" t="s">
        <v>19</v>
      </c>
      <c r="B3" s="9" t="s">
        <v>4</v>
      </c>
      <c r="C3" s="9" t="s">
        <v>5</v>
      </c>
      <c r="D3" s="9" t="s">
        <v>6</v>
      </c>
    </row>
    <row r="4" spans="1:7" x14ac:dyDescent="0.3">
      <c r="A4" s="16" t="s">
        <v>92</v>
      </c>
      <c r="B4" s="13"/>
      <c r="C4" s="13"/>
      <c r="D4" s="13"/>
    </row>
    <row r="5" spans="1:7" x14ac:dyDescent="0.3">
      <c r="A5" s="42" t="s">
        <v>84</v>
      </c>
      <c r="B5" s="43">
        <v>1000</v>
      </c>
      <c r="C5" s="43">
        <v>100</v>
      </c>
      <c r="D5" s="43">
        <v>10000</v>
      </c>
    </row>
    <row r="6" spans="1:7" x14ac:dyDescent="0.3">
      <c r="A6" s="42" t="s">
        <v>86</v>
      </c>
      <c r="B6" s="43">
        <v>999</v>
      </c>
      <c r="C6" s="43">
        <v>10</v>
      </c>
      <c r="D6" s="43">
        <v>9999</v>
      </c>
      <c r="G6" s="14"/>
    </row>
    <row r="7" spans="1:7" x14ac:dyDescent="0.3">
      <c r="A7" s="16" t="s">
        <v>93</v>
      </c>
      <c r="B7" s="13"/>
      <c r="C7" s="13"/>
      <c r="D7" s="13"/>
    </row>
    <row r="8" spans="1:7" x14ac:dyDescent="0.3">
      <c r="A8" s="42" t="s">
        <v>88</v>
      </c>
      <c r="B8" s="43">
        <v>789</v>
      </c>
      <c r="C8" s="43">
        <v>1011</v>
      </c>
      <c r="D8" s="43">
        <v>1213</v>
      </c>
    </row>
    <row r="9" spans="1:7" x14ac:dyDescent="0.3">
      <c r="A9" s="42" t="s">
        <v>89</v>
      </c>
      <c r="B9" s="43">
        <v>1415</v>
      </c>
      <c r="C9" s="43">
        <v>1617</v>
      </c>
      <c r="D9" s="43">
        <v>1819</v>
      </c>
    </row>
    <row r="10" spans="1:7" x14ac:dyDescent="0.3">
      <c r="B10" s="12"/>
      <c r="C10" s="12"/>
      <c r="D10" s="12"/>
    </row>
    <row r="11" spans="1:7" x14ac:dyDescent="0.3">
      <c r="B11" s="12"/>
      <c r="C11" s="12"/>
      <c r="D11" s="12"/>
    </row>
    <row r="12" spans="1:7" x14ac:dyDescent="0.3">
      <c r="B12" s="12"/>
      <c r="C12" s="12"/>
      <c r="D12" s="12"/>
    </row>
    <row r="13" spans="1:7" x14ac:dyDescent="0.3">
      <c r="B13" s="12"/>
      <c r="C13" s="12"/>
      <c r="D13" s="12"/>
    </row>
    <row r="14" spans="1:7" x14ac:dyDescent="0.3">
      <c r="B14" s="12"/>
      <c r="C14" s="12"/>
      <c r="D14" s="12"/>
    </row>
    <row r="15" spans="1:7" x14ac:dyDescent="0.3">
      <c r="B15" s="12"/>
      <c r="C15" s="12"/>
      <c r="D1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bineDataInSameWorkbook">
                <anchor moveWithCells="1">
                  <from>
                    <xdr:col>4</xdr:col>
                    <xdr:colOff>403860</xdr:colOff>
                    <xdr:row>2</xdr:row>
                    <xdr:rowOff>38100</xdr:rowOff>
                  </from>
                  <to>
                    <xdr:col>6</xdr:col>
                    <xdr:colOff>312420</xdr:colOff>
                    <xdr:row>3</xdr:row>
                    <xdr:rowOff>121920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1">
    <tabColor theme="2"/>
  </sheetPr>
  <dimension ref="A1:J26"/>
  <sheetViews>
    <sheetView zoomScale="70" zoomScaleNormal="70" workbookViewId="0">
      <selection activeCell="D54" sqref="D54"/>
    </sheetView>
  </sheetViews>
  <sheetFormatPr defaultColWidth="8.88671875" defaultRowHeight="14.4" x14ac:dyDescent="0.3"/>
  <cols>
    <col min="1" max="1" width="56.44140625" style="1" customWidth="1"/>
    <col min="2" max="2" width="41.88671875" style="1" customWidth="1"/>
    <col min="3" max="3" width="45.33203125" style="1" customWidth="1"/>
    <col min="4" max="4" width="18.33203125" style="1" bestFit="1" customWidth="1"/>
    <col min="5" max="5" width="16.33203125" style="1" bestFit="1" customWidth="1"/>
    <col min="6" max="6" width="18.33203125" style="1" bestFit="1" customWidth="1"/>
    <col min="7" max="7" width="22.33203125" style="1" bestFit="1" customWidth="1"/>
    <col min="8" max="8" width="15.109375" style="1" bestFit="1" customWidth="1"/>
    <col min="9" max="9" width="33.33203125" style="1" bestFit="1" customWidth="1"/>
    <col min="10" max="10" width="24.5546875" style="1" bestFit="1" customWidth="1"/>
    <col min="11" max="11" width="11.21875" style="1" bestFit="1" customWidth="1"/>
    <col min="12" max="16384" width="8.88671875" style="1"/>
  </cols>
  <sheetData>
    <row r="1" spans="1:10" ht="21" x14ac:dyDescent="0.4">
      <c r="A1" s="3" t="s">
        <v>0</v>
      </c>
      <c r="B1" s="3"/>
    </row>
    <row r="2" spans="1:10" ht="21.6" customHeight="1" x14ac:dyDescent="0.3">
      <c r="A2" s="41" t="s">
        <v>81</v>
      </c>
    </row>
    <row r="3" spans="1:10" ht="22.2" customHeight="1" x14ac:dyDescent="0.3">
      <c r="A3" s="2" t="s">
        <v>10</v>
      </c>
    </row>
    <row r="4" spans="1:10" ht="22.2" customHeight="1" x14ac:dyDescent="0.3">
      <c r="A4" s="2" t="s">
        <v>24</v>
      </c>
    </row>
    <row r="5" spans="1:10" ht="25.2" customHeight="1" x14ac:dyDescent="0.3">
      <c r="A5" s="1" t="s">
        <v>1</v>
      </c>
      <c r="B5" s="4" t="s">
        <v>7</v>
      </c>
      <c r="C5" s="5" t="s">
        <v>8</v>
      </c>
      <c r="D5" s="8" t="s">
        <v>2</v>
      </c>
      <c r="E5" s="9" t="s">
        <v>3</v>
      </c>
      <c r="F5" s="9" t="s">
        <v>4</v>
      </c>
      <c r="G5" s="9" t="s">
        <v>5</v>
      </c>
      <c r="H5" s="9" t="s">
        <v>6</v>
      </c>
      <c r="I5" s="5" t="s">
        <v>9</v>
      </c>
      <c r="J5" s="5" t="s">
        <v>26</v>
      </c>
    </row>
    <row r="6" spans="1:10" ht="27.6" customHeight="1" x14ac:dyDescent="0.3">
      <c r="A6" s="10" t="s">
        <v>79</v>
      </c>
      <c r="B6" s="4">
        <v>43304</v>
      </c>
      <c r="C6" s="4">
        <v>44682</v>
      </c>
      <c r="D6" s="8"/>
      <c r="E6" s="8"/>
      <c r="F6" s="8"/>
      <c r="G6" s="8"/>
      <c r="H6" s="8"/>
      <c r="I6" s="4"/>
      <c r="J6" s="19"/>
    </row>
    <row r="7" spans="1:10" x14ac:dyDescent="0.3">
      <c r="A7" s="4"/>
      <c r="B7" s="4"/>
      <c r="C7" s="4"/>
      <c r="D7" s="8"/>
      <c r="E7" s="8"/>
      <c r="F7" s="8"/>
      <c r="G7" s="8"/>
      <c r="H7" s="8"/>
      <c r="I7" s="4"/>
      <c r="J7" s="19"/>
    </row>
    <row r="8" spans="1:10" x14ac:dyDescent="0.3">
      <c r="C8" s="2"/>
    </row>
    <row r="9" spans="1:10" x14ac:dyDescent="0.3">
      <c r="C9" s="2"/>
    </row>
    <row r="10" spans="1:10" x14ac:dyDescent="0.3">
      <c r="C10" s="2"/>
    </row>
    <row r="11" spans="1:10" x14ac:dyDescent="0.3">
      <c r="C11" s="2"/>
    </row>
    <row r="12" spans="1:10" x14ac:dyDescent="0.3">
      <c r="B12" s="6"/>
      <c r="C12" s="2"/>
    </row>
    <row r="13" spans="1:10" x14ac:dyDescent="0.3">
      <c r="C13" s="2"/>
    </row>
    <row r="14" spans="1:10" x14ac:dyDescent="0.3">
      <c r="C14" s="2"/>
    </row>
    <row r="15" spans="1:10" x14ac:dyDescent="0.3">
      <c r="C15" s="2"/>
    </row>
    <row r="16" spans="1:10" x14ac:dyDescent="0.3">
      <c r="C16" s="2"/>
    </row>
    <row r="17" spans="1:5" x14ac:dyDescent="0.3">
      <c r="E17" s="2"/>
    </row>
    <row r="18" spans="1:5" x14ac:dyDescent="0.3">
      <c r="C18" s="2"/>
    </row>
    <row r="19" spans="1:5" x14ac:dyDescent="0.3">
      <c r="C19" s="2"/>
    </row>
    <row r="20" spans="1:5" x14ac:dyDescent="0.3">
      <c r="C20" s="2"/>
    </row>
    <row r="22" spans="1:5" ht="21" x14ac:dyDescent="0.4">
      <c r="A22" s="3" t="s">
        <v>21</v>
      </c>
      <c r="C22" s="1" t="s">
        <v>83</v>
      </c>
    </row>
    <row r="23" spans="1:5" ht="27" customHeight="1" x14ac:dyDescent="0.3">
      <c r="A23" s="2" t="s">
        <v>27</v>
      </c>
    </row>
    <row r="24" spans="1:5" x14ac:dyDescent="0.3">
      <c r="A24" s="1" t="s">
        <v>12</v>
      </c>
      <c r="B24" s="1" t="s">
        <v>20</v>
      </c>
      <c r="C24" s="1" t="s">
        <v>29</v>
      </c>
      <c r="D24" s="1" t="s">
        <v>15</v>
      </c>
      <c r="E24" s="1" t="s">
        <v>22</v>
      </c>
    </row>
    <row r="25" spans="1:5" x14ac:dyDescent="0.3">
      <c r="B25" s="12"/>
      <c r="C25" s="12"/>
      <c r="D25" s="12"/>
      <c r="E25" s="12"/>
    </row>
    <row r="26" spans="1:5" x14ac:dyDescent="0.3">
      <c r="A26" s="17" t="s">
        <v>23</v>
      </c>
      <c r="B26" s="18">
        <f>SUBTOTAL(109,Overzichtstabel[VERKOCHT])</f>
        <v>0</v>
      </c>
      <c r="C26" s="18">
        <f>SUBTOTAL(109,Overzichtstabel[[WEGGEGEVEN ]])</f>
        <v>0</v>
      </c>
      <c r="D26" s="18">
        <f>SUBTOTAL(109,Overzichtstabel[VERNIETIGD])</f>
        <v>0</v>
      </c>
      <c r="E26" s="18">
        <f>SUBTOTAL(109,Overzichtstabel[INKOMSTEN])</f>
        <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ditiesInladen.EditiesInladen">
                <anchor moveWithCells="1">
                  <from>
                    <xdr:col>0</xdr:col>
                    <xdr:colOff>3589020</xdr:colOff>
                    <xdr:row>20</xdr:row>
                    <xdr:rowOff>175260</xdr:rowOff>
                  </from>
                  <to>
                    <xdr:col>1</xdr:col>
                    <xdr:colOff>1196340</xdr:colOff>
                    <xdr:row>22</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KopieerHuidigWerkblad">
                <anchor moveWithCells="1">
                  <from>
                    <xdr:col>1</xdr:col>
                    <xdr:colOff>838200</xdr:colOff>
                    <xdr:row>0</xdr:row>
                    <xdr:rowOff>106680</xdr:rowOff>
                  </from>
                  <to>
                    <xdr:col>2</xdr:col>
                    <xdr:colOff>891540</xdr:colOff>
                    <xdr:row>1</xdr:row>
                    <xdr:rowOff>205740</xdr:rowOff>
                  </to>
                </anchor>
              </controlPr>
            </control>
          </mc:Choice>
        </mc:AlternateContent>
      </controls>
    </mc:Choice>
  </mc:AlternateContent>
  <tableParts count="2">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tabColor rgb="FF7030A0"/>
  </sheetPr>
  <dimension ref="A1:J67"/>
  <sheetViews>
    <sheetView topLeftCell="A30" zoomScale="70" zoomScaleNormal="70" workbookViewId="0">
      <selection activeCell="B39" sqref="B39"/>
    </sheetView>
  </sheetViews>
  <sheetFormatPr defaultColWidth="8.88671875" defaultRowHeight="14.4" x14ac:dyDescent="0.3"/>
  <cols>
    <col min="1" max="1" width="56.44140625" style="1" customWidth="1"/>
    <col min="2" max="2" width="41.88671875" style="1" customWidth="1"/>
    <col min="3" max="3" width="45.33203125" style="1" customWidth="1"/>
    <col min="4" max="4" width="18.33203125" style="1" bestFit="1" customWidth="1"/>
    <col min="5" max="5" width="16.33203125" style="1" bestFit="1" customWidth="1"/>
    <col min="6" max="6" width="18.33203125" style="1" bestFit="1" customWidth="1"/>
    <col min="7" max="7" width="22.33203125" style="1" bestFit="1" customWidth="1"/>
    <col min="8" max="8" width="15.109375" style="1" bestFit="1" customWidth="1"/>
    <col min="9" max="9" width="33.33203125" style="1" bestFit="1" customWidth="1"/>
    <col min="10" max="10" width="24.5546875" style="1" bestFit="1" customWidth="1"/>
    <col min="11" max="11" width="11.21875" style="1" bestFit="1" customWidth="1"/>
    <col min="12" max="16384" width="8.88671875" style="1"/>
  </cols>
  <sheetData>
    <row r="1" spans="1:10" ht="21" x14ac:dyDescent="0.4">
      <c r="A1" s="3" t="s">
        <v>74</v>
      </c>
      <c r="B1" s="3"/>
    </row>
    <row r="2" spans="1:10" ht="21.6" customHeight="1" x14ac:dyDescent="0.3">
      <c r="A2" s="7" t="s">
        <v>16</v>
      </c>
    </row>
    <row r="3" spans="1:10" ht="22.2" customHeight="1" x14ac:dyDescent="0.3">
      <c r="A3" s="2" t="s">
        <v>10</v>
      </c>
    </row>
    <row r="4" spans="1:10" ht="22.2" customHeight="1" x14ac:dyDescent="0.3">
      <c r="A4" s="2" t="s">
        <v>24</v>
      </c>
    </row>
    <row r="5" spans="1:10" ht="25.2" customHeight="1" x14ac:dyDescent="0.3">
      <c r="A5" s="1" t="s">
        <v>1</v>
      </c>
      <c r="B5" s="4" t="s">
        <v>7</v>
      </c>
      <c r="C5" s="5" t="s">
        <v>8</v>
      </c>
      <c r="D5" s="8" t="s">
        <v>2</v>
      </c>
      <c r="E5" s="9" t="s">
        <v>3</v>
      </c>
      <c r="F5" s="9" t="s">
        <v>4</v>
      </c>
      <c r="G5" s="9" t="s">
        <v>5</v>
      </c>
      <c r="H5" s="9" t="s">
        <v>6</v>
      </c>
      <c r="I5" s="5" t="s">
        <v>9</v>
      </c>
      <c r="J5" s="5" t="s">
        <v>26</v>
      </c>
    </row>
    <row r="6" spans="1:10" ht="27.6" customHeight="1" x14ac:dyDescent="0.3">
      <c r="A6" s="10" t="s">
        <v>84</v>
      </c>
      <c r="B6" s="4">
        <v>43866</v>
      </c>
      <c r="C6" s="4">
        <v>45327</v>
      </c>
      <c r="D6" s="8">
        <v>9.9499999999999993</v>
      </c>
      <c r="E6" s="8">
        <v>29860</v>
      </c>
      <c r="F6" s="8">
        <v>1000</v>
      </c>
      <c r="G6" s="8">
        <v>100</v>
      </c>
      <c r="H6" s="8">
        <v>10000</v>
      </c>
      <c r="I6" s="4" t="s">
        <v>11</v>
      </c>
      <c r="J6" s="19" t="s">
        <v>85</v>
      </c>
    </row>
    <row r="7" spans="1:10" x14ac:dyDescent="0.3">
      <c r="A7" s="10" t="s">
        <v>86</v>
      </c>
      <c r="B7" s="4">
        <v>44986</v>
      </c>
      <c r="C7" s="4">
        <v>46447</v>
      </c>
      <c r="D7" s="8">
        <v>9.9499999999999993</v>
      </c>
      <c r="E7" s="8"/>
      <c r="F7" s="8">
        <v>999</v>
      </c>
      <c r="G7" s="8">
        <v>10</v>
      </c>
      <c r="H7" s="8">
        <v>9999</v>
      </c>
      <c r="I7" s="4" t="s">
        <v>11</v>
      </c>
      <c r="J7" s="19" t="s">
        <v>87</v>
      </c>
    </row>
    <row r="8" spans="1:10" x14ac:dyDescent="0.3">
      <c r="C8" s="2"/>
    </row>
    <row r="9" spans="1:10" x14ac:dyDescent="0.3">
      <c r="C9" s="2"/>
    </row>
    <row r="10" spans="1:10" x14ac:dyDescent="0.3">
      <c r="C10" s="2"/>
    </row>
    <row r="11" spans="1:10" x14ac:dyDescent="0.3">
      <c r="C11" s="2"/>
    </row>
    <row r="12" spans="1:10" x14ac:dyDescent="0.3">
      <c r="B12" s="6"/>
      <c r="C12" s="2"/>
    </row>
    <row r="13" spans="1:10" x14ac:dyDescent="0.3">
      <c r="C13" s="2"/>
    </row>
    <row r="14" spans="1:10" x14ac:dyDescent="0.3">
      <c r="C14" s="2"/>
    </row>
    <row r="15" spans="1:10" x14ac:dyDescent="0.3">
      <c r="C15" s="2"/>
    </row>
    <row r="16" spans="1:10" x14ac:dyDescent="0.3">
      <c r="C16" s="2"/>
    </row>
    <row r="17" spans="1:5" x14ac:dyDescent="0.3">
      <c r="E17" s="2"/>
    </row>
    <row r="18" spans="1:5" x14ac:dyDescent="0.3">
      <c r="C18" s="2"/>
    </row>
    <row r="19" spans="1:5" x14ac:dyDescent="0.3">
      <c r="C19" s="2"/>
    </row>
    <row r="20" spans="1:5" x14ac:dyDescent="0.3">
      <c r="C20" s="2"/>
    </row>
    <row r="22" spans="1:5" ht="21" x14ac:dyDescent="0.4">
      <c r="A22" s="3" t="s">
        <v>21</v>
      </c>
      <c r="C22" s="1" t="s">
        <v>82</v>
      </c>
    </row>
    <row r="23" spans="1:5" ht="27" customHeight="1" x14ac:dyDescent="0.3">
      <c r="A23" s="2" t="s">
        <v>27</v>
      </c>
    </row>
    <row r="24" spans="1:5" x14ac:dyDescent="0.3">
      <c r="A24" s="1" t="s">
        <v>12</v>
      </c>
      <c r="B24" s="1" t="s">
        <v>20</v>
      </c>
      <c r="C24" s="1" t="s">
        <v>29</v>
      </c>
      <c r="D24" s="1" t="s">
        <v>15</v>
      </c>
      <c r="E24" s="1" t="s">
        <v>22</v>
      </c>
    </row>
    <row r="25" spans="1:5" x14ac:dyDescent="0.3">
      <c r="A25" s="1" t="s">
        <v>40</v>
      </c>
      <c r="B25" s="12">
        <v>2500</v>
      </c>
      <c r="C25" s="12">
        <v>0</v>
      </c>
      <c r="D25" s="12">
        <v>0</v>
      </c>
      <c r="E25" s="12">
        <v>24875</v>
      </c>
    </row>
    <row r="26" spans="1:5" x14ac:dyDescent="0.3">
      <c r="A26" s="1" t="s">
        <v>41</v>
      </c>
      <c r="B26" s="12">
        <v>298</v>
      </c>
      <c r="C26" s="12">
        <v>0</v>
      </c>
      <c r="D26" s="12">
        <v>0</v>
      </c>
      <c r="E26" s="12">
        <v>2965.1</v>
      </c>
    </row>
    <row r="27" spans="1:5" x14ac:dyDescent="0.3">
      <c r="A27" s="1" t="s">
        <v>42</v>
      </c>
      <c r="B27" s="12">
        <v>328</v>
      </c>
      <c r="C27" s="12">
        <v>0</v>
      </c>
      <c r="D27" s="12">
        <v>0</v>
      </c>
      <c r="E27" s="12">
        <v>3263.6</v>
      </c>
    </row>
    <row r="28" spans="1:5" x14ac:dyDescent="0.3">
      <c r="A28" s="1" t="s">
        <v>43</v>
      </c>
      <c r="B28" s="12">
        <v>2222</v>
      </c>
      <c r="C28" s="12">
        <v>0</v>
      </c>
      <c r="D28" s="12">
        <v>0</v>
      </c>
      <c r="E28" s="12">
        <v>22108.899999999998</v>
      </c>
    </row>
    <row r="29" spans="1:5" x14ac:dyDescent="0.3">
      <c r="A29" s="1" t="s">
        <v>44</v>
      </c>
      <c r="B29" s="12">
        <v>2844</v>
      </c>
      <c r="C29" s="12">
        <v>0</v>
      </c>
      <c r="D29" s="12">
        <v>0</v>
      </c>
      <c r="E29" s="12">
        <v>28297.8</v>
      </c>
    </row>
    <row r="30" spans="1:5" x14ac:dyDescent="0.3">
      <c r="A30" s="1" t="s">
        <v>45</v>
      </c>
      <c r="B30" s="12">
        <v>2241</v>
      </c>
      <c r="C30" s="12">
        <v>0</v>
      </c>
      <c r="D30" s="12">
        <v>0</v>
      </c>
      <c r="E30" s="12">
        <v>22297.949999999997</v>
      </c>
    </row>
    <row r="31" spans="1:5" x14ac:dyDescent="0.3">
      <c r="A31" s="1" t="s">
        <v>46</v>
      </c>
      <c r="B31" s="12">
        <v>771</v>
      </c>
      <c r="C31" s="12">
        <v>0</v>
      </c>
      <c r="D31" s="12">
        <v>0</v>
      </c>
      <c r="E31" s="12">
        <v>7671.45</v>
      </c>
    </row>
    <row r="32" spans="1:5" x14ac:dyDescent="0.3">
      <c r="A32" s="1" t="s">
        <v>47</v>
      </c>
      <c r="B32" s="12">
        <v>695</v>
      </c>
      <c r="C32" s="12">
        <v>0</v>
      </c>
      <c r="D32" s="12">
        <v>0</v>
      </c>
      <c r="E32" s="12">
        <v>6915.2499999999991</v>
      </c>
    </row>
    <row r="33" spans="1:5" x14ac:dyDescent="0.3">
      <c r="A33" s="1" t="s">
        <v>48</v>
      </c>
      <c r="B33" s="12">
        <v>404</v>
      </c>
      <c r="C33" s="12">
        <v>0</v>
      </c>
      <c r="D33" s="12">
        <v>0</v>
      </c>
      <c r="E33" s="12">
        <v>4019.7999999999997</v>
      </c>
    </row>
    <row r="34" spans="1:5" x14ac:dyDescent="0.3">
      <c r="A34" s="1" t="s">
        <v>49</v>
      </c>
      <c r="B34" s="12">
        <v>249</v>
      </c>
      <c r="C34" s="12">
        <v>0</v>
      </c>
      <c r="D34" s="12">
        <v>0</v>
      </c>
      <c r="E34" s="12">
        <v>2477.5499999999997</v>
      </c>
    </row>
    <row r="35" spans="1:5" x14ac:dyDescent="0.3">
      <c r="A35" s="1" t="s">
        <v>50</v>
      </c>
      <c r="B35" s="12">
        <v>176</v>
      </c>
      <c r="C35" s="12">
        <v>0</v>
      </c>
      <c r="D35" s="12">
        <v>0</v>
      </c>
      <c r="E35" s="12">
        <v>1751.1999999999998</v>
      </c>
    </row>
    <row r="36" spans="1:5" x14ac:dyDescent="0.3">
      <c r="A36" s="1" t="s">
        <v>51</v>
      </c>
      <c r="B36" s="12">
        <v>216</v>
      </c>
      <c r="C36" s="12">
        <v>0</v>
      </c>
      <c r="D36" s="12">
        <v>0</v>
      </c>
      <c r="E36" s="12">
        <v>2149.1999999999998</v>
      </c>
    </row>
    <row r="37" spans="1:5" x14ac:dyDescent="0.3">
      <c r="A37" s="1" t="s">
        <v>52</v>
      </c>
      <c r="B37" s="12">
        <v>389</v>
      </c>
      <c r="C37" s="12">
        <v>0</v>
      </c>
      <c r="D37" s="12">
        <v>0</v>
      </c>
      <c r="E37" s="12">
        <v>3870.5499999999997</v>
      </c>
    </row>
    <row r="38" spans="1:5" x14ac:dyDescent="0.3">
      <c r="A38" s="1" t="s">
        <v>53</v>
      </c>
      <c r="B38" s="12">
        <v>733</v>
      </c>
      <c r="C38" s="12">
        <v>0</v>
      </c>
      <c r="D38" s="12">
        <v>0</v>
      </c>
      <c r="E38" s="12">
        <v>7293.3499999999995</v>
      </c>
    </row>
    <row r="39" spans="1:5" x14ac:dyDescent="0.3">
      <c r="A39" s="1" t="s">
        <v>54</v>
      </c>
      <c r="B39" s="12">
        <v>743</v>
      </c>
      <c r="C39" s="12">
        <v>0</v>
      </c>
      <c r="D39" s="12">
        <v>0</v>
      </c>
      <c r="E39" s="12">
        <v>7392.8499999999995</v>
      </c>
    </row>
    <row r="40" spans="1:5" x14ac:dyDescent="0.3">
      <c r="A40" s="1" t="s">
        <v>55</v>
      </c>
      <c r="B40" s="12">
        <v>685</v>
      </c>
      <c r="C40" s="12">
        <v>0</v>
      </c>
      <c r="D40" s="12">
        <v>0</v>
      </c>
      <c r="E40" s="12">
        <v>6815.7499999999991</v>
      </c>
    </row>
    <row r="41" spans="1:5" x14ac:dyDescent="0.3">
      <c r="A41" s="1" t="s">
        <v>56</v>
      </c>
      <c r="B41" s="12">
        <v>1204</v>
      </c>
      <c r="C41" s="12">
        <v>0</v>
      </c>
      <c r="D41" s="12">
        <v>0</v>
      </c>
      <c r="E41" s="12">
        <v>11979.8</v>
      </c>
    </row>
    <row r="42" spans="1:5" x14ac:dyDescent="0.3">
      <c r="A42" s="1" t="s">
        <v>57</v>
      </c>
      <c r="B42" s="12">
        <v>1154</v>
      </c>
      <c r="C42" s="12">
        <v>0</v>
      </c>
      <c r="D42" s="12">
        <v>0</v>
      </c>
      <c r="E42" s="12">
        <v>11482.3</v>
      </c>
    </row>
    <row r="43" spans="1:5" x14ac:dyDescent="0.3">
      <c r="A43" s="1" t="s">
        <v>58</v>
      </c>
      <c r="B43" s="12">
        <v>874</v>
      </c>
      <c r="C43" s="12">
        <v>0</v>
      </c>
      <c r="D43" s="12">
        <v>0</v>
      </c>
      <c r="E43" s="12">
        <v>8696.2999999999993</v>
      </c>
    </row>
    <row r="44" spans="1:5" x14ac:dyDescent="0.3">
      <c r="A44" s="1" t="s">
        <v>59</v>
      </c>
      <c r="B44" s="12">
        <v>666</v>
      </c>
      <c r="C44" s="12">
        <v>0</v>
      </c>
      <c r="D44" s="12">
        <v>0</v>
      </c>
      <c r="E44" s="12">
        <v>6626.7</v>
      </c>
    </row>
    <row r="45" spans="1:5" x14ac:dyDescent="0.3">
      <c r="A45" s="1" t="s">
        <v>60</v>
      </c>
      <c r="B45" s="12">
        <v>160</v>
      </c>
      <c r="C45" s="12">
        <v>0</v>
      </c>
      <c r="D45" s="12">
        <v>0</v>
      </c>
      <c r="E45" s="12">
        <v>1592</v>
      </c>
    </row>
    <row r="46" spans="1:5" x14ac:dyDescent="0.3">
      <c r="A46" s="1" t="s">
        <v>61</v>
      </c>
      <c r="B46" s="12">
        <v>171</v>
      </c>
      <c r="C46" s="12">
        <v>0</v>
      </c>
      <c r="D46" s="12">
        <v>0</v>
      </c>
      <c r="E46" s="12">
        <v>1701.4499999999998</v>
      </c>
    </row>
    <row r="47" spans="1:5" x14ac:dyDescent="0.3">
      <c r="A47" s="1" t="s">
        <v>62</v>
      </c>
      <c r="B47" s="12">
        <v>98</v>
      </c>
      <c r="C47" s="12">
        <v>0</v>
      </c>
      <c r="D47" s="12">
        <v>0</v>
      </c>
      <c r="E47" s="12">
        <v>975.09999999999991</v>
      </c>
    </row>
    <row r="48" spans="1:5" x14ac:dyDescent="0.3">
      <c r="A48" s="1" t="s">
        <v>63</v>
      </c>
      <c r="B48" s="12">
        <v>176</v>
      </c>
      <c r="C48" s="12">
        <v>0</v>
      </c>
      <c r="D48" s="12">
        <v>0</v>
      </c>
      <c r="E48" s="12">
        <v>1751.1999999999998</v>
      </c>
    </row>
    <row r="49" spans="1:5" x14ac:dyDescent="0.3">
      <c r="A49" s="1" t="s">
        <v>64</v>
      </c>
      <c r="B49" s="12">
        <v>87</v>
      </c>
      <c r="C49" s="12">
        <v>0</v>
      </c>
      <c r="D49" s="12">
        <v>0</v>
      </c>
      <c r="E49" s="12">
        <v>865.65</v>
      </c>
    </row>
    <row r="50" spans="1:5" x14ac:dyDescent="0.3">
      <c r="A50" s="1" t="s">
        <v>65</v>
      </c>
      <c r="B50" s="12">
        <v>668</v>
      </c>
      <c r="C50" s="12">
        <v>0</v>
      </c>
      <c r="D50" s="12">
        <v>0</v>
      </c>
      <c r="E50" s="12">
        <v>6646.5999999999995</v>
      </c>
    </row>
    <row r="51" spans="1:5" x14ac:dyDescent="0.3">
      <c r="A51" s="1" t="s">
        <v>66</v>
      </c>
      <c r="B51" s="12">
        <v>492</v>
      </c>
      <c r="C51" s="12">
        <v>0</v>
      </c>
      <c r="D51" s="12">
        <v>0</v>
      </c>
      <c r="E51" s="12">
        <v>4895.3999999999996</v>
      </c>
    </row>
    <row r="52" spans="1:5" x14ac:dyDescent="0.3">
      <c r="A52" s="1" t="s">
        <v>67</v>
      </c>
      <c r="B52" s="12">
        <v>884</v>
      </c>
      <c r="C52" s="12">
        <v>0</v>
      </c>
      <c r="D52" s="12">
        <v>0</v>
      </c>
      <c r="E52" s="12">
        <v>8795.7999999999993</v>
      </c>
    </row>
    <row r="53" spans="1:5" x14ac:dyDescent="0.3">
      <c r="A53" s="1" t="s">
        <v>68</v>
      </c>
      <c r="B53" s="12">
        <v>652</v>
      </c>
      <c r="C53" s="12">
        <v>0</v>
      </c>
      <c r="D53" s="12">
        <v>0</v>
      </c>
      <c r="E53" s="12">
        <v>6487.4</v>
      </c>
    </row>
    <row r="54" spans="1:5" x14ac:dyDescent="0.3">
      <c r="A54" s="1" t="s">
        <v>69</v>
      </c>
      <c r="B54" s="12">
        <v>866</v>
      </c>
      <c r="C54" s="12">
        <v>0</v>
      </c>
      <c r="D54" s="12">
        <v>0</v>
      </c>
      <c r="E54" s="12">
        <v>8616.6999999999989</v>
      </c>
    </row>
    <row r="55" spans="1:5" x14ac:dyDescent="0.3">
      <c r="A55" s="1" t="s">
        <v>70</v>
      </c>
      <c r="B55" s="12">
        <v>1120</v>
      </c>
      <c r="C55" s="12">
        <v>0</v>
      </c>
      <c r="D55" s="12">
        <v>0</v>
      </c>
      <c r="E55" s="12">
        <v>11144</v>
      </c>
    </row>
    <row r="56" spans="1:5" x14ac:dyDescent="0.3">
      <c r="A56" s="1" t="s">
        <v>71</v>
      </c>
      <c r="B56" s="12">
        <v>234</v>
      </c>
      <c r="C56" s="12">
        <v>0</v>
      </c>
      <c r="D56" s="12">
        <v>0</v>
      </c>
      <c r="E56" s="12">
        <v>2328.2999999999997</v>
      </c>
    </row>
    <row r="57" spans="1:5" x14ac:dyDescent="0.3">
      <c r="A57" s="1" t="s">
        <v>30</v>
      </c>
      <c r="B57" s="12">
        <v>163</v>
      </c>
      <c r="C57" s="12">
        <v>0</v>
      </c>
      <c r="D57" s="12">
        <v>0</v>
      </c>
      <c r="E57" s="12">
        <v>1621.85</v>
      </c>
    </row>
    <row r="58" spans="1:5" x14ac:dyDescent="0.3">
      <c r="A58" s="1" t="s">
        <v>31</v>
      </c>
      <c r="B58" s="12">
        <v>67</v>
      </c>
      <c r="C58" s="12">
        <v>0</v>
      </c>
      <c r="D58" s="12">
        <v>0</v>
      </c>
      <c r="E58" s="12">
        <v>666.65</v>
      </c>
    </row>
    <row r="59" spans="1:5" x14ac:dyDescent="0.3">
      <c r="A59" s="1" t="s">
        <v>32</v>
      </c>
      <c r="B59" s="12">
        <v>58</v>
      </c>
      <c r="C59" s="12">
        <v>0</v>
      </c>
      <c r="D59" s="12">
        <v>0</v>
      </c>
      <c r="E59" s="12">
        <v>577.09999999999991</v>
      </c>
    </row>
    <row r="60" spans="1:5" x14ac:dyDescent="0.3">
      <c r="A60" s="1" t="s">
        <v>33</v>
      </c>
      <c r="B60" s="12">
        <v>26</v>
      </c>
      <c r="C60" s="12">
        <v>0</v>
      </c>
      <c r="D60" s="12">
        <v>0</v>
      </c>
      <c r="E60" s="12">
        <v>258.7</v>
      </c>
    </row>
    <row r="61" spans="1:5" x14ac:dyDescent="0.3">
      <c r="A61" s="1" t="s">
        <v>34</v>
      </c>
      <c r="B61" s="12">
        <v>38</v>
      </c>
      <c r="C61" s="12">
        <v>0</v>
      </c>
      <c r="D61" s="12">
        <v>0</v>
      </c>
      <c r="E61" s="12">
        <v>378.09999999999997</v>
      </c>
    </row>
    <row r="62" spans="1:5" x14ac:dyDescent="0.3">
      <c r="A62" s="1" t="s">
        <v>35</v>
      </c>
      <c r="B62" s="12">
        <v>1546</v>
      </c>
      <c r="C62" s="12">
        <v>0</v>
      </c>
      <c r="D62" s="12">
        <v>662</v>
      </c>
      <c r="E62" s="12">
        <v>15382.699999999999</v>
      </c>
    </row>
    <row r="63" spans="1:5" x14ac:dyDescent="0.3">
      <c r="A63" s="1" t="s">
        <v>36</v>
      </c>
      <c r="B63" s="12">
        <v>1012</v>
      </c>
      <c r="C63" s="12">
        <v>0</v>
      </c>
      <c r="D63" s="12">
        <v>252</v>
      </c>
      <c r="E63" s="12">
        <v>10069.4</v>
      </c>
    </row>
    <row r="64" spans="1:5" x14ac:dyDescent="0.3">
      <c r="A64" s="1" t="s">
        <v>37</v>
      </c>
      <c r="B64" s="12">
        <v>691</v>
      </c>
      <c r="C64" s="12">
        <v>0</v>
      </c>
      <c r="D64" s="12">
        <v>76</v>
      </c>
      <c r="E64" s="12">
        <v>6875.45</v>
      </c>
    </row>
    <row r="65" spans="1:5" x14ac:dyDescent="0.3">
      <c r="A65" s="1" t="s">
        <v>38</v>
      </c>
      <c r="B65" s="12">
        <v>649</v>
      </c>
      <c r="C65" s="12">
        <v>0</v>
      </c>
      <c r="D65" s="12">
        <v>220</v>
      </c>
      <c r="E65" s="12">
        <v>6457.5499999999993</v>
      </c>
    </row>
    <row r="66" spans="1:5" x14ac:dyDescent="0.3">
      <c r="A66" s="1" t="s">
        <v>39</v>
      </c>
      <c r="B66" s="12">
        <v>594</v>
      </c>
      <c r="C66" s="12">
        <v>0</v>
      </c>
      <c r="D66" s="12">
        <v>12</v>
      </c>
      <c r="E66" s="12">
        <v>5910.2999999999993</v>
      </c>
    </row>
    <row r="67" spans="1:5" x14ac:dyDescent="0.3">
      <c r="A67" s="17" t="s">
        <v>23</v>
      </c>
      <c r="B67" s="18">
        <f>SUBTOTAL(109,Overzichtstabel50[VERKOCHT])</f>
        <v>29844</v>
      </c>
      <c r="C67" s="18">
        <f>SUBTOTAL(109,Overzichtstabel50[[WEGGEGEVEN ]])</f>
        <v>0</v>
      </c>
      <c r="D67" s="18">
        <f>SUBTOTAL(109,Overzichtstabel50[VERNIETIGD])</f>
        <v>1222</v>
      </c>
      <c r="E67" s="18">
        <f>SUBTOTAL(109,Overzichtstabel50[INKOMSTEN])</f>
        <v>296947.8</v>
      </c>
    </row>
  </sheetData>
  <hyperlinks>
    <hyperlink ref="J6" location="'EDITIE_kaarteditieVB1_1'!A1" display="kaarteditieVB1_1" xr:uid="{00000000-0004-0000-0500-000000000000}"/>
    <hyperlink ref="J7" location="'EDITIE_kaarteditieVB2_1'!A1" display="kaarteditieVB2_1" xr:uid="{00000000-0004-0000-0500-000001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EditiesInladen.EditiesInladen">
                <anchor moveWithCells="1">
                  <from>
                    <xdr:col>0</xdr:col>
                    <xdr:colOff>3589020</xdr:colOff>
                    <xdr:row>20</xdr:row>
                    <xdr:rowOff>175260</xdr:rowOff>
                  </from>
                  <to>
                    <xdr:col>1</xdr:col>
                    <xdr:colOff>1196340</xdr:colOff>
                    <xdr:row>22</xdr:row>
                    <xdr:rowOff>99060</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57EB6-6A36-495B-8609-70F30A263059}">
  <dimension ref="A1:D51"/>
  <sheetViews>
    <sheetView zoomScale="70" workbookViewId="0">
      <selection activeCell="C10" sqref="C10"/>
    </sheetView>
  </sheetViews>
  <sheetFormatPr defaultRowHeight="14.4" x14ac:dyDescent="0.3"/>
  <cols>
    <col min="1" max="1" width="10.33203125" bestFit="1" customWidth="1"/>
    <col min="2" max="2" width="17.44140625" customWidth="1"/>
    <col min="3" max="3" width="14.88671875" customWidth="1"/>
    <col min="4" max="4" width="13.109375" customWidth="1"/>
  </cols>
  <sheetData>
    <row r="1" spans="1:4" x14ac:dyDescent="0.3">
      <c r="A1" t="s">
        <v>12</v>
      </c>
      <c r="B1" t="s">
        <v>13</v>
      </c>
      <c r="C1" t="s">
        <v>14</v>
      </c>
      <c r="D1" t="s">
        <v>15</v>
      </c>
    </row>
    <row r="2" spans="1:4" x14ac:dyDescent="0.3">
      <c r="A2" s="11">
        <v>44986</v>
      </c>
      <c r="B2">
        <v>1546</v>
      </c>
    </row>
    <row r="3" spans="1:4" x14ac:dyDescent="0.3">
      <c r="A3" s="11">
        <v>45017</v>
      </c>
      <c r="B3">
        <v>1012</v>
      </c>
    </row>
    <row r="4" spans="1:4" x14ac:dyDescent="0.3">
      <c r="A4" s="11">
        <v>45047</v>
      </c>
      <c r="B4">
        <v>691</v>
      </c>
    </row>
    <row r="5" spans="1:4" x14ac:dyDescent="0.3">
      <c r="A5" s="11">
        <v>45078</v>
      </c>
      <c r="B5">
        <v>649</v>
      </c>
    </row>
    <row r="6" spans="1:4" x14ac:dyDescent="0.3">
      <c r="A6" s="11">
        <v>45108</v>
      </c>
      <c r="B6">
        <v>594</v>
      </c>
    </row>
    <row r="7" spans="1:4" x14ac:dyDescent="0.3">
      <c r="A7" s="11">
        <v>45139</v>
      </c>
    </row>
    <row r="8" spans="1:4" x14ac:dyDescent="0.3">
      <c r="A8" s="11">
        <v>45170</v>
      </c>
    </row>
    <row r="9" spans="1:4" x14ac:dyDescent="0.3">
      <c r="A9" s="11">
        <v>45200</v>
      </c>
    </row>
    <row r="10" spans="1:4" x14ac:dyDescent="0.3">
      <c r="A10" s="11">
        <v>45231</v>
      </c>
    </row>
    <row r="11" spans="1:4" x14ac:dyDescent="0.3">
      <c r="A11" s="11">
        <v>45261</v>
      </c>
    </row>
    <row r="12" spans="1:4" x14ac:dyDescent="0.3">
      <c r="A12" s="11">
        <v>45292</v>
      </c>
    </row>
    <row r="13" spans="1:4" x14ac:dyDescent="0.3">
      <c r="A13" s="11">
        <v>45323</v>
      </c>
    </row>
    <row r="14" spans="1:4" x14ac:dyDescent="0.3">
      <c r="A14" s="11">
        <v>45352</v>
      </c>
    </row>
    <row r="15" spans="1:4" x14ac:dyDescent="0.3">
      <c r="A15" s="11">
        <v>45383</v>
      </c>
    </row>
    <row r="16" spans="1:4" x14ac:dyDescent="0.3">
      <c r="A16" s="11">
        <v>45413</v>
      </c>
    </row>
    <row r="17" spans="1:1" x14ac:dyDescent="0.3">
      <c r="A17" s="11">
        <v>45444</v>
      </c>
    </row>
    <row r="18" spans="1:1" x14ac:dyDescent="0.3">
      <c r="A18" s="11">
        <v>45474</v>
      </c>
    </row>
    <row r="19" spans="1:1" x14ac:dyDescent="0.3">
      <c r="A19" s="11">
        <v>45505</v>
      </c>
    </row>
    <row r="20" spans="1:1" x14ac:dyDescent="0.3">
      <c r="A20" s="11">
        <v>45536</v>
      </c>
    </row>
    <row r="21" spans="1:1" x14ac:dyDescent="0.3">
      <c r="A21" s="11">
        <v>45566</v>
      </c>
    </row>
    <row r="22" spans="1:1" x14ac:dyDescent="0.3">
      <c r="A22" s="11">
        <v>45597</v>
      </c>
    </row>
    <row r="23" spans="1:1" x14ac:dyDescent="0.3">
      <c r="A23" s="11">
        <v>45627</v>
      </c>
    </row>
    <row r="24" spans="1:1" x14ac:dyDescent="0.3">
      <c r="A24" s="11">
        <v>45658</v>
      </c>
    </row>
    <row r="25" spans="1:1" x14ac:dyDescent="0.3">
      <c r="A25" s="11">
        <v>45689</v>
      </c>
    </row>
    <row r="26" spans="1:1" x14ac:dyDescent="0.3">
      <c r="A26" s="11">
        <v>45717</v>
      </c>
    </row>
    <row r="27" spans="1:1" x14ac:dyDescent="0.3">
      <c r="A27" s="11">
        <v>45748</v>
      </c>
    </row>
    <row r="28" spans="1:1" x14ac:dyDescent="0.3">
      <c r="A28" s="11">
        <v>45778</v>
      </c>
    </row>
    <row r="29" spans="1:1" x14ac:dyDescent="0.3">
      <c r="A29" s="11">
        <v>45809</v>
      </c>
    </row>
    <row r="30" spans="1:1" x14ac:dyDescent="0.3">
      <c r="A30" s="11">
        <v>45839</v>
      </c>
    </row>
    <row r="31" spans="1:1" x14ac:dyDescent="0.3">
      <c r="A31" s="11">
        <v>45870</v>
      </c>
    </row>
    <row r="32" spans="1:1" x14ac:dyDescent="0.3">
      <c r="A32" s="11">
        <v>45901</v>
      </c>
    </row>
    <row r="33" spans="1:1" x14ac:dyDescent="0.3">
      <c r="A33" s="11">
        <v>45931</v>
      </c>
    </row>
    <row r="34" spans="1:1" x14ac:dyDescent="0.3">
      <c r="A34" s="11">
        <v>45962</v>
      </c>
    </row>
    <row r="35" spans="1:1" x14ac:dyDescent="0.3">
      <c r="A35" s="11">
        <v>45992</v>
      </c>
    </row>
    <row r="36" spans="1:1" x14ac:dyDescent="0.3">
      <c r="A36" s="11">
        <v>46023</v>
      </c>
    </row>
    <row r="37" spans="1:1" x14ac:dyDescent="0.3">
      <c r="A37" s="11">
        <v>46054</v>
      </c>
    </row>
    <row r="38" spans="1:1" x14ac:dyDescent="0.3">
      <c r="A38" s="11">
        <v>46082</v>
      </c>
    </row>
    <row r="39" spans="1:1" x14ac:dyDescent="0.3">
      <c r="A39" s="11">
        <v>46113</v>
      </c>
    </row>
    <row r="40" spans="1:1" x14ac:dyDescent="0.3">
      <c r="A40" s="11">
        <v>46143</v>
      </c>
    </row>
    <row r="41" spans="1:1" x14ac:dyDescent="0.3">
      <c r="A41" s="11">
        <v>46174</v>
      </c>
    </row>
    <row r="42" spans="1:1" x14ac:dyDescent="0.3">
      <c r="A42" s="11">
        <v>46204</v>
      </c>
    </row>
    <row r="43" spans="1:1" x14ac:dyDescent="0.3">
      <c r="A43" s="11">
        <v>46235</v>
      </c>
    </row>
    <row r="44" spans="1:1" x14ac:dyDescent="0.3">
      <c r="A44" s="11">
        <v>46266</v>
      </c>
    </row>
    <row r="45" spans="1:1" x14ac:dyDescent="0.3">
      <c r="A45" s="11">
        <v>46296</v>
      </c>
    </row>
    <row r="46" spans="1:1" x14ac:dyDescent="0.3">
      <c r="A46" s="11">
        <v>46327</v>
      </c>
    </row>
    <row r="47" spans="1:1" x14ac:dyDescent="0.3">
      <c r="A47" s="11">
        <v>46357</v>
      </c>
    </row>
    <row r="48" spans="1:1" x14ac:dyDescent="0.3">
      <c r="A48" s="11">
        <v>46388</v>
      </c>
    </row>
    <row r="49" spans="1:4" x14ac:dyDescent="0.3">
      <c r="A49" s="11">
        <v>46419</v>
      </c>
    </row>
    <row r="50" spans="1:4" x14ac:dyDescent="0.3">
      <c r="A50" s="11">
        <v>46447</v>
      </c>
    </row>
    <row r="51" spans="1:4" x14ac:dyDescent="0.3">
      <c r="A51" t="s">
        <v>23</v>
      </c>
      <c r="B51">
        <f>SUBTOTAL(109,Tabel_kaarteditieVB2_1[VERKOOPCIJFERS])</f>
        <v>4492</v>
      </c>
      <c r="C51">
        <f>SUBTOTAL(109,Tabel_kaarteditieVB2_1[WEGGEGEVEN])</f>
        <v>0</v>
      </c>
      <c r="D51">
        <f>SUBTOTAL(109,Tabel_kaarteditieVB2_1[VERNIETIGD])</f>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829BD-4782-4AA8-8FFF-F1B433678654}">
  <dimension ref="A1:D51"/>
  <sheetViews>
    <sheetView workbookViewId="0">
      <selection activeCell="I14" sqref="I14"/>
    </sheetView>
  </sheetViews>
  <sheetFormatPr defaultRowHeight="14.4" x14ac:dyDescent="0.3"/>
  <cols>
    <col min="1" max="1" width="10.33203125" bestFit="1" customWidth="1"/>
    <col min="2" max="2" width="17.44140625" customWidth="1"/>
    <col min="3" max="3" width="14.88671875" customWidth="1"/>
    <col min="4" max="4" width="13.109375" customWidth="1"/>
  </cols>
  <sheetData>
    <row r="1" spans="1:4" x14ac:dyDescent="0.3">
      <c r="A1" t="s">
        <v>12</v>
      </c>
      <c r="B1" t="s">
        <v>13</v>
      </c>
      <c r="C1" t="s">
        <v>14</v>
      </c>
      <c r="D1" t="s">
        <v>15</v>
      </c>
    </row>
    <row r="2" spans="1:4" x14ac:dyDescent="0.3">
      <c r="A2" s="11">
        <v>43866</v>
      </c>
      <c r="B2">
        <v>2500</v>
      </c>
    </row>
    <row r="3" spans="1:4" x14ac:dyDescent="0.3">
      <c r="A3" s="11">
        <v>43895</v>
      </c>
      <c r="B3">
        <v>298</v>
      </c>
    </row>
    <row r="4" spans="1:4" x14ac:dyDescent="0.3">
      <c r="A4" s="11">
        <v>43926</v>
      </c>
      <c r="B4">
        <v>328</v>
      </c>
    </row>
    <row r="5" spans="1:4" x14ac:dyDescent="0.3">
      <c r="A5" s="11">
        <v>43956</v>
      </c>
      <c r="B5">
        <v>2222</v>
      </c>
    </row>
    <row r="6" spans="1:4" x14ac:dyDescent="0.3">
      <c r="A6" s="11">
        <v>43987</v>
      </c>
      <c r="B6">
        <v>2844</v>
      </c>
    </row>
    <row r="7" spans="1:4" x14ac:dyDescent="0.3">
      <c r="A7" s="11">
        <v>44017</v>
      </c>
      <c r="B7">
        <v>2241</v>
      </c>
    </row>
    <row r="8" spans="1:4" x14ac:dyDescent="0.3">
      <c r="A8" s="11">
        <v>44048</v>
      </c>
      <c r="B8">
        <v>771</v>
      </c>
    </row>
    <row r="9" spans="1:4" x14ac:dyDescent="0.3">
      <c r="A9" s="11">
        <v>44079</v>
      </c>
      <c r="B9">
        <v>695</v>
      </c>
    </row>
    <row r="10" spans="1:4" x14ac:dyDescent="0.3">
      <c r="A10" s="11">
        <v>44109</v>
      </c>
      <c r="B10">
        <v>404</v>
      </c>
    </row>
    <row r="11" spans="1:4" x14ac:dyDescent="0.3">
      <c r="A11" s="11">
        <v>44140</v>
      </c>
      <c r="B11">
        <v>249</v>
      </c>
    </row>
    <row r="12" spans="1:4" x14ac:dyDescent="0.3">
      <c r="A12" s="11">
        <v>44170</v>
      </c>
      <c r="B12">
        <v>176</v>
      </c>
    </row>
    <row r="13" spans="1:4" x14ac:dyDescent="0.3">
      <c r="A13" s="11">
        <v>44201</v>
      </c>
      <c r="B13">
        <v>216</v>
      </c>
    </row>
    <row r="14" spans="1:4" x14ac:dyDescent="0.3">
      <c r="A14" s="11">
        <v>44232</v>
      </c>
      <c r="B14">
        <v>389</v>
      </c>
    </row>
    <row r="15" spans="1:4" x14ac:dyDescent="0.3">
      <c r="A15" s="11">
        <v>44260</v>
      </c>
      <c r="B15">
        <v>733</v>
      </c>
    </row>
    <row r="16" spans="1:4" x14ac:dyDescent="0.3">
      <c r="A16" s="11">
        <v>44291</v>
      </c>
      <c r="B16">
        <v>743</v>
      </c>
    </row>
    <row r="17" spans="1:2" x14ac:dyDescent="0.3">
      <c r="A17" s="11">
        <v>44321</v>
      </c>
      <c r="B17">
        <v>685</v>
      </c>
    </row>
    <row r="18" spans="1:2" x14ac:dyDescent="0.3">
      <c r="A18" s="11">
        <v>44352</v>
      </c>
      <c r="B18">
        <v>1204</v>
      </c>
    </row>
    <row r="19" spans="1:2" x14ac:dyDescent="0.3">
      <c r="A19" s="11">
        <v>44382</v>
      </c>
      <c r="B19">
        <v>1154</v>
      </c>
    </row>
    <row r="20" spans="1:2" x14ac:dyDescent="0.3">
      <c r="A20" s="11">
        <v>44413</v>
      </c>
      <c r="B20">
        <v>874</v>
      </c>
    </row>
    <row r="21" spans="1:2" x14ac:dyDescent="0.3">
      <c r="A21" s="11">
        <v>44444</v>
      </c>
      <c r="B21">
        <v>666</v>
      </c>
    </row>
    <row r="22" spans="1:2" x14ac:dyDescent="0.3">
      <c r="A22" s="11">
        <v>44474</v>
      </c>
      <c r="B22">
        <v>160</v>
      </c>
    </row>
    <row r="23" spans="1:2" x14ac:dyDescent="0.3">
      <c r="A23" s="11">
        <v>44505</v>
      </c>
      <c r="B23">
        <v>171</v>
      </c>
    </row>
    <row r="24" spans="1:2" x14ac:dyDescent="0.3">
      <c r="A24" s="11">
        <v>44535</v>
      </c>
      <c r="B24">
        <v>98</v>
      </c>
    </row>
    <row r="25" spans="1:2" x14ac:dyDescent="0.3">
      <c r="A25" s="11">
        <v>44566</v>
      </c>
      <c r="B25">
        <v>176</v>
      </c>
    </row>
    <row r="26" spans="1:2" x14ac:dyDescent="0.3">
      <c r="A26" s="11">
        <v>44597</v>
      </c>
      <c r="B26">
        <v>87</v>
      </c>
    </row>
    <row r="27" spans="1:2" x14ac:dyDescent="0.3">
      <c r="A27" s="11">
        <v>44625</v>
      </c>
      <c r="B27">
        <v>668</v>
      </c>
    </row>
    <row r="28" spans="1:2" x14ac:dyDescent="0.3">
      <c r="A28" s="11">
        <v>44656</v>
      </c>
      <c r="B28">
        <v>492</v>
      </c>
    </row>
    <row r="29" spans="1:2" x14ac:dyDescent="0.3">
      <c r="A29" s="11">
        <v>44686</v>
      </c>
      <c r="B29">
        <v>884</v>
      </c>
    </row>
    <row r="30" spans="1:2" x14ac:dyDescent="0.3">
      <c r="A30" s="11">
        <v>44717</v>
      </c>
      <c r="B30">
        <v>652</v>
      </c>
    </row>
    <row r="31" spans="1:2" x14ac:dyDescent="0.3">
      <c r="A31" s="11">
        <v>44747</v>
      </c>
      <c r="B31">
        <v>866</v>
      </c>
    </row>
    <row r="32" spans="1:2" x14ac:dyDescent="0.3">
      <c r="A32" s="11">
        <v>44778</v>
      </c>
      <c r="B32">
        <v>1120</v>
      </c>
    </row>
    <row r="33" spans="1:4" x14ac:dyDescent="0.3">
      <c r="A33" s="11">
        <v>44809</v>
      </c>
      <c r="B33">
        <v>234</v>
      </c>
    </row>
    <row r="34" spans="1:4" x14ac:dyDescent="0.3">
      <c r="A34" s="11">
        <v>44839</v>
      </c>
      <c r="B34">
        <v>163</v>
      </c>
    </row>
    <row r="35" spans="1:4" x14ac:dyDescent="0.3">
      <c r="A35" s="11">
        <v>44870</v>
      </c>
      <c r="B35">
        <v>67</v>
      </c>
    </row>
    <row r="36" spans="1:4" x14ac:dyDescent="0.3">
      <c r="A36" s="11">
        <v>44900</v>
      </c>
      <c r="B36">
        <v>58</v>
      </c>
    </row>
    <row r="37" spans="1:4" x14ac:dyDescent="0.3">
      <c r="A37" s="11">
        <v>44931</v>
      </c>
      <c r="B37">
        <v>26</v>
      </c>
    </row>
    <row r="38" spans="1:4" x14ac:dyDescent="0.3">
      <c r="A38" s="11">
        <v>44962</v>
      </c>
      <c r="B38">
        <v>38</v>
      </c>
    </row>
    <row r="39" spans="1:4" x14ac:dyDescent="0.3">
      <c r="A39" s="11">
        <v>44990</v>
      </c>
      <c r="D39">
        <v>662</v>
      </c>
    </row>
    <row r="40" spans="1:4" x14ac:dyDescent="0.3">
      <c r="A40" s="11">
        <v>45021</v>
      </c>
      <c r="D40">
        <v>252</v>
      </c>
    </row>
    <row r="41" spans="1:4" x14ac:dyDescent="0.3">
      <c r="A41" s="11">
        <v>45051</v>
      </c>
      <c r="D41">
        <v>76</v>
      </c>
    </row>
    <row r="42" spans="1:4" x14ac:dyDescent="0.3">
      <c r="A42" s="11">
        <v>45082</v>
      </c>
      <c r="D42">
        <v>220</v>
      </c>
    </row>
    <row r="43" spans="1:4" x14ac:dyDescent="0.3">
      <c r="A43" s="11">
        <v>45112</v>
      </c>
      <c r="D43">
        <v>12</v>
      </c>
    </row>
    <row r="44" spans="1:4" x14ac:dyDescent="0.3">
      <c r="A44" s="11">
        <v>45143</v>
      </c>
    </row>
    <row r="45" spans="1:4" x14ac:dyDescent="0.3">
      <c r="A45" s="11">
        <v>45174</v>
      </c>
    </row>
    <row r="46" spans="1:4" x14ac:dyDescent="0.3">
      <c r="A46" s="11">
        <v>45204</v>
      </c>
    </row>
    <row r="47" spans="1:4" x14ac:dyDescent="0.3">
      <c r="A47" s="11">
        <v>45235</v>
      </c>
    </row>
    <row r="48" spans="1:4" x14ac:dyDescent="0.3">
      <c r="A48" s="11">
        <v>45265</v>
      </c>
    </row>
    <row r="49" spans="1:4" x14ac:dyDescent="0.3">
      <c r="A49" s="11">
        <v>45296</v>
      </c>
    </row>
    <row r="50" spans="1:4" x14ac:dyDescent="0.3">
      <c r="A50" s="11">
        <v>45327</v>
      </c>
    </row>
    <row r="51" spans="1:4" x14ac:dyDescent="0.3">
      <c r="A51" t="s">
        <v>23</v>
      </c>
      <c r="B51">
        <f>SUBTOTAL(109,Tabel_kaarteditieVB1_1[VERKOOPCIJFERS])</f>
        <v>25352</v>
      </c>
      <c r="C51">
        <f>SUBTOTAL(109,Tabel_kaarteditieVB1_1[WEGGEGEVEN])</f>
        <v>0</v>
      </c>
      <c r="D51">
        <f>SUBTOTAL(109,Tabel_kaarteditieVB1_1[VERNIETIGD])</f>
        <v>1222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
    <tabColor theme="5" tint="-0.249977111117893"/>
  </sheetPr>
  <dimension ref="A1:J60"/>
  <sheetViews>
    <sheetView tabSelected="1" zoomScale="70" zoomScaleNormal="70" workbookViewId="0">
      <selection activeCell="C22" sqref="C22"/>
    </sheetView>
  </sheetViews>
  <sheetFormatPr defaultColWidth="8.88671875" defaultRowHeight="14.4" x14ac:dyDescent="0.3"/>
  <cols>
    <col min="1" max="1" width="56.44140625" style="1" customWidth="1"/>
    <col min="2" max="2" width="41.88671875" style="1" customWidth="1"/>
    <col min="3" max="3" width="45.33203125" style="1" customWidth="1"/>
    <col min="4" max="4" width="18.33203125" style="1" bestFit="1" customWidth="1"/>
    <col min="5" max="5" width="16.33203125" style="1" bestFit="1" customWidth="1"/>
    <col min="6" max="6" width="18.33203125" style="1" bestFit="1" customWidth="1"/>
    <col min="7" max="7" width="22.33203125" style="1" bestFit="1" customWidth="1"/>
    <col min="8" max="8" width="15.109375" style="1" bestFit="1" customWidth="1"/>
    <col min="9" max="9" width="33.33203125" style="1" bestFit="1" customWidth="1"/>
    <col min="10" max="10" width="24.5546875" style="1" bestFit="1" customWidth="1"/>
    <col min="11" max="11" width="11.21875" style="1" bestFit="1" customWidth="1"/>
    <col min="12" max="16384" width="8.88671875" style="1"/>
  </cols>
  <sheetData>
    <row r="1" spans="1:10" ht="21" x14ac:dyDescent="0.4">
      <c r="A1" s="3" t="s">
        <v>25</v>
      </c>
      <c r="B1" s="3"/>
    </row>
    <row r="2" spans="1:10" ht="21.6" customHeight="1" x14ac:dyDescent="0.3">
      <c r="A2" s="7"/>
    </row>
    <row r="3" spans="1:10" ht="22.2" customHeight="1" x14ac:dyDescent="0.3">
      <c r="A3" s="2" t="s">
        <v>10</v>
      </c>
    </row>
    <row r="4" spans="1:10" ht="22.2" customHeight="1" x14ac:dyDescent="0.3">
      <c r="A4" s="2" t="s">
        <v>24</v>
      </c>
    </row>
    <row r="5" spans="1:10" ht="25.2" customHeight="1" x14ac:dyDescent="0.3">
      <c r="A5" s="1" t="s">
        <v>1</v>
      </c>
      <c r="B5" s="4" t="s">
        <v>7</v>
      </c>
      <c r="C5" s="5" t="s">
        <v>8</v>
      </c>
      <c r="D5" s="8" t="s">
        <v>2</v>
      </c>
      <c r="E5" s="9" t="s">
        <v>3</v>
      </c>
      <c r="F5" s="9" t="s">
        <v>4</v>
      </c>
      <c r="G5" s="9" t="s">
        <v>5</v>
      </c>
      <c r="H5" s="9" t="s">
        <v>6</v>
      </c>
      <c r="I5" s="5" t="s">
        <v>9</v>
      </c>
      <c r="J5" s="5" t="s">
        <v>26</v>
      </c>
    </row>
    <row r="6" spans="1:10" ht="27.6" customHeight="1" x14ac:dyDescent="0.3">
      <c r="A6" s="10" t="s">
        <v>88</v>
      </c>
      <c r="B6" s="4">
        <v>43990</v>
      </c>
      <c r="C6" s="4">
        <v>45451</v>
      </c>
      <c r="D6" s="8">
        <v>8</v>
      </c>
      <c r="E6" s="8">
        <v>2800</v>
      </c>
      <c r="F6" s="8">
        <v>789</v>
      </c>
      <c r="G6" s="8">
        <v>1011</v>
      </c>
      <c r="H6" s="8">
        <v>1213</v>
      </c>
      <c r="I6" s="4" t="s">
        <v>11</v>
      </c>
      <c r="J6" s="19" t="s">
        <v>90</v>
      </c>
    </row>
    <row r="7" spans="1:10" x14ac:dyDescent="0.3">
      <c r="A7" s="10" t="s">
        <v>89</v>
      </c>
      <c r="B7" s="4">
        <v>45049</v>
      </c>
      <c r="C7" s="4">
        <v>47241</v>
      </c>
      <c r="D7" s="8">
        <v>8</v>
      </c>
      <c r="E7" s="8"/>
      <c r="F7" s="8">
        <v>1415</v>
      </c>
      <c r="G7" s="8">
        <v>1617</v>
      </c>
      <c r="H7" s="8">
        <v>1819</v>
      </c>
      <c r="I7" s="4" t="s">
        <v>11</v>
      </c>
      <c r="J7" s="19" t="s">
        <v>91</v>
      </c>
    </row>
    <row r="8" spans="1:10" x14ac:dyDescent="0.3">
      <c r="C8" s="2"/>
    </row>
    <row r="9" spans="1:10" x14ac:dyDescent="0.3">
      <c r="C9" s="2"/>
    </row>
    <row r="10" spans="1:10" x14ac:dyDescent="0.3">
      <c r="C10" s="2"/>
    </row>
    <row r="11" spans="1:10" x14ac:dyDescent="0.3">
      <c r="C11" s="2"/>
    </row>
    <row r="12" spans="1:10" x14ac:dyDescent="0.3">
      <c r="B12" s="6"/>
      <c r="C12" s="2"/>
    </row>
    <row r="13" spans="1:10" x14ac:dyDescent="0.3">
      <c r="C13" s="2"/>
    </row>
    <row r="14" spans="1:10" x14ac:dyDescent="0.3">
      <c r="C14" s="2"/>
    </row>
    <row r="15" spans="1:10" x14ac:dyDescent="0.3">
      <c r="C15" s="2"/>
    </row>
    <row r="16" spans="1:10" x14ac:dyDescent="0.3">
      <c r="C16" s="2"/>
    </row>
    <row r="17" spans="1:5" x14ac:dyDescent="0.3">
      <c r="E17" s="2"/>
    </row>
    <row r="18" spans="1:5" x14ac:dyDescent="0.3">
      <c r="C18" s="2"/>
    </row>
    <row r="19" spans="1:5" x14ac:dyDescent="0.3">
      <c r="C19" s="2"/>
    </row>
    <row r="20" spans="1:5" x14ac:dyDescent="0.3">
      <c r="C20" s="2"/>
    </row>
    <row r="22" spans="1:5" ht="21" x14ac:dyDescent="0.4">
      <c r="A22" s="3" t="s">
        <v>21</v>
      </c>
      <c r="C22" s="1" t="s">
        <v>82</v>
      </c>
    </row>
    <row r="23" spans="1:5" ht="27" customHeight="1" x14ac:dyDescent="0.3">
      <c r="A23" s="2" t="s">
        <v>27</v>
      </c>
    </row>
    <row r="24" spans="1:5" x14ac:dyDescent="0.3">
      <c r="A24" s="1" t="s">
        <v>12</v>
      </c>
      <c r="B24" s="1" t="s">
        <v>20</v>
      </c>
      <c r="C24" s="1" t="s">
        <v>29</v>
      </c>
      <c r="D24" s="1" t="s">
        <v>15</v>
      </c>
      <c r="E24" s="1" t="s">
        <v>22</v>
      </c>
    </row>
    <row r="25" spans="1:5" x14ac:dyDescent="0.3">
      <c r="A25" s="1" t="s">
        <v>46</v>
      </c>
      <c r="B25" s="12">
        <v>478</v>
      </c>
      <c r="C25" s="12">
        <v>0</v>
      </c>
      <c r="D25" s="12">
        <v>0</v>
      </c>
      <c r="E25" s="12">
        <v>3824</v>
      </c>
    </row>
    <row r="26" spans="1:5" x14ac:dyDescent="0.3">
      <c r="A26" s="1" t="s">
        <v>47</v>
      </c>
      <c r="B26" s="12">
        <v>211</v>
      </c>
      <c r="C26" s="12">
        <v>150</v>
      </c>
      <c r="D26" s="12">
        <v>0</v>
      </c>
      <c r="E26" s="12">
        <v>1688</v>
      </c>
    </row>
    <row r="27" spans="1:5" x14ac:dyDescent="0.3">
      <c r="A27" s="1" t="s">
        <v>48</v>
      </c>
      <c r="B27" s="12">
        <v>146</v>
      </c>
      <c r="C27" s="12">
        <v>0</v>
      </c>
      <c r="D27" s="12">
        <v>0</v>
      </c>
      <c r="E27" s="12">
        <v>1168</v>
      </c>
    </row>
    <row r="28" spans="1:5" x14ac:dyDescent="0.3">
      <c r="A28" s="1" t="s">
        <v>49</v>
      </c>
      <c r="B28" s="12">
        <v>198</v>
      </c>
      <c r="C28" s="12">
        <v>0</v>
      </c>
      <c r="D28" s="12">
        <v>0</v>
      </c>
      <c r="E28" s="12">
        <v>1584</v>
      </c>
    </row>
    <row r="29" spans="1:5" x14ac:dyDescent="0.3">
      <c r="A29" s="1" t="s">
        <v>50</v>
      </c>
      <c r="B29" s="12">
        <v>94</v>
      </c>
      <c r="C29" s="12">
        <v>0</v>
      </c>
      <c r="D29" s="12">
        <v>0</v>
      </c>
      <c r="E29" s="12">
        <v>752</v>
      </c>
    </row>
    <row r="30" spans="1:5" x14ac:dyDescent="0.3">
      <c r="A30" s="1" t="s">
        <v>51</v>
      </c>
      <c r="B30" s="12">
        <v>171</v>
      </c>
      <c r="C30" s="12">
        <v>0</v>
      </c>
      <c r="D30" s="12">
        <v>0</v>
      </c>
      <c r="E30" s="12">
        <v>1368</v>
      </c>
    </row>
    <row r="31" spans="1:5" x14ac:dyDescent="0.3">
      <c r="A31" s="1" t="s">
        <v>52</v>
      </c>
      <c r="B31" s="12">
        <v>171</v>
      </c>
      <c r="C31" s="12">
        <v>0</v>
      </c>
      <c r="D31" s="12">
        <v>0</v>
      </c>
      <c r="E31" s="12">
        <v>1368</v>
      </c>
    </row>
    <row r="32" spans="1:5" x14ac:dyDescent="0.3">
      <c r="A32" s="1" t="s">
        <v>53</v>
      </c>
      <c r="B32" s="12">
        <v>123</v>
      </c>
      <c r="C32" s="12">
        <v>0</v>
      </c>
      <c r="D32" s="12">
        <v>0</v>
      </c>
      <c r="E32" s="12">
        <v>984</v>
      </c>
    </row>
    <row r="33" spans="1:5" x14ac:dyDescent="0.3">
      <c r="A33" s="1" t="s">
        <v>54</v>
      </c>
      <c r="B33" s="12">
        <v>92</v>
      </c>
      <c r="C33" s="12">
        <v>0</v>
      </c>
      <c r="D33" s="12">
        <v>0</v>
      </c>
      <c r="E33" s="12">
        <v>736</v>
      </c>
    </row>
    <row r="34" spans="1:5" x14ac:dyDescent="0.3">
      <c r="A34" s="1" t="s">
        <v>55</v>
      </c>
      <c r="B34" s="12">
        <v>93</v>
      </c>
      <c r="C34" s="12">
        <v>0</v>
      </c>
      <c r="D34" s="12">
        <v>0</v>
      </c>
      <c r="E34" s="12">
        <v>744</v>
      </c>
    </row>
    <row r="35" spans="1:5" x14ac:dyDescent="0.3">
      <c r="A35" s="1" t="s">
        <v>56</v>
      </c>
      <c r="B35" s="12">
        <v>55</v>
      </c>
      <c r="C35" s="12">
        <v>0</v>
      </c>
      <c r="D35" s="12">
        <v>0</v>
      </c>
      <c r="E35" s="12">
        <v>440</v>
      </c>
    </row>
    <row r="36" spans="1:5" x14ac:dyDescent="0.3">
      <c r="A36" s="1" t="s">
        <v>57</v>
      </c>
      <c r="B36" s="12">
        <v>38</v>
      </c>
      <c r="C36" s="12">
        <v>0</v>
      </c>
      <c r="D36" s="12">
        <v>0</v>
      </c>
      <c r="E36" s="12">
        <v>304</v>
      </c>
    </row>
    <row r="37" spans="1:5" x14ac:dyDescent="0.3">
      <c r="A37" s="1" t="s">
        <v>58</v>
      </c>
      <c r="B37" s="12">
        <v>37</v>
      </c>
      <c r="C37" s="12">
        <v>0</v>
      </c>
      <c r="D37" s="12">
        <v>0</v>
      </c>
      <c r="E37" s="12">
        <v>296</v>
      </c>
    </row>
    <row r="38" spans="1:5" x14ac:dyDescent="0.3">
      <c r="A38" s="1" t="s">
        <v>59</v>
      </c>
      <c r="B38" s="12">
        <v>122</v>
      </c>
      <c r="C38" s="12">
        <v>0</v>
      </c>
      <c r="D38" s="12">
        <v>0</v>
      </c>
      <c r="E38" s="12">
        <v>976</v>
      </c>
    </row>
    <row r="39" spans="1:5" x14ac:dyDescent="0.3">
      <c r="A39" s="1" t="s">
        <v>60</v>
      </c>
      <c r="B39" s="12">
        <v>7</v>
      </c>
      <c r="C39" s="12">
        <v>0</v>
      </c>
      <c r="D39" s="12">
        <v>0</v>
      </c>
      <c r="E39" s="12">
        <v>56</v>
      </c>
    </row>
    <row r="40" spans="1:5" x14ac:dyDescent="0.3">
      <c r="A40" s="1" t="s">
        <v>61</v>
      </c>
      <c r="B40" s="12">
        <v>14</v>
      </c>
      <c r="C40" s="12">
        <v>0</v>
      </c>
      <c r="D40" s="12">
        <v>0</v>
      </c>
      <c r="E40" s="12">
        <v>112</v>
      </c>
    </row>
    <row r="41" spans="1:5" x14ac:dyDescent="0.3">
      <c r="A41" s="1" t="s">
        <v>62</v>
      </c>
      <c r="B41" s="12">
        <v>20</v>
      </c>
      <c r="C41" s="12">
        <v>0</v>
      </c>
      <c r="D41" s="12">
        <v>0</v>
      </c>
      <c r="E41" s="12">
        <v>160</v>
      </c>
    </row>
    <row r="42" spans="1:5" x14ac:dyDescent="0.3">
      <c r="A42" s="1" t="s">
        <v>63</v>
      </c>
      <c r="B42" s="12">
        <v>57</v>
      </c>
      <c r="C42" s="12">
        <v>0</v>
      </c>
      <c r="D42" s="12">
        <v>0</v>
      </c>
      <c r="E42" s="12">
        <v>456</v>
      </c>
    </row>
    <row r="43" spans="1:5" x14ac:dyDescent="0.3">
      <c r="A43" s="1" t="s">
        <v>64</v>
      </c>
      <c r="B43" s="12">
        <v>28</v>
      </c>
      <c r="C43" s="12">
        <v>0</v>
      </c>
      <c r="D43" s="12">
        <v>0</v>
      </c>
      <c r="E43" s="12">
        <v>224</v>
      </c>
    </row>
    <row r="44" spans="1:5" x14ac:dyDescent="0.3">
      <c r="A44" s="1" t="s">
        <v>65</v>
      </c>
      <c r="B44" s="12">
        <v>61</v>
      </c>
      <c r="C44" s="12">
        <v>0</v>
      </c>
      <c r="D44" s="12">
        <v>0</v>
      </c>
      <c r="E44" s="12">
        <v>488</v>
      </c>
    </row>
    <row r="45" spans="1:5" x14ac:dyDescent="0.3">
      <c r="A45" s="1" t="s">
        <v>66</v>
      </c>
      <c r="B45" s="12">
        <v>15</v>
      </c>
      <c r="C45" s="12">
        <v>0</v>
      </c>
      <c r="D45" s="12">
        <v>0</v>
      </c>
      <c r="E45" s="12">
        <v>120</v>
      </c>
    </row>
    <row r="46" spans="1:5" x14ac:dyDescent="0.3">
      <c r="A46" s="1" t="s">
        <v>67</v>
      </c>
      <c r="B46" s="12">
        <v>74</v>
      </c>
      <c r="C46" s="12">
        <v>0</v>
      </c>
      <c r="D46" s="12">
        <v>0</v>
      </c>
      <c r="E46" s="12">
        <v>592</v>
      </c>
    </row>
    <row r="47" spans="1:5" x14ac:dyDescent="0.3">
      <c r="A47" s="1" t="s">
        <v>68</v>
      </c>
      <c r="B47" s="12">
        <v>31</v>
      </c>
      <c r="C47" s="12">
        <v>0</v>
      </c>
      <c r="D47" s="12">
        <v>0</v>
      </c>
      <c r="E47" s="12">
        <v>248</v>
      </c>
    </row>
    <row r="48" spans="1:5" x14ac:dyDescent="0.3">
      <c r="A48" s="1" t="s">
        <v>69</v>
      </c>
      <c r="B48" s="12">
        <v>39</v>
      </c>
      <c r="C48" s="12">
        <v>0</v>
      </c>
      <c r="D48" s="12">
        <v>0</v>
      </c>
      <c r="E48" s="12">
        <v>312</v>
      </c>
    </row>
    <row r="49" spans="1:5" x14ac:dyDescent="0.3">
      <c r="A49" s="1" t="s">
        <v>70</v>
      </c>
      <c r="B49" s="12">
        <v>35</v>
      </c>
      <c r="C49" s="12">
        <v>0</v>
      </c>
      <c r="D49" s="12">
        <v>0</v>
      </c>
      <c r="E49" s="12">
        <v>280</v>
      </c>
    </row>
    <row r="50" spans="1:5" x14ac:dyDescent="0.3">
      <c r="A50" s="1" t="s">
        <v>71</v>
      </c>
      <c r="B50" s="12">
        <v>62</v>
      </c>
      <c r="C50" s="12">
        <v>0</v>
      </c>
      <c r="D50" s="12">
        <v>0</v>
      </c>
      <c r="E50" s="12">
        <v>496</v>
      </c>
    </row>
    <row r="51" spans="1:5" x14ac:dyDescent="0.3">
      <c r="A51" s="1" t="s">
        <v>30</v>
      </c>
      <c r="B51" s="12">
        <v>33</v>
      </c>
      <c r="C51" s="12">
        <v>0</v>
      </c>
      <c r="D51" s="12">
        <v>0</v>
      </c>
      <c r="E51" s="12">
        <v>264</v>
      </c>
    </row>
    <row r="52" spans="1:5" x14ac:dyDescent="0.3">
      <c r="A52" s="1" t="s">
        <v>31</v>
      </c>
      <c r="B52" s="12">
        <v>13</v>
      </c>
      <c r="C52" s="12">
        <v>0</v>
      </c>
      <c r="D52" s="12">
        <v>0</v>
      </c>
      <c r="E52" s="12">
        <v>104</v>
      </c>
    </row>
    <row r="53" spans="1:5" x14ac:dyDescent="0.3">
      <c r="A53" s="1" t="s">
        <v>32</v>
      </c>
      <c r="B53" s="12">
        <v>7</v>
      </c>
      <c r="C53" s="12">
        <v>0</v>
      </c>
      <c r="D53" s="12">
        <v>0</v>
      </c>
      <c r="E53" s="12">
        <v>56</v>
      </c>
    </row>
    <row r="54" spans="1:5" x14ac:dyDescent="0.3">
      <c r="A54" s="1" t="s">
        <v>33</v>
      </c>
      <c r="B54" s="12">
        <v>5</v>
      </c>
      <c r="C54" s="12">
        <v>0</v>
      </c>
      <c r="D54" s="12">
        <v>0</v>
      </c>
      <c r="E54" s="12">
        <v>40</v>
      </c>
    </row>
    <row r="55" spans="1:5" x14ac:dyDescent="0.3">
      <c r="A55" s="1" t="s">
        <v>34</v>
      </c>
      <c r="B55" s="12">
        <v>21</v>
      </c>
      <c r="C55" s="12">
        <v>0</v>
      </c>
      <c r="D55" s="12">
        <v>0</v>
      </c>
      <c r="E55" s="12">
        <v>168</v>
      </c>
    </row>
    <row r="56" spans="1:5" x14ac:dyDescent="0.3">
      <c r="A56" s="1" t="s">
        <v>35</v>
      </c>
      <c r="B56" s="12">
        <v>9</v>
      </c>
      <c r="C56" s="12">
        <v>0</v>
      </c>
      <c r="D56" s="12">
        <v>0</v>
      </c>
      <c r="E56" s="12">
        <v>72</v>
      </c>
    </row>
    <row r="57" spans="1:5" x14ac:dyDescent="0.3">
      <c r="A57" s="1" t="s">
        <v>37</v>
      </c>
      <c r="B57" s="12">
        <v>270</v>
      </c>
      <c r="C57" s="12">
        <v>0</v>
      </c>
      <c r="D57" s="12">
        <v>164</v>
      </c>
      <c r="E57" s="12">
        <v>2160</v>
      </c>
    </row>
    <row r="58" spans="1:5" x14ac:dyDescent="0.3">
      <c r="A58" s="1" t="s">
        <v>38</v>
      </c>
      <c r="B58" s="12">
        <v>23</v>
      </c>
      <c r="C58" s="12">
        <v>0</v>
      </c>
      <c r="D58" s="12">
        <v>22</v>
      </c>
      <c r="E58" s="12">
        <v>184</v>
      </c>
    </row>
    <row r="59" spans="1:5" x14ac:dyDescent="0.3">
      <c r="A59" s="1" t="s">
        <v>39</v>
      </c>
      <c r="B59" s="12">
        <v>15</v>
      </c>
      <c r="C59" s="12">
        <v>0</v>
      </c>
      <c r="D59" s="12">
        <v>0</v>
      </c>
      <c r="E59" s="12">
        <v>120</v>
      </c>
    </row>
    <row r="60" spans="1:5" x14ac:dyDescent="0.3">
      <c r="A60" s="17" t="s">
        <v>23</v>
      </c>
      <c r="B60" s="18">
        <f>SUBTOTAL(109,Overzichtstabel44[VERKOCHT])</f>
        <v>2868</v>
      </c>
      <c r="C60" s="18">
        <f>SUBTOTAL(109,Overzichtstabel44[[WEGGEGEVEN ]])</f>
        <v>150</v>
      </c>
      <c r="D60" s="18">
        <f>SUBTOTAL(109,Overzichtstabel44[VERNIETIGD])</f>
        <v>186</v>
      </c>
      <c r="E60" s="18">
        <f>SUBTOTAL(109,Overzichtstabel44[INKOMSTEN])</f>
        <v>22944</v>
      </c>
    </row>
  </sheetData>
  <hyperlinks>
    <hyperlink ref="J6" location="'EDITIE_kaart2editieVB1_1'!A1" display="kaart2editieVB1_1" xr:uid="{00000000-0004-0000-0800-000000000000}"/>
    <hyperlink ref="J7" location="'EDITIE_kaart2editieVB2_1'!A1" display="kaart2editieVB2_1" xr:uid="{00000000-0004-0000-0800-000001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EditiesInladen.EditiesInladen">
                <anchor moveWithCells="1">
                  <from>
                    <xdr:col>0</xdr:col>
                    <xdr:colOff>3589020</xdr:colOff>
                    <xdr:row>20</xdr:row>
                    <xdr:rowOff>175260</xdr:rowOff>
                  </from>
                  <to>
                    <xdr:col>1</xdr:col>
                    <xdr:colOff>1196340</xdr:colOff>
                    <xdr:row>22</xdr:row>
                    <xdr:rowOff>99060</xdr:rowOff>
                  </to>
                </anchor>
              </controlPr>
            </control>
          </mc:Choice>
        </mc:AlternateContent>
      </controls>
    </mc:Choice>
  </mc:AlternateContent>
  <tableParts count="2">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FF8C2-ACC4-4824-ABC9-094B2973A87D}">
  <sheetPr>
    <tabColor theme="5" tint="-0.249977111117893"/>
  </sheetPr>
  <dimension ref="A1:D75"/>
  <sheetViews>
    <sheetView workbookViewId="0">
      <selection activeCell="B2" sqref="B2:C4"/>
    </sheetView>
  </sheetViews>
  <sheetFormatPr defaultRowHeight="14.4" x14ac:dyDescent="0.3"/>
  <cols>
    <col min="1" max="1" width="10.33203125" bestFit="1" customWidth="1"/>
    <col min="2" max="2" width="17.44140625" customWidth="1"/>
    <col min="3" max="3" width="14.88671875" customWidth="1"/>
    <col min="4" max="4" width="13.109375" customWidth="1"/>
  </cols>
  <sheetData>
    <row r="1" spans="1:4" x14ac:dyDescent="0.3">
      <c r="A1" t="s">
        <v>12</v>
      </c>
      <c r="B1" t="s">
        <v>13</v>
      </c>
      <c r="C1" t="s">
        <v>14</v>
      </c>
      <c r="D1" t="s">
        <v>15</v>
      </c>
    </row>
    <row r="2" spans="1:4" x14ac:dyDescent="0.3">
      <c r="A2" s="11">
        <v>45049</v>
      </c>
      <c r="B2">
        <v>270</v>
      </c>
    </row>
    <row r="3" spans="1:4" x14ac:dyDescent="0.3">
      <c r="A3" s="11">
        <v>45080</v>
      </c>
      <c r="B3">
        <v>23</v>
      </c>
    </row>
    <row r="4" spans="1:4" x14ac:dyDescent="0.3">
      <c r="A4" s="11">
        <v>45110</v>
      </c>
      <c r="B4">
        <v>15</v>
      </c>
    </row>
    <row r="5" spans="1:4" x14ac:dyDescent="0.3">
      <c r="A5" s="11">
        <v>45141</v>
      </c>
    </row>
    <row r="6" spans="1:4" x14ac:dyDescent="0.3">
      <c r="A6" s="11">
        <v>45172</v>
      </c>
    </row>
    <row r="7" spans="1:4" x14ac:dyDescent="0.3">
      <c r="A7" s="11">
        <v>45202</v>
      </c>
    </row>
    <row r="8" spans="1:4" x14ac:dyDescent="0.3">
      <c r="A8" s="11">
        <v>45233</v>
      </c>
    </row>
    <row r="9" spans="1:4" x14ac:dyDescent="0.3">
      <c r="A9" s="11">
        <v>45263</v>
      </c>
    </row>
    <row r="10" spans="1:4" x14ac:dyDescent="0.3">
      <c r="A10" s="11">
        <v>45294</v>
      </c>
    </row>
    <row r="11" spans="1:4" x14ac:dyDescent="0.3">
      <c r="A11" s="11">
        <v>45325</v>
      </c>
    </row>
    <row r="12" spans="1:4" x14ac:dyDescent="0.3">
      <c r="A12" s="11">
        <v>45354</v>
      </c>
    </row>
    <row r="13" spans="1:4" x14ac:dyDescent="0.3">
      <c r="A13" s="11">
        <v>45385</v>
      </c>
    </row>
    <row r="14" spans="1:4" x14ac:dyDescent="0.3">
      <c r="A14" s="11">
        <v>45415</v>
      </c>
    </row>
    <row r="15" spans="1:4" x14ac:dyDescent="0.3">
      <c r="A15" s="11">
        <v>45446</v>
      </c>
    </row>
    <row r="16" spans="1:4" x14ac:dyDescent="0.3">
      <c r="A16" s="11">
        <v>45476</v>
      </c>
    </row>
    <row r="17" spans="1:1" x14ac:dyDescent="0.3">
      <c r="A17" s="11">
        <v>45507</v>
      </c>
    </row>
    <row r="18" spans="1:1" x14ac:dyDescent="0.3">
      <c r="A18" s="11">
        <v>45538</v>
      </c>
    </row>
    <row r="19" spans="1:1" x14ac:dyDescent="0.3">
      <c r="A19" s="11">
        <v>45568</v>
      </c>
    </row>
    <row r="20" spans="1:1" x14ac:dyDescent="0.3">
      <c r="A20" s="11">
        <v>45599</v>
      </c>
    </row>
    <row r="21" spans="1:1" x14ac:dyDescent="0.3">
      <c r="A21" s="11">
        <v>45629</v>
      </c>
    </row>
    <row r="22" spans="1:1" x14ac:dyDescent="0.3">
      <c r="A22" s="11">
        <v>45660</v>
      </c>
    </row>
    <row r="23" spans="1:1" x14ac:dyDescent="0.3">
      <c r="A23" s="11">
        <v>45691</v>
      </c>
    </row>
    <row r="24" spans="1:1" x14ac:dyDescent="0.3">
      <c r="A24" s="11">
        <v>45719</v>
      </c>
    </row>
    <row r="25" spans="1:1" x14ac:dyDescent="0.3">
      <c r="A25" s="11">
        <v>45750</v>
      </c>
    </row>
    <row r="26" spans="1:1" x14ac:dyDescent="0.3">
      <c r="A26" s="11">
        <v>45780</v>
      </c>
    </row>
    <row r="27" spans="1:1" x14ac:dyDescent="0.3">
      <c r="A27" s="11">
        <v>45811</v>
      </c>
    </row>
    <row r="28" spans="1:1" x14ac:dyDescent="0.3">
      <c r="A28" s="11">
        <v>45841</v>
      </c>
    </row>
    <row r="29" spans="1:1" x14ac:dyDescent="0.3">
      <c r="A29" s="11">
        <v>45872</v>
      </c>
    </row>
    <row r="30" spans="1:1" x14ac:dyDescent="0.3">
      <c r="A30" s="11">
        <v>45903</v>
      </c>
    </row>
    <row r="31" spans="1:1" x14ac:dyDescent="0.3">
      <c r="A31" s="11">
        <v>45933</v>
      </c>
    </row>
    <row r="32" spans="1:1" x14ac:dyDescent="0.3">
      <c r="A32" s="11">
        <v>45964</v>
      </c>
    </row>
    <row r="33" spans="1:1" x14ac:dyDescent="0.3">
      <c r="A33" s="11">
        <v>45994</v>
      </c>
    </row>
    <row r="34" spans="1:1" x14ac:dyDescent="0.3">
      <c r="A34" s="11">
        <v>46025</v>
      </c>
    </row>
    <row r="35" spans="1:1" x14ac:dyDescent="0.3">
      <c r="A35" s="11">
        <v>46056</v>
      </c>
    </row>
    <row r="36" spans="1:1" x14ac:dyDescent="0.3">
      <c r="A36" s="11">
        <v>46084</v>
      </c>
    </row>
    <row r="37" spans="1:1" x14ac:dyDescent="0.3">
      <c r="A37" s="11">
        <v>46115</v>
      </c>
    </row>
    <row r="38" spans="1:1" x14ac:dyDescent="0.3">
      <c r="A38" s="11">
        <v>46145</v>
      </c>
    </row>
    <row r="39" spans="1:1" x14ac:dyDescent="0.3">
      <c r="A39" s="11">
        <v>46176</v>
      </c>
    </row>
    <row r="40" spans="1:1" x14ac:dyDescent="0.3">
      <c r="A40" s="11">
        <v>46206</v>
      </c>
    </row>
    <row r="41" spans="1:1" x14ac:dyDescent="0.3">
      <c r="A41" s="11">
        <v>46237</v>
      </c>
    </row>
    <row r="42" spans="1:1" x14ac:dyDescent="0.3">
      <c r="A42" s="11">
        <v>46268</v>
      </c>
    </row>
    <row r="43" spans="1:1" x14ac:dyDescent="0.3">
      <c r="A43" s="11">
        <v>46298</v>
      </c>
    </row>
    <row r="44" spans="1:1" x14ac:dyDescent="0.3">
      <c r="A44" s="11">
        <v>46329</v>
      </c>
    </row>
    <row r="45" spans="1:1" x14ac:dyDescent="0.3">
      <c r="A45" s="11">
        <v>46359</v>
      </c>
    </row>
    <row r="46" spans="1:1" x14ac:dyDescent="0.3">
      <c r="A46" s="11">
        <v>46390</v>
      </c>
    </row>
    <row r="47" spans="1:1" x14ac:dyDescent="0.3">
      <c r="A47" s="11">
        <v>46421</v>
      </c>
    </row>
    <row r="48" spans="1:1" x14ac:dyDescent="0.3">
      <c r="A48" s="11">
        <v>46449</v>
      </c>
    </row>
    <row r="49" spans="1:1" x14ac:dyDescent="0.3">
      <c r="A49" s="11">
        <v>46480</v>
      </c>
    </row>
    <row r="50" spans="1:1" x14ac:dyDescent="0.3">
      <c r="A50" s="11">
        <v>46510</v>
      </c>
    </row>
    <row r="51" spans="1:1" x14ac:dyDescent="0.3">
      <c r="A51" s="11">
        <v>46541</v>
      </c>
    </row>
    <row r="52" spans="1:1" x14ac:dyDescent="0.3">
      <c r="A52" s="11">
        <v>46571</v>
      </c>
    </row>
    <row r="53" spans="1:1" x14ac:dyDescent="0.3">
      <c r="A53" s="11">
        <v>46602</v>
      </c>
    </row>
    <row r="54" spans="1:1" x14ac:dyDescent="0.3">
      <c r="A54" s="11">
        <v>46633</v>
      </c>
    </row>
    <row r="55" spans="1:1" x14ac:dyDescent="0.3">
      <c r="A55" s="11">
        <v>46663</v>
      </c>
    </row>
    <row r="56" spans="1:1" x14ac:dyDescent="0.3">
      <c r="A56" s="11">
        <v>46694</v>
      </c>
    </row>
    <row r="57" spans="1:1" x14ac:dyDescent="0.3">
      <c r="A57" s="11">
        <v>46724</v>
      </c>
    </row>
    <row r="58" spans="1:1" x14ac:dyDescent="0.3">
      <c r="A58" s="11">
        <v>46755</v>
      </c>
    </row>
    <row r="59" spans="1:1" x14ac:dyDescent="0.3">
      <c r="A59" s="11">
        <v>46786</v>
      </c>
    </row>
    <row r="60" spans="1:1" x14ac:dyDescent="0.3">
      <c r="A60" s="11">
        <v>46815</v>
      </c>
    </row>
    <row r="61" spans="1:1" x14ac:dyDescent="0.3">
      <c r="A61" s="11">
        <v>46846</v>
      </c>
    </row>
    <row r="62" spans="1:1" x14ac:dyDescent="0.3">
      <c r="A62" s="11">
        <v>46876</v>
      </c>
    </row>
    <row r="63" spans="1:1" x14ac:dyDescent="0.3">
      <c r="A63" s="11">
        <v>46907</v>
      </c>
    </row>
    <row r="64" spans="1:1" x14ac:dyDescent="0.3">
      <c r="A64" s="11">
        <v>46937</v>
      </c>
    </row>
    <row r="65" spans="1:4" x14ac:dyDescent="0.3">
      <c r="A65" s="11">
        <v>46968</v>
      </c>
    </row>
    <row r="66" spans="1:4" x14ac:dyDescent="0.3">
      <c r="A66" s="11">
        <v>46999</v>
      </c>
    </row>
    <row r="67" spans="1:4" x14ac:dyDescent="0.3">
      <c r="A67" s="11">
        <v>47029</v>
      </c>
    </row>
    <row r="68" spans="1:4" x14ac:dyDescent="0.3">
      <c r="A68" s="11">
        <v>47060</v>
      </c>
    </row>
    <row r="69" spans="1:4" x14ac:dyDescent="0.3">
      <c r="A69" s="11">
        <v>47090</v>
      </c>
    </row>
    <row r="70" spans="1:4" x14ac:dyDescent="0.3">
      <c r="A70" s="11">
        <v>47121</v>
      </c>
    </row>
    <row r="71" spans="1:4" x14ac:dyDescent="0.3">
      <c r="A71" s="11">
        <v>47152</v>
      </c>
    </row>
    <row r="72" spans="1:4" x14ac:dyDescent="0.3">
      <c r="A72" s="11">
        <v>47180</v>
      </c>
    </row>
    <row r="73" spans="1:4" x14ac:dyDescent="0.3">
      <c r="A73" s="11">
        <v>47211</v>
      </c>
    </row>
    <row r="74" spans="1:4" x14ac:dyDescent="0.3">
      <c r="A74" s="11">
        <v>47241</v>
      </c>
    </row>
    <row r="75" spans="1:4" x14ac:dyDescent="0.3">
      <c r="A75" t="s">
        <v>23</v>
      </c>
      <c r="B75">
        <f>SUBTOTAL(109,Tabel_kaart2editieVB2_1[VERKOOPCIJFERS])</f>
        <v>308</v>
      </c>
      <c r="C75">
        <f>SUBTOTAL(109,Tabel_kaart2editieVB2_1[WEGGEGEVEN])</f>
        <v>0</v>
      </c>
      <c r="D75">
        <f>SUBTOTAL(109,Tabel_kaart2editieVB2_1[VERNIETIGD])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1D1B4-2EF9-449A-AE29-11586766DE48}">
  <sheetPr>
    <tabColor theme="5" tint="-0.249977111117893"/>
  </sheetPr>
  <dimension ref="A1:D51"/>
  <sheetViews>
    <sheetView workbookViewId="0">
      <selection activeCell="B2" sqref="B2:D50"/>
    </sheetView>
  </sheetViews>
  <sheetFormatPr defaultRowHeight="14.4" x14ac:dyDescent="0.3"/>
  <cols>
    <col min="1" max="1" width="10.33203125" bestFit="1" customWidth="1"/>
    <col min="2" max="2" width="17.44140625" customWidth="1"/>
    <col min="3" max="3" width="14.88671875" customWidth="1"/>
    <col min="4" max="4" width="13.109375" customWidth="1"/>
  </cols>
  <sheetData>
    <row r="1" spans="1:4" x14ac:dyDescent="0.3">
      <c r="A1" t="s">
        <v>12</v>
      </c>
      <c r="B1" t="s">
        <v>13</v>
      </c>
      <c r="C1" t="s">
        <v>14</v>
      </c>
      <c r="D1" t="s">
        <v>15</v>
      </c>
    </row>
    <row r="2" spans="1:4" x14ac:dyDescent="0.3">
      <c r="A2" s="11">
        <v>43990</v>
      </c>
    </row>
    <row r="3" spans="1:4" x14ac:dyDescent="0.3">
      <c r="A3" s="11">
        <v>44020</v>
      </c>
    </row>
    <row r="4" spans="1:4" x14ac:dyDescent="0.3">
      <c r="A4" s="11">
        <v>44051</v>
      </c>
      <c r="B4">
        <v>478</v>
      </c>
    </row>
    <row r="5" spans="1:4" x14ac:dyDescent="0.3">
      <c r="A5" s="11">
        <v>44082</v>
      </c>
      <c r="B5">
        <v>211</v>
      </c>
      <c r="C5">
        <v>150</v>
      </c>
    </row>
    <row r="6" spans="1:4" x14ac:dyDescent="0.3">
      <c r="A6" s="11">
        <v>44112</v>
      </c>
      <c r="B6">
        <v>146</v>
      </c>
    </row>
    <row r="7" spans="1:4" x14ac:dyDescent="0.3">
      <c r="A7" s="11">
        <v>44143</v>
      </c>
      <c r="B7">
        <v>198</v>
      </c>
    </row>
    <row r="8" spans="1:4" x14ac:dyDescent="0.3">
      <c r="A8" s="11">
        <v>44173</v>
      </c>
      <c r="B8">
        <v>94</v>
      </c>
    </row>
    <row r="9" spans="1:4" x14ac:dyDescent="0.3">
      <c r="A9" s="11">
        <v>44204</v>
      </c>
      <c r="B9">
        <v>171</v>
      </c>
    </row>
    <row r="10" spans="1:4" x14ac:dyDescent="0.3">
      <c r="A10" s="11">
        <v>44235</v>
      </c>
      <c r="B10">
        <v>171</v>
      </c>
    </row>
    <row r="11" spans="1:4" x14ac:dyDescent="0.3">
      <c r="A11" s="11">
        <v>44263</v>
      </c>
      <c r="B11">
        <v>123</v>
      </c>
    </row>
    <row r="12" spans="1:4" x14ac:dyDescent="0.3">
      <c r="A12" s="11">
        <v>44294</v>
      </c>
      <c r="B12">
        <v>92</v>
      </c>
    </row>
    <row r="13" spans="1:4" x14ac:dyDescent="0.3">
      <c r="A13" s="11">
        <v>44324</v>
      </c>
      <c r="B13">
        <v>93</v>
      </c>
    </row>
    <row r="14" spans="1:4" x14ac:dyDescent="0.3">
      <c r="A14" s="11">
        <v>44355</v>
      </c>
      <c r="B14">
        <v>55</v>
      </c>
    </row>
    <row r="15" spans="1:4" x14ac:dyDescent="0.3">
      <c r="A15" s="11">
        <v>44385</v>
      </c>
      <c r="B15">
        <v>38</v>
      </c>
    </row>
    <row r="16" spans="1:4" x14ac:dyDescent="0.3">
      <c r="A16" s="11">
        <v>44416</v>
      </c>
      <c r="B16">
        <v>37</v>
      </c>
    </row>
    <row r="17" spans="1:2" x14ac:dyDescent="0.3">
      <c r="A17" s="11">
        <v>44447</v>
      </c>
      <c r="B17">
        <v>122</v>
      </c>
    </row>
    <row r="18" spans="1:2" x14ac:dyDescent="0.3">
      <c r="A18" s="11">
        <v>44477</v>
      </c>
      <c r="B18">
        <v>7</v>
      </c>
    </row>
    <row r="19" spans="1:2" x14ac:dyDescent="0.3">
      <c r="A19" s="11">
        <v>44508</v>
      </c>
      <c r="B19">
        <v>14</v>
      </c>
    </row>
    <row r="20" spans="1:2" x14ac:dyDescent="0.3">
      <c r="A20" s="11">
        <v>44538</v>
      </c>
      <c r="B20">
        <v>20</v>
      </c>
    </row>
    <row r="21" spans="1:2" x14ac:dyDescent="0.3">
      <c r="A21" s="11">
        <v>44569</v>
      </c>
      <c r="B21">
        <v>57</v>
      </c>
    </row>
    <row r="22" spans="1:2" x14ac:dyDescent="0.3">
      <c r="A22" s="11">
        <v>44600</v>
      </c>
      <c r="B22">
        <v>28</v>
      </c>
    </row>
    <row r="23" spans="1:2" x14ac:dyDescent="0.3">
      <c r="A23" s="11">
        <v>44628</v>
      </c>
      <c r="B23">
        <v>61</v>
      </c>
    </row>
    <row r="24" spans="1:2" x14ac:dyDescent="0.3">
      <c r="A24" s="11">
        <v>44659</v>
      </c>
      <c r="B24">
        <v>15</v>
      </c>
    </row>
    <row r="25" spans="1:2" x14ac:dyDescent="0.3">
      <c r="A25" s="11">
        <v>44689</v>
      </c>
      <c r="B25">
        <v>74</v>
      </c>
    </row>
    <row r="26" spans="1:2" x14ac:dyDescent="0.3">
      <c r="A26" s="11">
        <v>44720</v>
      </c>
      <c r="B26">
        <v>31</v>
      </c>
    </row>
    <row r="27" spans="1:2" x14ac:dyDescent="0.3">
      <c r="A27" s="11">
        <v>44750</v>
      </c>
      <c r="B27">
        <v>39</v>
      </c>
    </row>
    <row r="28" spans="1:2" x14ac:dyDescent="0.3">
      <c r="A28" s="11">
        <v>44781</v>
      </c>
      <c r="B28">
        <v>35</v>
      </c>
    </row>
    <row r="29" spans="1:2" x14ac:dyDescent="0.3">
      <c r="A29" s="11">
        <v>44812</v>
      </c>
      <c r="B29">
        <v>62</v>
      </c>
    </row>
    <row r="30" spans="1:2" x14ac:dyDescent="0.3">
      <c r="A30" s="11">
        <v>44842</v>
      </c>
      <c r="B30">
        <v>33</v>
      </c>
    </row>
    <row r="31" spans="1:2" x14ac:dyDescent="0.3">
      <c r="A31" s="11">
        <v>44873</v>
      </c>
      <c r="B31">
        <v>13</v>
      </c>
    </row>
    <row r="32" spans="1:2" x14ac:dyDescent="0.3">
      <c r="A32" s="11">
        <v>44903</v>
      </c>
      <c r="B32">
        <v>7</v>
      </c>
    </row>
    <row r="33" spans="1:4" x14ac:dyDescent="0.3">
      <c r="A33" s="11">
        <v>44934</v>
      </c>
      <c r="B33">
        <v>5</v>
      </c>
    </row>
    <row r="34" spans="1:4" x14ac:dyDescent="0.3">
      <c r="A34" s="11">
        <v>44965</v>
      </c>
      <c r="B34">
        <v>21</v>
      </c>
    </row>
    <row r="35" spans="1:4" x14ac:dyDescent="0.3">
      <c r="A35" s="11">
        <v>44993</v>
      </c>
      <c r="B35">
        <v>9</v>
      </c>
    </row>
    <row r="36" spans="1:4" x14ac:dyDescent="0.3">
      <c r="A36" s="11">
        <v>45024</v>
      </c>
      <c r="B36">
        <v>0</v>
      </c>
      <c r="D36">
        <v>17</v>
      </c>
    </row>
    <row r="37" spans="1:4" x14ac:dyDescent="0.3">
      <c r="A37" s="11">
        <v>45054</v>
      </c>
      <c r="B37">
        <v>0</v>
      </c>
      <c r="D37">
        <v>164</v>
      </c>
    </row>
    <row r="38" spans="1:4" x14ac:dyDescent="0.3">
      <c r="A38" s="11">
        <v>45085</v>
      </c>
      <c r="B38">
        <v>0</v>
      </c>
      <c r="D38">
        <v>22</v>
      </c>
    </row>
    <row r="39" spans="1:4" x14ac:dyDescent="0.3">
      <c r="A39" s="11">
        <v>45115</v>
      </c>
    </row>
    <row r="40" spans="1:4" x14ac:dyDescent="0.3">
      <c r="A40" s="11">
        <v>45146</v>
      </c>
    </row>
    <row r="41" spans="1:4" x14ac:dyDescent="0.3">
      <c r="A41" s="11">
        <v>45177</v>
      </c>
    </row>
    <row r="42" spans="1:4" x14ac:dyDescent="0.3">
      <c r="A42" s="11">
        <v>45207</v>
      </c>
    </row>
    <row r="43" spans="1:4" x14ac:dyDescent="0.3">
      <c r="A43" s="11">
        <v>45238</v>
      </c>
    </row>
    <row r="44" spans="1:4" x14ac:dyDescent="0.3">
      <c r="A44" s="11">
        <v>45268</v>
      </c>
    </row>
    <row r="45" spans="1:4" x14ac:dyDescent="0.3">
      <c r="A45" s="11">
        <v>45299</v>
      </c>
    </row>
    <row r="46" spans="1:4" x14ac:dyDescent="0.3">
      <c r="A46" s="11">
        <v>45330</v>
      </c>
    </row>
    <row r="47" spans="1:4" x14ac:dyDescent="0.3">
      <c r="A47" s="11">
        <v>45359</v>
      </c>
    </row>
    <row r="48" spans="1:4" x14ac:dyDescent="0.3">
      <c r="A48" s="11">
        <v>45390</v>
      </c>
    </row>
    <row r="49" spans="1:4" x14ac:dyDescent="0.3">
      <c r="A49" s="11">
        <v>45420</v>
      </c>
    </row>
    <row r="50" spans="1:4" x14ac:dyDescent="0.3">
      <c r="A50" s="11">
        <v>45451</v>
      </c>
    </row>
    <row r="51" spans="1:4" x14ac:dyDescent="0.3">
      <c r="A51" t="s">
        <v>23</v>
      </c>
      <c r="B51">
        <f>SUBTOTAL(109,Tabel_kaart2editieVB1_1[VERKOOPCIJFERS])</f>
        <v>2560</v>
      </c>
      <c r="C51">
        <f>SUBTOTAL(109,Tabel_kaart2editieVB1_1[WEGGEGEVEN])</f>
        <v>150</v>
      </c>
      <c r="D51">
        <f>SUBTOTAL(109,Tabel_kaart2editieVB1_1[VERNIETIGD])</f>
        <v>203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7D755980-EC88-41D9-936E-09A848F0257B}">
  <ds:schemaRefs/>
</ds:datastoreItem>
</file>

<file path=customXml/itemProps2.xml><?xml version="1.0" encoding="utf-8"?>
<ds:datastoreItem xmlns:ds="http://schemas.openxmlformats.org/officeDocument/2006/customXml" ds:itemID="{8CD6D294-2BB8-41B7-B74A-83FE7E756337}">
  <ds:schemaRefs/>
</ds:datastoreItem>
</file>

<file path=customXml/itemProps3.xml><?xml version="1.0" encoding="utf-8"?>
<ds:datastoreItem xmlns:ds="http://schemas.openxmlformats.org/officeDocument/2006/customXml" ds:itemID="{A5131215-A421-45AC-9E16-7ABC5D36CACC}">
  <ds:schemaRefs/>
</ds:datastoreItem>
</file>

<file path=customXml/itemProps4.xml><?xml version="1.0" encoding="utf-8"?>
<ds:datastoreItem xmlns:ds="http://schemas.openxmlformats.org/officeDocument/2006/customXml" ds:itemID="{23B16413-3DA0-4431-978A-E25DD9E44114}">
  <ds:schemaRefs/>
</ds:datastoreItem>
</file>

<file path=customXml/itemProps5.xml><?xml version="1.0" encoding="utf-8"?>
<ds:datastoreItem xmlns:ds="http://schemas.openxmlformats.org/officeDocument/2006/customXml" ds:itemID="{EE48C453-E8B4-489F-97C6-2CA636D6F6EE}">
  <ds:schemaRefs/>
</ds:datastoreItem>
</file>

<file path=customXml/itemProps6.xml><?xml version="1.0" encoding="utf-8"?>
<ds:datastoreItem xmlns:ds="http://schemas.openxmlformats.org/officeDocument/2006/customXml" ds:itemID="{63BEE8CD-0A54-4F83-A39E-33E244E4815D}">
  <ds:schemaRefs/>
</ds:datastoreItem>
</file>

<file path=customXml/itemProps7.xml><?xml version="1.0" encoding="utf-8"?>
<ds:datastoreItem xmlns:ds="http://schemas.openxmlformats.org/officeDocument/2006/customXml" ds:itemID="{77B11D55-29F6-417F-9ABC-104589A11F7F}">
  <ds:schemaRefs/>
</ds:datastoreItem>
</file>

<file path=customXml/itemProps8.xml><?xml version="1.0" encoding="utf-8"?>
<ds:datastoreItem xmlns:ds="http://schemas.openxmlformats.org/officeDocument/2006/customXml" ds:itemID="{68A4010C-5781-4B78-A951-4F48C5CC80D4}">
  <ds:schemaRefs/>
</ds:datastoreItem>
</file>

<file path=customXml/itemProps9.xml><?xml version="1.0" encoding="utf-8"?>
<ds:datastoreItem xmlns:ds="http://schemas.openxmlformats.org/officeDocument/2006/customXml" ds:itemID="{BEB26631-B9C1-40D2-83FF-944FC44DEA6A}">
  <ds:schemaRefs/>
</ds:datastoreItem>
</file>

<file path=customXml/itemProps10.xml><?xml version="1.0" encoding="utf-8"?>
<ds:datastoreItem xmlns:ds="http://schemas.openxmlformats.org/officeDocument/2006/customXml" ds:itemID="{88D7CAF1-A792-4B49-ADB2-B9DF1F7D23D2}">
  <ds:schemaRefs/>
</ds:datastoreItem>
</file>

<file path=customXml/itemProps11.xml><?xml version="1.0" encoding="utf-8"?>
<ds:datastoreItem xmlns:ds="http://schemas.openxmlformats.org/officeDocument/2006/customXml" ds:itemID="{D47DE2A3-96F6-4779-AFA6-E5B2B3745CE3}">
  <ds:schemaRefs/>
</ds:datastoreItem>
</file>

<file path=customXml/itemProps12.xml><?xml version="1.0" encoding="utf-8"?>
<ds:datastoreItem xmlns:ds="http://schemas.openxmlformats.org/officeDocument/2006/customXml" ds:itemID="{ACA4E4EC-FAAA-431D-AAF8-B59B79C0D427}">
  <ds:schemaRefs/>
</ds:datastoreItem>
</file>

<file path=customXml/itemProps13.xml><?xml version="1.0" encoding="utf-8"?>
<ds:datastoreItem xmlns:ds="http://schemas.openxmlformats.org/officeDocument/2006/customXml" ds:itemID="{7F4A3678-33C3-4089-B918-D1CBA9CE1D84}">
  <ds:schemaRefs/>
</ds:datastoreItem>
</file>

<file path=customXml/itemProps14.xml><?xml version="1.0" encoding="utf-8"?>
<ds:datastoreItem xmlns:ds="http://schemas.openxmlformats.org/officeDocument/2006/customXml" ds:itemID="{2D9AD967-AF39-4D06-AAA4-FEDF69451554}">
  <ds:schemaRefs/>
</ds:datastoreItem>
</file>

<file path=customXml/itemProps15.xml><?xml version="1.0" encoding="utf-8"?>
<ds:datastoreItem xmlns:ds="http://schemas.openxmlformats.org/officeDocument/2006/customXml" ds:itemID="{E43F6467-2017-4299-8DF0-AE9B7E4A9248}">
  <ds:schemaRefs/>
</ds:datastoreItem>
</file>

<file path=customXml/itemProps16.xml><?xml version="1.0" encoding="utf-8"?>
<ds:datastoreItem xmlns:ds="http://schemas.openxmlformats.org/officeDocument/2006/customXml" ds:itemID="{F4282D0C-1D54-4A1C-B366-3142F4946BD9}">
  <ds:schemaRefs/>
</ds:datastoreItem>
</file>

<file path=customXml/itemProps17.xml><?xml version="1.0" encoding="utf-8"?>
<ds:datastoreItem xmlns:ds="http://schemas.openxmlformats.org/officeDocument/2006/customXml" ds:itemID="{CC390B1A-BEE2-42A0-9015-EDA87A01253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11</vt:i4>
      </vt:variant>
    </vt:vector>
  </HeadingPairs>
  <TitlesOfParts>
    <vt:vector size="11" baseType="lpstr">
      <vt:lpstr>INHOUDSTAFEL</vt:lpstr>
      <vt:lpstr>Grafisch Blad</vt:lpstr>
      <vt:lpstr>Verkoopoverzicht per kaart</vt:lpstr>
      <vt:lpstr>Kosten per kaart</vt:lpstr>
      <vt:lpstr>Kaarttemplate</vt:lpstr>
      <vt:lpstr>VOORBEELDKAART1</vt:lpstr>
      <vt:lpstr>EDITIE_kaarteditieVB2_1</vt:lpstr>
      <vt:lpstr>EDITIE_kaarteditieVB1_1</vt:lpstr>
      <vt:lpstr>VOORBEELDKAART2</vt:lpstr>
      <vt:lpstr>EDITIE_kaart2editieVB2_1</vt:lpstr>
      <vt:lpstr>EDITIE_kaart2editieVB1_1</vt:lpstr>
    </vt:vector>
  </TitlesOfParts>
  <Company>Provincie Antwerpen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GIJSBRECHTS Dante</dc:creator>
  <cp:lastModifiedBy>Dante Irani Gijsbrechts</cp:lastModifiedBy>
  <cp:lastPrinted>2023-08-16T14:10:20Z</cp:lastPrinted>
  <dcterms:created xsi:type="dcterms:W3CDTF">2023-07-28T13:25:44Z</dcterms:created>
  <dcterms:modified xsi:type="dcterms:W3CDTF">2024-02-08T10:49:00Z</dcterms:modified>
</cp:coreProperties>
</file>