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2859cd61276b08/PhD/Codes/Test mathematical expressions/"/>
    </mc:Choice>
  </mc:AlternateContent>
  <xr:revisionPtr revIDLastSave="33" documentId="8_{97D24FAE-BCCE-4D25-9431-EA727323E3BE}" xr6:coauthVersionLast="47" xr6:coauthVersionMax="47" xr10:uidLastSave="{9A6D34DB-FD32-4F03-B984-332B1A88466F}"/>
  <bookViews>
    <workbookView xWindow="28680" yWindow="-120" windowWidth="29040" windowHeight="15840" activeTab="1" xr2:uid="{B3B23900-8FA4-48B1-8A00-B6CCCE2E3997}"/>
  </bookViews>
  <sheets>
    <sheet name="Lookup" sheetId="2" r:id="rId1"/>
    <sheet name="Test_final" sheetId="1" r:id="rId2"/>
    <sheet name="Test_intermediate" sheetId="3" r:id="rId3"/>
  </sheets>
  <definedNames>
    <definedName name="_xlnm._FilterDatabase" localSheetId="1" hidden="1">Test_final!$A$1:$U$65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L10" i="3"/>
  <c r="L9" i="3"/>
  <c r="L8" i="3"/>
  <c r="L7" i="3"/>
  <c r="L6" i="3"/>
  <c r="L5" i="3"/>
  <c r="L4" i="3"/>
  <c r="L3" i="3"/>
  <c r="L2" i="3"/>
  <c r="K10" i="3"/>
  <c r="K9" i="3"/>
  <c r="K8" i="3"/>
  <c r="K7" i="3"/>
  <c r="K6" i="3"/>
  <c r="K5" i="3"/>
  <c r="K4" i="3"/>
  <c r="K3" i="3"/>
  <c r="K2" i="3"/>
  <c r="J10" i="3"/>
  <c r="J9" i="3"/>
  <c r="J8" i="3"/>
  <c r="J7" i="3"/>
  <c r="J6" i="3"/>
  <c r="J5" i="3"/>
  <c r="J4" i="3"/>
  <c r="J3" i="3"/>
  <c r="J2" i="3"/>
  <c r="I10" i="3"/>
  <c r="I9" i="3"/>
  <c r="I8" i="3"/>
  <c r="I7" i="3"/>
  <c r="I6" i="3"/>
  <c r="I5" i="3"/>
  <c r="I4" i="3"/>
  <c r="I3" i="3"/>
  <c r="I2" i="3"/>
  <c r="H10" i="3"/>
  <c r="H9" i="3"/>
  <c r="H8" i="3"/>
  <c r="H7" i="3"/>
  <c r="H6" i="3"/>
  <c r="H5" i="3"/>
  <c r="H4" i="3"/>
  <c r="H3" i="3"/>
  <c r="H2" i="3"/>
  <c r="G10" i="3"/>
  <c r="G9" i="3"/>
  <c r="G8" i="3"/>
  <c r="G7" i="3"/>
  <c r="G6" i="3"/>
  <c r="G5" i="3"/>
  <c r="G4" i="3"/>
  <c r="G3" i="3"/>
  <c r="G2" i="3"/>
  <c r="F3" i="3"/>
  <c r="E3" i="3"/>
  <c r="E2" i="3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C3" i="3" s="1"/>
  <c r="C4" i="3" s="1"/>
  <c r="D2" i="3"/>
  <c r="F2" i="3" s="1"/>
  <c r="D65" i="1"/>
  <c r="D64" i="1"/>
  <c r="M64" i="1" s="1"/>
  <c r="D63" i="1"/>
  <c r="U63" i="1" s="1"/>
  <c r="D62" i="1"/>
  <c r="U62" i="1" s="1"/>
  <c r="D61" i="1"/>
  <c r="T61" i="1" s="1"/>
  <c r="D60" i="1"/>
  <c r="D59" i="1"/>
  <c r="K59" i="1" s="1"/>
  <c r="D58" i="1"/>
  <c r="U58" i="1" s="1"/>
  <c r="U57" i="1"/>
  <c r="D56" i="1"/>
  <c r="D55" i="1"/>
  <c r="D54" i="1"/>
  <c r="M54" i="1" s="1"/>
  <c r="D53" i="1"/>
  <c r="D52" i="1"/>
  <c r="D51" i="1"/>
  <c r="D50" i="1"/>
  <c r="U50" i="1" s="1"/>
  <c r="D49" i="1"/>
  <c r="U49" i="1" s="1"/>
  <c r="D48" i="1"/>
  <c r="D47" i="1"/>
  <c r="D46" i="1"/>
  <c r="M46" i="1" s="1"/>
  <c r="D45" i="1"/>
  <c r="T45" i="1" s="1"/>
  <c r="D44" i="1"/>
  <c r="T44" i="1" s="1"/>
  <c r="D43" i="1"/>
  <c r="D42" i="1"/>
  <c r="T42" i="1" s="1"/>
  <c r="D41" i="1"/>
  <c r="D40" i="1"/>
  <c r="J40" i="1" s="1"/>
  <c r="D39" i="1"/>
  <c r="U39" i="1" s="1"/>
  <c r="D38" i="1"/>
  <c r="K38" i="1" s="1"/>
  <c r="D37" i="1"/>
  <c r="D36" i="1"/>
  <c r="I36" i="1" s="1"/>
  <c r="D35" i="1"/>
  <c r="D34" i="1"/>
  <c r="U34" i="1" s="1"/>
  <c r="D33" i="1"/>
  <c r="H33" i="1" s="1"/>
  <c r="D32" i="1"/>
  <c r="J32" i="1" s="1"/>
  <c r="D31" i="1"/>
  <c r="D30" i="1"/>
  <c r="K30" i="1" s="1"/>
  <c r="D29" i="1"/>
  <c r="T29" i="1" s="1"/>
  <c r="D28" i="1"/>
  <c r="J28" i="1" s="1"/>
  <c r="D27" i="1"/>
  <c r="D26" i="1"/>
  <c r="T26" i="1" s="1"/>
  <c r="D25" i="1"/>
  <c r="D24" i="1"/>
  <c r="D23" i="1"/>
  <c r="T23" i="1" s="1"/>
  <c r="D22" i="1"/>
  <c r="K22" i="1" s="1"/>
  <c r="D21" i="1"/>
  <c r="H21" i="1" s="1"/>
  <c r="D20" i="1"/>
  <c r="H20" i="1" s="1"/>
  <c r="D19" i="1"/>
  <c r="D18" i="1"/>
  <c r="U18" i="1" s="1"/>
  <c r="D17" i="1"/>
  <c r="U17" i="1" s="1"/>
  <c r="D16" i="1"/>
  <c r="J16" i="1" s="1"/>
  <c r="D15" i="1"/>
  <c r="D14" i="1"/>
  <c r="K14" i="1" s="1"/>
  <c r="D13" i="1"/>
  <c r="H13" i="1" s="1"/>
  <c r="D12" i="1"/>
  <c r="I12" i="1" s="1"/>
  <c r="D11" i="1"/>
  <c r="D10" i="1"/>
  <c r="T10" i="1" s="1"/>
  <c r="D9" i="1"/>
  <c r="U9" i="1" s="1"/>
  <c r="D8" i="1"/>
  <c r="J8" i="1" s="1"/>
  <c r="D7" i="1"/>
  <c r="T7" i="1" s="1"/>
  <c r="D6" i="1"/>
  <c r="K6" i="1" s="1"/>
  <c r="D5" i="1"/>
  <c r="D4" i="1"/>
  <c r="H4" i="1" s="1"/>
  <c r="D3" i="1"/>
  <c r="D2" i="1"/>
  <c r="U2" i="1" s="1"/>
  <c r="C2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A3" i="1"/>
  <c r="C3" i="1" s="1"/>
  <c r="B9" i="1"/>
  <c r="B8" i="1"/>
  <c r="B7" i="1"/>
  <c r="B6" i="1"/>
  <c r="B5" i="1"/>
  <c r="B4" i="1"/>
  <c r="B3" i="1"/>
  <c r="B2" i="1"/>
  <c r="C9" i="2"/>
  <c r="C8" i="2"/>
  <c r="C7" i="2"/>
  <c r="C6" i="2"/>
  <c r="C5" i="2"/>
  <c r="C4" i="2"/>
  <c r="C3" i="2"/>
  <c r="C2" i="2"/>
  <c r="S39" i="1" l="1"/>
  <c r="T57" i="1"/>
  <c r="J59" i="1"/>
  <c r="S23" i="1"/>
  <c r="H12" i="1"/>
  <c r="I18" i="1"/>
  <c r="H28" i="1"/>
  <c r="I34" i="1"/>
  <c r="H44" i="1"/>
  <c r="L58" i="1"/>
  <c r="M2" i="1"/>
  <c r="S18" i="1"/>
  <c r="S34" i="1"/>
  <c r="S50" i="1"/>
  <c r="J18" i="1"/>
  <c r="I28" i="1"/>
  <c r="J34" i="1"/>
  <c r="I44" i="1"/>
  <c r="M58" i="1"/>
  <c r="S2" i="1"/>
  <c r="T18" i="1"/>
  <c r="T34" i="1"/>
  <c r="T50" i="1"/>
  <c r="H6" i="1"/>
  <c r="H14" i="1"/>
  <c r="H22" i="1"/>
  <c r="H30" i="1"/>
  <c r="H38" i="1"/>
  <c r="L46" i="1"/>
  <c r="T2" i="1"/>
  <c r="I6" i="1"/>
  <c r="I14" i="1"/>
  <c r="I22" i="1"/>
  <c r="I30" i="1"/>
  <c r="I38" i="1"/>
  <c r="S7" i="1"/>
  <c r="J6" i="1"/>
  <c r="J14" i="1"/>
  <c r="J22" i="1"/>
  <c r="J30" i="1"/>
  <c r="J38" i="1"/>
  <c r="L50" i="1"/>
  <c r="L62" i="1"/>
  <c r="U28" i="1"/>
  <c r="T58" i="1"/>
  <c r="H10" i="1"/>
  <c r="H16" i="1"/>
  <c r="H26" i="1"/>
  <c r="H32" i="1"/>
  <c r="H42" i="1"/>
  <c r="M50" i="1"/>
  <c r="M62" i="1"/>
  <c r="S13" i="1"/>
  <c r="S29" i="1"/>
  <c r="S45" i="1"/>
  <c r="I10" i="1"/>
  <c r="I26" i="1"/>
  <c r="I42" i="1"/>
  <c r="L54" i="1"/>
  <c r="J63" i="1"/>
  <c r="T13" i="1"/>
  <c r="T62" i="1"/>
  <c r="J10" i="1"/>
  <c r="H18" i="1"/>
  <c r="J26" i="1"/>
  <c r="H34" i="1"/>
  <c r="J42" i="1"/>
  <c r="K63" i="1"/>
  <c r="U33" i="1"/>
  <c r="R43" i="1"/>
  <c r="Q43" i="1"/>
  <c r="P43" i="1"/>
  <c r="O43" i="1"/>
  <c r="N43" i="1"/>
  <c r="G43" i="1"/>
  <c r="U43" i="1"/>
  <c r="F43" i="1"/>
  <c r="T43" i="1"/>
  <c r="M43" i="1"/>
  <c r="S43" i="1"/>
  <c r="L43" i="1"/>
  <c r="K43" i="1"/>
  <c r="J43" i="1"/>
  <c r="I43" i="1"/>
  <c r="H43" i="1"/>
  <c r="R24" i="1"/>
  <c r="Q24" i="1"/>
  <c r="P24" i="1"/>
  <c r="O24" i="1"/>
  <c r="N24" i="1"/>
  <c r="G24" i="1"/>
  <c r="F24" i="1"/>
  <c r="U24" i="1"/>
  <c r="M24" i="1"/>
  <c r="T24" i="1"/>
  <c r="L24" i="1"/>
  <c r="K24" i="1"/>
  <c r="S24" i="1"/>
  <c r="R31" i="1"/>
  <c r="Q31" i="1"/>
  <c r="P31" i="1"/>
  <c r="O31" i="1"/>
  <c r="N31" i="1"/>
  <c r="G31" i="1"/>
  <c r="F31" i="1"/>
  <c r="M31" i="1"/>
  <c r="L31" i="1"/>
  <c r="K31" i="1"/>
  <c r="U31" i="1"/>
  <c r="J31" i="1"/>
  <c r="T31" i="1"/>
  <c r="I31" i="1"/>
  <c r="S31" i="1"/>
  <c r="H31" i="1"/>
  <c r="S56" i="1"/>
  <c r="R56" i="1"/>
  <c r="Q56" i="1"/>
  <c r="I56" i="1"/>
  <c r="P56" i="1"/>
  <c r="H56" i="1"/>
  <c r="O56" i="1"/>
  <c r="G56" i="1"/>
  <c r="N56" i="1"/>
  <c r="F56" i="1"/>
  <c r="U56" i="1"/>
  <c r="K56" i="1"/>
  <c r="T56" i="1"/>
  <c r="J56" i="1"/>
  <c r="M56" i="1"/>
  <c r="L56" i="1"/>
  <c r="R12" i="1"/>
  <c r="Q12" i="1"/>
  <c r="P12" i="1"/>
  <c r="O12" i="1"/>
  <c r="N12" i="1"/>
  <c r="S12" i="1"/>
  <c r="G12" i="1"/>
  <c r="F12" i="1"/>
  <c r="M12" i="1"/>
  <c r="L12" i="1"/>
  <c r="K12" i="1"/>
  <c r="R19" i="1"/>
  <c r="Q19" i="1"/>
  <c r="P19" i="1"/>
  <c r="O19" i="1"/>
  <c r="N19" i="1"/>
  <c r="G19" i="1"/>
  <c r="U19" i="1"/>
  <c r="F19" i="1"/>
  <c r="T19" i="1"/>
  <c r="M19" i="1"/>
  <c r="S19" i="1"/>
  <c r="L19" i="1"/>
  <c r="K19" i="1"/>
  <c r="J19" i="1"/>
  <c r="I19" i="1"/>
  <c r="H19" i="1"/>
  <c r="R44" i="1"/>
  <c r="Q44" i="1"/>
  <c r="P44" i="1"/>
  <c r="O44" i="1"/>
  <c r="N44" i="1"/>
  <c r="S44" i="1"/>
  <c r="G44" i="1"/>
  <c r="F44" i="1"/>
  <c r="M44" i="1"/>
  <c r="L44" i="1"/>
  <c r="K44" i="1"/>
  <c r="S51" i="1"/>
  <c r="R51" i="1"/>
  <c r="Q51" i="1"/>
  <c r="I51" i="1"/>
  <c r="P51" i="1"/>
  <c r="H51" i="1"/>
  <c r="O51" i="1"/>
  <c r="G51" i="1"/>
  <c r="N51" i="1"/>
  <c r="F51" i="1"/>
  <c r="U51" i="1"/>
  <c r="M51" i="1"/>
  <c r="T51" i="1"/>
  <c r="L51" i="1"/>
  <c r="K51" i="1"/>
  <c r="J51" i="1"/>
  <c r="H8" i="1"/>
  <c r="J12" i="1"/>
  <c r="H24" i="1"/>
  <c r="H40" i="1"/>
  <c r="J44" i="1"/>
  <c r="U44" i="1"/>
  <c r="E3" i="1"/>
  <c r="R7" i="1"/>
  <c r="Q7" i="1"/>
  <c r="P7" i="1"/>
  <c r="O7" i="1"/>
  <c r="N7" i="1"/>
  <c r="G7" i="1"/>
  <c r="F7" i="1"/>
  <c r="M7" i="1"/>
  <c r="L7" i="1"/>
  <c r="K7" i="1"/>
  <c r="J7" i="1"/>
  <c r="I7" i="1"/>
  <c r="H7" i="1"/>
  <c r="U7" i="1"/>
  <c r="R32" i="1"/>
  <c r="Q32" i="1"/>
  <c r="P32" i="1"/>
  <c r="O32" i="1"/>
  <c r="N32" i="1"/>
  <c r="G32" i="1"/>
  <c r="F32" i="1"/>
  <c r="U32" i="1"/>
  <c r="M32" i="1"/>
  <c r="T32" i="1"/>
  <c r="L32" i="1"/>
  <c r="S32" i="1"/>
  <c r="K32" i="1"/>
  <c r="R39" i="1"/>
  <c r="Q39" i="1"/>
  <c r="P39" i="1"/>
  <c r="O39" i="1"/>
  <c r="N39" i="1"/>
  <c r="G39" i="1"/>
  <c r="F39" i="1"/>
  <c r="M39" i="1"/>
  <c r="L39" i="1"/>
  <c r="K39" i="1"/>
  <c r="J39" i="1"/>
  <c r="I39" i="1"/>
  <c r="H39" i="1"/>
  <c r="I8" i="1"/>
  <c r="I24" i="1"/>
  <c r="I40" i="1"/>
  <c r="R11" i="1"/>
  <c r="Q11" i="1"/>
  <c r="P11" i="1"/>
  <c r="O11" i="1"/>
  <c r="N11" i="1"/>
  <c r="G11" i="1"/>
  <c r="U11" i="1"/>
  <c r="F11" i="1"/>
  <c r="T11" i="1"/>
  <c r="M11" i="1"/>
  <c r="S11" i="1"/>
  <c r="L11" i="1"/>
  <c r="K11" i="1"/>
  <c r="J11" i="1"/>
  <c r="I11" i="1"/>
  <c r="H11" i="1"/>
  <c r="R27" i="1"/>
  <c r="Q27" i="1"/>
  <c r="P27" i="1"/>
  <c r="O27" i="1"/>
  <c r="N27" i="1"/>
  <c r="G27" i="1"/>
  <c r="U27" i="1"/>
  <c r="F27" i="1"/>
  <c r="T27" i="1"/>
  <c r="M27" i="1"/>
  <c r="S27" i="1"/>
  <c r="L27" i="1"/>
  <c r="K27" i="1"/>
  <c r="J27" i="1"/>
  <c r="I27" i="1"/>
  <c r="H27" i="1"/>
  <c r="S52" i="1"/>
  <c r="R52" i="1"/>
  <c r="Q52" i="1"/>
  <c r="I52" i="1"/>
  <c r="P52" i="1"/>
  <c r="H52" i="1"/>
  <c r="O52" i="1"/>
  <c r="G52" i="1"/>
  <c r="N52" i="1"/>
  <c r="F52" i="1"/>
  <c r="U52" i="1"/>
  <c r="K52" i="1"/>
  <c r="T52" i="1"/>
  <c r="J52" i="1"/>
  <c r="M52" i="1"/>
  <c r="L52" i="1"/>
  <c r="J24" i="1"/>
  <c r="H36" i="1"/>
  <c r="R4" i="1"/>
  <c r="Q4" i="1"/>
  <c r="P4" i="1"/>
  <c r="O4" i="1"/>
  <c r="N4" i="1"/>
  <c r="S4" i="1"/>
  <c r="G4" i="1"/>
  <c r="F4" i="1"/>
  <c r="M4" i="1"/>
  <c r="L4" i="1"/>
  <c r="U4" i="1"/>
  <c r="K4" i="1"/>
  <c r="T4" i="1"/>
  <c r="S65" i="1"/>
  <c r="R65" i="1"/>
  <c r="Q65" i="1"/>
  <c r="I65" i="1"/>
  <c r="P65" i="1"/>
  <c r="H65" i="1"/>
  <c r="O65" i="1"/>
  <c r="G65" i="1"/>
  <c r="N65" i="1"/>
  <c r="F65" i="1"/>
  <c r="M65" i="1"/>
  <c r="L65" i="1"/>
  <c r="K65" i="1"/>
  <c r="J65" i="1"/>
  <c r="R36" i="1"/>
  <c r="Q36" i="1"/>
  <c r="P36" i="1"/>
  <c r="O36" i="1"/>
  <c r="N36" i="1"/>
  <c r="S36" i="1"/>
  <c r="G36" i="1"/>
  <c r="F36" i="1"/>
  <c r="M36" i="1"/>
  <c r="L36" i="1"/>
  <c r="U36" i="1"/>
  <c r="K36" i="1"/>
  <c r="T36" i="1"/>
  <c r="R20" i="1"/>
  <c r="Q20" i="1"/>
  <c r="P20" i="1"/>
  <c r="O20" i="1"/>
  <c r="N20" i="1"/>
  <c r="S20" i="1"/>
  <c r="G20" i="1"/>
  <c r="F20" i="1"/>
  <c r="M20" i="1"/>
  <c r="L20" i="1"/>
  <c r="U20" i="1"/>
  <c r="K20" i="1"/>
  <c r="T20" i="1"/>
  <c r="R8" i="1"/>
  <c r="Q8" i="1"/>
  <c r="P8" i="1"/>
  <c r="O8" i="1"/>
  <c r="N8" i="1"/>
  <c r="G8" i="1"/>
  <c r="F8" i="1"/>
  <c r="U8" i="1"/>
  <c r="M8" i="1"/>
  <c r="T8" i="1"/>
  <c r="L8" i="1"/>
  <c r="K8" i="1"/>
  <c r="S8" i="1"/>
  <c r="R15" i="1"/>
  <c r="Q15" i="1"/>
  <c r="P15" i="1"/>
  <c r="O15" i="1"/>
  <c r="N15" i="1"/>
  <c r="G15" i="1"/>
  <c r="F15" i="1"/>
  <c r="M15" i="1"/>
  <c r="L15" i="1"/>
  <c r="K15" i="1"/>
  <c r="U15" i="1"/>
  <c r="J15" i="1"/>
  <c r="T15" i="1"/>
  <c r="I15" i="1"/>
  <c r="S15" i="1"/>
  <c r="H15" i="1"/>
  <c r="R40" i="1"/>
  <c r="Q40" i="1"/>
  <c r="P40" i="1"/>
  <c r="O40" i="1"/>
  <c r="N40" i="1"/>
  <c r="G40" i="1"/>
  <c r="F40" i="1"/>
  <c r="U40" i="1"/>
  <c r="M40" i="1"/>
  <c r="T40" i="1"/>
  <c r="L40" i="1"/>
  <c r="S40" i="1"/>
  <c r="K40" i="1"/>
  <c r="R47" i="1"/>
  <c r="Q47" i="1"/>
  <c r="I47" i="1"/>
  <c r="P47" i="1"/>
  <c r="H47" i="1"/>
  <c r="O47" i="1"/>
  <c r="G47" i="1"/>
  <c r="N47" i="1"/>
  <c r="F47" i="1"/>
  <c r="M47" i="1"/>
  <c r="L47" i="1"/>
  <c r="U47" i="1"/>
  <c r="T47" i="1"/>
  <c r="S47" i="1"/>
  <c r="K47" i="1"/>
  <c r="J47" i="1"/>
  <c r="I4" i="1"/>
  <c r="I20" i="1"/>
  <c r="R3" i="1"/>
  <c r="Q3" i="1"/>
  <c r="P3" i="1"/>
  <c r="O3" i="1"/>
  <c r="N3" i="1"/>
  <c r="G3" i="1"/>
  <c r="U3" i="1"/>
  <c r="F3" i="1"/>
  <c r="T3" i="1"/>
  <c r="M3" i="1"/>
  <c r="S3" i="1"/>
  <c r="L3" i="1"/>
  <c r="K3" i="1"/>
  <c r="J3" i="1"/>
  <c r="I3" i="1"/>
  <c r="H3" i="1"/>
  <c r="R28" i="1"/>
  <c r="Q28" i="1"/>
  <c r="P28" i="1"/>
  <c r="O28" i="1"/>
  <c r="N28" i="1"/>
  <c r="S28" i="1"/>
  <c r="G28" i="1"/>
  <c r="F28" i="1"/>
  <c r="M28" i="1"/>
  <c r="L28" i="1"/>
  <c r="K28" i="1"/>
  <c r="R35" i="1"/>
  <c r="Q35" i="1"/>
  <c r="P35" i="1"/>
  <c r="O35" i="1"/>
  <c r="N35" i="1"/>
  <c r="G35" i="1"/>
  <c r="U35" i="1"/>
  <c r="F35" i="1"/>
  <c r="T35" i="1"/>
  <c r="M35" i="1"/>
  <c r="S35" i="1"/>
  <c r="L35" i="1"/>
  <c r="K35" i="1"/>
  <c r="J35" i="1"/>
  <c r="I35" i="1"/>
  <c r="H35" i="1"/>
  <c r="S60" i="1"/>
  <c r="R60" i="1"/>
  <c r="Q60" i="1"/>
  <c r="I60" i="1"/>
  <c r="P60" i="1"/>
  <c r="H60" i="1"/>
  <c r="O60" i="1"/>
  <c r="G60" i="1"/>
  <c r="N60" i="1"/>
  <c r="F60" i="1"/>
  <c r="U60" i="1"/>
  <c r="K60" i="1"/>
  <c r="T60" i="1"/>
  <c r="J60" i="1"/>
  <c r="M60" i="1"/>
  <c r="L60" i="1"/>
  <c r="J4" i="1"/>
  <c r="J20" i="1"/>
  <c r="J36" i="1"/>
  <c r="T12" i="1"/>
  <c r="T65" i="1"/>
  <c r="R16" i="1"/>
  <c r="Q16" i="1"/>
  <c r="P16" i="1"/>
  <c r="O16" i="1"/>
  <c r="N16" i="1"/>
  <c r="G16" i="1"/>
  <c r="F16" i="1"/>
  <c r="U16" i="1"/>
  <c r="M16" i="1"/>
  <c r="T16" i="1"/>
  <c r="L16" i="1"/>
  <c r="S16" i="1"/>
  <c r="K16" i="1"/>
  <c r="R23" i="1"/>
  <c r="Q23" i="1"/>
  <c r="P23" i="1"/>
  <c r="O23" i="1"/>
  <c r="N23" i="1"/>
  <c r="G23" i="1"/>
  <c r="F23" i="1"/>
  <c r="M23" i="1"/>
  <c r="L23" i="1"/>
  <c r="K23" i="1"/>
  <c r="J23" i="1"/>
  <c r="I23" i="1"/>
  <c r="U23" i="1"/>
  <c r="H23" i="1"/>
  <c r="R48" i="1"/>
  <c r="Q48" i="1"/>
  <c r="I48" i="1"/>
  <c r="P48" i="1"/>
  <c r="H48" i="1"/>
  <c r="O48" i="1"/>
  <c r="G48" i="1"/>
  <c r="N48" i="1"/>
  <c r="F48" i="1"/>
  <c r="K48" i="1"/>
  <c r="J48" i="1"/>
  <c r="U48" i="1"/>
  <c r="T48" i="1"/>
  <c r="S48" i="1"/>
  <c r="M48" i="1"/>
  <c r="L48" i="1"/>
  <c r="S55" i="1"/>
  <c r="R55" i="1"/>
  <c r="Q55" i="1"/>
  <c r="I55" i="1"/>
  <c r="P55" i="1"/>
  <c r="H55" i="1"/>
  <c r="O55" i="1"/>
  <c r="G55" i="1"/>
  <c r="N55" i="1"/>
  <c r="F55" i="1"/>
  <c r="U55" i="1"/>
  <c r="M55" i="1"/>
  <c r="T55" i="1"/>
  <c r="L55" i="1"/>
  <c r="K55" i="1"/>
  <c r="J55" i="1"/>
  <c r="I16" i="1"/>
  <c r="I32" i="1"/>
  <c r="U12" i="1"/>
  <c r="T28" i="1"/>
  <c r="T39" i="1"/>
  <c r="U65" i="1"/>
  <c r="K10" i="1"/>
  <c r="K18" i="1"/>
  <c r="K26" i="1"/>
  <c r="K34" i="1"/>
  <c r="K42" i="1"/>
  <c r="R5" i="1"/>
  <c r="Q5" i="1"/>
  <c r="P5" i="1"/>
  <c r="O5" i="1"/>
  <c r="N5" i="1"/>
  <c r="G5" i="1"/>
  <c r="F5" i="1"/>
  <c r="M5" i="1"/>
  <c r="U5" i="1"/>
  <c r="L5" i="1"/>
  <c r="R17" i="1"/>
  <c r="Q17" i="1"/>
  <c r="P17" i="1"/>
  <c r="O17" i="1"/>
  <c r="N17" i="1"/>
  <c r="T17" i="1"/>
  <c r="G17" i="1"/>
  <c r="S17" i="1"/>
  <c r="F17" i="1"/>
  <c r="M17" i="1"/>
  <c r="L17" i="1"/>
  <c r="R25" i="1"/>
  <c r="Q25" i="1"/>
  <c r="P25" i="1"/>
  <c r="O25" i="1"/>
  <c r="N25" i="1"/>
  <c r="T25" i="1"/>
  <c r="G25" i="1"/>
  <c r="S25" i="1"/>
  <c r="F25" i="1"/>
  <c r="M25" i="1"/>
  <c r="L25" i="1"/>
  <c r="R29" i="1"/>
  <c r="Q29" i="1"/>
  <c r="P29" i="1"/>
  <c r="O29" i="1"/>
  <c r="N29" i="1"/>
  <c r="G29" i="1"/>
  <c r="F29" i="1"/>
  <c r="M29" i="1"/>
  <c r="U29" i="1"/>
  <c r="L29" i="1"/>
  <c r="R37" i="1"/>
  <c r="Q37" i="1"/>
  <c r="P37" i="1"/>
  <c r="O37" i="1"/>
  <c r="N37" i="1"/>
  <c r="G37" i="1"/>
  <c r="F37" i="1"/>
  <c r="M37" i="1"/>
  <c r="U37" i="1"/>
  <c r="L37" i="1"/>
  <c r="R41" i="1"/>
  <c r="Q41" i="1"/>
  <c r="P41" i="1"/>
  <c r="O41" i="1"/>
  <c r="N41" i="1"/>
  <c r="T41" i="1"/>
  <c r="G41" i="1"/>
  <c r="S41" i="1"/>
  <c r="F41" i="1"/>
  <c r="M41" i="1"/>
  <c r="L41" i="1"/>
  <c r="R45" i="1"/>
  <c r="Q45" i="1"/>
  <c r="P45" i="1"/>
  <c r="O45" i="1"/>
  <c r="N45" i="1"/>
  <c r="G45" i="1"/>
  <c r="F45" i="1"/>
  <c r="M45" i="1"/>
  <c r="U45" i="1"/>
  <c r="L45" i="1"/>
  <c r="R49" i="1"/>
  <c r="Q49" i="1"/>
  <c r="I49" i="1"/>
  <c r="P49" i="1"/>
  <c r="H49" i="1"/>
  <c r="O49" i="1"/>
  <c r="G49" i="1"/>
  <c r="N49" i="1"/>
  <c r="F49" i="1"/>
  <c r="T49" i="1"/>
  <c r="S49" i="1"/>
  <c r="M49" i="1"/>
  <c r="L49" i="1"/>
  <c r="S53" i="1"/>
  <c r="R53" i="1"/>
  <c r="Q53" i="1"/>
  <c r="I53" i="1"/>
  <c r="P53" i="1"/>
  <c r="H53" i="1"/>
  <c r="O53" i="1"/>
  <c r="G53" i="1"/>
  <c r="N53" i="1"/>
  <c r="F53" i="1"/>
  <c r="M53" i="1"/>
  <c r="L53" i="1"/>
  <c r="S57" i="1"/>
  <c r="R57" i="1"/>
  <c r="Q57" i="1"/>
  <c r="I57" i="1"/>
  <c r="P57" i="1"/>
  <c r="H57" i="1"/>
  <c r="O57" i="1"/>
  <c r="G57" i="1"/>
  <c r="N57" i="1"/>
  <c r="F57" i="1"/>
  <c r="M57" i="1"/>
  <c r="L57" i="1"/>
  <c r="H5" i="1"/>
  <c r="H9" i="1"/>
  <c r="H17" i="1"/>
  <c r="H25" i="1"/>
  <c r="H29" i="1"/>
  <c r="H37" i="1"/>
  <c r="H41" i="1"/>
  <c r="H45" i="1"/>
  <c r="L64" i="1"/>
  <c r="U25" i="1"/>
  <c r="U41" i="1"/>
  <c r="T53" i="1"/>
  <c r="S61" i="1"/>
  <c r="R61" i="1"/>
  <c r="Q61" i="1"/>
  <c r="I61" i="1"/>
  <c r="P61" i="1"/>
  <c r="H61" i="1"/>
  <c r="O61" i="1"/>
  <c r="G61" i="1"/>
  <c r="N61" i="1"/>
  <c r="F61" i="1"/>
  <c r="M61" i="1"/>
  <c r="L61" i="1"/>
  <c r="A4" i="1"/>
  <c r="R9" i="1"/>
  <c r="Q9" i="1"/>
  <c r="P9" i="1"/>
  <c r="O9" i="1"/>
  <c r="N9" i="1"/>
  <c r="T9" i="1"/>
  <c r="G9" i="1"/>
  <c r="S9" i="1"/>
  <c r="F9" i="1"/>
  <c r="M9" i="1"/>
  <c r="L9" i="1"/>
  <c r="R13" i="1"/>
  <c r="Q13" i="1"/>
  <c r="P13" i="1"/>
  <c r="O13" i="1"/>
  <c r="N13" i="1"/>
  <c r="G13" i="1"/>
  <c r="F13" i="1"/>
  <c r="M13" i="1"/>
  <c r="U13" i="1"/>
  <c r="L13" i="1"/>
  <c r="R21" i="1"/>
  <c r="Q21" i="1"/>
  <c r="P21" i="1"/>
  <c r="O21" i="1"/>
  <c r="N21" i="1"/>
  <c r="G21" i="1"/>
  <c r="F21" i="1"/>
  <c r="M21" i="1"/>
  <c r="U21" i="1"/>
  <c r="L21" i="1"/>
  <c r="R33" i="1"/>
  <c r="Q33" i="1"/>
  <c r="P33" i="1"/>
  <c r="O33" i="1"/>
  <c r="N33" i="1"/>
  <c r="T33" i="1"/>
  <c r="G33" i="1"/>
  <c r="S33" i="1"/>
  <c r="F33" i="1"/>
  <c r="M33" i="1"/>
  <c r="L33" i="1"/>
  <c r="E2" i="1"/>
  <c r="S58" i="1"/>
  <c r="R58" i="1"/>
  <c r="Q58" i="1"/>
  <c r="I58" i="1"/>
  <c r="P58" i="1"/>
  <c r="H58" i="1"/>
  <c r="O58" i="1"/>
  <c r="G58" i="1"/>
  <c r="N58" i="1"/>
  <c r="F58" i="1"/>
  <c r="K58" i="1"/>
  <c r="J58" i="1"/>
  <c r="I5" i="1"/>
  <c r="I9" i="1"/>
  <c r="I13" i="1"/>
  <c r="I17" i="1"/>
  <c r="I21" i="1"/>
  <c r="I25" i="1"/>
  <c r="I29" i="1"/>
  <c r="I33" i="1"/>
  <c r="I37" i="1"/>
  <c r="I41" i="1"/>
  <c r="I45" i="1"/>
  <c r="S10" i="1"/>
  <c r="S26" i="1"/>
  <c r="S42" i="1"/>
  <c r="U53" i="1"/>
  <c r="U61" i="1"/>
  <c r="R6" i="1"/>
  <c r="Q6" i="1"/>
  <c r="P6" i="1"/>
  <c r="O6" i="1"/>
  <c r="N6" i="1"/>
  <c r="U6" i="1"/>
  <c r="G6" i="1"/>
  <c r="T6" i="1"/>
  <c r="F6" i="1"/>
  <c r="S6" i="1"/>
  <c r="M6" i="1"/>
  <c r="L6" i="1"/>
  <c r="R14" i="1"/>
  <c r="Q14" i="1"/>
  <c r="P14" i="1"/>
  <c r="O14" i="1"/>
  <c r="N14" i="1"/>
  <c r="U14" i="1"/>
  <c r="G14" i="1"/>
  <c r="T14" i="1"/>
  <c r="F14" i="1"/>
  <c r="S14" i="1"/>
  <c r="M14" i="1"/>
  <c r="L14" i="1"/>
  <c r="R18" i="1"/>
  <c r="Q18" i="1"/>
  <c r="P18" i="1"/>
  <c r="O18" i="1"/>
  <c r="N18" i="1"/>
  <c r="G18" i="1"/>
  <c r="F18" i="1"/>
  <c r="M18" i="1"/>
  <c r="L18" i="1"/>
  <c r="R30" i="1"/>
  <c r="Q30" i="1"/>
  <c r="P30" i="1"/>
  <c r="O30" i="1"/>
  <c r="N30" i="1"/>
  <c r="U30" i="1"/>
  <c r="G30" i="1"/>
  <c r="T30" i="1"/>
  <c r="F30" i="1"/>
  <c r="S30" i="1"/>
  <c r="M30" i="1"/>
  <c r="L30" i="1"/>
  <c r="R38" i="1"/>
  <c r="Q38" i="1"/>
  <c r="P38" i="1"/>
  <c r="O38" i="1"/>
  <c r="N38" i="1"/>
  <c r="U38" i="1"/>
  <c r="G38" i="1"/>
  <c r="T38" i="1"/>
  <c r="F38" i="1"/>
  <c r="S38" i="1"/>
  <c r="M38" i="1"/>
  <c r="L38" i="1"/>
  <c r="R46" i="1"/>
  <c r="Q46" i="1"/>
  <c r="I46" i="1"/>
  <c r="P46" i="1"/>
  <c r="H46" i="1"/>
  <c r="O46" i="1"/>
  <c r="G46" i="1"/>
  <c r="N46" i="1"/>
  <c r="F46" i="1"/>
  <c r="U46" i="1"/>
  <c r="K46" i="1"/>
  <c r="T46" i="1"/>
  <c r="J46" i="1"/>
  <c r="S46" i="1"/>
  <c r="S54" i="1"/>
  <c r="R54" i="1"/>
  <c r="Q54" i="1"/>
  <c r="I54" i="1"/>
  <c r="P54" i="1"/>
  <c r="H54" i="1"/>
  <c r="O54" i="1"/>
  <c r="G54" i="1"/>
  <c r="N54" i="1"/>
  <c r="F54" i="1"/>
  <c r="K54" i="1"/>
  <c r="J5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S5" i="1"/>
  <c r="S21" i="1"/>
  <c r="S37" i="1"/>
  <c r="T54" i="1"/>
  <c r="R2" i="1"/>
  <c r="J2" i="1"/>
  <c r="Q2" i="1"/>
  <c r="I2" i="1"/>
  <c r="P2" i="1"/>
  <c r="H2" i="1"/>
  <c r="O2" i="1"/>
  <c r="G2" i="1"/>
  <c r="N2" i="1"/>
  <c r="F2" i="1"/>
  <c r="L2" i="1"/>
  <c r="K2" i="1"/>
  <c r="R10" i="1"/>
  <c r="Q10" i="1"/>
  <c r="P10" i="1"/>
  <c r="O10" i="1"/>
  <c r="N10" i="1"/>
  <c r="G10" i="1"/>
  <c r="F10" i="1"/>
  <c r="M10" i="1"/>
  <c r="L10" i="1"/>
  <c r="R22" i="1"/>
  <c r="Q22" i="1"/>
  <c r="P22" i="1"/>
  <c r="O22" i="1"/>
  <c r="N22" i="1"/>
  <c r="U22" i="1"/>
  <c r="G22" i="1"/>
  <c r="T22" i="1"/>
  <c r="F22" i="1"/>
  <c r="S22" i="1"/>
  <c r="M22" i="1"/>
  <c r="L22" i="1"/>
  <c r="R26" i="1"/>
  <c r="Q26" i="1"/>
  <c r="P26" i="1"/>
  <c r="O26" i="1"/>
  <c r="N26" i="1"/>
  <c r="G26" i="1"/>
  <c r="F26" i="1"/>
  <c r="M26" i="1"/>
  <c r="L26" i="1"/>
  <c r="R34" i="1"/>
  <c r="Q34" i="1"/>
  <c r="P34" i="1"/>
  <c r="O34" i="1"/>
  <c r="N34" i="1"/>
  <c r="G34" i="1"/>
  <c r="F34" i="1"/>
  <c r="M34" i="1"/>
  <c r="L34" i="1"/>
  <c r="R42" i="1"/>
  <c r="Q42" i="1"/>
  <c r="P42" i="1"/>
  <c r="O42" i="1"/>
  <c r="N42" i="1"/>
  <c r="G42" i="1"/>
  <c r="F42" i="1"/>
  <c r="M42" i="1"/>
  <c r="L42" i="1"/>
  <c r="R50" i="1"/>
  <c r="Q50" i="1"/>
  <c r="I50" i="1"/>
  <c r="P50" i="1"/>
  <c r="H50" i="1"/>
  <c r="O50" i="1"/>
  <c r="G50" i="1"/>
  <c r="N50" i="1"/>
  <c r="F50" i="1"/>
  <c r="K50" i="1"/>
  <c r="J50" i="1"/>
  <c r="S59" i="1"/>
  <c r="R59" i="1"/>
  <c r="Q59" i="1"/>
  <c r="I59" i="1"/>
  <c r="P59" i="1"/>
  <c r="H59" i="1"/>
  <c r="O59" i="1"/>
  <c r="G59" i="1"/>
  <c r="N59" i="1"/>
  <c r="F59" i="1"/>
  <c r="U59" i="1"/>
  <c r="M59" i="1"/>
  <c r="T59" i="1"/>
  <c r="L59" i="1"/>
  <c r="S64" i="1"/>
  <c r="R64" i="1"/>
  <c r="Q64" i="1"/>
  <c r="I64" i="1"/>
  <c r="P64" i="1"/>
  <c r="H64" i="1"/>
  <c r="O64" i="1"/>
  <c r="G64" i="1"/>
  <c r="N64" i="1"/>
  <c r="F64" i="1"/>
  <c r="U64" i="1"/>
  <c r="K64" i="1"/>
  <c r="T64" i="1"/>
  <c r="J6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T5" i="1"/>
  <c r="U10" i="1"/>
  <c r="T21" i="1"/>
  <c r="U26" i="1"/>
  <c r="T37" i="1"/>
  <c r="U42" i="1"/>
  <c r="U54" i="1"/>
  <c r="L63" i="1"/>
  <c r="T63" i="1"/>
  <c r="S62" i="1"/>
  <c r="R62" i="1"/>
  <c r="Q62" i="1"/>
  <c r="I62" i="1"/>
  <c r="P62" i="1"/>
  <c r="H62" i="1"/>
  <c r="O62" i="1"/>
  <c r="G62" i="1"/>
  <c r="N62" i="1"/>
  <c r="F62" i="1"/>
  <c r="M63" i="1"/>
  <c r="J62" i="1"/>
  <c r="S63" i="1"/>
  <c r="R63" i="1"/>
  <c r="Q63" i="1"/>
  <c r="I63" i="1"/>
  <c r="P63" i="1"/>
  <c r="H63" i="1"/>
  <c r="O63" i="1"/>
  <c r="G63" i="1"/>
  <c r="N63" i="1"/>
  <c r="F63" i="1"/>
  <c r="K62" i="1"/>
  <c r="C5" i="3"/>
  <c r="E4" i="3"/>
  <c r="A5" i="1" l="1"/>
  <c r="C4" i="1"/>
  <c r="E4" i="1" s="1"/>
  <c r="C6" i="3"/>
  <c r="E5" i="3"/>
  <c r="A6" i="1" l="1"/>
  <c r="C5" i="1"/>
  <c r="E5" i="1" s="1"/>
  <c r="C7" i="3"/>
  <c r="E6" i="3"/>
  <c r="A7" i="1" l="1"/>
  <c r="C6" i="1"/>
  <c r="E6" i="1" s="1"/>
  <c r="C8" i="3"/>
  <c r="E7" i="3"/>
  <c r="A8" i="1" l="1"/>
  <c r="C7" i="1"/>
  <c r="E7" i="1" s="1"/>
  <c r="C9" i="3"/>
  <c r="E8" i="3"/>
  <c r="A9" i="1" l="1"/>
  <c r="C8" i="1"/>
  <c r="E8" i="1" s="1"/>
  <c r="C10" i="3"/>
  <c r="E10" i="3" s="1"/>
  <c r="E9" i="3"/>
  <c r="C9" i="1" l="1"/>
  <c r="E9" i="1" s="1"/>
  <c r="A10" i="1"/>
  <c r="C10" i="1" l="1"/>
  <c r="E10" i="1" s="1"/>
  <c r="A11" i="1"/>
  <c r="A12" i="1" l="1"/>
  <c r="C11" i="1"/>
  <c r="E11" i="1" s="1"/>
  <c r="A13" i="1" l="1"/>
  <c r="C12" i="1"/>
  <c r="E12" i="1" s="1"/>
  <c r="A14" i="1" l="1"/>
  <c r="C13" i="1"/>
  <c r="E13" i="1" s="1"/>
  <c r="A15" i="1" l="1"/>
  <c r="C14" i="1"/>
  <c r="E14" i="1" s="1"/>
  <c r="A16" i="1" l="1"/>
  <c r="C15" i="1"/>
  <c r="E15" i="1" s="1"/>
  <c r="A17" i="1" l="1"/>
  <c r="C16" i="1"/>
  <c r="E16" i="1" s="1"/>
  <c r="A18" i="1" l="1"/>
  <c r="C17" i="1"/>
  <c r="E17" i="1" s="1"/>
  <c r="A19" i="1" l="1"/>
  <c r="C18" i="1"/>
  <c r="E18" i="1" s="1"/>
  <c r="A20" i="1" l="1"/>
  <c r="C19" i="1"/>
  <c r="E19" i="1" s="1"/>
  <c r="A21" i="1" l="1"/>
  <c r="C20" i="1"/>
  <c r="E20" i="1" s="1"/>
  <c r="A22" i="1" l="1"/>
  <c r="C21" i="1"/>
  <c r="E21" i="1" s="1"/>
  <c r="A23" i="1" l="1"/>
  <c r="C22" i="1"/>
  <c r="E22" i="1" s="1"/>
  <c r="A24" i="1" l="1"/>
  <c r="C23" i="1"/>
  <c r="E23" i="1" s="1"/>
  <c r="A25" i="1" l="1"/>
  <c r="C24" i="1"/>
  <c r="E24" i="1" s="1"/>
  <c r="A26" i="1" l="1"/>
  <c r="C25" i="1"/>
  <c r="E25" i="1" s="1"/>
  <c r="A27" i="1" l="1"/>
  <c r="C26" i="1"/>
  <c r="E26" i="1" s="1"/>
  <c r="A28" i="1" l="1"/>
  <c r="C27" i="1"/>
  <c r="E27" i="1" s="1"/>
  <c r="A29" i="1" l="1"/>
  <c r="C28" i="1"/>
  <c r="E28" i="1" s="1"/>
  <c r="A30" i="1" l="1"/>
  <c r="C29" i="1"/>
  <c r="E29" i="1" s="1"/>
  <c r="A31" i="1" l="1"/>
  <c r="C30" i="1"/>
  <c r="E30" i="1" s="1"/>
  <c r="A32" i="1" l="1"/>
  <c r="C31" i="1"/>
  <c r="E31" i="1" s="1"/>
  <c r="A33" i="1" l="1"/>
  <c r="C32" i="1"/>
  <c r="E32" i="1" s="1"/>
  <c r="A34" i="1" l="1"/>
  <c r="C33" i="1"/>
  <c r="E33" i="1" s="1"/>
  <c r="A35" i="1" l="1"/>
  <c r="C34" i="1"/>
  <c r="E34" i="1" s="1"/>
  <c r="A36" i="1" l="1"/>
  <c r="C35" i="1"/>
  <c r="E35" i="1" s="1"/>
  <c r="A37" i="1" l="1"/>
  <c r="C36" i="1"/>
  <c r="E36" i="1" s="1"/>
  <c r="A38" i="1" l="1"/>
  <c r="C37" i="1"/>
  <c r="E37" i="1" s="1"/>
  <c r="A39" i="1" l="1"/>
  <c r="C38" i="1"/>
  <c r="E38" i="1" s="1"/>
  <c r="A40" i="1" l="1"/>
  <c r="C39" i="1"/>
  <c r="E39" i="1" s="1"/>
  <c r="A41" i="1" l="1"/>
  <c r="C40" i="1"/>
  <c r="E40" i="1" s="1"/>
  <c r="A42" i="1" l="1"/>
  <c r="C41" i="1"/>
  <c r="E41" i="1" s="1"/>
  <c r="A43" i="1" l="1"/>
  <c r="C42" i="1"/>
  <c r="E42" i="1" s="1"/>
  <c r="A44" i="1" l="1"/>
  <c r="C43" i="1"/>
  <c r="E43" i="1" s="1"/>
  <c r="A45" i="1" l="1"/>
  <c r="C44" i="1"/>
  <c r="E44" i="1" s="1"/>
  <c r="A46" i="1" l="1"/>
  <c r="C45" i="1"/>
  <c r="E45" i="1" s="1"/>
  <c r="A47" i="1" l="1"/>
  <c r="C46" i="1"/>
  <c r="E46" i="1" s="1"/>
  <c r="A48" i="1" l="1"/>
  <c r="C47" i="1"/>
  <c r="E47" i="1" s="1"/>
  <c r="A49" i="1" l="1"/>
  <c r="C48" i="1"/>
  <c r="E48" i="1" s="1"/>
  <c r="A50" i="1" l="1"/>
  <c r="C49" i="1"/>
  <c r="E49" i="1" s="1"/>
  <c r="A51" i="1" l="1"/>
  <c r="C50" i="1"/>
  <c r="E50" i="1" s="1"/>
  <c r="A52" i="1" l="1"/>
  <c r="C51" i="1"/>
  <c r="E51" i="1" s="1"/>
  <c r="A53" i="1" l="1"/>
  <c r="C52" i="1"/>
  <c r="E52" i="1" s="1"/>
  <c r="A54" i="1" l="1"/>
  <c r="C53" i="1"/>
  <c r="E53" i="1" s="1"/>
  <c r="A55" i="1" l="1"/>
  <c r="C54" i="1"/>
  <c r="E54" i="1" s="1"/>
  <c r="A56" i="1" l="1"/>
  <c r="C55" i="1"/>
  <c r="E55" i="1" s="1"/>
  <c r="A57" i="1" l="1"/>
  <c r="C56" i="1"/>
  <c r="E56" i="1" s="1"/>
  <c r="A58" i="1" l="1"/>
  <c r="C57" i="1"/>
  <c r="E57" i="1" s="1"/>
  <c r="A59" i="1" l="1"/>
  <c r="C58" i="1"/>
  <c r="E58" i="1" s="1"/>
  <c r="A60" i="1" l="1"/>
  <c r="C59" i="1"/>
  <c r="E59" i="1" s="1"/>
  <c r="A61" i="1" l="1"/>
  <c r="C60" i="1"/>
  <c r="E60" i="1" s="1"/>
  <c r="A62" i="1" l="1"/>
  <c r="C61" i="1"/>
  <c r="E61" i="1" s="1"/>
  <c r="A63" i="1" l="1"/>
  <c r="C62" i="1"/>
  <c r="E62" i="1" s="1"/>
  <c r="A64" i="1" l="1"/>
  <c r="C63" i="1"/>
  <c r="E63" i="1" s="1"/>
  <c r="A65" i="1" l="1"/>
  <c r="C65" i="1" s="1"/>
  <c r="E65" i="1" s="1"/>
  <c r="C64" i="1"/>
  <c r="E64" i="1" s="1"/>
</calcChain>
</file>

<file path=xl/sharedStrings.xml><?xml version="1.0" encoding="utf-8"?>
<sst xmlns="http://schemas.openxmlformats.org/spreadsheetml/2006/main" count="39" uniqueCount="37">
  <si>
    <t>theta</t>
  </si>
  <si>
    <t>phi</t>
  </si>
  <si>
    <t>Values</t>
  </si>
  <si>
    <t>Enumeration</t>
  </si>
  <si>
    <t>pi multiple</t>
  </si>
  <si>
    <t>i_theta</t>
  </si>
  <si>
    <t>i_phi</t>
  </si>
  <si>
    <t>Result</t>
  </si>
  <si>
    <t>x</t>
  </si>
  <si>
    <t>i</t>
  </si>
  <si>
    <t>y</t>
  </si>
  <si>
    <t>j</t>
  </si>
  <si>
    <t>a_pos</t>
  </si>
  <si>
    <t>a_neg</t>
  </si>
  <si>
    <t>a_nil</t>
  </si>
  <si>
    <t>Result_pos</t>
  </si>
  <si>
    <t>Result_nil</t>
  </si>
  <si>
    <t>Guess_pos</t>
  </si>
  <si>
    <t>Guess_nil</t>
  </si>
  <si>
    <t>Result_neg</t>
  </si>
  <si>
    <t>Guess_neg</t>
  </si>
  <si>
    <t>phi+pi</t>
  </si>
  <si>
    <t>phi+2pi</t>
  </si>
  <si>
    <t>phi+pi/2</t>
  </si>
  <si>
    <t>phi+3pi/2</t>
  </si>
  <si>
    <t>phi-pi/2</t>
  </si>
  <si>
    <t>phi-pi</t>
  </si>
  <si>
    <t>phi-3pi/2</t>
  </si>
  <si>
    <t>mphi+pi/2</t>
  </si>
  <si>
    <t>mphi+pi</t>
  </si>
  <si>
    <t>mphi+3pi/2</t>
  </si>
  <si>
    <t>mphi+2pi</t>
  </si>
  <si>
    <t>mphi-pi/2</t>
  </si>
  <si>
    <t>mphi-pi</t>
  </si>
  <si>
    <t>mphi-3pi/2</t>
  </si>
  <si>
    <t>phi-2pi</t>
  </si>
  <si>
    <t>mphi-2pi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</si>
</sst>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9985-F92B-46C7-ADC6-1D1CEDAF12D4}">
  <dimension ref="A1:G9"/>
  <sheetViews>
    <sheetView workbookViewId="0">
      <selection activeCell="D14" sqref="D14"/>
    </sheetView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2</v>
      </c>
      <c r="F1" t="s">
        <v>3</v>
      </c>
      <c r="G1" t="s">
        <v>8</v>
      </c>
    </row>
    <row r="2" spans="1:7" x14ac:dyDescent="0.35">
      <c r="A2">
        <v>0</v>
      </c>
      <c r="B2">
        <v>0</v>
      </c>
      <c r="C2">
        <f xml:space="preserve"> PI() * B2</f>
        <v>0</v>
      </c>
      <c r="F2">
        <v>0</v>
      </c>
      <c r="G2">
        <v>-0.3</v>
      </c>
    </row>
    <row r="3" spans="1:7" x14ac:dyDescent="0.35">
      <c r="A3">
        <v>1</v>
      </c>
      <c r="B3">
        <v>0.3</v>
      </c>
      <c r="C3">
        <f t="shared" ref="C3:C9" si="0" xml:space="preserve"> PI() * B3</f>
        <v>0.94247779607693793</v>
      </c>
      <c r="F3">
        <v>1</v>
      </c>
      <c r="G3">
        <v>0</v>
      </c>
    </row>
    <row r="4" spans="1:7" x14ac:dyDescent="0.35">
      <c r="A4">
        <v>2</v>
      </c>
      <c r="B4">
        <v>0.5</v>
      </c>
      <c r="C4">
        <f t="shared" si="0"/>
        <v>1.5707963267948966</v>
      </c>
      <c r="F4">
        <v>2</v>
      </c>
      <c r="G4">
        <v>0.5</v>
      </c>
    </row>
    <row r="5" spans="1:7" x14ac:dyDescent="0.35">
      <c r="A5">
        <v>3</v>
      </c>
      <c r="B5">
        <v>0.8</v>
      </c>
      <c r="C5">
        <f t="shared" si="0"/>
        <v>2.5132741228718345</v>
      </c>
    </row>
    <row r="6" spans="1:7" x14ac:dyDescent="0.35">
      <c r="A6">
        <v>4</v>
      </c>
      <c r="B6">
        <v>1</v>
      </c>
      <c r="C6">
        <f t="shared" si="0"/>
        <v>3.1415926535897931</v>
      </c>
    </row>
    <row r="7" spans="1:7" x14ac:dyDescent="0.35">
      <c r="A7">
        <v>5</v>
      </c>
      <c r="B7">
        <v>1.3</v>
      </c>
      <c r="C7">
        <f t="shared" si="0"/>
        <v>4.0840704496667311</v>
      </c>
    </row>
    <row r="8" spans="1:7" x14ac:dyDescent="0.35">
      <c r="A8">
        <v>6</v>
      </c>
      <c r="B8">
        <v>1.5</v>
      </c>
      <c r="C8">
        <f t="shared" si="0"/>
        <v>4.7123889803846897</v>
      </c>
    </row>
    <row r="9" spans="1:7" x14ac:dyDescent="0.35">
      <c r="A9">
        <v>7</v>
      </c>
      <c r="B9">
        <v>1.8</v>
      </c>
      <c r="C9">
        <f t="shared" si="0"/>
        <v>5.6548667764616276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5C1D-B47E-43D8-A133-E350EF0AA339}">
  <sheetPr filterMode="1"/>
  <dimension ref="A1:U65"/>
  <sheetViews>
    <sheetView tabSelected="1" workbookViewId="0">
      <pane ySplit="1" topLeftCell="A2" activePane="bottomLeft" state="frozen"/>
      <selection pane="bottomLeft" activeCell="D57" sqref="D57"/>
    </sheetView>
  </sheetViews>
  <sheetFormatPr defaultRowHeight="14.5" x14ac:dyDescent="0.35"/>
  <cols>
    <col min="5" max="5" width="8.7265625" style="1"/>
  </cols>
  <sheetData>
    <row r="1" spans="1:21" x14ac:dyDescent="0.35">
      <c r="A1" t="s">
        <v>5</v>
      </c>
      <c r="B1" t="s">
        <v>6</v>
      </c>
      <c r="C1" t="s">
        <v>0</v>
      </c>
      <c r="D1" t="s">
        <v>1</v>
      </c>
      <c r="E1" s="1" t="s">
        <v>7</v>
      </c>
      <c r="F1" t="s">
        <v>23</v>
      </c>
      <c r="G1" t="s">
        <v>21</v>
      </c>
      <c r="H1" t="s">
        <v>24</v>
      </c>
      <c r="I1" t="s">
        <v>22</v>
      </c>
      <c r="J1" t="s">
        <v>25</v>
      </c>
      <c r="K1" t="s">
        <v>26</v>
      </c>
      <c r="L1" t="s">
        <v>27</v>
      </c>
      <c r="M1" t="s">
        <v>35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36</v>
      </c>
    </row>
    <row r="2" spans="1:21" hidden="1" x14ac:dyDescent="0.35">
      <c r="A2">
        <v>0</v>
      </c>
      <c r="B2">
        <f xml:space="preserve"> MOD(ROW()-2,8)</f>
        <v>0</v>
      </c>
      <c r="C2">
        <f xml:space="preserve"> VLOOKUP( A2, Lookup!A:C, 3, FALSE )</f>
        <v>0</v>
      </c>
      <c r="D2">
        <f xml:space="preserve"> VLOOKUP( B2, Lookup!A:C, 3, FALSE )</f>
        <v>0</v>
      </c>
      <c r="E2" s="1" t="e">
        <f xml:space="preserve"> ATAN2( -SIN(C2)*SIN(D2), -SIN(C2)*COS(D2) )</f>
        <v>#DIV/0!</v>
      </c>
      <c r="F2">
        <f xml:space="preserve"> $D2 + 0.5*PI()</f>
        <v>1.5707963267948966</v>
      </c>
      <c r="G2">
        <f xml:space="preserve"> $D2 + PI()</f>
        <v>3.1415926535897931</v>
      </c>
      <c r="H2">
        <f xml:space="preserve"> $D2 + 1.5*PI()</f>
        <v>4.7123889803846897</v>
      </c>
      <c r="I2">
        <f xml:space="preserve"> $D2 + 2*PI()</f>
        <v>6.2831853071795862</v>
      </c>
      <c r="J2">
        <f xml:space="preserve"> $D2 - 0.5*PI()</f>
        <v>-1.5707963267948966</v>
      </c>
      <c r="K2">
        <f xml:space="preserve"> $D2 - PI()</f>
        <v>-3.1415926535897931</v>
      </c>
      <c r="L2">
        <f xml:space="preserve"> $D2 - 1.5*PI()</f>
        <v>-4.7123889803846897</v>
      </c>
      <c r="M2">
        <f xml:space="preserve"> $D2 - 2*PI()</f>
        <v>-6.2831853071795862</v>
      </c>
      <c r="N2">
        <f xml:space="preserve"> -$D2 + 0.5*PI()</f>
        <v>1.5707963267948966</v>
      </c>
      <c r="O2">
        <f xml:space="preserve"> -$D2 + PI()</f>
        <v>3.1415926535897931</v>
      </c>
      <c r="P2">
        <f xml:space="preserve"> -$D2 + 1.5*PI()</f>
        <v>4.7123889803846897</v>
      </c>
      <c r="Q2">
        <f xml:space="preserve"> -$D2 + 2*PI()</f>
        <v>6.2831853071795862</v>
      </c>
      <c r="R2">
        <f xml:space="preserve"> -$D2 - 0.5*PI()</f>
        <v>-1.5707963267948966</v>
      </c>
      <c r="S2">
        <f xml:space="preserve"> -$D2 - PI()</f>
        <v>-3.1415926535897931</v>
      </c>
      <c r="T2">
        <f xml:space="preserve"> -$D2 - 1.5*PI()</f>
        <v>-4.7123889803846897</v>
      </c>
      <c r="U2">
        <f xml:space="preserve"> -$D2 - 2*PI()</f>
        <v>-6.2831853071795862</v>
      </c>
    </row>
    <row r="3" spans="1:21" hidden="1" x14ac:dyDescent="0.35">
      <c r="A3">
        <f xml:space="preserve"> A2 + IF( B3=0, 1, 0 )</f>
        <v>0</v>
      </c>
      <c r="B3">
        <f t="shared" ref="B3:B65" si="0" xml:space="preserve"> MOD(ROW()-2,8)</f>
        <v>1</v>
      </c>
      <c r="C3">
        <f xml:space="preserve"> VLOOKUP( A3, Lookup!A:C, 3, FALSE )</f>
        <v>0</v>
      </c>
      <c r="D3">
        <f xml:space="preserve"> VLOOKUP( B3, Lookup!A:C, 3, FALSE )</f>
        <v>0.94247779607693793</v>
      </c>
      <c r="E3" s="1" t="e">
        <f xml:space="preserve"> ATAN2( -SIN(C3)*SIN(D3), -SIN(C3)*COS(D3) )</f>
        <v>#DIV/0!</v>
      </c>
      <c r="F3">
        <f t="shared" ref="F3:F65" si="1" xml:space="preserve"> D3 + 0.5*PI()</f>
        <v>2.5132741228718345</v>
      </c>
      <c r="G3">
        <f t="shared" ref="G3:G65" si="2" xml:space="preserve"> D3 + PI()</f>
        <v>4.0840704496667311</v>
      </c>
      <c r="H3">
        <f t="shared" ref="H3:H65" si="3" xml:space="preserve"> D3 + 1.5*PI()</f>
        <v>5.6548667764616276</v>
      </c>
      <c r="I3">
        <f t="shared" ref="I3:I65" si="4" xml:space="preserve"> D3 + 2*PI()</f>
        <v>7.2256631032565242</v>
      </c>
      <c r="J3">
        <f t="shared" ref="J3:J65" si="5" xml:space="preserve"> D3 - 0.5*PI()</f>
        <v>-0.62831853071795862</v>
      </c>
      <c r="K3">
        <f t="shared" ref="K3:K65" si="6" xml:space="preserve"> D3 - PI()</f>
        <v>-2.1991148575128552</v>
      </c>
      <c r="L3">
        <f t="shared" ref="L3:L65" si="7" xml:space="preserve"> D3 - 1.5*PI()</f>
        <v>-3.7699111843077517</v>
      </c>
      <c r="M3">
        <f t="shared" ref="M3:M65" si="8" xml:space="preserve"> D3 - 2*PI()</f>
        <v>-5.3407075111026483</v>
      </c>
      <c r="N3">
        <f t="shared" ref="N3:N65" si="9" xml:space="preserve"> -$D3 + 0.5*PI()</f>
        <v>0.62831853071795862</v>
      </c>
      <c r="O3">
        <f t="shared" ref="O3:O65" si="10" xml:space="preserve"> -$D3 + PI()</f>
        <v>2.1991148575128552</v>
      </c>
      <c r="P3">
        <f t="shared" ref="P3:P65" si="11" xml:space="preserve"> -$D3 + 1.5*PI()</f>
        <v>3.7699111843077517</v>
      </c>
      <c r="Q3">
        <f t="shared" ref="Q3:Q65" si="12" xml:space="preserve"> -$D3 + 2*PI()</f>
        <v>5.3407075111026483</v>
      </c>
      <c r="R3">
        <f t="shared" ref="R3:R65" si="13" xml:space="preserve"> -$D3 - 0.5*PI()</f>
        <v>-2.5132741228718345</v>
      </c>
      <c r="S3">
        <f t="shared" ref="S3:S65" si="14" xml:space="preserve"> -$D3 - PI()</f>
        <v>-4.0840704496667311</v>
      </c>
      <c r="T3">
        <f t="shared" ref="T3:T65" si="15" xml:space="preserve"> -$D3 - 1.5*PI()</f>
        <v>-5.6548667764616276</v>
      </c>
      <c r="U3">
        <f t="shared" ref="U3:U65" si="16" xml:space="preserve"> -$D3 - 2*PI()</f>
        <v>-7.2256631032565242</v>
      </c>
    </row>
    <row r="4" spans="1:21" hidden="1" x14ac:dyDescent="0.35">
      <c r="A4">
        <f t="shared" ref="A4:A9" si="17" xml:space="preserve"> A3 + IF( B4=0, 1, 0 )</f>
        <v>0</v>
      </c>
      <c r="B4">
        <f t="shared" si="0"/>
        <v>2</v>
      </c>
      <c r="C4">
        <f xml:space="preserve"> VLOOKUP( A4, Lookup!A:C, 3, FALSE )</f>
        <v>0</v>
      </c>
      <c r="D4">
        <f xml:space="preserve"> VLOOKUP( B4, Lookup!A:C, 3, FALSE )</f>
        <v>1.5707963267948966</v>
      </c>
      <c r="E4" s="1" t="e">
        <f t="shared" ref="E4:E65" si="18" xml:space="preserve"> ATAN2( -SIN(C4)*SIN(D4), -SIN(C4)*COS(D4) )</f>
        <v>#DIV/0!</v>
      </c>
      <c r="F4">
        <f t="shared" si="1"/>
        <v>3.1415926535897931</v>
      </c>
      <c r="G4">
        <f t="shared" si="2"/>
        <v>4.7123889803846897</v>
      </c>
      <c r="H4">
        <f t="shared" si="3"/>
        <v>6.2831853071795862</v>
      </c>
      <c r="I4">
        <f t="shared" si="4"/>
        <v>7.8539816339744828</v>
      </c>
      <c r="J4">
        <f t="shared" si="5"/>
        <v>0</v>
      </c>
      <c r="K4">
        <f t="shared" si="6"/>
        <v>-1.5707963267948966</v>
      </c>
      <c r="L4">
        <f t="shared" si="7"/>
        <v>-3.1415926535897931</v>
      </c>
      <c r="M4">
        <f t="shared" si="8"/>
        <v>-4.7123889803846897</v>
      </c>
      <c r="N4">
        <f t="shared" si="9"/>
        <v>0</v>
      </c>
      <c r="O4">
        <f t="shared" si="10"/>
        <v>1.5707963267948966</v>
      </c>
      <c r="P4">
        <f t="shared" si="11"/>
        <v>3.1415926535897931</v>
      </c>
      <c r="Q4">
        <f t="shared" si="12"/>
        <v>4.7123889803846897</v>
      </c>
      <c r="R4">
        <f t="shared" si="13"/>
        <v>-3.1415926535897931</v>
      </c>
      <c r="S4">
        <f t="shared" si="14"/>
        <v>-4.7123889803846897</v>
      </c>
      <c r="T4">
        <f t="shared" si="15"/>
        <v>-6.2831853071795862</v>
      </c>
      <c r="U4">
        <f t="shared" si="16"/>
        <v>-7.8539816339744828</v>
      </c>
    </row>
    <row r="5" spans="1:21" hidden="1" x14ac:dyDescent="0.35">
      <c r="A5">
        <f t="shared" si="17"/>
        <v>0</v>
      </c>
      <c r="B5">
        <f t="shared" si="0"/>
        <v>3</v>
      </c>
      <c r="C5">
        <f xml:space="preserve"> VLOOKUP( A5, Lookup!A:C, 3, FALSE )</f>
        <v>0</v>
      </c>
      <c r="D5">
        <f xml:space="preserve"> VLOOKUP( B5, Lookup!A:C, 3, FALSE )</f>
        <v>2.5132741228718345</v>
      </c>
      <c r="E5" s="1" t="e">
        <f t="shared" si="18"/>
        <v>#DIV/0!</v>
      </c>
      <c r="F5">
        <f t="shared" si="1"/>
        <v>4.0840704496667311</v>
      </c>
      <c r="G5">
        <f t="shared" si="2"/>
        <v>5.6548667764616276</v>
      </c>
      <c r="H5">
        <f t="shared" si="3"/>
        <v>7.2256631032565242</v>
      </c>
      <c r="I5">
        <f t="shared" si="4"/>
        <v>8.7964594300514207</v>
      </c>
      <c r="J5">
        <f t="shared" si="5"/>
        <v>0.94247779607693793</v>
      </c>
      <c r="K5">
        <f t="shared" si="6"/>
        <v>-0.62831853071795862</v>
      </c>
      <c r="L5">
        <f t="shared" si="7"/>
        <v>-2.1991148575128552</v>
      </c>
      <c r="M5">
        <f t="shared" si="8"/>
        <v>-3.7699111843077517</v>
      </c>
      <c r="N5">
        <f t="shared" si="9"/>
        <v>-0.94247779607693793</v>
      </c>
      <c r="O5">
        <f t="shared" si="10"/>
        <v>0.62831853071795862</v>
      </c>
      <c r="P5">
        <f t="shared" si="11"/>
        <v>2.1991148575128552</v>
      </c>
      <c r="Q5">
        <f t="shared" si="12"/>
        <v>3.7699111843077517</v>
      </c>
      <c r="R5">
        <f t="shared" si="13"/>
        <v>-4.0840704496667311</v>
      </c>
      <c r="S5">
        <f t="shared" si="14"/>
        <v>-5.6548667764616276</v>
      </c>
      <c r="T5">
        <f t="shared" si="15"/>
        <v>-7.2256631032565242</v>
      </c>
      <c r="U5">
        <f t="shared" si="16"/>
        <v>-8.7964594300514207</v>
      </c>
    </row>
    <row r="6" spans="1:21" hidden="1" x14ac:dyDescent="0.35">
      <c r="A6">
        <f t="shared" si="17"/>
        <v>0</v>
      </c>
      <c r="B6">
        <f t="shared" si="0"/>
        <v>4</v>
      </c>
      <c r="C6">
        <f xml:space="preserve"> VLOOKUP( A6, Lookup!A:C, 3, FALSE )</f>
        <v>0</v>
      </c>
      <c r="D6">
        <f xml:space="preserve"> VLOOKUP( B6, Lookup!A:C, 3, FALSE )</f>
        <v>3.1415926535897931</v>
      </c>
      <c r="E6" s="1" t="e">
        <f t="shared" si="18"/>
        <v>#DIV/0!</v>
      </c>
      <c r="F6">
        <f t="shared" si="1"/>
        <v>4.7123889803846897</v>
      </c>
      <c r="G6">
        <f t="shared" si="2"/>
        <v>6.2831853071795862</v>
      </c>
      <c r="H6">
        <f t="shared" si="3"/>
        <v>7.8539816339744828</v>
      </c>
      <c r="I6">
        <f t="shared" si="4"/>
        <v>9.4247779607693793</v>
      </c>
      <c r="J6">
        <f t="shared" si="5"/>
        <v>1.5707963267948966</v>
      </c>
      <c r="K6">
        <f t="shared" si="6"/>
        <v>0</v>
      </c>
      <c r="L6">
        <f t="shared" si="7"/>
        <v>-1.5707963267948966</v>
      </c>
      <c r="M6">
        <f t="shared" si="8"/>
        <v>-3.1415926535897931</v>
      </c>
      <c r="N6">
        <f t="shared" si="9"/>
        <v>-1.5707963267948966</v>
      </c>
      <c r="O6">
        <f t="shared" si="10"/>
        <v>0</v>
      </c>
      <c r="P6">
        <f t="shared" si="11"/>
        <v>1.5707963267948966</v>
      </c>
      <c r="Q6">
        <f t="shared" si="12"/>
        <v>3.1415926535897931</v>
      </c>
      <c r="R6">
        <f t="shared" si="13"/>
        <v>-4.7123889803846897</v>
      </c>
      <c r="S6">
        <f t="shared" si="14"/>
        <v>-6.2831853071795862</v>
      </c>
      <c r="T6">
        <f t="shared" si="15"/>
        <v>-7.8539816339744828</v>
      </c>
      <c r="U6">
        <f t="shared" si="16"/>
        <v>-9.4247779607693793</v>
      </c>
    </row>
    <row r="7" spans="1:21" hidden="1" x14ac:dyDescent="0.35">
      <c r="A7">
        <f t="shared" si="17"/>
        <v>0</v>
      </c>
      <c r="B7">
        <f t="shared" si="0"/>
        <v>5</v>
      </c>
      <c r="C7">
        <f xml:space="preserve"> VLOOKUP( A7, Lookup!A:C, 3, FALSE )</f>
        <v>0</v>
      </c>
      <c r="D7">
        <f xml:space="preserve"> VLOOKUP( B7, Lookup!A:C, 3, FALSE )</f>
        <v>4.0840704496667311</v>
      </c>
      <c r="E7" s="1" t="e">
        <f t="shared" si="18"/>
        <v>#DIV/0!</v>
      </c>
      <c r="F7">
        <f t="shared" si="1"/>
        <v>5.6548667764616276</v>
      </c>
      <c r="G7">
        <f t="shared" si="2"/>
        <v>7.2256631032565242</v>
      </c>
      <c r="H7">
        <f t="shared" si="3"/>
        <v>8.7964594300514207</v>
      </c>
      <c r="I7">
        <f t="shared" si="4"/>
        <v>10.367255756846317</v>
      </c>
      <c r="J7">
        <f t="shared" si="5"/>
        <v>2.5132741228718345</v>
      </c>
      <c r="K7">
        <f t="shared" si="6"/>
        <v>0.94247779607693793</v>
      </c>
      <c r="L7">
        <f t="shared" si="7"/>
        <v>-0.62831853071795862</v>
      </c>
      <c r="M7">
        <f t="shared" si="8"/>
        <v>-2.1991148575128552</v>
      </c>
      <c r="N7">
        <f t="shared" si="9"/>
        <v>-2.5132741228718345</v>
      </c>
      <c r="O7">
        <f t="shared" si="10"/>
        <v>-0.94247779607693793</v>
      </c>
      <c r="P7">
        <f t="shared" si="11"/>
        <v>0.62831853071795862</v>
      </c>
      <c r="Q7">
        <f t="shared" si="12"/>
        <v>2.1991148575128552</v>
      </c>
      <c r="R7">
        <f t="shared" si="13"/>
        <v>-5.6548667764616276</v>
      </c>
      <c r="S7">
        <f t="shared" si="14"/>
        <v>-7.2256631032565242</v>
      </c>
      <c r="T7">
        <f t="shared" si="15"/>
        <v>-8.7964594300514207</v>
      </c>
      <c r="U7">
        <f t="shared" si="16"/>
        <v>-10.367255756846317</v>
      </c>
    </row>
    <row r="8" spans="1:21" hidden="1" x14ac:dyDescent="0.35">
      <c r="A8">
        <f t="shared" si="17"/>
        <v>0</v>
      </c>
      <c r="B8">
        <f t="shared" si="0"/>
        <v>6</v>
      </c>
      <c r="C8">
        <f xml:space="preserve"> VLOOKUP( A8, Lookup!A:C, 3, FALSE )</f>
        <v>0</v>
      </c>
      <c r="D8">
        <f xml:space="preserve"> VLOOKUP( B8, Lookup!A:C, 3, FALSE )</f>
        <v>4.7123889803846897</v>
      </c>
      <c r="E8" s="1" t="e">
        <f t="shared" si="18"/>
        <v>#DIV/0!</v>
      </c>
      <c r="F8">
        <f t="shared" si="1"/>
        <v>6.2831853071795862</v>
      </c>
      <c r="G8">
        <f t="shared" si="2"/>
        <v>7.8539816339744828</v>
      </c>
      <c r="H8">
        <f t="shared" si="3"/>
        <v>9.4247779607693793</v>
      </c>
      <c r="I8" s="2">
        <f t="shared" si="4"/>
        <v>10.995574287564276</v>
      </c>
      <c r="J8" s="2">
        <f t="shared" si="5"/>
        <v>3.1415926535897931</v>
      </c>
      <c r="K8" s="2">
        <f t="shared" si="6"/>
        <v>1.5707963267948966</v>
      </c>
      <c r="L8" s="2">
        <f t="shared" si="7"/>
        <v>0</v>
      </c>
      <c r="M8" s="2">
        <f t="shared" si="8"/>
        <v>-1.5707963267948966</v>
      </c>
      <c r="N8">
        <f t="shared" si="9"/>
        <v>-3.1415926535897931</v>
      </c>
      <c r="O8">
        <f t="shared" si="10"/>
        <v>-1.5707963267948966</v>
      </c>
      <c r="P8">
        <f t="shared" si="11"/>
        <v>0</v>
      </c>
      <c r="Q8">
        <f t="shared" si="12"/>
        <v>1.5707963267948966</v>
      </c>
      <c r="R8">
        <f t="shared" si="13"/>
        <v>-6.2831853071795862</v>
      </c>
      <c r="S8">
        <f t="shared" si="14"/>
        <v>-7.8539816339744828</v>
      </c>
      <c r="T8">
        <f t="shared" si="15"/>
        <v>-9.4247779607693793</v>
      </c>
      <c r="U8">
        <f t="shared" si="16"/>
        <v>-10.995574287564276</v>
      </c>
    </row>
    <row r="9" spans="1:21" x14ac:dyDescent="0.35">
      <c r="A9">
        <f t="shared" si="17"/>
        <v>0</v>
      </c>
      <c r="B9">
        <f t="shared" si="0"/>
        <v>7</v>
      </c>
      <c r="C9">
        <f xml:space="preserve"> VLOOKUP( A9, Lookup!A:C, 3, FALSE )</f>
        <v>0</v>
      </c>
      <c r="D9">
        <f xml:space="preserve"> VLOOKUP( B9, Lookup!A:C, 3, FALSE )</f>
        <v>5.6548667764616276</v>
      </c>
      <c r="E9" s="1" t="e">
        <f t="shared" si="18"/>
        <v>#DIV/0!</v>
      </c>
      <c r="F9">
        <f t="shared" si="1"/>
        <v>7.2256631032565242</v>
      </c>
      <c r="G9">
        <f t="shared" si="2"/>
        <v>8.7964594300514207</v>
      </c>
      <c r="H9">
        <f t="shared" si="3"/>
        <v>10.367255756846317</v>
      </c>
      <c r="I9" s="2">
        <f t="shared" si="4"/>
        <v>11.938052083641214</v>
      </c>
      <c r="J9" s="2">
        <f t="shared" si="5"/>
        <v>4.0840704496667311</v>
      </c>
      <c r="K9" s="2">
        <f t="shared" si="6"/>
        <v>2.5132741228718345</v>
      </c>
      <c r="L9" s="2">
        <f t="shared" si="7"/>
        <v>0.94247779607693793</v>
      </c>
      <c r="M9" s="2">
        <f t="shared" si="8"/>
        <v>-0.62831853071795862</v>
      </c>
      <c r="N9">
        <f t="shared" si="9"/>
        <v>-4.0840704496667311</v>
      </c>
      <c r="O9">
        <f t="shared" si="10"/>
        <v>-2.5132741228718345</v>
      </c>
      <c r="P9">
        <f t="shared" si="11"/>
        <v>-0.94247779607693793</v>
      </c>
      <c r="Q9">
        <f t="shared" si="12"/>
        <v>0.62831853071795862</v>
      </c>
      <c r="R9">
        <f t="shared" si="13"/>
        <v>-7.2256631032565242</v>
      </c>
      <c r="S9">
        <f t="shared" si="14"/>
        <v>-8.7964594300514207</v>
      </c>
      <c r="T9">
        <f t="shared" si="15"/>
        <v>-10.367255756846317</v>
      </c>
      <c r="U9">
        <f t="shared" si="16"/>
        <v>-11.938052083641214</v>
      </c>
    </row>
    <row r="10" spans="1:21" hidden="1" x14ac:dyDescent="0.35">
      <c r="A10">
        <f t="shared" ref="A10:A65" si="19" xml:space="preserve"> A9 + IF( B10=0, 1, 0 )</f>
        <v>1</v>
      </c>
      <c r="B10">
        <f t="shared" si="0"/>
        <v>0</v>
      </c>
      <c r="C10">
        <f xml:space="preserve"> VLOOKUP( A10, Lookup!A:C, 3, FALSE )</f>
        <v>0.94247779607693793</v>
      </c>
      <c r="D10">
        <f xml:space="preserve"> VLOOKUP( B10, Lookup!A:C, 3, FALSE )</f>
        <v>0</v>
      </c>
      <c r="E10" s="1">
        <f t="shared" si="18"/>
        <v>-1.5707963267948966</v>
      </c>
      <c r="F10">
        <f t="shared" si="1"/>
        <v>1.5707963267948966</v>
      </c>
      <c r="G10">
        <f t="shared" si="2"/>
        <v>3.1415926535897931</v>
      </c>
      <c r="H10">
        <f t="shared" si="3"/>
        <v>4.7123889803846897</v>
      </c>
      <c r="I10" s="2">
        <f t="shared" si="4"/>
        <v>6.2831853071795862</v>
      </c>
      <c r="J10" s="2">
        <f t="shared" si="5"/>
        <v>-1.5707963267948966</v>
      </c>
      <c r="K10" s="2">
        <f t="shared" si="6"/>
        <v>-3.1415926535897931</v>
      </c>
      <c r="L10" s="2">
        <f t="shared" si="7"/>
        <v>-4.7123889803846897</v>
      </c>
      <c r="M10" s="2">
        <f t="shared" si="8"/>
        <v>-6.2831853071795862</v>
      </c>
      <c r="N10">
        <f t="shared" si="9"/>
        <v>1.5707963267948966</v>
      </c>
      <c r="O10">
        <f t="shared" si="10"/>
        <v>3.1415926535897931</v>
      </c>
      <c r="P10">
        <f t="shared" si="11"/>
        <v>4.7123889803846897</v>
      </c>
      <c r="Q10">
        <f t="shared" si="12"/>
        <v>6.2831853071795862</v>
      </c>
      <c r="R10">
        <f t="shared" si="13"/>
        <v>-1.5707963267948966</v>
      </c>
      <c r="S10">
        <f t="shared" si="14"/>
        <v>-3.1415926535897931</v>
      </c>
      <c r="T10">
        <f t="shared" si="15"/>
        <v>-4.7123889803846897</v>
      </c>
      <c r="U10">
        <f t="shared" si="16"/>
        <v>-6.2831853071795862</v>
      </c>
    </row>
    <row r="11" spans="1:21" hidden="1" x14ac:dyDescent="0.35">
      <c r="A11">
        <f t="shared" si="19"/>
        <v>1</v>
      </c>
      <c r="B11">
        <f t="shared" si="0"/>
        <v>1</v>
      </c>
      <c r="C11">
        <f xml:space="preserve"> VLOOKUP( A11, Lookup!A:C, 3, FALSE )</f>
        <v>0.94247779607693793</v>
      </c>
      <c r="D11">
        <f xml:space="preserve"> VLOOKUP( B11, Lookup!A:C, 3, FALSE )</f>
        <v>0.94247779607693793</v>
      </c>
      <c r="E11" s="1">
        <f t="shared" si="18"/>
        <v>-2.5132741228718345</v>
      </c>
      <c r="F11">
        <f t="shared" si="1"/>
        <v>2.5132741228718345</v>
      </c>
      <c r="G11">
        <f t="shared" si="2"/>
        <v>4.0840704496667311</v>
      </c>
      <c r="H11">
        <f t="shared" si="3"/>
        <v>5.6548667764616276</v>
      </c>
      <c r="I11" s="2">
        <f t="shared" si="4"/>
        <v>7.2256631032565242</v>
      </c>
      <c r="J11" s="2">
        <f t="shared" si="5"/>
        <v>-0.62831853071795862</v>
      </c>
      <c r="K11" s="2">
        <f t="shared" si="6"/>
        <v>-2.1991148575128552</v>
      </c>
      <c r="L11" s="2">
        <f t="shared" si="7"/>
        <v>-3.7699111843077517</v>
      </c>
      <c r="M11" s="2">
        <f t="shared" si="8"/>
        <v>-5.3407075111026483</v>
      </c>
      <c r="N11">
        <f t="shared" si="9"/>
        <v>0.62831853071795862</v>
      </c>
      <c r="O11">
        <f t="shared" si="10"/>
        <v>2.1991148575128552</v>
      </c>
      <c r="P11">
        <f t="shared" si="11"/>
        <v>3.7699111843077517</v>
      </c>
      <c r="Q11">
        <f t="shared" si="12"/>
        <v>5.3407075111026483</v>
      </c>
      <c r="R11">
        <f t="shared" si="13"/>
        <v>-2.5132741228718345</v>
      </c>
      <c r="S11">
        <f t="shared" si="14"/>
        <v>-4.0840704496667311</v>
      </c>
      <c r="T11">
        <f t="shared" si="15"/>
        <v>-5.6548667764616276</v>
      </c>
      <c r="U11">
        <f t="shared" si="16"/>
        <v>-7.2256631032565242</v>
      </c>
    </row>
    <row r="12" spans="1:21" hidden="1" x14ac:dyDescent="0.35">
      <c r="A12">
        <f t="shared" si="19"/>
        <v>1</v>
      </c>
      <c r="B12">
        <f t="shared" si="0"/>
        <v>2</v>
      </c>
      <c r="C12">
        <f xml:space="preserve"> VLOOKUP( A12, Lookup!A:C, 3, FALSE )</f>
        <v>0.94247779607693793</v>
      </c>
      <c r="D12">
        <f xml:space="preserve"> VLOOKUP( B12, Lookup!A:C, 3, FALSE )</f>
        <v>1.5707963267948966</v>
      </c>
      <c r="E12" s="1">
        <f t="shared" si="18"/>
        <v>-3.1415926535897931</v>
      </c>
      <c r="F12">
        <f t="shared" si="1"/>
        <v>3.1415926535897931</v>
      </c>
      <c r="G12">
        <f t="shared" si="2"/>
        <v>4.7123889803846897</v>
      </c>
      <c r="H12">
        <f t="shared" si="3"/>
        <v>6.2831853071795862</v>
      </c>
      <c r="I12" s="2">
        <f t="shared" si="4"/>
        <v>7.8539816339744828</v>
      </c>
      <c r="J12" s="2">
        <f t="shared" si="5"/>
        <v>0</v>
      </c>
      <c r="K12" s="2">
        <f t="shared" si="6"/>
        <v>-1.5707963267948966</v>
      </c>
      <c r="L12" s="2">
        <f t="shared" si="7"/>
        <v>-3.1415926535897931</v>
      </c>
      <c r="M12" s="2">
        <f t="shared" si="8"/>
        <v>-4.7123889803846897</v>
      </c>
      <c r="N12">
        <f t="shared" si="9"/>
        <v>0</v>
      </c>
      <c r="O12">
        <f t="shared" si="10"/>
        <v>1.5707963267948966</v>
      </c>
      <c r="P12">
        <f t="shared" si="11"/>
        <v>3.1415926535897931</v>
      </c>
      <c r="Q12">
        <f t="shared" si="12"/>
        <v>4.7123889803846897</v>
      </c>
      <c r="R12">
        <f t="shared" si="13"/>
        <v>-3.1415926535897931</v>
      </c>
      <c r="S12">
        <f t="shared" si="14"/>
        <v>-4.7123889803846897</v>
      </c>
      <c r="T12">
        <f t="shared" si="15"/>
        <v>-6.2831853071795862</v>
      </c>
      <c r="U12">
        <f t="shared" si="16"/>
        <v>-7.8539816339744828</v>
      </c>
    </row>
    <row r="13" spans="1:21" hidden="1" x14ac:dyDescent="0.35">
      <c r="A13">
        <f t="shared" si="19"/>
        <v>1</v>
      </c>
      <c r="B13">
        <f t="shared" si="0"/>
        <v>3</v>
      </c>
      <c r="C13">
        <f xml:space="preserve"> VLOOKUP( A13, Lookup!A:C, 3, FALSE )</f>
        <v>0.94247779607693793</v>
      </c>
      <c r="D13">
        <f xml:space="preserve"> VLOOKUP( B13, Lookup!A:C, 3, FALSE )</f>
        <v>2.5132741228718345</v>
      </c>
      <c r="E13" s="1">
        <f t="shared" si="18"/>
        <v>2.1991148575128552</v>
      </c>
      <c r="F13">
        <f t="shared" si="1"/>
        <v>4.0840704496667311</v>
      </c>
      <c r="G13">
        <f t="shared" si="2"/>
        <v>5.6548667764616276</v>
      </c>
      <c r="H13">
        <f t="shared" si="3"/>
        <v>7.2256631032565242</v>
      </c>
      <c r="I13" s="2">
        <f t="shared" si="4"/>
        <v>8.7964594300514207</v>
      </c>
      <c r="J13" s="2">
        <f t="shared" si="5"/>
        <v>0.94247779607693793</v>
      </c>
      <c r="K13" s="2">
        <f t="shared" si="6"/>
        <v>-0.62831853071795862</v>
      </c>
      <c r="L13" s="2">
        <f t="shared" si="7"/>
        <v>-2.1991148575128552</v>
      </c>
      <c r="M13" s="2">
        <f t="shared" si="8"/>
        <v>-3.7699111843077517</v>
      </c>
      <c r="N13">
        <f t="shared" si="9"/>
        <v>-0.94247779607693793</v>
      </c>
      <c r="O13">
        <f t="shared" si="10"/>
        <v>0.62831853071795862</v>
      </c>
      <c r="P13">
        <f t="shared" si="11"/>
        <v>2.1991148575128552</v>
      </c>
      <c r="Q13">
        <f t="shared" si="12"/>
        <v>3.7699111843077517</v>
      </c>
      <c r="R13">
        <f t="shared" si="13"/>
        <v>-4.0840704496667311</v>
      </c>
      <c r="S13">
        <f t="shared" si="14"/>
        <v>-5.6548667764616276</v>
      </c>
      <c r="T13">
        <f t="shared" si="15"/>
        <v>-7.2256631032565242</v>
      </c>
      <c r="U13">
        <f t="shared" si="16"/>
        <v>-8.7964594300514207</v>
      </c>
    </row>
    <row r="14" spans="1:21" hidden="1" x14ac:dyDescent="0.35">
      <c r="A14">
        <f t="shared" si="19"/>
        <v>1</v>
      </c>
      <c r="B14">
        <f t="shared" si="0"/>
        <v>4</v>
      </c>
      <c r="C14">
        <f xml:space="preserve"> VLOOKUP( A14, Lookup!A:C, 3, FALSE )</f>
        <v>0.94247779607693793</v>
      </c>
      <c r="D14">
        <f xml:space="preserve"> VLOOKUP( B14, Lookup!A:C, 3, FALSE )</f>
        <v>3.1415926535897931</v>
      </c>
      <c r="E14" s="1">
        <f t="shared" si="18"/>
        <v>1.5707963267948966</v>
      </c>
      <c r="F14">
        <f t="shared" si="1"/>
        <v>4.7123889803846897</v>
      </c>
      <c r="G14">
        <f t="shared" si="2"/>
        <v>6.2831853071795862</v>
      </c>
      <c r="H14">
        <f t="shared" si="3"/>
        <v>7.8539816339744828</v>
      </c>
      <c r="I14" s="2">
        <f t="shared" si="4"/>
        <v>9.4247779607693793</v>
      </c>
      <c r="J14" s="2">
        <f t="shared" si="5"/>
        <v>1.5707963267948966</v>
      </c>
      <c r="K14" s="2">
        <f t="shared" si="6"/>
        <v>0</v>
      </c>
      <c r="L14" s="2">
        <f t="shared" si="7"/>
        <v>-1.5707963267948966</v>
      </c>
      <c r="M14" s="2">
        <f t="shared" si="8"/>
        <v>-3.1415926535897931</v>
      </c>
      <c r="N14">
        <f t="shared" si="9"/>
        <v>-1.5707963267948966</v>
      </c>
      <c r="O14">
        <f t="shared" si="10"/>
        <v>0</v>
      </c>
      <c r="P14">
        <f t="shared" si="11"/>
        <v>1.5707963267948966</v>
      </c>
      <c r="Q14">
        <f t="shared" si="12"/>
        <v>3.1415926535897931</v>
      </c>
      <c r="R14">
        <f t="shared" si="13"/>
        <v>-4.7123889803846897</v>
      </c>
      <c r="S14">
        <f t="shared" si="14"/>
        <v>-6.2831853071795862</v>
      </c>
      <c r="T14">
        <f t="shared" si="15"/>
        <v>-7.8539816339744828</v>
      </c>
      <c r="U14">
        <f t="shared" si="16"/>
        <v>-9.4247779607693793</v>
      </c>
    </row>
    <row r="15" spans="1:21" hidden="1" x14ac:dyDescent="0.35">
      <c r="A15">
        <f t="shared" si="19"/>
        <v>1</v>
      </c>
      <c r="B15">
        <f t="shared" si="0"/>
        <v>5</v>
      </c>
      <c r="C15">
        <f xml:space="preserve"> VLOOKUP( A15, Lookup!A:C, 3, FALSE )</f>
        <v>0.94247779607693793</v>
      </c>
      <c r="D15">
        <f xml:space="preserve"> VLOOKUP( B15, Lookup!A:C, 3, FALSE )</f>
        <v>4.0840704496667311</v>
      </c>
      <c r="E15" s="1">
        <f t="shared" si="18"/>
        <v>0.62831853071795885</v>
      </c>
      <c r="F15">
        <f t="shared" si="1"/>
        <v>5.6548667764616276</v>
      </c>
      <c r="G15">
        <f t="shared" si="2"/>
        <v>7.2256631032565242</v>
      </c>
      <c r="H15">
        <f t="shared" si="3"/>
        <v>8.7964594300514207</v>
      </c>
      <c r="I15" s="2">
        <f t="shared" si="4"/>
        <v>10.367255756846317</v>
      </c>
      <c r="J15" s="2">
        <f t="shared" si="5"/>
        <v>2.5132741228718345</v>
      </c>
      <c r="K15" s="2">
        <f t="shared" si="6"/>
        <v>0.94247779607693793</v>
      </c>
      <c r="L15" s="2">
        <f t="shared" si="7"/>
        <v>-0.62831853071795862</v>
      </c>
      <c r="M15" s="2">
        <f t="shared" si="8"/>
        <v>-2.1991148575128552</v>
      </c>
      <c r="N15">
        <f t="shared" si="9"/>
        <v>-2.5132741228718345</v>
      </c>
      <c r="O15">
        <f t="shared" si="10"/>
        <v>-0.94247779607693793</v>
      </c>
      <c r="P15">
        <f t="shared" si="11"/>
        <v>0.62831853071795862</v>
      </c>
      <c r="Q15">
        <f t="shared" si="12"/>
        <v>2.1991148575128552</v>
      </c>
      <c r="R15">
        <f t="shared" si="13"/>
        <v>-5.6548667764616276</v>
      </c>
      <c r="S15">
        <f t="shared" si="14"/>
        <v>-7.2256631032565242</v>
      </c>
      <c r="T15">
        <f t="shared" si="15"/>
        <v>-8.7964594300514207</v>
      </c>
      <c r="U15">
        <f t="shared" si="16"/>
        <v>-10.367255756846317</v>
      </c>
    </row>
    <row r="16" spans="1:21" hidden="1" x14ac:dyDescent="0.35">
      <c r="A16">
        <f t="shared" si="19"/>
        <v>1</v>
      </c>
      <c r="B16">
        <f t="shared" si="0"/>
        <v>6</v>
      </c>
      <c r="C16">
        <f xml:space="preserve"> VLOOKUP( A16, Lookup!A:C, 3, FALSE )</f>
        <v>0.94247779607693793</v>
      </c>
      <c r="D16">
        <f xml:space="preserve"> VLOOKUP( B16, Lookup!A:C, 3, FALSE )</f>
        <v>4.7123889803846897</v>
      </c>
      <c r="E16" s="1">
        <f t="shared" si="18"/>
        <v>1.8377226823629303E-16</v>
      </c>
      <c r="F16">
        <f t="shared" si="1"/>
        <v>6.2831853071795862</v>
      </c>
      <c r="G16">
        <f t="shared" si="2"/>
        <v>7.8539816339744828</v>
      </c>
      <c r="H16">
        <f t="shared" si="3"/>
        <v>9.4247779607693793</v>
      </c>
      <c r="I16" s="2">
        <f t="shared" si="4"/>
        <v>10.995574287564276</v>
      </c>
      <c r="J16" s="2">
        <f t="shared" si="5"/>
        <v>3.1415926535897931</v>
      </c>
      <c r="K16" s="2">
        <f t="shared" si="6"/>
        <v>1.5707963267948966</v>
      </c>
      <c r="L16" s="2">
        <f t="shared" si="7"/>
        <v>0</v>
      </c>
      <c r="M16" s="2">
        <f t="shared" si="8"/>
        <v>-1.5707963267948966</v>
      </c>
      <c r="N16">
        <f t="shared" si="9"/>
        <v>-3.1415926535897931</v>
      </c>
      <c r="O16">
        <f t="shared" si="10"/>
        <v>-1.5707963267948966</v>
      </c>
      <c r="P16">
        <f t="shared" si="11"/>
        <v>0</v>
      </c>
      <c r="Q16">
        <f t="shared" si="12"/>
        <v>1.5707963267948966</v>
      </c>
      <c r="R16">
        <f t="shared" si="13"/>
        <v>-6.2831853071795862</v>
      </c>
      <c r="S16">
        <f t="shared" si="14"/>
        <v>-7.8539816339744828</v>
      </c>
      <c r="T16">
        <f t="shared" si="15"/>
        <v>-9.4247779607693793</v>
      </c>
      <c r="U16">
        <f t="shared" si="16"/>
        <v>-10.995574287564276</v>
      </c>
    </row>
    <row r="17" spans="1:21" x14ac:dyDescent="0.35">
      <c r="A17">
        <f t="shared" si="19"/>
        <v>1</v>
      </c>
      <c r="B17">
        <f t="shared" si="0"/>
        <v>7</v>
      </c>
      <c r="C17">
        <f xml:space="preserve"> VLOOKUP( A17, Lookup!A:C, 3, FALSE )</f>
        <v>0.94247779607693793</v>
      </c>
      <c r="D17">
        <f xml:space="preserve"> VLOOKUP( B17, Lookup!A:C, 3, FALSE )</f>
        <v>5.6548667764616276</v>
      </c>
      <c r="E17" s="1">
        <f t="shared" si="18"/>
        <v>-0.94247779607693771</v>
      </c>
      <c r="F17">
        <f t="shared" si="1"/>
        <v>7.2256631032565242</v>
      </c>
      <c r="G17">
        <f t="shared" si="2"/>
        <v>8.7964594300514207</v>
      </c>
      <c r="H17">
        <f t="shared" si="3"/>
        <v>10.367255756846317</v>
      </c>
      <c r="I17" s="2">
        <f t="shared" si="4"/>
        <v>11.938052083641214</v>
      </c>
      <c r="J17" s="2">
        <f t="shared" si="5"/>
        <v>4.0840704496667311</v>
      </c>
      <c r="K17" s="2">
        <f t="shared" si="6"/>
        <v>2.5132741228718345</v>
      </c>
      <c r="L17" s="2">
        <f t="shared" si="7"/>
        <v>0.94247779607693793</v>
      </c>
      <c r="M17" s="2">
        <f t="shared" si="8"/>
        <v>-0.62831853071795862</v>
      </c>
      <c r="N17">
        <f t="shared" si="9"/>
        <v>-4.0840704496667311</v>
      </c>
      <c r="O17">
        <f t="shared" si="10"/>
        <v>-2.5132741228718345</v>
      </c>
      <c r="P17">
        <f t="shared" si="11"/>
        <v>-0.94247779607693793</v>
      </c>
      <c r="Q17">
        <f t="shared" si="12"/>
        <v>0.62831853071795862</v>
      </c>
      <c r="R17">
        <f t="shared" si="13"/>
        <v>-7.2256631032565242</v>
      </c>
      <c r="S17">
        <f t="shared" si="14"/>
        <v>-8.7964594300514207</v>
      </c>
      <c r="T17">
        <f t="shared" si="15"/>
        <v>-10.367255756846317</v>
      </c>
      <c r="U17">
        <f t="shared" si="16"/>
        <v>-11.938052083641214</v>
      </c>
    </row>
    <row r="18" spans="1:21" hidden="1" x14ac:dyDescent="0.35">
      <c r="A18">
        <f t="shared" si="19"/>
        <v>2</v>
      </c>
      <c r="B18">
        <f t="shared" si="0"/>
        <v>0</v>
      </c>
      <c r="C18">
        <f xml:space="preserve"> VLOOKUP( A18, Lookup!A:C, 3, FALSE )</f>
        <v>1.5707963267948966</v>
      </c>
      <c r="D18">
        <f xml:space="preserve"> VLOOKUP( B18, Lookup!A:C, 3, FALSE )</f>
        <v>0</v>
      </c>
      <c r="E18" s="1">
        <f t="shared" si="18"/>
        <v>-1.5707963267948966</v>
      </c>
      <c r="F18">
        <f t="shared" si="1"/>
        <v>1.5707963267948966</v>
      </c>
      <c r="G18">
        <f t="shared" si="2"/>
        <v>3.1415926535897931</v>
      </c>
      <c r="H18">
        <f t="shared" si="3"/>
        <v>4.7123889803846897</v>
      </c>
      <c r="I18" s="2">
        <f t="shared" si="4"/>
        <v>6.2831853071795862</v>
      </c>
      <c r="J18" s="2">
        <f t="shared" si="5"/>
        <v>-1.5707963267948966</v>
      </c>
      <c r="K18" s="2">
        <f t="shared" si="6"/>
        <v>-3.1415926535897931</v>
      </c>
      <c r="L18" s="2">
        <f t="shared" si="7"/>
        <v>-4.7123889803846897</v>
      </c>
      <c r="M18" s="2">
        <f t="shared" si="8"/>
        <v>-6.2831853071795862</v>
      </c>
      <c r="N18">
        <f t="shared" si="9"/>
        <v>1.5707963267948966</v>
      </c>
      <c r="O18">
        <f t="shared" si="10"/>
        <v>3.1415926535897931</v>
      </c>
      <c r="P18">
        <f t="shared" si="11"/>
        <v>4.7123889803846897</v>
      </c>
      <c r="Q18">
        <f t="shared" si="12"/>
        <v>6.2831853071795862</v>
      </c>
      <c r="R18">
        <f t="shared" si="13"/>
        <v>-1.5707963267948966</v>
      </c>
      <c r="S18">
        <f t="shared" si="14"/>
        <v>-3.1415926535897931</v>
      </c>
      <c r="T18">
        <f t="shared" si="15"/>
        <v>-4.7123889803846897</v>
      </c>
      <c r="U18">
        <f t="shared" si="16"/>
        <v>-6.2831853071795862</v>
      </c>
    </row>
    <row r="19" spans="1:21" hidden="1" x14ac:dyDescent="0.35">
      <c r="A19">
        <f t="shared" si="19"/>
        <v>2</v>
      </c>
      <c r="B19">
        <f t="shared" si="0"/>
        <v>1</v>
      </c>
      <c r="C19">
        <f xml:space="preserve"> VLOOKUP( A19, Lookup!A:C, 3, FALSE )</f>
        <v>1.5707963267948966</v>
      </c>
      <c r="D19">
        <f xml:space="preserve"> VLOOKUP( B19, Lookup!A:C, 3, FALSE )</f>
        <v>0.94247779607693793</v>
      </c>
      <c r="E19" s="1">
        <f t="shared" si="18"/>
        <v>-2.5132741228718345</v>
      </c>
      <c r="F19">
        <f t="shared" si="1"/>
        <v>2.5132741228718345</v>
      </c>
      <c r="G19">
        <f t="shared" si="2"/>
        <v>4.0840704496667311</v>
      </c>
      <c r="H19">
        <f t="shared" si="3"/>
        <v>5.6548667764616276</v>
      </c>
      <c r="I19" s="2">
        <f t="shared" si="4"/>
        <v>7.2256631032565242</v>
      </c>
      <c r="J19" s="2">
        <f t="shared" si="5"/>
        <v>-0.62831853071795862</v>
      </c>
      <c r="K19" s="2">
        <f t="shared" si="6"/>
        <v>-2.1991148575128552</v>
      </c>
      <c r="L19" s="2">
        <f t="shared" si="7"/>
        <v>-3.7699111843077517</v>
      </c>
      <c r="M19" s="2">
        <f t="shared" si="8"/>
        <v>-5.3407075111026483</v>
      </c>
      <c r="N19">
        <f t="shared" si="9"/>
        <v>0.62831853071795862</v>
      </c>
      <c r="O19">
        <f t="shared" si="10"/>
        <v>2.1991148575128552</v>
      </c>
      <c r="P19">
        <f t="shared" si="11"/>
        <v>3.7699111843077517</v>
      </c>
      <c r="Q19">
        <f t="shared" si="12"/>
        <v>5.3407075111026483</v>
      </c>
      <c r="R19">
        <f t="shared" si="13"/>
        <v>-2.5132741228718345</v>
      </c>
      <c r="S19">
        <f t="shared" si="14"/>
        <v>-4.0840704496667311</v>
      </c>
      <c r="T19">
        <f t="shared" si="15"/>
        <v>-5.6548667764616276</v>
      </c>
      <c r="U19">
        <f t="shared" si="16"/>
        <v>-7.2256631032565242</v>
      </c>
    </row>
    <row r="20" spans="1:21" hidden="1" x14ac:dyDescent="0.35">
      <c r="A20">
        <f t="shared" si="19"/>
        <v>2</v>
      </c>
      <c r="B20">
        <f t="shared" si="0"/>
        <v>2</v>
      </c>
      <c r="C20">
        <f xml:space="preserve"> VLOOKUP( A20, Lookup!A:C, 3, FALSE )</f>
        <v>1.5707963267948966</v>
      </c>
      <c r="D20">
        <f xml:space="preserve"> VLOOKUP( B20, Lookup!A:C, 3, FALSE )</f>
        <v>1.5707963267948966</v>
      </c>
      <c r="E20" s="1">
        <f t="shared" si="18"/>
        <v>-3.1415926535897931</v>
      </c>
      <c r="F20">
        <f t="shared" si="1"/>
        <v>3.1415926535897931</v>
      </c>
      <c r="G20">
        <f t="shared" si="2"/>
        <v>4.7123889803846897</v>
      </c>
      <c r="H20">
        <f t="shared" si="3"/>
        <v>6.2831853071795862</v>
      </c>
      <c r="I20" s="2">
        <f t="shared" si="4"/>
        <v>7.8539816339744828</v>
      </c>
      <c r="J20" s="2">
        <f t="shared" si="5"/>
        <v>0</v>
      </c>
      <c r="K20" s="2">
        <f t="shared" si="6"/>
        <v>-1.5707963267948966</v>
      </c>
      <c r="L20" s="2">
        <f t="shared" si="7"/>
        <v>-3.1415926535897931</v>
      </c>
      <c r="M20" s="2">
        <f t="shared" si="8"/>
        <v>-4.7123889803846897</v>
      </c>
      <c r="N20">
        <f t="shared" si="9"/>
        <v>0</v>
      </c>
      <c r="O20">
        <f t="shared" si="10"/>
        <v>1.5707963267948966</v>
      </c>
      <c r="P20">
        <f t="shared" si="11"/>
        <v>3.1415926535897931</v>
      </c>
      <c r="Q20">
        <f t="shared" si="12"/>
        <v>4.7123889803846897</v>
      </c>
      <c r="R20">
        <f t="shared" si="13"/>
        <v>-3.1415926535897931</v>
      </c>
      <c r="S20">
        <f t="shared" si="14"/>
        <v>-4.7123889803846897</v>
      </c>
      <c r="T20">
        <f t="shared" si="15"/>
        <v>-6.2831853071795862</v>
      </c>
      <c r="U20">
        <f t="shared" si="16"/>
        <v>-7.8539816339744828</v>
      </c>
    </row>
    <row r="21" spans="1:21" hidden="1" x14ac:dyDescent="0.35">
      <c r="A21">
        <f t="shared" si="19"/>
        <v>2</v>
      </c>
      <c r="B21">
        <f t="shared" si="0"/>
        <v>3</v>
      </c>
      <c r="C21">
        <f xml:space="preserve"> VLOOKUP( A21, Lookup!A:C, 3, FALSE )</f>
        <v>1.5707963267948966</v>
      </c>
      <c r="D21">
        <f xml:space="preserve"> VLOOKUP( B21, Lookup!A:C, 3, FALSE )</f>
        <v>2.5132741228718345</v>
      </c>
      <c r="E21" s="1">
        <f t="shared" si="18"/>
        <v>2.1991148575128552</v>
      </c>
      <c r="F21">
        <f t="shared" si="1"/>
        <v>4.0840704496667311</v>
      </c>
      <c r="G21">
        <f t="shared" si="2"/>
        <v>5.6548667764616276</v>
      </c>
      <c r="H21">
        <f t="shared" si="3"/>
        <v>7.2256631032565242</v>
      </c>
      <c r="I21" s="2">
        <f t="shared" si="4"/>
        <v>8.7964594300514207</v>
      </c>
      <c r="J21" s="2">
        <f t="shared" si="5"/>
        <v>0.94247779607693793</v>
      </c>
      <c r="K21" s="2">
        <f t="shared" si="6"/>
        <v>-0.62831853071795862</v>
      </c>
      <c r="L21" s="2">
        <f t="shared" si="7"/>
        <v>-2.1991148575128552</v>
      </c>
      <c r="M21" s="2">
        <f t="shared" si="8"/>
        <v>-3.7699111843077517</v>
      </c>
      <c r="N21">
        <f t="shared" si="9"/>
        <v>-0.94247779607693793</v>
      </c>
      <c r="O21">
        <f t="shared" si="10"/>
        <v>0.62831853071795862</v>
      </c>
      <c r="P21">
        <f t="shared" si="11"/>
        <v>2.1991148575128552</v>
      </c>
      <c r="Q21">
        <f t="shared" si="12"/>
        <v>3.7699111843077517</v>
      </c>
      <c r="R21">
        <f t="shared" si="13"/>
        <v>-4.0840704496667311</v>
      </c>
      <c r="S21">
        <f t="shared" si="14"/>
        <v>-5.6548667764616276</v>
      </c>
      <c r="T21">
        <f t="shared" si="15"/>
        <v>-7.2256631032565242</v>
      </c>
      <c r="U21">
        <f t="shared" si="16"/>
        <v>-8.7964594300514207</v>
      </c>
    </row>
    <row r="22" spans="1:21" hidden="1" x14ac:dyDescent="0.35">
      <c r="A22">
        <f t="shared" si="19"/>
        <v>2</v>
      </c>
      <c r="B22">
        <f t="shared" si="0"/>
        <v>4</v>
      </c>
      <c r="C22">
        <f xml:space="preserve"> VLOOKUP( A22, Lookup!A:C, 3, FALSE )</f>
        <v>1.5707963267948966</v>
      </c>
      <c r="D22">
        <f xml:space="preserve"> VLOOKUP( B22, Lookup!A:C, 3, FALSE )</f>
        <v>3.1415926535897931</v>
      </c>
      <c r="E22" s="1">
        <f t="shared" si="18"/>
        <v>1.5707963267948966</v>
      </c>
      <c r="F22">
        <f t="shared" si="1"/>
        <v>4.7123889803846897</v>
      </c>
      <c r="G22">
        <f t="shared" si="2"/>
        <v>6.2831853071795862</v>
      </c>
      <c r="H22">
        <f t="shared" si="3"/>
        <v>7.8539816339744828</v>
      </c>
      <c r="I22" s="2">
        <f t="shared" si="4"/>
        <v>9.4247779607693793</v>
      </c>
      <c r="J22" s="2">
        <f t="shared" si="5"/>
        <v>1.5707963267948966</v>
      </c>
      <c r="K22" s="2">
        <f t="shared" si="6"/>
        <v>0</v>
      </c>
      <c r="L22" s="2">
        <f t="shared" si="7"/>
        <v>-1.5707963267948966</v>
      </c>
      <c r="M22" s="2">
        <f t="shared" si="8"/>
        <v>-3.1415926535897931</v>
      </c>
      <c r="N22">
        <f t="shared" si="9"/>
        <v>-1.5707963267948966</v>
      </c>
      <c r="O22">
        <f t="shared" si="10"/>
        <v>0</v>
      </c>
      <c r="P22">
        <f t="shared" si="11"/>
        <v>1.5707963267948966</v>
      </c>
      <c r="Q22">
        <f t="shared" si="12"/>
        <v>3.1415926535897931</v>
      </c>
      <c r="R22">
        <f t="shared" si="13"/>
        <v>-4.7123889803846897</v>
      </c>
      <c r="S22">
        <f t="shared" si="14"/>
        <v>-6.2831853071795862</v>
      </c>
      <c r="T22">
        <f t="shared" si="15"/>
        <v>-7.8539816339744828</v>
      </c>
      <c r="U22">
        <f t="shared" si="16"/>
        <v>-9.4247779607693793</v>
      </c>
    </row>
    <row r="23" spans="1:21" hidden="1" x14ac:dyDescent="0.35">
      <c r="A23">
        <f t="shared" si="19"/>
        <v>2</v>
      </c>
      <c r="B23">
        <f t="shared" si="0"/>
        <v>5</v>
      </c>
      <c r="C23">
        <f xml:space="preserve"> VLOOKUP( A23, Lookup!A:C, 3, FALSE )</f>
        <v>1.5707963267948966</v>
      </c>
      <c r="D23">
        <f xml:space="preserve"> VLOOKUP( B23, Lookup!A:C, 3, FALSE )</f>
        <v>4.0840704496667311</v>
      </c>
      <c r="E23" s="1">
        <f t="shared" si="18"/>
        <v>0.62831853071795885</v>
      </c>
      <c r="F23">
        <f t="shared" si="1"/>
        <v>5.6548667764616276</v>
      </c>
      <c r="G23">
        <f t="shared" si="2"/>
        <v>7.2256631032565242</v>
      </c>
      <c r="H23">
        <f t="shared" si="3"/>
        <v>8.7964594300514207</v>
      </c>
      <c r="I23" s="2">
        <f t="shared" si="4"/>
        <v>10.367255756846317</v>
      </c>
      <c r="J23" s="2">
        <f t="shared" si="5"/>
        <v>2.5132741228718345</v>
      </c>
      <c r="K23" s="2">
        <f t="shared" si="6"/>
        <v>0.94247779607693793</v>
      </c>
      <c r="L23" s="2">
        <f t="shared" si="7"/>
        <v>-0.62831853071795862</v>
      </c>
      <c r="M23" s="2">
        <f t="shared" si="8"/>
        <v>-2.1991148575128552</v>
      </c>
      <c r="N23">
        <f t="shared" si="9"/>
        <v>-2.5132741228718345</v>
      </c>
      <c r="O23">
        <f t="shared" si="10"/>
        <v>-0.94247779607693793</v>
      </c>
      <c r="P23">
        <f t="shared" si="11"/>
        <v>0.62831853071795862</v>
      </c>
      <c r="Q23">
        <f t="shared" si="12"/>
        <v>2.1991148575128552</v>
      </c>
      <c r="R23">
        <f t="shared" si="13"/>
        <v>-5.6548667764616276</v>
      </c>
      <c r="S23">
        <f t="shared" si="14"/>
        <v>-7.2256631032565242</v>
      </c>
      <c r="T23">
        <f t="shared" si="15"/>
        <v>-8.7964594300514207</v>
      </c>
      <c r="U23">
        <f t="shared" si="16"/>
        <v>-10.367255756846317</v>
      </c>
    </row>
    <row r="24" spans="1:21" hidden="1" x14ac:dyDescent="0.35">
      <c r="A24">
        <f t="shared" si="19"/>
        <v>2</v>
      </c>
      <c r="B24">
        <f t="shared" si="0"/>
        <v>6</v>
      </c>
      <c r="C24">
        <f xml:space="preserve"> VLOOKUP( A24, Lookup!A:C, 3, FALSE )</f>
        <v>1.5707963267948966</v>
      </c>
      <c r="D24">
        <f xml:space="preserve"> VLOOKUP( B24, Lookup!A:C, 3, FALSE )</f>
        <v>4.7123889803846897</v>
      </c>
      <c r="E24" s="1">
        <f t="shared" si="18"/>
        <v>1.83772268236293E-16</v>
      </c>
      <c r="F24">
        <f t="shared" si="1"/>
        <v>6.2831853071795862</v>
      </c>
      <c r="G24">
        <f t="shared" si="2"/>
        <v>7.8539816339744828</v>
      </c>
      <c r="H24">
        <f t="shared" si="3"/>
        <v>9.4247779607693793</v>
      </c>
      <c r="I24" s="2">
        <f t="shared" si="4"/>
        <v>10.995574287564276</v>
      </c>
      <c r="J24" s="2">
        <f t="shared" si="5"/>
        <v>3.1415926535897931</v>
      </c>
      <c r="K24" s="2">
        <f t="shared" si="6"/>
        <v>1.5707963267948966</v>
      </c>
      <c r="L24" s="2">
        <f t="shared" si="7"/>
        <v>0</v>
      </c>
      <c r="M24" s="2">
        <f t="shared" si="8"/>
        <v>-1.5707963267948966</v>
      </c>
      <c r="N24">
        <f t="shared" si="9"/>
        <v>-3.1415926535897931</v>
      </c>
      <c r="O24">
        <f t="shared" si="10"/>
        <v>-1.5707963267948966</v>
      </c>
      <c r="P24">
        <f t="shared" si="11"/>
        <v>0</v>
      </c>
      <c r="Q24">
        <f t="shared" si="12"/>
        <v>1.5707963267948966</v>
      </c>
      <c r="R24">
        <f t="shared" si="13"/>
        <v>-6.2831853071795862</v>
      </c>
      <c r="S24">
        <f t="shared" si="14"/>
        <v>-7.8539816339744828</v>
      </c>
      <c r="T24">
        <f t="shared" si="15"/>
        <v>-9.4247779607693793</v>
      </c>
      <c r="U24">
        <f t="shared" si="16"/>
        <v>-10.995574287564276</v>
      </c>
    </row>
    <row r="25" spans="1:21" x14ac:dyDescent="0.35">
      <c r="A25">
        <f t="shared" si="19"/>
        <v>2</v>
      </c>
      <c r="B25">
        <f t="shared" si="0"/>
        <v>7</v>
      </c>
      <c r="C25">
        <f xml:space="preserve"> VLOOKUP( A25, Lookup!A:C, 3, FALSE )</f>
        <v>1.5707963267948966</v>
      </c>
      <c r="D25">
        <f xml:space="preserve"> VLOOKUP( B25, Lookup!A:C, 3, FALSE )</f>
        <v>5.6548667764616276</v>
      </c>
      <c r="E25" s="1">
        <f t="shared" si="18"/>
        <v>-0.94247779607693771</v>
      </c>
      <c r="F25">
        <f t="shared" si="1"/>
        <v>7.2256631032565242</v>
      </c>
      <c r="G25">
        <f t="shared" si="2"/>
        <v>8.7964594300514207</v>
      </c>
      <c r="H25">
        <f t="shared" si="3"/>
        <v>10.367255756846317</v>
      </c>
      <c r="I25" s="2">
        <f t="shared" si="4"/>
        <v>11.938052083641214</v>
      </c>
      <c r="J25" s="2">
        <f t="shared" si="5"/>
        <v>4.0840704496667311</v>
      </c>
      <c r="K25" s="2">
        <f t="shared" si="6"/>
        <v>2.5132741228718345</v>
      </c>
      <c r="L25" s="2">
        <f t="shared" si="7"/>
        <v>0.94247779607693793</v>
      </c>
      <c r="M25" s="2">
        <f t="shared" si="8"/>
        <v>-0.62831853071795862</v>
      </c>
      <c r="N25">
        <f t="shared" si="9"/>
        <v>-4.0840704496667311</v>
      </c>
      <c r="O25">
        <f t="shared" si="10"/>
        <v>-2.5132741228718345</v>
      </c>
      <c r="P25">
        <f t="shared" si="11"/>
        <v>-0.94247779607693793</v>
      </c>
      <c r="Q25">
        <f t="shared" si="12"/>
        <v>0.62831853071795862</v>
      </c>
      <c r="R25">
        <f t="shared" si="13"/>
        <v>-7.2256631032565242</v>
      </c>
      <c r="S25">
        <f t="shared" si="14"/>
        <v>-8.7964594300514207</v>
      </c>
      <c r="T25">
        <f t="shared" si="15"/>
        <v>-10.367255756846317</v>
      </c>
      <c r="U25">
        <f t="shared" si="16"/>
        <v>-11.938052083641214</v>
      </c>
    </row>
    <row r="26" spans="1:21" hidden="1" x14ac:dyDescent="0.35">
      <c r="A26">
        <f t="shared" si="19"/>
        <v>3</v>
      </c>
      <c r="B26">
        <f t="shared" si="0"/>
        <v>0</v>
      </c>
      <c r="C26">
        <f xml:space="preserve"> VLOOKUP( A26, Lookup!A:C, 3, FALSE )</f>
        <v>2.5132741228718345</v>
      </c>
      <c r="D26">
        <f xml:space="preserve"> VLOOKUP( B26, Lookup!A:C, 3, FALSE )</f>
        <v>0</v>
      </c>
      <c r="E26" s="1">
        <f t="shared" si="18"/>
        <v>-1.5707963267948966</v>
      </c>
      <c r="F26">
        <f t="shared" si="1"/>
        <v>1.5707963267948966</v>
      </c>
      <c r="G26">
        <f t="shared" si="2"/>
        <v>3.1415926535897931</v>
      </c>
      <c r="H26">
        <f t="shared" si="3"/>
        <v>4.7123889803846897</v>
      </c>
      <c r="I26" s="2">
        <f t="shared" si="4"/>
        <v>6.2831853071795862</v>
      </c>
      <c r="J26" s="2">
        <f t="shared" si="5"/>
        <v>-1.5707963267948966</v>
      </c>
      <c r="K26" s="2">
        <f t="shared" si="6"/>
        <v>-3.1415926535897931</v>
      </c>
      <c r="L26" s="2">
        <f t="shared" si="7"/>
        <v>-4.7123889803846897</v>
      </c>
      <c r="M26" s="2">
        <f t="shared" si="8"/>
        <v>-6.2831853071795862</v>
      </c>
      <c r="N26">
        <f t="shared" si="9"/>
        <v>1.5707963267948966</v>
      </c>
      <c r="O26">
        <f t="shared" si="10"/>
        <v>3.1415926535897931</v>
      </c>
      <c r="P26">
        <f t="shared" si="11"/>
        <v>4.7123889803846897</v>
      </c>
      <c r="Q26">
        <f t="shared" si="12"/>
        <v>6.2831853071795862</v>
      </c>
      <c r="R26">
        <f t="shared" si="13"/>
        <v>-1.5707963267948966</v>
      </c>
      <c r="S26">
        <f t="shared" si="14"/>
        <v>-3.1415926535897931</v>
      </c>
      <c r="T26">
        <f t="shared" si="15"/>
        <v>-4.7123889803846897</v>
      </c>
      <c r="U26">
        <f t="shared" si="16"/>
        <v>-6.2831853071795862</v>
      </c>
    </row>
    <row r="27" spans="1:21" hidden="1" x14ac:dyDescent="0.35">
      <c r="A27">
        <f t="shared" si="19"/>
        <v>3</v>
      </c>
      <c r="B27">
        <f t="shared" si="0"/>
        <v>1</v>
      </c>
      <c r="C27">
        <f xml:space="preserve"> VLOOKUP( A27, Lookup!A:C, 3, FALSE )</f>
        <v>2.5132741228718345</v>
      </c>
      <c r="D27">
        <f xml:space="preserve"> VLOOKUP( B27, Lookup!A:C, 3, FALSE )</f>
        <v>0.94247779607693793</v>
      </c>
      <c r="E27" s="1">
        <f t="shared" si="18"/>
        <v>-2.5132741228718345</v>
      </c>
      <c r="F27">
        <f t="shared" si="1"/>
        <v>2.5132741228718345</v>
      </c>
      <c r="G27">
        <f t="shared" si="2"/>
        <v>4.0840704496667311</v>
      </c>
      <c r="H27">
        <f t="shared" si="3"/>
        <v>5.6548667764616276</v>
      </c>
      <c r="I27" s="2">
        <f t="shared" si="4"/>
        <v>7.2256631032565242</v>
      </c>
      <c r="J27" s="2">
        <f t="shared" si="5"/>
        <v>-0.62831853071795862</v>
      </c>
      <c r="K27" s="2">
        <f t="shared" si="6"/>
        <v>-2.1991148575128552</v>
      </c>
      <c r="L27" s="2">
        <f t="shared" si="7"/>
        <v>-3.7699111843077517</v>
      </c>
      <c r="M27" s="2">
        <f t="shared" si="8"/>
        <v>-5.3407075111026483</v>
      </c>
      <c r="N27">
        <f t="shared" si="9"/>
        <v>0.62831853071795862</v>
      </c>
      <c r="O27">
        <f t="shared" si="10"/>
        <v>2.1991148575128552</v>
      </c>
      <c r="P27">
        <f t="shared" si="11"/>
        <v>3.7699111843077517</v>
      </c>
      <c r="Q27">
        <f t="shared" si="12"/>
        <v>5.3407075111026483</v>
      </c>
      <c r="R27">
        <f t="shared" si="13"/>
        <v>-2.5132741228718345</v>
      </c>
      <c r="S27">
        <f t="shared" si="14"/>
        <v>-4.0840704496667311</v>
      </c>
      <c r="T27">
        <f t="shared" si="15"/>
        <v>-5.6548667764616276</v>
      </c>
      <c r="U27">
        <f t="shared" si="16"/>
        <v>-7.2256631032565242</v>
      </c>
    </row>
    <row r="28" spans="1:21" hidden="1" x14ac:dyDescent="0.35">
      <c r="A28">
        <f t="shared" si="19"/>
        <v>3</v>
      </c>
      <c r="B28">
        <f t="shared" si="0"/>
        <v>2</v>
      </c>
      <c r="C28">
        <f xml:space="preserve"> VLOOKUP( A28, Lookup!A:C, 3, FALSE )</f>
        <v>2.5132741228718345</v>
      </c>
      <c r="D28">
        <f xml:space="preserve"> VLOOKUP( B28, Lookup!A:C, 3, FALSE )</f>
        <v>1.5707963267948966</v>
      </c>
      <c r="E28" s="1">
        <f t="shared" si="18"/>
        <v>-3.1415926535897931</v>
      </c>
      <c r="F28">
        <f t="shared" si="1"/>
        <v>3.1415926535897931</v>
      </c>
      <c r="G28">
        <f t="shared" si="2"/>
        <v>4.7123889803846897</v>
      </c>
      <c r="H28">
        <f t="shared" si="3"/>
        <v>6.2831853071795862</v>
      </c>
      <c r="I28">
        <f t="shared" si="4"/>
        <v>7.8539816339744828</v>
      </c>
      <c r="J28">
        <f t="shared" si="5"/>
        <v>0</v>
      </c>
      <c r="K28">
        <f t="shared" si="6"/>
        <v>-1.5707963267948966</v>
      </c>
      <c r="L28">
        <f t="shared" si="7"/>
        <v>-3.1415926535897931</v>
      </c>
      <c r="M28">
        <f t="shared" si="8"/>
        <v>-4.7123889803846897</v>
      </c>
      <c r="N28">
        <f t="shared" si="9"/>
        <v>0</v>
      </c>
      <c r="O28">
        <f t="shared" si="10"/>
        <v>1.5707963267948966</v>
      </c>
      <c r="P28">
        <f t="shared" si="11"/>
        <v>3.1415926535897931</v>
      </c>
      <c r="Q28">
        <f t="shared" si="12"/>
        <v>4.7123889803846897</v>
      </c>
      <c r="R28">
        <f t="shared" si="13"/>
        <v>-3.1415926535897931</v>
      </c>
      <c r="S28">
        <f t="shared" si="14"/>
        <v>-4.7123889803846897</v>
      </c>
      <c r="T28">
        <f t="shared" si="15"/>
        <v>-6.2831853071795862</v>
      </c>
      <c r="U28">
        <f t="shared" si="16"/>
        <v>-7.8539816339744828</v>
      </c>
    </row>
    <row r="29" spans="1:21" hidden="1" x14ac:dyDescent="0.35">
      <c r="A29">
        <f t="shared" si="19"/>
        <v>3</v>
      </c>
      <c r="B29">
        <f t="shared" si="0"/>
        <v>3</v>
      </c>
      <c r="C29">
        <f xml:space="preserve"> VLOOKUP( A29, Lookup!A:C, 3, FALSE )</f>
        <v>2.5132741228718345</v>
      </c>
      <c r="D29">
        <f xml:space="preserve"> VLOOKUP( B29, Lookup!A:C, 3, FALSE )</f>
        <v>2.5132741228718345</v>
      </c>
      <c r="E29" s="1">
        <f t="shared" si="18"/>
        <v>2.1991148575128552</v>
      </c>
      <c r="F29">
        <f t="shared" si="1"/>
        <v>4.0840704496667311</v>
      </c>
      <c r="G29">
        <f t="shared" si="2"/>
        <v>5.6548667764616276</v>
      </c>
      <c r="H29">
        <f t="shared" si="3"/>
        <v>7.2256631032565242</v>
      </c>
      <c r="I29">
        <f t="shared" si="4"/>
        <v>8.7964594300514207</v>
      </c>
      <c r="J29">
        <f t="shared" si="5"/>
        <v>0.94247779607693793</v>
      </c>
      <c r="K29">
        <f t="shared" si="6"/>
        <v>-0.62831853071795862</v>
      </c>
      <c r="L29">
        <f t="shared" si="7"/>
        <v>-2.1991148575128552</v>
      </c>
      <c r="M29">
        <f t="shared" si="8"/>
        <v>-3.7699111843077517</v>
      </c>
      <c r="N29">
        <f t="shared" si="9"/>
        <v>-0.94247779607693793</v>
      </c>
      <c r="O29">
        <f t="shared" si="10"/>
        <v>0.62831853071795862</v>
      </c>
      <c r="P29">
        <f t="shared" si="11"/>
        <v>2.1991148575128552</v>
      </c>
      <c r="Q29">
        <f t="shared" si="12"/>
        <v>3.7699111843077517</v>
      </c>
      <c r="R29">
        <f t="shared" si="13"/>
        <v>-4.0840704496667311</v>
      </c>
      <c r="S29">
        <f t="shared" si="14"/>
        <v>-5.6548667764616276</v>
      </c>
      <c r="T29">
        <f t="shared" si="15"/>
        <v>-7.2256631032565242</v>
      </c>
      <c r="U29">
        <f t="shared" si="16"/>
        <v>-8.7964594300514207</v>
      </c>
    </row>
    <row r="30" spans="1:21" hidden="1" x14ac:dyDescent="0.35">
      <c r="A30">
        <f t="shared" si="19"/>
        <v>3</v>
      </c>
      <c r="B30">
        <f t="shared" si="0"/>
        <v>4</v>
      </c>
      <c r="C30">
        <f xml:space="preserve"> VLOOKUP( A30, Lookup!A:C, 3, FALSE )</f>
        <v>2.5132741228718345</v>
      </c>
      <c r="D30">
        <f xml:space="preserve"> VLOOKUP( B30, Lookup!A:C, 3, FALSE )</f>
        <v>3.1415926535897931</v>
      </c>
      <c r="E30" s="1">
        <f t="shared" si="18"/>
        <v>1.5707963267948966</v>
      </c>
      <c r="F30">
        <f t="shared" si="1"/>
        <v>4.7123889803846897</v>
      </c>
      <c r="G30">
        <f t="shared" si="2"/>
        <v>6.2831853071795862</v>
      </c>
      <c r="H30">
        <f t="shared" si="3"/>
        <v>7.8539816339744828</v>
      </c>
      <c r="I30">
        <f t="shared" si="4"/>
        <v>9.4247779607693793</v>
      </c>
      <c r="J30">
        <f t="shared" si="5"/>
        <v>1.5707963267948966</v>
      </c>
      <c r="K30">
        <f t="shared" si="6"/>
        <v>0</v>
      </c>
      <c r="L30">
        <f t="shared" si="7"/>
        <v>-1.5707963267948966</v>
      </c>
      <c r="M30">
        <f t="shared" si="8"/>
        <v>-3.1415926535897931</v>
      </c>
      <c r="N30">
        <f t="shared" si="9"/>
        <v>-1.5707963267948966</v>
      </c>
      <c r="O30">
        <f t="shared" si="10"/>
        <v>0</v>
      </c>
      <c r="P30">
        <f t="shared" si="11"/>
        <v>1.5707963267948966</v>
      </c>
      <c r="Q30">
        <f t="shared" si="12"/>
        <v>3.1415926535897931</v>
      </c>
      <c r="R30">
        <f t="shared" si="13"/>
        <v>-4.7123889803846897</v>
      </c>
      <c r="S30">
        <f t="shared" si="14"/>
        <v>-6.2831853071795862</v>
      </c>
      <c r="T30">
        <f t="shared" si="15"/>
        <v>-7.8539816339744828</v>
      </c>
      <c r="U30">
        <f t="shared" si="16"/>
        <v>-9.4247779607693793</v>
      </c>
    </row>
    <row r="31" spans="1:21" hidden="1" x14ac:dyDescent="0.35">
      <c r="A31">
        <f t="shared" si="19"/>
        <v>3</v>
      </c>
      <c r="B31">
        <f t="shared" si="0"/>
        <v>5</v>
      </c>
      <c r="C31">
        <f xml:space="preserve"> VLOOKUP( A31, Lookup!A:C, 3, FALSE )</f>
        <v>2.5132741228718345</v>
      </c>
      <c r="D31">
        <f xml:space="preserve"> VLOOKUP( B31, Lookup!A:C, 3, FALSE )</f>
        <v>4.0840704496667311</v>
      </c>
      <c r="E31" s="1">
        <f t="shared" si="18"/>
        <v>0.62831853071795885</v>
      </c>
      <c r="F31">
        <f t="shared" si="1"/>
        <v>5.6548667764616276</v>
      </c>
      <c r="G31">
        <f t="shared" si="2"/>
        <v>7.2256631032565242</v>
      </c>
      <c r="H31">
        <f t="shared" si="3"/>
        <v>8.7964594300514207</v>
      </c>
      <c r="I31">
        <f t="shared" si="4"/>
        <v>10.367255756846317</v>
      </c>
      <c r="J31">
        <f t="shared" si="5"/>
        <v>2.5132741228718345</v>
      </c>
      <c r="K31">
        <f t="shared" si="6"/>
        <v>0.94247779607693793</v>
      </c>
      <c r="L31">
        <f t="shared" si="7"/>
        <v>-0.62831853071795862</v>
      </c>
      <c r="M31">
        <f t="shared" si="8"/>
        <v>-2.1991148575128552</v>
      </c>
      <c r="N31">
        <f t="shared" si="9"/>
        <v>-2.5132741228718345</v>
      </c>
      <c r="O31">
        <f t="shared" si="10"/>
        <v>-0.94247779607693793</v>
      </c>
      <c r="P31">
        <f t="shared" si="11"/>
        <v>0.62831853071795862</v>
      </c>
      <c r="Q31">
        <f t="shared" si="12"/>
        <v>2.1991148575128552</v>
      </c>
      <c r="R31">
        <f t="shared" si="13"/>
        <v>-5.6548667764616276</v>
      </c>
      <c r="S31">
        <f t="shared" si="14"/>
        <v>-7.2256631032565242</v>
      </c>
      <c r="T31">
        <f t="shared" si="15"/>
        <v>-8.7964594300514207</v>
      </c>
      <c r="U31">
        <f t="shared" si="16"/>
        <v>-10.367255756846317</v>
      </c>
    </row>
    <row r="32" spans="1:21" hidden="1" x14ac:dyDescent="0.35">
      <c r="A32">
        <f t="shared" si="19"/>
        <v>3</v>
      </c>
      <c r="B32">
        <f t="shared" si="0"/>
        <v>6</v>
      </c>
      <c r="C32">
        <f xml:space="preserve"> VLOOKUP( A32, Lookup!A:C, 3, FALSE )</f>
        <v>2.5132741228718345</v>
      </c>
      <c r="D32">
        <f xml:space="preserve"> VLOOKUP( B32, Lookup!A:C, 3, FALSE )</f>
        <v>4.7123889803846897</v>
      </c>
      <c r="E32" s="1">
        <f t="shared" si="18"/>
        <v>1.83772268236293E-16</v>
      </c>
      <c r="F32">
        <f t="shared" si="1"/>
        <v>6.2831853071795862</v>
      </c>
      <c r="G32">
        <f t="shared" si="2"/>
        <v>7.8539816339744828</v>
      </c>
      <c r="H32">
        <f t="shared" si="3"/>
        <v>9.4247779607693793</v>
      </c>
      <c r="I32">
        <f t="shared" si="4"/>
        <v>10.995574287564276</v>
      </c>
      <c r="J32">
        <f t="shared" si="5"/>
        <v>3.1415926535897931</v>
      </c>
      <c r="K32">
        <f t="shared" si="6"/>
        <v>1.5707963267948966</v>
      </c>
      <c r="L32">
        <f t="shared" si="7"/>
        <v>0</v>
      </c>
      <c r="M32">
        <f t="shared" si="8"/>
        <v>-1.5707963267948966</v>
      </c>
      <c r="N32">
        <f t="shared" si="9"/>
        <v>-3.1415926535897931</v>
      </c>
      <c r="O32">
        <f t="shared" si="10"/>
        <v>-1.5707963267948966</v>
      </c>
      <c r="P32">
        <f t="shared" si="11"/>
        <v>0</v>
      </c>
      <c r="Q32">
        <f t="shared" si="12"/>
        <v>1.5707963267948966</v>
      </c>
      <c r="R32">
        <f t="shared" si="13"/>
        <v>-6.2831853071795862</v>
      </c>
      <c r="S32">
        <f t="shared" si="14"/>
        <v>-7.8539816339744828</v>
      </c>
      <c r="T32">
        <f t="shared" si="15"/>
        <v>-9.4247779607693793</v>
      </c>
      <c r="U32">
        <f t="shared" si="16"/>
        <v>-10.995574287564276</v>
      </c>
    </row>
    <row r="33" spans="1:21" x14ac:dyDescent="0.35">
      <c r="A33">
        <f t="shared" si="19"/>
        <v>3</v>
      </c>
      <c r="B33">
        <f t="shared" si="0"/>
        <v>7</v>
      </c>
      <c r="C33">
        <f xml:space="preserve"> VLOOKUP( A33, Lookup!A:C, 3, FALSE )</f>
        <v>2.5132741228718345</v>
      </c>
      <c r="D33">
        <f xml:space="preserve"> VLOOKUP( B33, Lookup!A:C, 3, FALSE )</f>
        <v>5.6548667764616276</v>
      </c>
      <c r="E33" s="1">
        <f t="shared" si="18"/>
        <v>-0.94247779607693771</v>
      </c>
      <c r="F33">
        <f t="shared" si="1"/>
        <v>7.2256631032565242</v>
      </c>
      <c r="G33">
        <f t="shared" si="2"/>
        <v>8.7964594300514207</v>
      </c>
      <c r="H33">
        <f t="shared" si="3"/>
        <v>10.367255756846317</v>
      </c>
      <c r="I33">
        <f t="shared" si="4"/>
        <v>11.938052083641214</v>
      </c>
      <c r="J33">
        <f t="shared" si="5"/>
        <v>4.0840704496667311</v>
      </c>
      <c r="K33">
        <f t="shared" si="6"/>
        <v>2.5132741228718345</v>
      </c>
      <c r="L33">
        <f t="shared" si="7"/>
        <v>0.94247779607693793</v>
      </c>
      <c r="M33">
        <f t="shared" si="8"/>
        <v>-0.62831853071795862</v>
      </c>
      <c r="N33">
        <f t="shared" si="9"/>
        <v>-4.0840704496667311</v>
      </c>
      <c r="O33">
        <f t="shared" si="10"/>
        <v>-2.5132741228718345</v>
      </c>
      <c r="P33">
        <f t="shared" si="11"/>
        <v>-0.94247779607693793</v>
      </c>
      <c r="Q33">
        <f t="shared" si="12"/>
        <v>0.62831853071795862</v>
      </c>
      <c r="R33">
        <f t="shared" si="13"/>
        <v>-7.2256631032565242</v>
      </c>
      <c r="S33">
        <f t="shared" si="14"/>
        <v>-8.7964594300514207</v>
      </c>
      <c r="T33">
        <f t="shared" si="15"/>
        <v>-10.367255756846317</v>
      </c>
      <c r="U33">
        <f t="shared" si="16"/>
        <v>-11.938052083641214</v>
      </c>
    </row>
    <row r="34" spans="1:21" hidden="1" x14ac:dyDescent="0.35">
      <c r="A34">
        <f t="shared" si="19"/>
        <v>4</v>
      </c>
      <c r="B34">
        <f t="shared" si="0"/>
        <v>0</v>
      </c>
      <c r="C34">
        <f xml:space="preserve"> VLOOKUP( A34, Lookup!A:C, 3, FALSE )</f>
        <v>3.1415926535897931</v>
      </c>
      <c r="D34">
        <f xml:space="preserve"> VLOOKUP( B34, Lookup!A:C, 3, FALSE )</f>
        <v>0</v>
      </c>
      <c r="E34" s="1">
        <f t="shared" si="18"/>
        <v>-1.5707963267948966</v>
      </c>
      <c r="F34">
        <f t="shared" si="1"/>
        <v>1.5707963267948966</v>
      </c>
      <c r="G34">
        <f t="shared" si="2"/>
        <v>3.1415926535897931</v>
      </c>
      <c r="H34">
        <f t="shared" si="3"/>
        <v>4.7123889803846897</v>
      </c>
      <c r="I34">
        <f t="shared" si="4"/>
        <v>6.2831853071795862</v>
      </c>
      <c r="J34">
        <f t="shared" si="5"/>
        <v>-1.5707963267948966</v>
      </c>
      <c r="K34">
        <f t="shared" si="6"/>
        <v>-3.1415926535897931</v>
      </c>
      <c r="L34">
        <f t="shared" si="7"/>
        <v>-4.7123889803846897</v>
      </c>
      <c r="M34">
        <f t="shared" si="8"/>
        <v>-6.2831853071795862</v>
      </c>
      <c r="N34">
        <f t="shared" si="9"/>
        <v>1.5707963267948966</v>
      </c>
      <c r="O34">
        <f t="shared" si="10"/>
        <v>3.1415926535897931</v>
      </c>
      <c r="P34">
        <f t="shared" si="11"/>
        <v>4.7123889803846897</v>
      </c>
      <c r="Q34">
        <f t="shared" si="12"/>
        <v>6.2831853071795862</v>
      </c>
      <c r="R34">
        <f t="shared" si="13"/>
        <v>-1.5707963267948966</v>
      </c>
      <c r="S34">
        <f t="shared" si="14"/>
        <v>-3.1415926535897931</v>
      </c>
      <c r="T34">
        <f t="shared" si="15"/>
        <v>-4.7123889803846897</v>
      </c>
      <c r="U34">
        <f t="shared" si="16"/>
        <v>-6.2831853071795862</v>
      </c>
    </row>
    <row r="35" spans="1:21" hidden="1" x14ac:dyDescent="0.35">
      <c r="A35">
        <f t="shared" si="19"/>
        <v>4</v>
      </c>
      <c r="B35">
        <f t="shared" si="0"/>
        <v>1</v>
      </c>
      <c r="C35">
        <f xml:space="preserve"> VLOOKUP( A35, Lookup!A:C, 3, FALSE )</f>
        <v>3.1415926535897931</v>
      </c>
      <c r="D35">
        <f xml:space="preserve"> VLOOKUP( B35, Lookup!A:C, 3, FALSE )</f>
        <v>0.94247779607693793</v>
      </c>
      <c r="E35" s="1">
        <f t="shared" si="18"/>
        <v>-2.5132741228718345</v>
      </c>
      <c r="F35">
        <f t="shared" si="1"/>
        <v>2.5132741228718345</v>
      </c>
      <c r="G35">
        <f t="shared" si="2"/>
        <v>4.0840704496667311</v>
      </c>
      <c r="H35">
        <f t="shared" si="3"/>
        <v>5.6548667764616276</v>
      </c>
      <c r="I35">
        <f t="shared" si="4"/>
        <v>7.2256631032565242</v>
      </c>
      <c r="J35">
        <f t="shared" si="5"/>
        <v>-0.62831853071795862</v>
      </c>
      <c r="K35">
        <f t="shared" si="6"/>
        <v>-2.1991148575128552</v>
      </c>
      <c r="L35">
        <f t="shared" si="7"/>
        <v>-3.7699111843077517</v>
      </c>
      <c r="M35">
        <f t="shared" si="8"/>
        <v>-5.3407075111026483</v>
      </c>
      <c r="N35">
        <f t="shared" si="9"/>
        <v>0.62831853071795862</v>
      </c>
      <c r="O35">
        <f t="shared" si="10"/>
        <v>2.1991148575128552</v>
      </c>
      <c r="P35">
        <f t="shared" si="11"/>
        <v>3.7699111843077517</v>
      </c>
      <c r="Q35">
        <f t="shared" si="12"/>
        <v>5.3407075111026483</v>
      </c>
      <c r="R35">
        <f t="shared" si="13"/>
        <v>-2.5132741228718345</v>
      </c>
      <c r="S35">
        <f t="shared" si="14"/>
        <v>-4.0840704496667311</v>
      </c>
      <c r="T35">
        <f t="shared" si="15"/>
        <v>-5.6548667764616276</v>
      </c>
      <c r="U35">
        <f t="shared" si="16"/>
        <v>-7.2256631032565242</v>
      </c>
    </row>
    <row r="36" spans="1:21" hidden="1" x14ac:dyDescent="0.35">
      <c r="A36">
        <f t="shared" si="19"/>
        <v>4</v>
      </c>
      <c r="B36">
        <f t="shared" si="0"/>
        <v>2</v>
      </c>
      <c r="C36">
        <f xml:space="preserve"> VLOOKUP( A36, Lookup!A:C, 3, FALSE )</f>
        <v>3.1415926535897931</v>
      </c>
      <c r="D36">
        <f xml:space="preserve"> VLOOKUP( B36, Lookup!A:C, 3, FALSE )</f>
        <v>1.5707963267948966</v>
      </c>
      <c r="E36" s="1">
        <f t="shared" si="18"/>
        <v>-3.1415926535897931</v>
      </c>
      <c r="F36">
        <f t="shared" si="1"/>
        <v>3.1415926535897931</v>
      </c>
      <c r="G36">
        <f t="shared" si="2"/>
        <v>4.7123889803846897</v>
      </c>
      <c r="H36">
        <f t="shared" si="3"/>
        <v>6.2831853071795862</v>
      </c>
      <c r="I36">
        <f t="shared" si="4"/>
        <v>7.8539816339744828</v>
      </c>
      <c r="J36">
        <f t="shared" si="5"/>
        <v>0</v>
      </c>
      <c r="K36">
        <f t="shared" si="6"/>
        <v>-1.5707963267948966</v>
      </c>
      <c r="L36">
        <f t="shared" si="7"/>
        <v>-3.1415926535897931</v>
      </c>
      <c r="M36">
        <f t="shared" si="8"/>
        <v>-4.7123889803846897</v>
      </c>
      <c r="N36">
        <f t="shared" si="9"/>
        <v>0</v>
      </c>
      <c r="O36">
        <f t="shared" si="10"/>
        <v>1.5707963267948966</v>
      </c>
      <c r="P36">
        <f t="shared" si="11"/>
        <v>3.1415926535897931</v>
      </c>
      <c r="Q36">
        <f t="shared" si="12"/>
        <v>4.7123889803846897</v>
      </c>
      <c r="R36">
        <f t="shared" si="13"/>
        <v>-3.1415926535897931</v>
      </c>
      <c r="S36">
        <f t="shared" si="14"/>
        <v>-4.7123889803846897</v>
      </c>
      <c r="T36">
        <f t="shared" si="15"/>
        <v>-6.2831853071795862</v>
      </c>
      <c r="U36">
        <f t="shared" si="16"/>
        <v>-7.8539816339744828</v>
      </c>
    </row>
    <row r="37" spans="1:21" hidden="1" x14ac:dyDescent="0.35">
      <c r="A37">
        <f t="shared" si="19"/>
        <v>4</v>
      </c>
      <c r="B37">
        <f t="shared" si="0"/>
        <v>3</v>
      </c>
      <c r="C37">
        <f xml:space="preserve"> VLOOKUP( A37, Lookup!A:C, 3, FALSE )</f>
        <v>3.1415926535897931</v>
      </c>
      <c r="D37">
        <f xml:space="preserve"> VLOOKUP( B37, Lookup!A:C, 3, FALSE )</f>
        <v>2.5132741228718345</v>
      </c>
      <c r="E37" s="1">
        <f t="shared" si="18"/>
        <v>2.1991148575128552</v>
      </c>
      <c r="F37">
        <f t="shared" si="1"/>
        <v>4.0840704496667311</v>
      </c>
      <c r="G37">
        <f t="shared" si="2"/>
        <v>5.6548667764616276</v>
      </c>
      <c r="H37">
        <f t="shared" si="3"/>
        <v>7.2256631032565242</v>
      </c>
      <c r="I37">
        <f t="shared" si="4"/>
        <v>8.7964594300514207</v>
      </c>
      <c r="J37">
        <f t="shared" si="5"/>
        <v>0.94247779607693793</v>
      </c>
      <c r="K37">
        <f t="shared" si="6"/>
        <v>-0.62831853071795862</v>
      </c>
      <c r="L37">
        <f t="shared" si="7"/>
        <v>-2.1991148575128552</v>
      </c>
      <c r="M37">
        <f t="shared" si="8"/>
        <v>-3.7699111843077517</v>
      </c>
      <c r="N37">
        <f t="shared" si="9"/>
        <v>-0.94247779607693793</v>
      </c>
      <c r="O37">
        <f t="shared" si="10"/>
        <v>0.62831853071795862</v>
      </c>
      <c r="P37">
        <f t="shared" si="11"/>
        <v>2.1991148575128552</v>
      </c>
      <c r="Q37">
        <f t="shared" si="12"/>
        <v>3.7699111843077517</v>
      </c>
      <c r="R37">
        <f t="shared" si="13"/>
        <v>-4.0840704496667311</v>
      </c>
      <c r="S37">
        <f t="shared" si="14"/>
        <v>-5.6548667764616276</v>
      </c>
      <c r="T37">
        <f t="shared" si="15"/>
        <v>-7.2256631032565242</v>
      </c>
      <c r="U37">
        <f t="shared" si="16"/>
        <v>-8.7964594300514207</v>
      </c>
    </row>
    <row r="38" spans="1:21" hidden="1" x14ac:dyDescent="0.35">
      <c r="A38">
        <f t="shared" si="19"/>
        <v>4</v>
      </c>
      <c r="B38">
        <f t="shared" si="0"/>
        <v>4</v>
      </c>
      <c r="C38">
        <f xml:space="preserve"> VLOOKUP( A38, Lookup!A:C, 3, FALSE )</f>
        <v>3.1415926535897931</v>
      </c>
      <c r="D38">
        <f xml:space="preserve"> VLOOKUP( B38, Lookup!A:C, 3, FALSE )</f>
        <v>3.1415926535897931</v>
      </c>
      <c r="E38" s="1">
        <f t="shared" si="18"/>
        <v>1.5707963267948966</v>
      </c>
      <c r="F38">
        <f t="shared" si="1"/>
        <v>4.7123889803846897</v>
      </c>
      <c r="G38">
        <f t="shared" si="2"/>
        <v>6.2831853071795862</v>
      </c>
      <c r="H38">
        <f t="shared" si="3"/>
        <v>7.8539816339744828</v>
      </c>
      <c r="I38">
        <f t="shared" si="4"/>
        <v>9.4247779607693793</v>
      </c>
      <c r="J38">
        <f t="shared" si="5"/>
        <v>1.5707963267948966</v>
      </c>
      <c r="K38">
        <f t="shared" si="6"/>
        <v>0</v>
      </c>
      <c r="L38">
        <f t="shared" si="7"/>
        <v>-1.5707963267948966</v>
      </c>
      <c r="M38">
        <f t="shared" si="8"/>
        <v>-3.1415926535897931</v>
      </c>
      <c r="N38">
        <f t="shared" si="9"/>
        <v>-1.5707963267948966</v>
      </c>
      <c r="O38">
        <f t="shared" si="10"/>
        <v>0</v>
      </c>
      <c r="P38">
        <f t="shared" si="11"/>
        <v>1.5707963267948966</v>
      </c>
      <c r="Q38">
        <f t="shared" si="12"/>
        <v>3.1415926535897931</v>
      </c>
      <c r="R38">
        <f t="shared" si="13"/>
        <v>-4.7123889803846897</v>
      </c>
      <c r="S38">
        <f t="shared" si="14"/>
        <v>-6.2831853071795862</v>
      </c>
      <c r="T38">
        <f t="shared" si="15"/>
        <v>-7.8539816339744828</v>
      </c>
      <c r="U38">
        <f t="shared" si="16"/>
        <v>-9.4247779607693793</v>
      </c>
    </row>
    <row r="39" spans="1:21" hidden="1" x14ac:dyDescent="0.35">
      <c r="A39">
        <f t="shared" si="19"/>
        <v>4</v>
      </c>
      <c r="B39">
        <f t="shared" si="0"/>
        <v>5</v>
      </c>
      <c r="C39">
        <f xml:space="preserve"> VLOOKUP( A39, Lookup!A:C, 3, FALSE )</f>
        <v>3.1415926535897931</v>
      </c>
      <c r="D39">
        <f xml:space="preserve"> VLOOKUP( B39, Lookup!A:C, 3, FALSE )</f>
        <v>4.0840704496667311</v>
      </c>
      <c r="E39" s="1">
        <f t="shared" si="18"/>
        <v>0.62831853071795885</v>
      </c>
      <c r="F39">
        <f t="shared" si="1"/>
        <v>5.6548667764616276</v>
      </c>
      <c r="G39">
        <f t="shared" si="2"/>
        <v>7.2256631032565242</v>
      </c>
      <c r="H39">
        <f t="shared" si="3"/>
        <v>8.7964594300514207</v>
      </c>
      <c r="I39">
        <f t="shared" si="4"/>
        <v>10.367255756846317</v>
      </c>
      <c r="J39">
        <f t="shared" si="5"/>
        <v>2.5132741228718345</v>
      </c>
      <c r="K39">
        <f t="shared" si="6"/>
        <v>0.94247779607693793</v>
      </c>
      <c r="L39">
        <f t="shared" si="7"/>
        <v>-0.62831853071795862</v>
      </c>
      <c r="M39">
        <f t="shared" si="8"/>
        <v>-2.1991148575128552</v>
      </c>
      <c r="N39">
        <f t="shared" si="9"/>
        <v>-2.5132741228718345</v>
      </c>
      <c r="O39">
        <f t="shared" si="10"/>
        <v>-0.94247779607693793</v>
      </c>
      <c r="P39">
        <f t="shared" si="11"/>
        <v>0.62831853071795862</v>
      </c>
      <c r="Q39">
        <f t="shared" si="12"/>
        <v>2.1991148575128552</v>
      </c>
      <c r="R39">
        <f t="shared" si="13"/>
        <v>-5.6548667764616276</v>
      </c>
      <c r="S39">
        <f t="shared" si="14"/>
        <v>-7.2256631032565242</v>
      </c>
      <c r="T39">
        <f t="shared" si="15"/>
        <v>-8.7964594300514207</v>
      </c>
      <c r="U39">
        <f t="shared" si="16"/>
        <v>-10.367255756846317</v>
      </c>
    </row>
    <row r="40" spans="1:21" hidden="1" x14ac:dyDescent="0.35">
      <c r="A40">
        <f t="shared" si="19"/>
        <v>4</v>
      </c>
      <c r="B40">
        <f t="shared" si="0"/>
        <v>6</v>
      </c>
      <c r="C40">
        <f xml:space="preserve"> VLOOKUP( A40, Lookup!A:C, 3, FALSE )</f>
        <v>3.1415926535897931</v>
      </c>
      <c r="D40">
        <f xml:space="preserve"> VLOOKUP( B40, Lookup!A:C, 3, FALSE )</f>
        <v>4.7123889803846897</v>
      </c>
      <c r="E40" s="1">
        <f t="shared" si="18"/>
        <v>1.83772268236293E-16</v>
      </c>
      <c r="F40">
        <f t="shared" si="1"/>
        <v>6.2831853071795862</v>
      </c>
      <c r="G40">
        <f t="shared" si="2"/>
        <v>7.8539816339744828</v>
      </c>
      <c r="H40">
        <f t="shared" si="3"/>
        <v>9.4247779607693793</v>
      </c>
      <c r="I40">
        <f t="shared" si="4"/>
        <v>10.995574287564276</v>
      </c>
      <c r="J40">
        <f t="shared" si="5"/>
        <v>3.1415926535897931</v>
      </c>
      <c r="K40">
        <f t="shared" si="6"/>
        <v>1.5707963267948966</v>
      </c>
      <c r="L40">
        <f t="shared" si="7"/>
        <v>0</v>
      </c>
      <c r="M40">
        <f t="shared" si="8"/>
        <v>-1.5707963267948966</v>
      </c>
      <c r="N40">
        <f t="shared" si="9"/>
        <v>-3.1415926535897931</v>
      </c>
      <c r="O40">
        <f t="shared" si="10"/>
        <v>-1.5707963267948966</v>
      </c>
      <c r="P40">
        <f t="shared" si="11"/>
        <v>0</v>
      </c>
      <c r="Q40">
        <f t="shared" si="12"/>
        <v>1.5707963267948966</v>
      </c>
      <c r="R40">
        <f t="shared" si="13"/>
        <v>-6.2831853071795862</v>
      </c>
      <c r="S40">
        <f t="shared" si="14"/>
        <v>-7.8539816339744828</v>
      </c>
      <c r="T40">
        <f t="shared" si="15"/>
        <v>-9.4247779607693793</v>
      </c>
      <c r="U40">
        <f t="shared" si="16"/>
        <v>-10.995574287564276</v>
      </c>
    </row>
    <row r="41" spans="1:21" x14ac:dyDescent="0.35">
      <c r="A41">
        <f t="shared" si="19"/>
        <v>4</v>
      </c>
      <c r="B41">
        <f t="shared" si="0"/>
        <v>7</v>
      </c>
      <c r="C41">
        <f xml:space="preserve"> VLOOKUP( A41, Lookup!A:C, 3, FALSE )</f>
        <v>3.1415926535897931</v>
      </c>
      <c r="D41">
        <f xml:space="preserve"> VLOOKUP( B41, Lookup!A:C, 3, FALSE )</f>
        <v>5.6548667764616276</v>
      </c>
      <c r="E41" s="1">
        <f t="shared" si="18"/>
        <v>-0.94247779607693771</v>
      </c>
      <c r="F41">
        <f t="shared" si="1"/>
        <v>7.2256631032565242</v>
      </c>
      <c r="G41">
        <f t="shared" si="2"/>
        <v>8.7964594300514207</v>
      </c>
      <c r="H41">
        <f t="shared" si="3"/>
        <v>10.367255756846317</v>
      </c>
      <c r="I41">
        <f t="shared" si="4"/>
        <v>11.938052083641214</v>
      </c>
      <c r="J41">
        <f t="shared" si="5"/>
        <v>4.0840704496667311</v>
      </c>
      <c r="K41">
        <f t="shared" si="6"/>
        <v>2.5132741228718345</v>
      </c>
      <c r="L41">
        <f t="shared" si="7"/>
        <v>0.94247779607693793</v>
      </c>
      <c r="M41">
        <f t="shared" si="8"/>
        <v>-0.62831853071795862</v>
      </c>
      <c r="N41">
        <f t="shared" si="9"/>
        <v>-4.0840704496667311</v>
      </c>
      <c r="O41">
        <f t="shared" si="10"/>
        <v>-2.5132741228718345</v>
      </c>
      <c r="P41">
        <f t="shared" si="11"/>
        <v>-0.94247779607693793</v>
      </c>
      <c r="Q41">
        <f t="shared" si="12"/>
        <v>0.62831853071795862</v>
      </c>
      <c r="R41">
        <f t="shared" si="13"/>
        <v>-7.2256631032565242</v>
      </c>
      <c r="S41">
        <f t="shared" si="14"/>
        <v>-8.7964594300514207</v>
      </c>
      <c r="T41">
        <f t="shared" si="15"/>
        <v>-10.367255756846317</v>
      </c>
      <c r="U41">
        <f t="shared" si="16"/>
        <v>-11.938052083641214</v>
      </c>
    </row>
    <row r="42" spans="1:21" hidden="1" x14ac:dyDescent="0.35">
      <c r="A42">
        <f t="shared" si="19"/>
        <v>5</v>
      </c>
      <c r="B42">
        <f t="shared" si="0"/>
        <v>0</v>
      </c>
      <c r="C42">
        <f xml:space="preserve"> VLOOKUP( A42, Lookup!A:C, 3, FALSE )</f>
        <v>4.0840704496667311</v>
      </c>
      <c r="D42">
        <f xml:space="preserve"> VLOOKUP( B42, Lookup!A:C, 3, FALSE )</f>
        <v>0</v>
      </c>
      <c r="E42" s="1">
        <f t="shared" si="18"/>
        <v>1.5707963267948966</v>
      </c>
      <c r="F42">
        <f t="shared" si="1"/>
        <v>1.5707963267948966</v>
      </c>
      <c r="G42">
        <f t="shared" si="2"/>
        <v>3.1415926535897931</v>
      </c>
      <c r="H42">
        <f t="shared" si="3"/>
        <v>4.7123889803846897</v>
      </c>
      <c r="I42">
        <f t="shared" si="4"/>
        <v>6.2831853071795862</v>
      </c>
      <c r="J42">
        <f t="shared" si="5"/>
        <v>-1.5707963267948966</v>
      </c>
      <c r="K42">
        <f t="shared" si="6"/>
        <v>-3.1415926535897931</v>
      </c>
      <c r="L42">
        <f t="shared" si="7"/>
        <v>-4.7123889803846897</v>
      </c>
      <c r="M42">
        <f t="shared" si="8"/>
        <v>-6.2831853071795862</v>
      </c>
      <c r="N42">
        <f t="shared" si="9"/>
        <v>1.5707963267948966</v>
      </c>
      <c r="O42">
        <f t="shared" si="10"/>
        <v>3.1415926535897931</v>
      </c>
      <c r="P42">
        <f t="shared" si="11"/>
        <v>4.7123889803846897</v>
      </c>
      <c r="Q42">
        <f t="shared" si="12"/>
        <v>6.2831853071795862</v>
      </c>
      <c r="R42">
        <f t="shared" si="13"/>
        <v>-1.5707963267948966</v>
      </c>
      <c r="S42">
        <f t="shared" si="14"/>
        <v>-3.1415926535897931</v>
      </c>
      <c r="T42">
        <f t="shared" si="15"/>
        <v>-4.7123889803846897</v>
      </c>
      <c r="U42">
        <f t="shared" si="16"/>
        <v>-6.2831853071795862</v>
      </c>
    </row>
    <row r="43" spans="1:21" hidden="1" x14ac:dyDescent="0.35">
      <c r="A43">
        <f t="shared" si="19"/>
        <v>5</v>
      </c>
      <c r="B43">
        <f t="shared" si="0"/>
        <v>1</v>
      </c>
      <c r="C43">
        <f xml:space="preserve"> VLOOKUP( A43, Lookup!A:C, 3, FALSE )</f>
        <v>4.0840704496667311</v>
      </c>
      <c r="D43">
        <f xml:space="preserve"> VLOOKUP( B43, Lookup!A:C, 3, FALSE )</f>
        <v>0.94247779607693793</v>
      </c>
      <c r="E43" s="1">
        <f t="shared" si="18"/>
        <v>0.62831853071795873</v>
      </c>
      <c r="F43">
        <f t="shared" si="1"/>
        <v>2.5132741228718345</v>
      </c>
      <c r="G43">
        <f t="shared" si="2"/>
        <v>4.0840704496667311</v>
      </c>
      <c r="H43">
        <f t="shared" si="3"/>
        <v>5.6548667764616276</v>
      </c>
      <c r="I43">
        <f t="shared" si="4"/>
        <v>7.2256631032565242</v>
      </c>
      <c r="J43">
        <f t="shared" si="5"/>
        <v>-0.62831853071795862</v>
      </c>
      <c r="K43">
        <f t="shared" si="6"/>
        <v>-2.1991148575128552</v>
      </c>
      <c r="L43">
        <f t="shared" si="7"/>
        <v>-3.7699111843077517</v>
      </c>
      <c r="M43">
        <f t="shared" si="8"/>
        <v>-5.3407075111026483</v>
      </c>
      <c r="N43">
        <f t="shared" si="9"/>
        <v>0.62831853071795862</v>
      </c>
      <c r="O43">
        <f t="shared" si="10"/>
        <v>2.1991148575128552</v>
      </c>
      <c r="P43">
        <f t="shared" si="11"/>
        <v>3.7699111843077517</v>
      </c>
      <c r="Q43">
        <f t="shared" si="12"/>
        <v>5.3407075111026483</v>
      </c>
      <c r="R43">
        <f t="shared" si="13"/>
        <v>-2.5132741228718345</v>
      </c>
      <c r="S43">
        <f t="shared" si="14"/>
        <v>-4.0840704496667311</v>
      </c>
      <c r="T43">
        <f t="shared" si="15"/>
        <v>-5.6548667764616276</v>
      </c>
      <c r="U43">
        <f t="shared" si="16"/>
        <v>-7.2256631032565242</v>
      </c>
    </row>
    <row r="44" spans="1:21" hidden="1" x14ac:dyDescent="0.35">
      <c r="A44">
        <f t="shared" si="19"/>
        <v>5</v>
      </c>
      <c r="B44">
        <f t="shared" si="0"/>
        <v>2</v>
      </c>
      <c r="C44">
        <f xml:space="preserve"> VLOOKUP( A44, Lookup!A:C, 3, FALSE )</f>
        <v>4.0840704496667311</v>
      </c>
      <c r="D44">
        <f xml:space="preserve"> VLOOKUP( B44, Lookup!A:C, 3, FALSE )</f>
        <v>1.5707963267948966</v>
      </c>
      <c r="E44" s="1">
        <f t="shared" si="18"/>
        <v>6.1257422745431001E-17</v>
      </c>
      <c r="F44">
        <f t="shared" si="1"/>
        <v>3.1415926535897931</v>
      </c>
      <c r="G44">
        <f t="shared" si="2"/>
        <v>4.7123889803846897</v>
      </c>
      <c r="H44">
        <f t="shared" si="3"/>
        <v>6.2831853071795862</v>
      </c>
      <c r="I44">
        <f t="shared" si="4"/>
        <v>7.8539816339744828</v>
      </c>
      <c r="J44">
        <f t="shared" si="5"/>
        <v>0</v>
      </c>
      <c r="K44">
        <f t="shared" si="6"/>
        <v>-1.5707963267948966</v>
      </c>
      <c r="L44">
        <f t="shared" si="7"/>
        <v>-3.1415926535897931</v>
      </c>
      <c r="M44">
        <f t="shared" si="8"/>
        <v>-4.7123889803846897</v>
      </c>
      <c r="N44">
        <f t="shared" si="9"/>
        <v>0</v>
      </c>
      <c r="O44">
        <f t="shared" si="10"/>
        <v>1.5707963267948966</v>
      </c>
      <c r="P44">
        <f t="shared" si="11"/>
        <v>3.1415926535897931</v>
      </c>
      <c r="Q44">
        <f t="shared" si="12"/>
        <v>4.7123889803846897</v>
      </c>
      <c r="R44">
        <f t="shared" si="13"/>
        <v>-3.1415926535897931</v>
      </c>
      <c r="S44">
        <f t="shared" si="14"/>
        <v>-4.7123889803846897</v>
      </c>
      <c r="T44">
        <f t="shared" si="15"/>
        <v>-6.2831853071795862</v>
      </c>
      <c r="U44">
        <f t="shared" si="16"/>
        <v>-7.8539816339744828</v>
      </c>
    </row>
    <row r="45" spans="1:21" hidden="1" x14ac:dyDescent="0.35">
      <c r="A45">
        <f t="shared" si="19"/>
        <v>5</v>
      </c>
      <c r="B45">
        <f t="shared" si="0"/>
        <v>3</v>
      </c>
      <c r="C45">
        <f xml:space="preserve"> VLOOKUP( A45, Lookup!A:C, 3, FALSE )</f>
        <v>4.0840704496667311</v>
      </c>
      <c r="D45">
        <f xml:space="preserve"> VLOOKUP( B45, Lookup!A:C, 3, FALSE )</f>
        <v>2.5132741228718345</v>
      </c>
      <c r="E45" s="1">
        <f t="shared" si="18"/>
        <v>-0.94247779607693782</v>
      </c>
      <c r="F45">
        <f t="shared" si="1"/>
        <v>4.0840704496667311</v>
      </c>
      <c r="G45">
        <f t="shared" si="2"/>
        <v>5.6548667764616276</v>
      </c>
      <c r="H45">
        <f t="shared" si="3"/>
        <v>7.2256631032565242</v>
      </c>
      <c r="I45">
        <f t="shared" si="4"/>
        <v>8.7964594300514207</v>
      </c>
      <c r="J45">
        <f t="shared" si="5"/>
        <v>0.94247779607693793</v>
      </c>
      <c r="K45">
        <f t="shared" si="6"/>
        <v>-0.62831853071795862</v>
      </c>
      <c r="L45">
        <f t="shared" si="7"/>
        <v>-2.1991148575128552</v>
      </c>
      <c r="M45">
        <f t="shared" si="8"/>
        <v>-3.7699111843077517</v>
      </c>
      <c r="N45">
        <f t="shared" si="9"/>
        <v>-0.94247779607693793</v>
      </c>
      <c r="O45">
        <f t="shared" si="10"/>
        <v>0.62831853071795862</v>
      </c>
      <c r="P45">
        <f t="shared" si="11"/>
        <v>2.1991148575128552</v>
      </c>
      <c r="Q45">
        <f t="shared" si="12"/>
        <v>3.7699111843077517</v>
      </c>
      <c r="R45">
        <f t="shared" si="13"/>
        <v>-4.0840704496667311</v>
      </c>
      <c r="S45">
        <f t="shared" si="14"/>
        <v>-5.6548667764616276</v>
      </c>
      <c r="T45">
        <f t="shared" si="15"/>
        <v>-7.2256631032565242</v>
      </c>
      <c r="U45">
        <f t="shared" si="16"/>
        <v>-8.7964594300514207</v>
      </c>
    </row>
    <row r="46" spans="1:21" hidden="1" x14ac:dyDescent="0.35">
      <c r="A46">
        <f t="shared" si="19"/>
        <v>5</v>
      </c>
      <c r="B46">
        <f t="shared" si="0"/>
        <v>4</v>
      </c>
      <c r="C46">
        <f xml:space="preserve"> VLOOKUP( A46, Lookup!A:C, 3, FALSE )</f>
        <v>4.0840704496667311</v>
      </c>
      <c r="D46">
        <f xml:space="preserve"> VLOOKUP( B46, Lookup!A:C, 3, FALSE )</f>
        <v>3.1415926535897931</v>
      </c>
      <c r="E46" s="1">
        <f t="shared" si="18"/>
        <v>-1.5707963267948966</v>
      </c>
      <c r="F46">
        <f t="shared" si="1"/>
        <v>4.7123889803846897</v>
      </c>
      <c r="G46">
        <f t="shared" si="2"/>
        <v>6.2831853071795862</v>
      </c>
      <c r="H46">
        <f t="shared" si="3"/>
        <v>7.8539816339744828</v>
      </c>
      <c r="I46">
        <f t="shared" si="4"/>
        <v>9.4247779607693793</v>
      </c>
      <c r="J46">
        <f t="shared" si="5"/>
        <v>1.5707963267948966</v>
      </c>
      <c r="K46">
        <f t="shared" si="6"/>
        <v>0</v>
      </c>
      <c r="L46">
        <f t="shared" si="7"/>
        <v>-1.5707963267948966</v>
      </c>
      <c r="M46">
        <f t="shared" si="8"/>
        <v>-3.1415926535897931</v>
      </c>
      <c r="N46">
        <f t="shared" si="9"/>
        <v>-1.5707963267948966</v>
      </c>
      <c r="O46">
        <f t="shared" si="10"/>
        <v>0</v>
      </c>
      <c r="P46">
        <f t="shared" si="11"/>
        <v>1.5707963267948966</v>
      </c>
      <c r="Q46">
        <f t="shared" si="12"/>
        <v>3.1415926535897931</v>
      </c>
      <c r="R46">
        <f t="shared" si="13"/>
        <v>-4.7123889803846897</v>
      </c>
      <c r="S46">
        <f t="shared" si="14"/>
        <v>-6.2831853071795862</v>
      </c>
      <c r="T46">
        <f t="shared" si="15"/>
        <v>-7.8539816339744828</v>
      </c>
      <c r="U46">
        <f t="shared" si="16"/>
        <v>-9.4247779607693793</v>
      </c>
    </row>
    <row r="47" spans="1:21" hidden="1" x14ac:dyDescent="0.35">
      <c r="A47">
        <f t="shared" si="19"/>
        <v>5</v>
      </c>
      <c r="B47">
        <f t="shared" si="0"/>
        <v>5</v>
      </c>
      <c r="C47">
        <f xml:space="preserve"> VLOOKUP( A47, Lookup!A:C, 3, FALSE )</f>
        <v>4.0840704496667311</v>
      </c>
      <c r="D47">
        <f xml:space="preserve"> VLOOKUP( B47, Lookup!A:C, 3, FALSE )</f>
        <v>4.0840704496667311</v>
      </c>
      <c r="E47" s="1">
        <f t="shared" si="18"/>
        <v>-2.5132741228718345</v>
      </c>
      <c r="F47">
        <f t="shared" si="1"/>
        <v>5.6548667764616276</v>
      </c>
      <c r="G47">
        <f t="shared" si="2"/>
        <v>7.2256631032565242</v>
      </c>
      <c r="H47">
        <f t="shared" si="3"/>
        <v>8.7964594300514207</v>
      </c>
      <c r="I47">
        <f t="shared" si="4"/>
        <v>10.367255756846317</v>
      </c>
      <c r="J47">
        <f t="shared" si="5"/>
        <v>2.5132741228718345</v>
      </c>
      <c r="K47">
        <f t="shared" si="6"/>
        <v>0.94247779607693793</v>
      </c>
      <c r="L47">
        <f t="shared" si="7"/>
        <v>-0.62831853071795862</v>
      </c>
      <c r="M47">
        <f t="shared" si="8"/>
        <v>-2.1991148575128552</v>
      </c>
      <c r="N47">
        <f t="shared" si="9"/>
        <v>-2.5132741228718345</v>
      </c>
      <c r="O47">
        <f t="shared" si="10"/>
        <v>-0.94247779607693793</v>
      </c>
      <c r="P47">
        <f t="shared" si="11"/>
        <v>0.62831853071795862</v>
      </c>
      <c r="Q47">
        <f t="shared" si="12"/>
        <v>2.1991148575128552</v>
      </c>
      <c r="R47">
        <f t="shared" si="13"/>
        <v>-5.6548667764616276</v>
      </c>
      <c r="S47">
        <f t="shared" si="14"/>
        <v>-7.2256631032565242</v>
      </c>
      <c r="T47">
        <f t="shared" si="15"/>
        <v>-8.7964594300514207</v>
      </c>
      <c r="U47">
        <f t="shared" si="16"/>
        <v>-10.367255756846317</v>
      </c>
    </row>
    <row r="48" spans="1:21" hidden="1" x14ac:dyDescent="0.35">
      <c r="A48">
        <f t="shared" si="19"/>
        <v>5</v>
      </c>
      <c r="B48">
        <f t="shared" si="0"/>
        <v>6</v>
      </c>
      <c r="C48">
        <f xml:space="preserve"> VLOOKUP( A48, Lookup!A:C, 3, FALSE )</f>
        <v>4.0840704496667311</v>
      </c>
      <c r="D48">
        <f xml:space="preserve"> VLOOKUP( B48, Lookup!A:C, 3, FALSE )</f>
        <v>4.7123889803846897</v>
      </c>
      <c r="E48" s="1">
        <f t="shared" si="18"/>
        <v>-3.1415926535897931</v>
      </c>
      <c r="F48">
        <f t="shared" si="1"/>
        <v>6.2831853071795862</v>
      </c>
      <c r="G48">
        <f t="shared" si="2"/>
        <v>7.8539816339744828</v>
      </c>
      <c r="H48">
        <f t="shared" si="3"/>
        <v>9.4247779607693793</v>
      </c>
      <c r="I48">
        <f t="shared" si="4"/>
        <v>10.995574287564276</v>
      </c>
      <c r="J48">
        <f t="shared" si="5"/>
        <v>3.1415926535897931</v>
      </c>
      <c r="K48">
        <f t="shared" si="6"/>
        <v>1.5707963267948966</v>
      </c>
      <c r="L48">
        <f t="shared" si="7"/>
        <v>0</v>
      </c>
      <c r="M48">
        <f t="shared" si="8"/>
        <v>-1.5707963267948966</v>
      </c>
      <c r="N48">
        <f t="shared" si="9"/>
        <v>-3.1415926535897931</v>
      </c>
      <c r="O48">
        <f t="shared" si="10"/>
        <v>-1.5707963267948966</v>
      </c>
      <c r="P48">
        <f t="shared" si="11"/>
        <v>0</v>
      </c>
      <c r="Q48">
        <f t="shared" si="12"/>
        <v>1.5707963267948966</v>
      </c>
      <c r="R48">
        <f t="shared" si="13"/>
        <v>-6.2831853071795862</v>
      </c>
      <c r="S48">
        <f t="shared" si="14"/>
        <v>-7.8539816339744828</v>
      </c>
      <c r="T48">
        <f t="shared" si="15"/>
        <v>-9.4247779607693793</v>
      </c>
      <c r="U48">
        <f t="shared" si="16"/>
        <v>-10.995574287564276</v>
      </c>
    </row>
    <row r="49" spans="1:21" x14ac:dyDescent="0.35">
      <c r="A49">
        <f t="shared" si="19"/>
        <v>5</v>
      </c>
      <c r="B49">
        <f t="shared" si="0"/>
        <v>7</v>
      </c>
      <c r="C49">
        <f xml:space="preserve"> VLOOKUP( A49, Lookup!A:C, 3, FALSE )</f>
        <v>4.0840704496667311</v>
      </c>
      <c r="D49">
        <f xml:space="preserve"> VLOOKUP( B49, Lookup!A:C, 3, FALSE )</f>
        <v>5.6548667764616276</v>
      </c>
      <c r="E49" s="1">
        <f t="shared" si="18"/>
        <v>2.1991148575128552</v>
      </c>
      <c r="F49">
        <f t="shared" si="1"/>
        <v>7.2256631032565242</v>
      </c>
      <c r="G49">
        <f t="shared" si="2"/>
        <v>8.7964594300514207</v>
      </c>
      <c r="H49">
        <f t="shared" si="3"/>
        <v>10.367255756846317</v>
      </c>
      <c r="I49">
        <f t="shared" si="4"/>
        <v>11.938052083641214</v>
      </c>
      <c r="J49">
        <f t="shared" si="5"/>
        <v>4.0840704496667311</v>
      </c>
      <c r="K49">
        <f t="shared" si="6"/>
        <v>2.5132741228718345</v>
      </c>
      <c r="L49">
        <f t="shared" si="7"/>
        <v>0.94247779607693793</v>
      </c>
      <c r="M49">
        <f t="shared" si="8"/>
        <v>-0.62831853071795862</v>
      </c>
      <c r="N49">
        <f t="shared" si="9"/>
        <v>-4.0840704496667311</v>
      </c>
      <c r="O49">
        <f t="shared" si="10"/>
        <v>-2.5132741228718345</v>
      </c>
      <c r="P49">
        <f t="shared" si="11"/>
        <v>-0.94247779607693793</v>
      </c>
      <c r="Q49">
        <f t="shared" si="12"/>
        <v>0.62831853071795862</v>
      </c>
      <c r="R49">
        <f t="shared" si="13"/>
        <v>-7.2256631032565242</v>
      </c>
      <c r="S49">
        <f t="shared" si="14"/>
        <v>-8.7964594300514207</v>
      </c>
      <c r="T49">
        <f t="shared" si="15"/>
        <v>-10.367255756846317</v>
      </c>
      <c r="U49">
        <f t="shared" si="16"/>
        <v>-11.938052083641214</v>
      </c>
    </row>
    <row r="50" spans="1:21" hidden="1" x14ac:dyDescent="0.35">
      <c r="A50">
        <f t="shared" si="19"/>
        <v>6</v>
      </c>
      <c r="B50">
        <f t="shared" si="0"/>
        <v>0</v>
      </c>
      <c r="C50">
        <f xml:space="preserve"> VLOOKUP( A50, Lookup!A:C, 3, FALSE )</f>
        <v>4.7123889803846897</v>
      </c>
      <c r="D50">
        <f xml:space="preserve"> VLOOKUP( B50, Lookup!A:C, 3, FALSE )</f>
        <v>0</v>
      </c>
      <c r="E50" s="1">
        <f t="shared" si="18"/>
        <v>1.5707963267948966</v>
      </c>
      <c r="F50">
        <f t="shared" si="1"/>
        <v>1.5707963267948966</v>
      </c>
      <c r="G50">
        <f t="shared" si="2"/>
        <v>3.1415926535897931</v>
      </c>
      <c r="H50">
        <f t="shared" si="3"/>
        <v>4.7123889803846897</v>
      </c>
      <c r="I50">
        <f t="shared" si="4"/>
        <v>6.2831853071795862</v>
      </c>
      <c r="J50">
        <f t="shared" si="5"/>
        <v>-1.5707963267948966</v>
      </c>
      <c r="K50">
        <f t="shared" si="6"/>
        <v>-3.1415926535897931</v>
      </c>
      <c r="L50">
        <f t="shared" si="7"/>
        <v>-4.7123889803846897</v>
      </c>
      <c r="M50">
        <f t="shared" si="8"/>
        <v>-6.2831853071795862</v>
      </c>
      <c r="N50">
        <f t="shared" si="9"/>
        <v>1.5707963267948966</v>
      </c>
      <c r="O50">
        <f t="shared" si="10"/>
        <v>3.1415926535897931</v>
      </c>
      <c r="P50">
        <f t="shared" si="11"/>
        <v>4.7123889803846897</v>
      </c>
      <c r="Q50">
        <f t="shared" si="12"/>
        <v>6.2831853071795862</v>
      </c>
      <c r="R50">
        <f t="shared" si="13"/>
        <v>-1.5707963267948966</v>
      </c>
      <c r="S50">
        <f t="shared" si="14"/>
        <v>-3.1415926535897931</v>
      </c>
      <c r="T50">
        <f t="shared" si="15"/>
        <v>-4.7123889803846897</v>
      </c>
      <c r="U50">
        <f t="shared" si="16"/>
        <v>-6.2831853071795862</v>
      </c>
    </row>
    <row r="51" spans="1:21" hidden="1" x14ac:dyDescent="0.35">
      <c r="A51">
        <f t="shared" si="19"/>
        <v>6</v>
      </c>
      <c r="B51">
        <f t="shared" si="0"/>
        <v>1</v>
      </c>
      <c r="C51">
        <f xml:space="preserve"> VLOOKUP( A51, Lookup!A:C, 3, FALSE )</f>
        <v>4.7123889803846897</v>
      </c>
      <c r="D51">
        <f xml:space="preserve"> VLOOKUP( B51, Lookup!A:C, 3, FALSE )</f>
        <v>0.94247779607693793</v>
      </c>
      <c r="E51" s="1">
        <f t="shared" si="18"/>
        <v>0.62831853071795862</v>
      </c>
      <c r="F51">
        <f t="shared" si="1"/>
        <v>2.5132741228718345</v>
      </c>
      <c r="G51">
        <f t="shared" si="2"/>
        <v>4.0840704496667311</v>
      </c>
      <c r="H51">
        <f t="shared" si="3"/>
        <v>5.6548667764616276</v>
      </c>
      <c r="I51">
        <f t="shared" si="4"/>
        <v>7.2256631032565242</v>
      </c>
      <c r="J51">
        <f t="shared" si="5"/>
        <v>-0.62831853071795862</v>
      </c>
      <c r="K51">
        <f t="shared" si="6"/>
        <v>-2.1991148575128552</v>
      </c>
      <c r="L51">
        <f t="shared" si="7"/>
        <v>-3.7699111843077517</v>
      </c>
      <c r="M51">
        <f t="shared" si="8"/>
        <v>-5.3407075111026483</v>
      </c>
      <c r="N51">
        <f t="shared" si="9"/>
        <v>0.62831853071795862</v>
      </c>
      <c r="O51">
        <f t="shared" si="10"/>
        <v>2.1991148575128552</v>
      </c>
      <c r="P51">
        <f t="shared" si="11"/>
        <v>3.7699111843077517</v>
      </c>
      <c r="Q51">
        <f t="shared" si="12"/>
        <v>5.3407075111026483</v>
      </c>
      <c r="R51">
        <f t="shared" si="13"/>
        <v>-2.5132741228718345</v>
      </c>
      <c r="S51">
        <f t="shared" si="14"/>
        <v>-4.0840704496667311</v>
      </c>
      <c r="T51">
        <f t="shared" si="15"/>
        <v>-5.6548667764616276</v>
      </c>
      <c r="U51">
        <f t="shared" si="16"/>
        <v>-7.2256631032565242</v>
      </c>
    </row>
    <row r="52" spans="1:21" hidden="1" x14ac:dyDescent="0.35">
      <c r="A52">
        <f t="shared" si="19"/>
        <v>6</v>
      </c>
      <c r="B52">
        <f t="shared" si="0"/>
        <v>2</v>
      </c>
      <c r="C52">
        <f xml:space="preserve"> VLOOKUP( A52, Lookup!A:C, 3, FALSE )</f>
        <v>4.7123889803846897</v>
      </c>
      <c r="D52">
        <f xml:space="preserve"> VLOOKUP( B52, Lookup!A:C, 3, FALSE )</f>
        <v>1.5707963267948966</v>
      </c>
      <c r="E52" s="1">
        <f t="shared" si="18"/>
        <v>6.1257422745431001E-17</v>
      </c>
      <c r="F52">
        <f t="shared" si="1"/>
        <v>3.1415926535897931</v>
      </c>
      <c r="G52">
        <f t="shared" si="2"/>
        <v>4.7123889803846897</v>
      </c>
      <c r="H52">
        <f t="shared" si="3"/>
        <v>6.2831853071795862</v>
      </c>
      <c r="I52">
        <f t="shared" si="4"/>
        <v>7.8539816339744828</v>
      </c>
      <c r="J52">
        <f t="shared" si="5"/>
        <v>0</v>
      </c>
      <c r="K52">
        <f t="shared" si="6"/>
        <v>-1.5707963267948966</v>
      </c>
      <c r="L52">
        <f t="shared" si="7"/>
        <v>-3.1415926535897931</v>
      </c>
      <c r="M52">
        <f t="shared" si="8"/>
        <v>-4.7123889803846897</v>
      </c>
      <c r="N52">
        <f t="shared" si="9"/>
        <v>0</v>
      </c>
      <c r="O52">
        <f t="shared" si="10"/>
        <v>1.5707963267948966</v>
      </c>
      <c r="P52">
        <f t="shared" si="11"/>
        <v>3.1415926535897931</v>
      </c>
      <c r="Q52">
        <f t="shared" si="12"/>
        <v>4.7123889803846897</v>
      </c>
      <c r="R52">
        <f t="shared" si="13"/>
        <v>-3.1415926535897931</v>
      </c>
      <c r="S52">
        <f t="shared" si="14"/>
        <v>-4.7123889803846897</v>
      </c>
      <c r="T52">
        <f t="shared" si="15"/>
        <v>-6.2831853071795862</v>
      </c>
      <c r="U52">
        <f t="shared" si="16"/>
        <v>-7.8539816339744828</v>
      </c>
    </row>
    <row r="53" spans="1:21" hidden="1" x14ac:dyDescent="0.35">
      <c r="A53">
        <f t="shared" si="19"/>
        <v>6</v>
      </c>
      <c r="B53">
        <f t="shared" si="0"/>
        <v>3</v>
      </c>
      <c r="C53">
        <f xml:space="preserve"> VLOOKUP( A53, Lookup!A:C, 3, FALSE )</f>
        <v>4.7123889803846897</v>
      </c>
      <c r="D53">
        <f xml:space="preserve"> VLOOKUP( B53, Lookup!A:C, 3, FALSE )</f>
        <v>2.5132741228718345</v>
      </c>
      <c r="E53" s="1">
        <f t="shared" si="18"/>
        <v>-0.94247779607693782</v>
      </c>
      <c r="F53">
        <f t="shared" si="1"/>
        <v>4.0840704496667311</v>
      </c>
      <c r="G53">
        <f t="shared" si="2"/>
        <v>5.6548667764616276</v>
      </c>
      <c r="H53">
        <f t="shared" si="3"/>
        <v>7.2256631032565242</v>
      </c>
      <c r="I53">
        <f t="shared" si="4"/>
        <v>8.7964594300514207</v>
      </c>
      <c r="J53">
        <f t="shared" si="5"/>
        <v>0.94247779607693793</v>
      </c>
      <c r="K53">
        <f t="shared" si="6"/>
        <v>-0.62831853071795862</v>
      </c>
      <c r="L53">
        <f t="shared" si="7"/>
        <v>-2.1991148575128552</v>
      </c>
      <c r="M53">
        <f t="shared" si="8"/>
        <v>-3.7699111843077517</v>
      </c>
      <c r="N53">
        <f t="shared" si="9"/>
        <v>-0.94247779607693793</v>
      </c>
      <c r="O53">
        <f t="shared" si="10"/>
        <v>0.62831853071795862</v>
      </c>
      <c r="P53">
        <f t="shared" si="11"/>
        <v>2.1991148575128552</v>
      </c>
      <c r="Q53">
        <f t="shared" si="12"/>
        <v>3.7699111843077517</v>
      </c>
      <c r="R53">
        <f t="shared" si="13"/>
        <v>-4.0840704496667311</v>
      </c>
      <c r="S53">
        <f t="shared" si="14"/>
        <v>-5.6548667764616276</v>
      </c>
      <c r="T53">
        <f t="shared" si="15"/>
        <v>-7.2256631032565242</v>
      </c>
      <c r="U53">
        <f t="shared" si="16"/>
        <v>-8.7964594300514207</v>
      </c>
    </row>
    <row r="54" spans="1:21" hidden="1" x14ac:dyDescent="0.35">
      <c r="A54">
        <f t="shared" si="19"/>
        <v>6</v>
      </c>
      <c r="B54">
        <f t="shared" si="0"/>
        <v>4</v>
      </c>
      <c r="C54">
        <f xml:space="preserve"> VLOOKUP( A54, Lookup!A:C, 3, FALSE )</f>
        <v>4.7123889803846897</v>
      </c>
      <c r="D54">
        <f xml:space="preserve"> VLOOKUP( B54, Lookup!A:C, 3, FALSE )</f>
        <v>3.1415926535897931</v>
      </c>
      <c r="E54" s="1">
        <f t="shared" si="18"/>
        <v>-1.5707963267948966</v>
      </c>
      <c r="F54">
        <f t="shared" si="1"/>
        <v>4.7123889803846897</v>
      </c>
      <c r="G54">
        <f t="shared" si="2"/>
        <v>6.2831853071795862</v>
      </c>
      <c r="H54">
        <f t="shared" si="3"/>
        <v>7.8539816339744828</v>
      </c>
      <c r="I54">
        <f t="shared" si="4"/>
        <v>9.4247779607693793</v>
      </c>
      <c r="J54">
        <f t="shared" si="5"/>
        <v>1.5707963267948966</v>
      </c>
      <c r="K54">
        <f t="shared" si="6"/>
        <v>0</v>
      </c>
      <c r="L54">
        <f t="shared" si="7"/>
        <v>-1.5707963267948966</v>
      </c>
      <c r="M54">
        <f t="shared" si="8"/>
        <v>-3.1415926535897931</v>
      </c>
      <c r="N54">
        <f t="shared" si="9"/>
        <v>-1.5707963267948966</v>
      </c>
      <c r="O54">
        <f t="shared" si="10"/>
        <v>0</v>
      </c>
      <c r="P54">
        <f t="shared" si="11"/>
        <v>1.5707963267948966</v>
      </c>
      <c r="Q54">
        <f t="shared" si="12"/>
        <v>3.1415926535897931</v>
      </c>
      <c r="R54">
        <f t="shared" si="13"/>
        <v>-4.7123889803846897</v>
      </c>
      <c r="S54">
        <f t="shared" si="14"/>
        <v>-6.2831853071795862</v>
      </c>
      <c r="T54">
        <f t="shared" si="15"/>
        <v>-7.8539816339744828</v>
      </c>
      <c r="U54">
        <f t="shared" si="16"/>
        <v>-9.4247779607693793</v>
      </c>
    </row>
    <row r="55" spans="1:21" hidden="1" x14ac:dyDescent="0.35">
      <c r="A55">
        <f t="shared" si="19"/>
        <v>6</v>
      </c>
      <c r="B55">
        <f t="shared" si="0"/>
        <v>5</v>
      </c>
      <c r="C55">
        <f xml:space="preserve"> VLOOKUP( A55, Lookup!A:C, 3, FALSE )</f>
        <v>4.7123889803846897</v>
      </c>
      <c r="D55">
        <f xml:space="preserve"> VLOOKUP( B55, Lookup!A:C, 3, FALSE )</f>
        <v>4.0840704496667311</v>
      </c>
      <c r="E55" s="1">
        <f t="shared" si="18"/>
        <v>-2.5132741228718345</v>
      </c>
      <c r="F55">
        <f t="shared" si="1"/>
        <v>5.6548667764616276</v>
      </c>
      <c r="G55">
        <f t="shared" si="2"/>
        <v>7.2256631032565242</v>
      </c>
      <c r="H55">
        <f t="shared" si="3"/>
        <v>8.7964594300514207</v>
      </c>
      <c r="I55">
        <f t="shared" si="4"/>
        <v>10.367255756846317</v>
      </c>
      <c r="J55">
        <f t="shared" si="5"/>
        <v>2.5132741228718345</v>
      </c>
      <c r="K55">
        <f t="shared" si="6"/>
        <v>0.94247779607693793</v>
      </c>
      <c r="L55">
        <f t="shared" si="7"/>
        <v>-0.62831853071795862</v>
      </c>
      <c r="M55">
        <f t="shared" si="8"/>
        <v>-2.1991148575128552</v>
      </c>
      <c r="N55">
        <f t="shared" si="9"/>
        <v>-2.5132741228718345</v>
      </c>
      <c r="O55">
        <f t="shared" si="10"/>
        <v>-0.94247779607693793</v>
      </c>
      <c r="P55">
        <f t="shared" si="11"/>
        <v>0.62831853071795862</v>
      </c>
      <c r="Q55">
        <f t="shared" si="12"/>
        <v>2.1991148575128552</v>
      </c>
      <c r="R55">
        <f t="shared" si="13"/>
        <v>-5.6548667764616276</v>
      </c>
      <c r="S55">
        <f t="shared" si="14"/>
        <v>-7.2256631032565242</v>
      </c>
      <c r="T55">
        <f t="shared" si="15"/>
        <v>-8.7964594300514207</v>
      </c>
      <c r="U55">
        <f t="shared" si="16"/>
        <v>-10.367255756846317</v>
      </c>
    </row>
    <row r="56" spans="1:21" hidden="1" x14ac:dyDescent="0.35">
      <c r="A56">
        <f t="shared" si="19"/>
        <v>6</v>
      </c>
      <c r="B56">
        <f t="shared" si="0"/>
        <v>6</v>
      </c>
      <c r="C56">
        <f xml:space="preserve"> VLOOKUP( A56, Lookup!A:C, 3, FALSE )</f>
        <v>4.7123889803846897</v>
      </c>
      <c r="D56">
        <f xml:space="preserve"> VLOOKUP( B56, Lookup!A:C, 3, FALSE )</f>
        <v>4.7123889803846897</v>
      </c>
      <c r="E56" s="1">
        <f t="shared" si="18"/>
        <v>-3.1415926535897931</v>
      </c>
      <c r="F56">
        <f t="shared" si="1"/>
        <v>6.2831853071795862</v>
      </c>
      <c r="G56">
        <f t="shared" si="2"/>
        <v>7.8539816339744828</v>
      </c>
      <c r="H56">
        <f t="shared" si="3"/>
        <v>9.4247779607693793</v>
      </c>
      <c r="I56">
        <f t="shared" si="4"/>
        <v>10.995574287564276</v>
      </c>
      <c r="J56">
        <f t="shared" si="5"/>
        <v>3.1415926535897931</v>
      </c>
      <c r="K56">
        <f t="shared" si="6"/>
        <v>1.5707963267948966</v>
      </c>
      <c r="L56">
        <f t="shared" si="7"/>
        <v>0</v>
      </c>
      <c r="M56">
        <f t="shared" si="8"/>
        <v>-1.5707963267948966</v>
      </c>
      <c r="N56">
        <f t="shared" si="9"/>
        <v>-3.1415926535897931</v>
      </c>
      <c r="O56">
        <f t="shared" si="10"/>
        <v>-1.5707963267948966</v>
      </c>
      <c r="P56">
        <f t="shared" si="11"/>
        <v>0</v>
      </c>
      <c r="Q56">
        <f t="shared" si="12"/>
        <v>1.5707963267948966</v>
      </c>
      <c r="R56">
        <f t="shared" si="13"/>
        <v>-6.2831853071795862</v>
      </c>
      <c r="S56">
        <f t="shared" si="14"/>
        <v>-7.8539816339744828</v>
      </c>
      <c r="T56">
        <f t="shared" si="15"/>
        <v>-9.4247779607693793</v>
      </c>
      <c r="U56">
        <f t="shared" si="16"/>
        <v>-10.995574287564276</v>
      </c>
    </row>
    <row r="57" spans="1:21" x14ac:dyDescent="0.35">
      <c r="A57">
        <f t="shared" si="19"/>
        <v>6</v>
      </c>
      <c r="B57">
        <f t="shared" si="0"/>
        <v>7</v>
      </c>
      <c r="C57">
        <f xml:space="preserve"> VLOOKUP( A57, Lookup!A:C, 3, FALSE )</f>
        <v>4.7123889803846897</v>
      </c>
      <c r="D57">
        <f xml:space="preserve"> VLOOKUP( B57, Lookup!A:C, 3, FALSE )</f>
        <v>5.6548667764616276</v>
      </c>
      <c r="E57" s="1">
        <f t="shared" si="18"/>
        <v>2.1991148575128552</v>
      </c>
      <c r="F57">
        <f t="shared" si="1"/>
        <v>7.2256631032565242</v>
      </c>
      <c r="G57">
        <f t="shared" si="2"/>
        <v>8.7964594300514207</v>
      </c>
      <c r="H57">
        <f t="shared" si="3"/>
        <v>10.367255756846317</v>
      </c>
      <c r="I57">
        <f t="shared" si="4"/>
        <v>11.938052083641214</v>
      </c>
      <c r="J57">
        <f t="shared" si="5"/>
        <v>4.0840704496667311</v>
      </c>
      <c r="K57">
        <f t="shared" si="6"/>
        <v>2.5132741228718345</v>
      </c>
      <c r="L57">
        <f t="shared" si="7"/>
        <v>0.94247779607693793</v>
      </c>
      <c r="M57">
        <f t="shared" si="8"/>
        <v>-0.62831853071795862</v>
      </c>
      <c r="N57">
        <f t="shared" si="9"/>
        <v>-4.0840704496667311</v>
      </c>
      <c r="O57">
        <f t="shared" si="10"/>
        <v>-2.5132741228718345</v>
      </c>
      <c r="P57">
        <f t="shared" si="11"/>
        <v>-0.94247779607693793</v>
      </c>
      <c r="Q57">
        <f t="shared" si="12"/>
        <v>0.62831853071795862</v>
      </c>
      <c r="R57">
        <f t="shared" si="13"/>
        <v>-7.2256631032565242</v>
      </c>
      <c r="S57">
        <f t="shared" si="14"/>
        <v>-8.7964594300514207</v>
      </c>
      <c r="T57">
        <f t="shared" si="15"/>
        <v>-10.367255756846317</v>
      </c>
      <c r="U57">
        <f t="shared" si="16"/>
        <v>-11.938052083641214</v>
      </c>
    </row>
    <row r="58" spans="1:21" hidden="1" x14ac:dyDescent="0.35">
      <c r="A58">
        <f t="shared" si="19"/>
        <v>7</v>
      </c>
      <c r="B58">
        <f t="shared" si="0"/>
        <v>0</v>
      </c>
      <c r="C58">
        <f xml:space="preserve"> VLOOKUP( A58, Lookup!A:C, 3, FALSE )</f>
        <v>5.6548667764616276</v>
      </c>
      <c r="D58">
        <f xml:space="preserve"> VLOOKUP( B58, Lookup!A:C, 3, FALSE )</f>
        <v>0</v>
      </c>
      <c r="E58" s="1">
        <f t="shared" si="18"/>
        <v>1.5707963267948966</v>
      </c>
      <c r="F58">
        <f t="shared" si="1"/>
        <v>1.5707963267948966</v>
      </c>
      <c r="G58">
        <f t="shared" si="2"/>
        <v>3.1415926535897931</v>
      </c>
      <c r="H58">
        <f t="shared" si="3"/>
        <v>4.7123889803846897</v>
      </c>
      <c r="I58">
        <f t="shared" si="4"/>
        <v>6.2831853071795862</v>
      </c>
      <c r="J58">
        <f t="shared" si="5"/>
        <v>-1.5707963267948966</v>
      </c>
      <c r="K58">
        <f t="shared" si="6"/>
        <v>-3.1415926535897931</v>
      </c>
      <c r="L58">
        <f t="shared" si="7"/>
        <v>-4.7123889803846897</v>
      </c>
      <c r="M58">
        <f t="shared" si="8"/>
        <v>-6.2831853071795862</v>
      </c>
      <c r="N58">
        <f t="shared" si="9"/>
        <v>1.5707963267948966</v>
      </c>
      <c r="O58">
        <f t="shared" si="10"/>
        <v>3.1415926535897931</v>
      </c>
      <c r="P58">
        <f t="shared" si="11"/>
        <v>4.7123889803846897</v>
      </c>
      <c r="Q58">
        <f t="shared" si="12"/>
        <v>6.2831853071795862</v>
      </c>
      <c r="R58">
        <f t="shared" si="13"/>
        <v>-1.5707963267948966</v>
      </c>
      <c r="S58">
        <f t="shared" si="14"/>
        <v>-3.1415926535897931</v>
      </c>
      <c r="T58">
        <f t="shared" si="15"/>
        <v>-4.7123889803846897</v>
      </c>
      <c r="U58">
        <f t="shared" si="16"/>
        <v>-6.2831853071795862</v>
      </c>
    </row>
    <row r="59" spans="1:21" hidden="1" x14ac:dyDescent="0.35">
      <c r="A59">
        <f t="shared" si="19"/>
        <v>7</v>
      </c>
      <c r="B59">
        <f t="shared" si="0"/>
        <v>1</v>
      </c>
      <c r="C59">
        <f xml:space="preserve"> VLOOKUP( A59, Lookup!A:C, 3, FALSE )</f>
        <v>5.6548667764616276</v>
      </c>
      <c r="D59">
        <f xml:space="preserve"> VLOOKUP( B59, Lookup!A:C, 3, FALSE )</f>
        <v>0.94247779607693793</v>
      </c>
      <c r="E59" s="1">
        <f t="shared" si="18"/>
        <v>0.62831853071795862</v>
      </c>
      <c r="F59">
        <f t="shared" si="1"/>
        <v>2.5132741228718345</v>
      </c>
      <c r="G59">
        <f t="shared" si="2"/>
        <v>4.0840704496667311</v>
      </c>
      <c r="H59">
        <f t="shared" si="3"/>
        <v>5.6548667764616276</v>
      </c>
      <c r="I59">
        <f t="shared" si="4"/>
        <v>7.2256631032565242</v>
      </c>
      <c r="J59">
        <f t="shared" si="5"/>
        <v>-0.62831853071795862</v>
      </c>
      <c r="K59">
        <f t="shared" si="6"/>
        <v>-2.1991148575128552</v>
      </c>
      <c r="L59">
        <f t="shared" si="7"/>
        <v>-3.7699111843077517</v>
      </c>
      <c r="M59">
        <f t="shared" si="8"/>
        <v>-5.3407075111026483</v>
      </c>
      <c r="N59">
        <f t="shared" si="9"/>
        <v>0.62831853071795862</v>
      </c>
      <c r="O59">
        <f t="shared" si="10"/>
        <v>2.1991148575128552</v>
      </c>
      <c r="P59">
        <f t="shared" si="11"/>
        <v>3.7699111843077517</v>
      </c>
      <c r="Q59">
        <f t="shared" si="12"/>
        <v>5.3407075111026483</v>
      </c>
      <c r="R59">
        <f t="shared" si="13"/>
        <v>-2.5132741228718345</v>
      </c>
      <c r="S59">
        <f t="shared" si="14"/>
        <v>-4.0840704496667311</v>
      </c>
      <c r="T59">
        <f t="shared" si="15"/>
        <v>-5.6548667764616276</v>
      </c>
      <c r="U59">
        <f t="shared" si="16"/>
        <v>-7.2256631032565242</v>
      </c>
    </row>
    <row r="60" spans="1:21" hidden="1" x14ac:dyDescent="0.35">
      <c r="A60">
        <f t="shared" si="19"/>
        <v>7</v>
      </c>
      <c r="B60">
        <f t="shared" si="0"/>
        <v>2</v>
      </c>
      <c r="C60">
        <f xml:space="preserve"> VLOOKUP( A60, Lookup!A:C, 3, FALSE )</f>
        <v>5.6548667764616276</v>
      </c>
      <c r="D60">
        <f xml:space="preserve"> VLOOKUP( B60, Lookup!A:C, 3, FALSE )</f>
        <v>1.5707963267948966</v>
      </c>
      <c r="E60" s="1">
        <f t="shared" si="18"/>
        <v>6.1257422745431001E-17</v>
      </c>
      <c r="F60">
        <f t="shared" si="1"/>
        <v>3.1415926535897931</v>
      </c>
      <c r="G60">
        <f t="shared" si="2"/>
        <v>4.7123889803846897</v>
      </c>
      <c r="H60">
        <f t="shared" si="3"/>
        <v>6.2831853071795862</v>
      </c>
      <c r="I60">
        <f t="shared" si="4"/>
        <v>7.8539816339744828</v>
      </c>
      <c r="J60">
        <f t="shared" si="5"/>
        <v>0</v>
      </c>
      <c r="K60">
        <f t="shared" si="6"/>
        <v>-1.5707963267948966</v>
      </c>
      <c r="L60">
        <f t="shared" si="7"/>
        <v>-3.1415926535897931</v>
      </c>
      <c r="M60">
        <f t="shared" si="8"/>
        <v>-4.7123889803846897</v>
      </c>
      <c r="N60">
        <f t="shared" si="9"/>
        <v>0</v>
      </c>
      <c r="O60">
        <f t="shared" si="10"/>
        <v>1.5707963267948966</v>
      </c>
      <c r="P60">
        <f t="shared" si="11"/>
        <v>3.1415926535897931</v>
      </c>
      <c r="Q60">
        <f t="shared" si="12"/>
        <v>4.7123889803846897</v>
      </c>
      <c r="R60">
        <f t="shared" si="13"/>
        <v>-3.1415926535897931</v>
      </c>
      <c r="S60">
        <f t="shared" si="14"/>
        <v>-4.7123889803846897</v>
      </c>
      <c r="T60">
        <f t="shared" si="15"/>
        <v>-6.2831853071795862</v>
      </c>
      <c r="U60">
        <f t="shared" si="16"/>
        <v>-7.8539816339744828</v>
      </c>
    </row>
    <row r="61" spans="1:21" hidden="1" x14ac:dyDescent="0.35">
      <c r="A61">
        <f t="shared" si="19"/>
        <v>7</v>
      </c>
      <c r="B61">
        <f t="shared" si="0"/>
        <v>3</v>
      </c>
      <c r="C61">
        <f xml:space="preserve"> VLOOKUP( A61, Lookup!A:C, 3, FALSE )</f>
        <v>5.6548667764616276</v>
      </c>
      <c r="D61">
        <f xml:space="preserve"> VLOOKUP( B61, Lookup!A:C, 3, FALSE )</f>
        <v>2.5132741228718345</v>
      </c>
      <c r="E61" s="1">
        <f t="shared" si="18"/>
        <v>-0.94247779607693782</v>
      </c>
      <c r="F61">
        <f t="shared" si="1"/>
        <v>4.0840704496667311</v>
      </c>
      <c r="G61">
        <f t="shared" si="2"/>
        <v>5.6548667764616276</v>
      </c>
      <c r="H61">
        <f t="shared" si="3"/>
        <v>7.2256631032565242</v>
      </c>
      <c r="I61">
        <f t="shared" si="4"/>
        <v>8.7964594300514207</v>
      </c>
      <c r="J61">
        <f t="shared" si="5"/>
        <v>0.94247779607693793</v>
      </c>
      <c r="K61">
        <f t="shared" si="6"/>
        <v>-0.62831853071795862</v>
      </c>
      <c r="L61">
        <f t="shared" si="7"/>
        <v>-2.1991148575128552</v>
      </c>
      <c r="M61">
        <f t="shared" si="8"/>
        <v>-3.7699111843077517</v>
      </c>
      <c r="N61">
        <f t="shared" si="9"/>
        <v>-0.94247779607693793</v>
      </c>
      <c r="O61">
        <f t="shared" si="10"/>
        <v>0.62831853071795862</v>
      </c>
      <c r="P61">
        <f t="shared" si="11"/>
        <v>2.1991148575128552</v>
      </c>
      <c r="Q61">
        <f t="shared" si="12"/>
        <v>3.7699111843077517</v>
      </c>
      <c r="R61">
        <f t="shared" si="13"/>
        <v>-4.0840704496667311</v>
      </c>
      <c r="S61">
        <f t="shared" si="14"/>
        <v>-5.6548667764616276</v>
      </c>
      <c r="T61">
        <f t="shared" si="15"/>
        <v>-7.2256631032565242</v>
      </c>
      <c r="U61">
        <f t="shared" si="16"/>
        <v>-8.7964594300514207</v>
      </c>
    </row>
    <row r="62" spans="1:21" hidden="1" x14ac:dyDescent="0.35">
      <c r="A62">
        <f t="shared" si="19"/>
        <v>7</v>
      </c>
      <c r="B62">
        <f t="shared" si="0"/>
        <v>4</v>
      </c>
      <c r="C62">
        <f xml:space="preserve"> VLOOKUP( A62, Lookup!A:C, 3, FALSE )</f>
        <v>5.6548667764616276</v>
      </c>
      <c r="D62">
        <f xml:space="preserve"> VLOOKUP( B62, Lookup!A:C, 3, FALSE )</f>
        <v>3.1415926535897931</v>
      </c>
      <c r="E62" s="1">
        <f t="shared" si="18"/>
        <v>-1.5707963267948966</v>
      </c>
      <c r="F62">
        <f t="shared" si="1"/>
        <v>4.7123889803846897</v>
      </c>
      <c r="G62">
        <f t="shared" si="2"/>
        <v>6.2831853071795862</v>
      </c>
      <c r="H62">
        <f t="shared" si="3"/>
        <v>7.8539816339744828</v>
      </c>
      <c r="I62">
        <f t="shared" si="4"/>
        <v>9.4247779607693793</v>
      </c>
      <c r="J62">
        <f t="shared" si="5"/>
        <v>1.5707963267948966</v>
      </c>
      <c r="K62">
        <f t="shared" si="6"/>
        <v>0</v>
      </c>
      <c r="L62">
        <f t="shared" si="7"/>
        <v>-1.5707963267948966</v>
      </c>
      <c r="M62">
        <f t="shared" si="8"/>
        <v>-3.1415926535897931</v>
      </c>
      <c r="N62">
        <f t="shared" si="9"/>
        <v>-1.5707963267948966</v>
      </c>
      <c r="O62">
        <f t="shared" si="10"/>
        <v>0</v>
      </c>
      <c r="P62">
        <f t="shared" si="11"/>
        <v>1.5707963267948966</v>
      </c>
      <c r="Q62">
        <f t="shared" si="12"/>
        <v>3.1415926535897931</v>
      </c>
      <c r="R62">
        <f t="shared" si="13"/>
        <v>-4.7123889803846897</v>
      </c>
      <c r="S62">
        <f t="shared" si="14"/>
        <v>-6.2831853071795862</v>
      </c>
      <c r="T62">
        <f t="shared" si="15"/>
        <v>-7.8539816339744828</v>
      </c>
      <c r="U62">
        <f t="shared" si="16"/>
        <v>-9.4247779607693793</v>
      </c>
    </row>
    <row r="63" spans="1:21" hidden="1" x14ac:dyDescent="0.35">
      <c r="A63">
        <f t="shared" si="19"/>
        <v>7</v>
      </c>
      <c r="B63">
        <f t="shared" si="0"/>
        <v>5</v>
      </c>
      <c r="C63">
        <f xml:space="preserve"> VLOOKUP( A63, Lookup!A:C, 3, FALSE )</f>
        <v>5.6548667764616276</v>
      </c>
      <c r="D63">
        <f xml:space="preserve"> VLOOKUP( B63, Lookup!A:C, 3, FALSE )</f>
        <v>4.0840704496667311</v>
      </c>
      <c r="E63" s="1">
        <f t="shared" si="18"/>
        <v>-2.5132741228718345</v>
      </c>
      <c r="F63">
        <f t="shared" si="1"/>
        <v>5.6548667764616276</v>
      </c>
      <c r="G63">
        <f t="shared" si="2"/>
        <v>7.2256631032565242</v>
      </c>
      <c r="H63">
        <f t="shared" si="3"/>
        <v>8.7964594300514207</v>
      </c>
      <c r="I63">
        <f t="shared" si="4"/>
        <v>10.367255756846317</v>
      </c>
      <c r="J63">
        <f t="shared" si="5"/>
        <v>2.5132741228718345</v>
      </c>
      <c r="K63">
        <f t="shared" si="6"/>
        <v>0.94247779607693793</v>
      </c>
      <c r="L63">
        <f t="shared" si="7"/>
        <v>-0.62831853071795862</v>
      </c>
      <c r="M63">
        <f t="shared" si="8"/>
        <v>-2.1991148575128552</v>
      </c>
      <c r="N63">
        <f t="shared" si="9"/>
        <v>-2.5132741228718345</v>
      </c>
      <c r="O63">
        <f t="shared" si="10"/>
        <v>-0.94247779607693793</v>
      </c>
      <c r="P63">
        <f t="shared" si="11"/>
        <v>0.62831853071795862</v>
      </c>
      <c r="Q63">
        <f t="shared" si="12"/>
        <v>2.1991148575128552</v>
      </c>
      <c r="R63">
        <f t="shared" si="13"/>
        <v>-5.6548667764616276</v>
      </c>
      <c r="S63">
        <f t="shared" si="14"/>
        <v>-7.2256631032565242</v>
      </c>
      <c r="T63">
        <f t="shared" si="15"/>
        <v>-8.7964594300514207</v>
      </c>
      <c r="U63">
        <f t="shared" si="16"/>
        <v>-10.367255756846317</v>
      </c>
    </row>
    <row r="64" spans="1:21" hidden="1" x14ac:dyDescent="0.35">
      <c r="A64">
        <f t="shared" si="19"/>
        <v>7</v>
      </c>
      <c r="B64">
        <f t="shared" si="0"/>
        <v>6</v>
      </c>
      <c r="C64">
        <f xml:space="preserve"> VLOOKUP( A64, Lookup!A:C, 3, FALSE )</f>
        <v>5.6548667764616276</v>
      </c>
      <c r="D64">
        <f xml:space="preserve"> VLOOKUP( B64, Lookup!A:C, 3, FALSE )</f>
        <v>4.7123889803846897</v>
      </c>
      <c r="E64" s="1">
        <f t="shared" si="18"/>
        <v>-3.1415926535897931</v>
      </c>
      <c r="F64">
        <f t="shared" si="1"/>
        <v>6.2831853071795862</v>
      </c>
      <c r="G64">
        <f t="shared" si="2"/>
        <v>7.8539816339744828</v>
      </c>
      <c r="H64">
        <f t="shared" si="3"/>
        <v>9.4247779607693793</v>
      </c>
      <c r="I64">
        <f t="shared" si="4"/>
        <v>10.995574287564276</v>
      </c>
      <c r="J64">
        <f t="shared" si="5"/>
        <v>3.1415926535897931</v>
      </c>
      <c r="K64">
        <f t="shared" si="6"/>
        <v>1.5707963267948966</v>
      </c>
      <c r="L64">
        <f t="shared" si="7"/>
        <v>0</v>
      </c>
      <c r="M64">
        <f t="shared" si="8"/>
        <v>-1.5707963267948966</v>
      </c>
      <c r="N64">
        <f t="shared" si="9"/>
        <v>-3.1415926535897931</v>
      </c>
      <c r="O64">
        <f t="shared" si="10"/>
        <v>-1.5707963267948966</v>
      </c>
      <c r="P64">
        <f t="shared" si="11"/>
        <v>0</v>
      </c>
      <c r="Q64">
        <f t="shared" si="12"/>
        <v>1.5707963267948966</v>
      </c>
      <c r="R64">
        <f t="shared" si="13"/>
        <v>-6.2831853071795862</v>
      </c>
      <c r="S64">
        <f t="shared" si="14"/>
        <v>-7.8539816339744828</v>
      </c>
      <c r="T64">
        <f t="shared" si="15"/>
        <v>-9.4247779607693793</v>
      </c>
      <c r="U64">
        <f t="shared" si="16"/>
        <v>-10.995574287564276</v>
      </c>
    </row>
    <row r="65" spans="1:21" x14ac:dyDescent="0.35">
      <c r="A65">
        <f t="shared" si="19"/>
        <v>7</v>
      </c>
      <c r="B65">
        <f t="shared" si="0"/>
        <v>7</v>
      </c>
      <c r="C65">
        <f xml:space="preserve"> VLOOKUP( A65, Lookup!A:C, 3, FALSE )</f>
        <v>5.6548667764616276</v>
      </c>
      <c r="D65">
        <f xml:space="preserve"> VLOOKUP( B65, Lookup!A:C, 3, FALSE )</f>
        <v>5.6548667764616276</v>
      </c>
      <c r="E65" s="1">
        <f t="shared" si="18"/>
        <v>2.1991148575128552</v>
      </c>
      <c r="F65">
        <f t="shared" si="1"/>
        <v>7.2256631032565242</v>
      </c>
      <c r="G65">
        <f t="shared" si="2"/>
        <v>8.7964594300514207</v>
      </c>
      <c r="H65">
        <f t="shared" si="3"/>
        <v>10.367255756846317</v>
      </c>
      <c r="I65">
        <f t="shared" si="4"/>
        <v>11.938052083641214</v>
      </c>
      <c r="J65">
        <f t="shared" si="5"/>
        <v>4.0840704496667311</v>
      </c>
      <c r="K65">
        <f t="shared" si="6"/>
        <v>2.5132741228718345</v>
      </c>
      <c r="L65">
        <f t="shared" si="7"/>
        <v>0.94247779607693793</v>
      </c>
      <c r="M65">
        <f t="shared" si="8"/>
        <v>-0.62831853071795862</v>
      </c>
      <c r="N65">
        <f t="shared" si="9"/>
        <v>-4.0840704496667311</v>
      </c>
      <c r="O65">
        <f t="shared" si="10"/>
        <v>-2.5132741228718345</v>
      </c>
      <c r="P65">
        <f t="shared" si="11"/>
        <v>-0.94247779607693793</v>
      </c>
      <c r="Q65">
        <f t="shared" si="12"/>
        <v>0.62831853071795862</v>
      </c>
      <c r="R65">
        <f t="shared" si="13"/>
        <v>-7.2256631032565242</v>
      </c>
      <c r="S65">
        <f t="shared" si="14"/>
        <v>-8.7964594300514207</v>
      </c>
      <c r="T65">
        <f t="shared" si="15"/>
        <v>-10.367255756846317</v>
      </c>
      <c r="U65">
        <f t="shared" si="16"/>
        <v>-11.938052083641214</v>
      </c>
    </row>
  </sheetData>
  <autoFilter ref="A1:U65" xr:uid="{87755C1D-B47E-43D8-A133-E350EF0AA339}">
    <filterColumn colId="1">
      <filters>
        <filter val="7"/>
      </filters>
    </filterColumn>
  </autoFilter>
  <conditionalFormatting sqref="F2:U65">
    <cfRule type="expression" dxfId="1" priority="1">
      <formula>F2=$E2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3641-ECD5-406B-8C08-CC82FF4D42AB}">
  <dimension ref="A1:L10"/>
  <sheetViews>
    <sheetView workbookViewId="0">
      <selection activeCell="I30" sqref="I30"/>
    </sheetView>
  </sheetViews>
  <sheetFormatPr defaultRowHeight="14.5" x14ac:dyDescent="0.35"/>
  <sheetData>
    <row r="1" spans="1:12" x14ac:dyDescent="0.35">
      <c r="A1" t="s">
        <v>12</v>
      </c>
      <c r="C1" t="s">
        <v>9</v>
      </c>
      <c r="D1" t="s">
        <v>11</v>
      </c>
      <c r="E1" t="s">
        <v>8</v>
      </c>
      <c r="F1" t="s">
        <v>10</v>
      </c>
      <c r="G1" t="s">
        <v>15</v>
      </c>
      <c r="H1" t="s">
        <v>17</v>
      </c>
      <c r="I1" t="s">
        <v>16</v>
      </c>
      <c r="J1" t="s">
        <v>18</v>
      </c>
      <c r="K1" t="s">
        <v>19</v>
      </c>
      <c r="L1" t="s">
        <v>20</v>
      </c>
    </row>
    <row r="2" spans="1:12" x14ac:dyDescent="0.35">
      <c r="A2">
        <v>3</v>
      </c>
      <c r="C2">
        <v>0</v>
      </c>
      <c r="D2">
        <f xml:space="preserve"> MOD( ROW()-2, 3 )</f>
        <v>0</v>
      </c>
      <c r="E2">
        <f xml:space="preserve"> VLOOKUP( C2, Lookup!$F:$G, 2, FALSE )</f>
        <v>-0.3</v>
      </c>
      <c r="F2">
        <f xml:space="preserve"> VLOOKUP( D2, Lookup!$F:$G, 2, FALSE )</f>
        <v>-0.3</v>
      </c>
      <c r="G2">
        <f xml:space="preserve"> ATAN2( $A$2*F2, $A$2*E2 )</f>
        <v>-2.3561944901923448</v>
      </c>
      <c r="H2">
        <f xml:space="preserve"> ATAN2( F2, E2 )</f>
        <v>-2.3561944901923448</v>
      </c>
      <c r="I2" t="e">
        <f xml:space="preserve"> ATAN2( $A$5*F2, $A$5*E2 )</f>
        <v>#DIV/0!</v>
      </c>
      <c r="J2" t="e">
        <f xml:space="preserve"> 1 / 0</f>
        <v>#DIV/0!</v>
      </c>
      <c r="K2">
        <f xml:space="preserve"> ATAN2( $A$8*F2, $A$8*E2 )</f>
        <v>0.78539816339744828</v>
      </c>
      <c r="L2">
        <f xml:space="preserve"> ATAN2( F2, E2 ) + IF( F2&gt;=0, -PI(), PI() )</f>
        <v>0.78539816339744828</v>
      </c>
    </row>
    <row r="3" spans="1:12" x14ac:dyDescent="0.35">
      <c r="C3">
        <f xml:space="preserve"> C2 + IF( D3=0, 1, 0 )</f>
        <v>0</v>
      </c>
      <c r="D3">
        <f xml:space="preserve"> MOD( ROW()-2, 3 )</f>
        <v>1</v>
      </c>
      <c r="E3">
        <f xml:space="preserve"> VLOOKUP( C3, Lookup!$F:$G, 2, FALSE )</f>
        <v>-0.3</v>
      </c>
      <c r="F3">
        <f xml:space="preserve"> VLOOKUP( D3, Lookup!$F:$G, 2, FALSE )</f>
        <v>0</v>
      </c>
      <c r="G3">
        <f t="shared" ref="G3:G10" si="0" xml:space="preserve"> ATAN2( $A$2*F3, $A$2*E3 )</f>
        <v>-1.5707963267948966</v>
      </c>
      <c r="H3">
        <f t="shared" ref="H3:H10" si="1" xml:space="preserve"> ATAN2( F3, E3 )</f>
        <v>-1.5707963267948966</v>
      </c>
      <c r="I3" t="e">
        <f t="shared" ref="I3:I10" si="2" xml:space="preserve"> ATAN2( $A$5*F3, $A$5*E3 )</f>
        <v>#DIV/0!</v>
      </c>
      <c r="J3" t="e">
        <f t="shared" ref="J3:J10" si="3" xml:space="preserve"> 1 / 0</f>
        <v>#DIV/0!</v>
      </c>
      <c r="K3">
        <f t="shared" ref="K3:K10" si="4" xml:space="preserve"> ATAN2( $A$8*F3, $A$8*E3 )</f>
        <v>1.5707963267948966</v>
      </c>
      <c r="L3">
        <f t="shared" ref="L3:L10" si="5" xml:space="preserve"> ATAN2( F3, E3 ) + IF( F3&gt;=0, -PI(), PI() )</f>
        <v>-4.7123889803846897</v>
      </c>
    </row>
    <row r="4" spans="1:12" x14ac:dyDescent="0.35">
      <c r="A4" t="s">
        <v>14</v>
      </c>
      <c r="C4">
        <f t="shared" ref="C4:C10" si="6" xml:space="preserve"> C3 + IF( D4=0, 1, 0 )</f>
        <v>0</v>
      </c>
      <c r="D4">
        <f t="shared" ref="D4:D10" si="7" xml:space="preserve"> MOD( ROW()-2, 3 )</f>
        <v>2</v>
      </c>
      <c r="E4">
        <f xml:space="preserve"> VLOOKUP( C4, Lookup!$F:$G, 2, FALSE )</f>
        <v>-0.3</v>
      </c>
      <c r="F4">
        <f xml:space="preserve"> VLOOKUP( D4, Lookup!$F:$G, 2, FALSE )</f>
        <v>0.5</v>
      </c>
      <c r="G4">
        <f t="shared" si="0"/>
        <v>-0.54041950027058416</v>
      </c>
      <c r="H4">
        <f t="shared" si="1"/>
        <v>-0.54041950027058416</v>
      </c>
      <c r="I4" t="e">
        <f t="shared" si="2"/>
        <v>#DIV/0!</v>
      </c>
      <c r="J4" t="e">
        <f t="shared" si="3"/>
        <v>#DIV/0!</v>
      </c>
      <c r="K4">
        <f t="shared" si="4"/>
        <v>2.6011731533192091</v>
      </c>
      <c r="L4">
        <f t="shared" si="5"/>
        <v>-3.6820121538603772</v>
      </c>
    </row>
    <row r="5" spans="1:12" x14ac:dyDescent="0.35">
      <c r="A5">
        <v>0</v>
      </c>
      <c r="C5">
        <f t="shared" si="6"/>
        <v>1</v>
      </c>
      <c r="D5">
        <f t="shared" si="7"/>
        <v>0</v>
      </c>
      <c r="E5">
        <f xml:space="preserve"> VLOOKUP( C5, Lookup!$F:$G, 2, FALSE )</f>
        <v>0</v>
      </c>
      <c r="F5">
        <f xml:space="preserve"> VLOOKUP( D5, Lookup!$F:$G, 2, FALSE )</f>
        <v>-0.3</v>
      </c>
      <c r="G5">
        <f t="shared" si="0"/>
        <v>3.1415926535897931</v>
      </c>
      <c r="H5">
        <f t="shared" si="1"/>
        <v>3.1415926535897931</v>
      </c>
      <c r="I5" t="e">
        <f t="shared" si="2"/>
        <v>#DIV/0!</v>
      </c>
      <c r="J5" t="e">
        <f t="shared" si="3"/>
        <v>#DIV/0!</v>
      </c>
      <c r="K5">
        <f t="shared" si="4"/>
        <v>0</v>
      </c>
      <c r="L5">
        <f t="shared" si="5"/>
        <v>6.2831853071795862</v>
      </c>
    </row>
    <row r="6" spans="1:12" x14ac:dyDescent="0.35">
      <c r="C6">
        <f t="shared" si="6"/>
        <v>1</v>
      </c>
      <c r="D6">
        <f t="shared" si="7"/>
        <v>1</v>
      </c>
      <c r="E6">
        <f xml:space="preserve"> VLOOKUP( C6, Lookup!$F:$G, 2, FALSE )</f>
        <v>0</v>
      </c>
      <c r="F6">
        <f xml:space="preserve"> VLOOKUP( D6, Lookup!$F:$G, 2, FALSE )</f>
        <v>0</v>
      </c>
      <c r="G6" t="e">
        <f t="shared" si="0"/>
        <v>#DIV/0!</v>
      </c>
      <c r="H6" t="e">
        <f t="shared" si="1"/>
        <v>#DIV/0!</v>
      </c>
      <c r="I6" t="e">
        <f t="shared" si="2"/>
        <v>#DIV/0!</v>
      </c>
      <c r="J6" t="e">
        <f t="shared" si="3"/>
        <v>#DIV/0!</v>
      </c>
      <c r="K6" t="e">
        <f t="shared" si="4"/>
        <v>#DIV/0!</v>
      </c>
      <c r="L6" t="e">
        <f t="shared" si="5"/>
        <v>#DIV/0!</v>
      </c>
    </row>
    <row r="7" spans="1:12" x14ac:dyDescent="0.35">
      <c r="A7" t="s">
        <v>13</v>
      </c>
      <c r="C7">
        <f t="shared" si="6"/>
        <v>1</v>
      </c>
      <c r="D7">
        <f t="shared" si="7"/>
        <v>2</v>
      </c>
      <c r="E7">
        <f xml:space="preserve"> VLOOKUP( C7, Lookup!$F:$G, 2, FALSE )</f>
        <v>0</v>
      </c>
      <c r="F7">
        <f xml:space="preserve"> VLOOKUP( D7, Lookup!$F:$G, 2, FALSE )</f>
        <v>0.5</v>
      </c>
      <c r="G7">
        <f t="shared" si="0"/>
        <v>0</v>
      </c>
      <c r="H7">
        <f t="shared" si="1"/>
        <v>0</v>
      </c>
      <c r="I7" t="e">
        <f t="shared" si="2"/>
        <v>#DIV/0!</v>
      </c>
      <c r="J7" t="e">
        <f t="shared" si="3"/>
        <v>#DIV/0!</v>
      </c>
      <c r="K7">
        <f t="shared" si="4"/>
        <v>3.1415926535897931</v>
      </c>
      <c r="L7">
        <f t="shared" si="5"/>
        <v>-3.1415926535897931</v>
      </c>
    </row>
    <row r="8" spans="1:12" x14ac:dyDescent="0.35">
      <c r="A8">
        <v>-3</v>
      </c>
      <c r="C8">
        <f t="shared" si="6"/>
        <v>2</v>
      </c>
      <c r="D8">
        <f t="shared" si="7"/>
        <v>0</v>
      </c>
      <c r="E8">
        <f xml:space="preserve"> VLOOKUP( C8, Lookup!$F:$G, 2, FALSE )</f>
        <v>0.5</v>
      </c>
      <c r="F8">
        <f xml:space="preserve"> VLOOKUP( D8, Lookup!$F:$G, 2, FALSE )</f>
        <v>-0.3</v>
      </c>
      <c r="G8">
        <f t="shared" si="0"/>
        <v>2.1112158270654806</v>
      </c>
      <c r="H8">
        <f t="shared" si="1"/>
        <v>2.1112158270654806</v>
      </c>
      <c r="I8" t="e">
        <f t="shared" si="2"/>
        <v>#DIV/0!</v>
      </c>
      <c r="J8" t="e">
        <f t="shared" si="3"/>
        <v>#DIV/0!</v>
      </c>
      <c r="K8">
        <f t="shared" si="4"/>
        <v>-1.0303768265243125</v>
      </c>
      <c r="L8">
        <f t="shared" si="5"/>
        <v>5.2528084806552737</v>
      </c>
    </row>
    <row r="9" spans="1:12" x14ac:dyDescent="0.35">
      <c r="C9">
        <f t="shared" si="6"/>
        <v>2</v>
      </c>
      <c r="D9">
        <f t="shared" si="7"/>
        <v>1</v>
      </c>
      <c r="E9">
        <f xml:space="preserve"> VLOOKUP( C9, Lookup!$F:$G, 2, FALSE )</f>
        <v>0.5</v>
      </c>
      <c r="F9">
        <f xml:space="preserve"> VLOOKUP( D9, Lookup!$F:$G, 2, FALSE )</f>
        <v>0</v>
      </c>
      <c r="G9">
        <f t="shared" si="0"/>
        <v>1.5707963267948966</v>
      </c>
      <c r="H9">
        <f t="shared" si="1"/>
        <v>1.5707963267948966</v>
      </c>
      <c r="I9" t="e">
        <f t="shared" si="2"/>
        <v>#DIV/0!</v>
      </c>
      <c r="J9" t="e">
        <f t="shared" si="3"/>
        <v>#DIV/0!</v>
      </c>
      <c r="K9">
        <f t="shared" si="4"/>
        <v>-1.5707963267948966</v>
      </c>
      <c r="L9">
        <f t="shared" si="5"/>
        <v>-1.5707963267948966</v>
      </c>
    </row>
    <row r="10" spans="1:12" x14ac:dyDescent="0.35">
      <c r="C10">
        <f t="shared" si="6"/>
        <v>2</v>
      </c>
      <c r="D10">
        <f t="shared" si="7"/>
        <v>2</v>
      </c>
      <c r="E10">
        <f xml:space="preserve"> VLOOKUP( C10, Lookup!$F:$G, 2, FALSE )</f>
        <v>0.5</v>
      </c>
      <c r="F10">
        <f xml:space="preserve"> VLOOKUP( D10, Lookup!$F:$G, 2, FALSE )</f>
        <v>0.5</v>
      </c>
      <c r="G10">
        <f t="shared" si="0"/>
        <v>0.78539816339744828</v>
      </c>
      <c r="H10">
        <f t="shared" si="1"/>
        <v>0.78539816339744828</v>
      </c>
      <c r="I10" t="e">
        <f t="shared" si="2"/>
        <v>#DIV/0!</v>
      </c>
      <c r="J10" t="e">
        <f t="shared" si="3"/>
        <v>#DIV/0!</v>
      </c>
      <c r="K10">
        <f t="shared" si="4"/>
        <v>-2.3561944901923448</v>
      </c>
      <c r="L10">
        <f t="shared" si="5"/>
        <v>-2.3561944901923448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</vt:lpstr>
      <vt:lpstr>Test_final</vt:lpstr>
      <vt:lpstr>Test_intermediate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Tickner</cp:lastModifiedBy>
  <dcterms:created xsi:type="dcterms:W3CDTF">2022-09-09T16:12:07Z</dcterms:created>
  <dcterms:modified xsi:type="dcterms:W3CDTF">2022-09-09T19:03:34Z</dcterms:modified>
</cp:coreProperties>
</file>