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simondyates/Dropbox/DataSci/PycharmProjects/Lending-Club/dataDefs/"/>
    </mc:Choice>
  </mc:AlternateContent>
  <xr:revisionPtr revIDLastSave="0" documentId="13_ncr:1_{8DA6AFA0-23DD-A144-884A-7A5EB21B3EC0}" xr6:coauthVersionLast="45" xr6:coauthVersionMax="45" xr10:uidLastSave="{00000000-0000-0000-0000-000000000000}"/>
  <bookViews>
    <workbookView xWindow="6060" yWindow="5420" windowWidth="25460" windowHeight="21420" xr2:uid="{00000000-000D-0000-FFFF-FFFF00000000}"/>
  </bookViews>
  <sheets>
    <sheet name="LoanStats" sheetId="3" r:id="rId1"/>
    <sheet name="browseNotes" sheetId="6" r:id="rId2"/>
    <sheet name="RejectStats" sheetId="7" r:id="rId3"/>
    <sheet name="Lookups" sheetId="8" r:id="rId4"/>
  </sheets>
  <definedNames>
    <definedName name="_xlnm._FilterDatabase" localSheetId="1" hidden="1">browseNotes!$A$1:$B$89</definedName>
    <definedName name="_xlnm._FilterDatabase" localSheetId="0" hidden="1">LoanStats!$A$1:$C$129</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1" i="7" l="1"/>
  <c r="B17" i="7"/>
  <c r="B16" i="7"/>
  <c r="B15" i="7"/>
  <c r="B18" i="7"/>
  <c r="B20" i="7"/>
  <c r="A21" i="7"/>
  <c r="A20" i="7"/>
  <c r="A19" i="7"/>
  <c r="A18" i="7"/>
  <c r="A17" i="7"/>
  <c r="A16" i="7"/>
  <c r="A15" i="7"/>
  <c r="A14" i="7"/>
  <c r="B105" i="3" l="1"/>
  <c r="B33" i="3"/>
  <c r="B25" i="3"/>
  <c r="B8" i="3"/>
  <c r="B2" i="3"/>
  <c r="E152" i="8"/>
  <c r="B152" i="3" s="1"/>
  <c r="E151" i="8"/>
  <c r="B151" i="3" s="1"/>
  <c r="E150" i="8"/>
  <c r="B150" i="3" s="1"/>
  <c r="E149" i="8"/>
  <c r="B149" i="3" s="1"/>
  <c r="E148" i="8"/>
  <c r="B148" i="3" s="1"/>
  <c r="E147" i="8"/>
  <c r="B147" i="3" s="1"/>
  <c r="E146" i="8"/>
  <c r="B146" i="3" s="1"/>
  <c r="E145" i="8"/>
  <c r="B145" i="3" s="1"/>
  <c r="E144" i="8"/>
  <c r="B144" i="3" s="1"/>
  <c r="E143" i="8"/>
  <c r="B143" i="3" s="1"/>
  <c r="E142" i="8"/>
  <c r="B142" i="3" s="1"/>
  <c r="E141" i="8"/>
  <c r="B141" i="3" s="1"/>
  <c r="E140" i="8"/>
  <c r="B140" i="3" s="1"/>
  <c r="E139" i="8"/>
  <c r="B139" i="3" s="1"/>
  <c r="E138" i="8"/>
  <c r="B138" i="3" s="1"/>
  <c r="E137" i="8"/>
  <c r="B137" i="3" s="1"/>
  <c r="E136" i="8"/>
  <c r="B136" i="3" s="1"/>
  <c r="E135" i="8"/>
  <c r="B135" i="3" s="1"/>
  <c r="E134" i="8"/>
  <c r="B134" i="3" s="1"/>
  <c r="E133" i="8"/>
  <c r="B133" i="3" s="1"/>
  <c r="E132" i="8"/>
  <c r="B132" i="3" s="1"/>
  <c r="E131" i="8"/>
  <c r="B131" i="3" s="1"/>
  <c r="E130" i="8"/>
  <c r="B130" i="3" s="1"/>
  <c r="E129" i="8"/>
  <c r="B129" i="3" s="1"/>
  <c r="E128" i="8"/>
  <c r="B128" i="3" s="1"/>
  <c r="E127" i="8"/>
  <c r="B127" i="3" s="1"/>
  <c r="E126" i="8"/>
  <c r="B126" i="3" s="1"/>
  <c r="E125" i="8"/>
  <c r="B125" i="3" s="1"/>
  <c r="E124" i="8"/>
  <c r="B124" i="3" s="1"/>
  <c r="E123" i="8"/>
  <c r="B123" i="3" s="1"/>
  <c r="E122" i="8"/>
  <c r="B122" i="3" s="1"/>
  <c r="E121" i="8"/>
  <c r="B121" i="3" s="1"/>
  <c r="E120" i="8"/>
  <c r="B120" i="3" s="1"/>
  <c r="E119" i="8"/>
  <c r="B119" i="3" s="1"/>
  <c r="E118" i="8"/>
  <c r="B118" i="3" s="1"/>
  <c r="E117" i="8"/>
  <c r="B117" i="3" s="1"/>
  <c r="E116" i="8"/>
  <c r="B106" i="3" s="1"/>
  <c r="E115" i="8"/>
  <c r="B104" i="3" s="1"/>
  <c r="E114" i="8"/>
  <c r="B102" i="3" s="1"/>
  <c r="E113" i="8"/>
  <c r="B100" i="3" s="1"/>
  <c r="E112" i="8"/>
  <c r="B95" i="3" s="1"/>
  <c r="E111" i="8"/>
  <c r="B88" i="3" s="1"/>
  <c r="E110" i="8"/>
  <c r="B85" i="3" s="1"/>
  <c r="E109" i="8"/>
  <c r="B84" i="3" s="1"/>
  <c r="E108" i="8"/>
  <c r="B74" i="3" s="1"/>
  <c r="E107" i="8"/>
  <c r="B73" i="3" s="1"/>
  <c r="E106" i="8"/>
  <c r="B72" i="3" s="1"/>
  <c r="E105" i="8"/>
  <c r="B71" i="3" s="1"/>
  <c r="E104" i="8"/>
  <c r="B70" i="3" s="1"/>
  <c r="E103" i="8"/>
  <c r="B69" i="3" s="1"/>
  <c r="E102" i="8"/>
  <c r="B68" i="3" s="1"/>
  <c r="E101" i="8"/>
  <c r="B67" i="3" s="1"/>
  <c r="E100" i="8"/>
  <c r="B66" i="3" s="1"/>
  <c r="E99" i="8"/>
  <c r="B65" i="3" s="1"/>
  <c r="E98" i="8"/>
  <c r="B64" i="3" s="1"/>
  <c r="E97" i="8"/>
  <c r="B63" i="3" s="1"/>
  <c r="E96" i="8"/>
  <c r="B62" i="3" s="1"/>
  <c r="E95" i="8"/>
  <c r="B61" i="3" s="1"/>
  <c r="E94" i="8"/>
  <c r="B59" i="3" s="1"/>
  <c r="E93" i="8"/>
  <c r="B58" i="3" s="1"/>
  <c r="E92" i="8"/>
  <c r="B57" i="3" s="1"/>
  <c r="E91" i="8"/>
  <c r="B56" i="3" s="1"/>
  <c r="E90" i="8"/>
  <c r="B51" i="3" s="1"/>
  <c r="E89" i="8"/>
  <c r="B50" i="3" s="1"/>
  <c r="E88" i="8"/>
  <c r="B49" i="3" s="1"/>
  <c r="E87" i="8"/>
  <c r="B48" i="3" s="1"/>
  <c r="E86" i="8"/>
  <c r="B47" i="3" s="1"/>
  <c r="E85" i="8"/>
  <c r="B16" i="3" s="1"/>
  <c r="E84" i="8"/>
  <c r="B12" i="3" s="1"/>
  <c r="E83" i="8"/>
  <c r="B11" i="3" s="1"/>
  <c r="E82" i="8"/>
  <c r="B10" i="3" s="1"/>
  <c r="E81" i="8"/>
  <c r="B9" i="3" s="1"/>
  <c r="E80" i="8"/>
  <c r="B3" i="3" s="1"/>
  <c r="E79" i="8"/>
  <c r="E78" i="8"/>
  <c r="E77" i="8"/>
  <c r="B32" i="3" s="1"/>
  <c r="E76" i="8"/>
  <c r="B112" i="3" s="1"/>
  <c r="E75" i="8"/>
  <c r="B5" i="3" s="1"/>
  <c r="E74" i="8"/>
  <c r="B45" i="3" s="1"/>
  <c r="E73" i="8"/>
  <c r="B81" i="3" s="1"/>
  <c r="E72" i="8"/>
  <c r="B80" i="3" s="1"/>
  <c r="E71" i="8"/>
  <c r="B30" i="3" s="1"/>
  <c r="E70" i="8"/>
  <c r="B103" i="3" s="1"/>
  <c r="E69" i="8"/>
  <c r="B55" i="3" s="1"/>
  <c r="E68" i="8"/>
  <c r="B78" i="3" s="1"/>
  <c r="E67" i="8"/>
  <c r="B77" i="3" s="1"/>
  <c r="E66" i="8"/>
  <c r="B79" i="3" s="1"/>
  <c r="E65" i="8"/>
  <c r="B76" i="3" s="1"/>
  <c r="E64" i="8"/>
  <c r="B99" i="3" s="1"/>
  <c r="E63" i="8"/>
  <c r="B98" i="3" s="1"/>
  <c r="E62" i="8"/>
  <c r="E61" i="8"/>
  <c r="B115" i="3" s="1"/>
  <c r="E60" i="8"/>
  <c r="B19" i="3" s="1"/>
  <c r="E59" i="8"/>
  <c r="B7" i="3" s="1"/>
  <c r="E58" i="8"/>
  <c r="E57" i="8"/>
  <c r="B86" i="3" s="1"/>
  <c r="E56" i="8"/>
  <c r="B53" i="3" s="1"/>
  <c r="E55" i="8"/>
  <c r="B14" i="3" s="1"/>
  <c r="E54" i="8"/>
  <c r="B40" i="3" s="1"/>
  <c r="E53" i="8"/>
  <c r="B39" i="3" s="1"/>
  <c r="E52" i="8"/>
  <c r="B38" i="3" s="1"/>
  <c r="E51" i="8"/>
  <c r="B60" i="3" s="1"/>
  <c r="E50" i="8"/>
  <c r="B41" i="3" s="1"/>
  <c r="E49" i="8"/>
  <c r="B42" i="3" s="1"/>
  <c r="E48" i="8"/>
  <c r="B13" i="3" s="1"/>
  <c r="E47" i="8"/>
  <c r="B91" i="3" s="1"/>
  <c r="E46" i="8"/>
  <c r="B110" i="3" s="1"/>
  <c r="E45" i="8"/>
  <c r="B109" i="3" s="1"/>
  <c r="E44" i="8"/>
  <c r="B111" i="3" s="1"/>
  <c r="E43" i="8"/>
  <c r="B108" i="3" s="1"/>
  <c r="E42" i="8"/>
  <c r="B107" i="3" s="1"/>
  <c r="E41" i="8"/>
  <c r="B83" i="3" s="1"/>
  <c r="E40" i="8"/>
  <c r="B82" i="3" s="1"/>
  <c r="E39" i="8"/>
  <c r="B31" i="3" s="1"/>
  <c r="E38" i="8"/>
  <c r="B101" i="3" s="1"/>
  <c r="E37" i="8"/>
  <c r="B93" i="3" s="1"/>
  <c r="E36" i="8"/>
  <c r="B92" i="3" s="1"/>
  <c r="E35" i="8"/>
  <c r="B87" i="3" s="1"/>
  <c r="E34" i="8"/>
  <c r="B75" i="3" s="1"/>
  <c r="E33" i="8"/>
  <c r="B54" i="3" s="1"/>
  <c r="E32" i="8"/>
  <c r="B52" i="3" s="1"/>
  <c r="E31" i="8"/>
  <c r="B34" i="3" s="1"/>
  <c r="E30" i="8"/>
  <c r="B23" i="3" s="1"/>
  <c r="E29" i="8"/>
  <c r="B24" i="3" s="1"/>
  <c r="E28" i="8"/>
  <c r="B20" i="3" s="1"/>
  <c r="E27" i="8"/>
  <c r="B15" i="3" s="1"/>
  <c r="E26" i="8"/>
  <c r="B18" i="3" s="1"/>
  <c r="E25" i="8"/>
  <c r="B4" i="3" s="1"/>
  <c r="E24" i="8"/>
  <c r="B116" i="3" s="1"/>
  <c r="E23" i="8"/>
  <c r="B97" i="3" s="1"/>
  <c r="E22" i="8"/>
  <c r="B89" i="3" s="1"/>
  <c r="E21" i="8"/>
  <c r="B17" i="3" s="1"/>
  <c r="E20" i="8"/>
  <c r="B113" i="3" s="1"/>
  <c r="E19" i="8"/>
  <c r="B90" i="3" s="1"/>
  <c r="E18" i="8"/>
  <c r="B44" i="3" s="1"/>
  <c r="E17" i="8"/>
  <c r="B37" i="3" s="1"/>
  <c r="E16" i="8"/>
  <c r="B114" i="3" s="1"/>
  <c r="E15" i="8"/>
  <c r="B6" i="3" s="1"/>
  <c r="E14" i="8"/>
  <c r="B28" i="3" s="1"/>
  <c r="E13" i="8"/>
  <c r="B21" i="3" s="1"/>
  <c r="E12" i="8"/>
  <c r="B22" i="3" s="1"/>
  <c r="E11" i="8"/>
  <c r="B94" i="3" s="1"/>
  <c r="E10" i="8"/>
  <c r="B27" i="3" s="1"/>
  <c r="E9" i="8"/>
  <c r="B35" i="3" s="1"/>
  <c r="E8" i="8"/>
  <c r="B36" i="3" s="1"/>
  <c r="E7" i="8"/>
  <c r="B96" i="3" s="1"/>
  <c r="E6" i="8"/>
  <c r="B26" i="3" s="1"/>
  <c r="E5" i="8"/>
  <c r="E4" i="8"/>
  <c r="B43" i="3" s="1"/>
  <c r="E3" i="8"/>
  <c r="B46" i="3" s="1"/>
  <c r="E2" i="8"/>
  <c r="B29" i="3" s="1"/>
  <c r="F154" i="3"/>
  <c r="E154" i="3"/>
  <c r="D154" i="3"/>
</calcChain>
</file>

<file path=xl/sharedStrings.xml><?xml version="1.0" encoding="utf-8"?>
<sst xmlns="http://schemas.openxmlformats.org/spreadsheetml/2006/main" count="885" uniqueCount="412">
  <si>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</si>
  <si>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</si>
  <si>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</si>
  <si>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</si>
  <si>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</si>
  <si>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</si>
  <si>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</si>
  <si>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</si>
  <si>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</si>
  <si>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</si>
  <si>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</si>
  <si>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</si>
  <si>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</si>
  <si>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</si>
  <si>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</si>
  <si>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</si>
  <si>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</si>
  <si>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</si>
  <si>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</si>
  <si>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</si>
  <si>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</si>
  <si>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</si>
  <si>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</si>
  <si>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</si>
  <si>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</si>
  <si>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</si>
  <si>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</si>
  <si>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</si>
  <si>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</si>
  <si>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</si>
  <si>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</si>
  <si>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</si>
  <si>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</si>
  <si>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</si>
  <si>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</si>
  <si>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</si>
  <si>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</si>
  <si>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</si>
  <si>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</si>
  <si>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</si>
  <si>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</si>
  <si>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</si>
  <si>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</si>
  <si>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</si>
  <si>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</si>
  <si>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</si>
  <si>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</si>
  <si>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</si>
  <si>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</si>
  <si>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</si>
  <si>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</si>
  <si>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</si>
  <si>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</si>
  <si>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</si>
  <si>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</si>
  <si>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</si>
  <si>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</si>
  <si>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</si>
  <si>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</si>
  <si>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</si>
  <si>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</si>
  <si>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</si>
  <si>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</si>
  <si>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</si>
  <si>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</si>
  <si>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</si>
  <si>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</si>
  <si>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</si>
  <si>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</si>
  <si>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</si>
  <si>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</si>
  <si>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</si>
  <si>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</si>
  <si>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</si>
  <si>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</si>
  <si>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</si>
  <si>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</si>
  <si>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</si>
  <si>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</si>
  <si>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</si>
  <si>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</si>
  <si>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</si>
  <si>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</si>
  <si>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</si>
  <si>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</si>
  <si>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</si>
  <si>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</si>
  <si>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</si>
  <si>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</si>
  <si>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</si>
  <si>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</si>
  <si>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</si>
  <si>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</si>
  <si>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</si>
  <si>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</si>
  <si>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</si>
  <si>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</si>
  <si>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</si>
  <si>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</si>
  <si>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</si>
  <si>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</si>
  <si>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</si>
  <si>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</si>
  <si>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</si>
  <si>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</si>
  <si>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</si>
  <si>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</si>
  <si>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</si>
  <si>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</si>
  <si>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</si>
  <si>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</si>
  <si>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</si>
  <si>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</si>
  <si>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</si>
  <si>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</si>
  <si>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</si>
  <si>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</si>
  <si>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</si>
  <si>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</si>
  <si>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</si>
  <si>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</si>
  <si>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</si>
  <si>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</si>
  <si>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</si>
  <si>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</si>
  <si>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</si>
  <si>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</si>
  <si>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</si>
  <si>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</si>
  <si>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</si>
  <si>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</si>
  <si>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</si>
  <si>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</si>
  <si>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</si>
  <si>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</si>
  <si>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</si>
  <si>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</si>
  <si>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</si>
  <si>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</si>
  <si>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</si>
  <si>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</si>
  <si>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</si>
  <si>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</si>
  <si>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</si>
  <si>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</si>
  <si>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</si>
  <si>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</si>
  <si>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</si>
  <si>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</si>
  <si>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</si>
  <si>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</si>
  <si>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</si>
  <si>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</si>
  <si>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</si>
  <si>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</si>
  <si>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</si>
  <si>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</si>
  <si>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</si>
  <si>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</si>
  <si>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</si>
  <si>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</si>
  <si>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</si>
  <si>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</si>
  <si>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</si>
  <si>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</si>
  <si>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</si>
  <si>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</si>
  <si>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</si>
  <si>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</si>
  <si>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</si>
  <si>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</si>
  <si>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</si>
  <si>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</si>
  <si>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</si>
  <si>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</si>
  <si>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</si>
  <si>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</si>
  <si>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</si>
  <si>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</si>
  <si>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</si>
  <si>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</si>
  <si>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</si>
  <si>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</si>
  <si>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</si>
  <si>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</si>
  <si>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</si>
  <si>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</si>
  <si>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</si>
  <si>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</si>
  <si>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</si>
  <si>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</si>
  <si>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</si>
  <si>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</si>
  <si>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</si>
  <si>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</si>
  <si>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</si>
  <si>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</si>
  <si>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</si>
  <si>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</si>
  <si>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</si>
  <si>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</si>
  <si>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</si>
  <si>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</si>
  <si>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</si>
  <si>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</si>
  <si>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</si>
  <si>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</si>
  <si>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</si>
  <si>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</si>
  <si>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</si>
  <si>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</si>
  <si>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</si>
  <si>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</si>
  <si>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</si>
  <si>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</si>
  <si>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</si>
  <si>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</si>
  <si>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</si>
  <si>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</si>
  <si>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</si>
  <si>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</si>
  <si>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</si>
  <si>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</si>
  <si>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</si>
  <si>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</si>
  <si>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</si>
  <si>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</si>
  <si>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</si>
  <si>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</si>
  <si>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</si>
  <si>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</si>
  <si>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</si>
  <si>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</si>
  <si>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</si>
  <si>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</si>
  <si>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</si>
  <si>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</si>
  <si>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</si>
  <si>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</si>
  <si>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</si>
  <si>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</si>
  <si>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</si>
  <si>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</si>
  <si>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</si>
  <si>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</si>
  <si>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</si>
  <si>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</si>
  <si>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</si>
  <si>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</si>
  <si>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</si>
  <si>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</si>
  <si>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</si>
  <si>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</si>
  <si>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</si>
  <si>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</si>
  <si>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</si>
  <si>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</si>
  <si>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</si>
  <si>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</si>
  <si>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</si>
  <si>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</si>
  <si>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</si>
  <si>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</si>
  <si>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</si>
  <si>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</si>
  <si>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</si>
  <si>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</si>
  <si>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</si>
  <si>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</si>
  <si>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</si>
  <si>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</si>
  <si>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</si>
  <si>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</si>
  <si>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</si>
  <si>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</si>
  <si>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</si>
  <si>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</si>
  <si>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</si>
  <si>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</si>
  <si>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</si>
  <si>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</si>
  <si>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</si>
  <si>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</si>
  <si>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</si>
  <si>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</si>
  <si>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</si>
  <si>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</si>
  <si>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</si>
  <si>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</si>
  <si>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</si>
  <si>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</si>
  <si>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</si>
  <si>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</si>
  <si>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</si>
  <si>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</si>
  <si>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</si>
  <si>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</si>
  <si>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</si>
  <si>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</si>
  <si>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</si>
  <si>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</si>
  <si>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</si>
  <si>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</si>
  <si>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</si>
  <si>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</si>
  <si>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</si>
  <si>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</si>
  <si>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</si>
  <si>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</si>
  <si>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</si>
  <si>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</si>
  <si>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</si>
  <si>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</si>
  <si>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</si>
  <si>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</si>
  <si>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</si>
  <si>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</si>
  <si>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</si>
  <si>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</si>
  <si>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</si>
  <si>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</si>
  <si>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</si>
  <si>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</si>
  <si>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</si>
  <si>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</si>
  <si>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</si>
  <si>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</si>
  <si>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</si>
  <si>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</si>
  <si>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</si>
  <si>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</si>
  <si>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</si>
  <si>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</si>
  <si>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</si>
  <si>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</si>
  <si>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</si>
  <si>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</si>
  <si>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</si>
  <si>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</si>
  <si>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</si>
  <si>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</si>
  <si>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</si>
  <si>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</si>
  <si>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</si>
  <si>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</si>
  <si>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</si>
  <si>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</si>
  <si>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</si>
  <si>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</si>
  <si>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</si>
  <si>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</si>
  <si>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</si>
  <si>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</si>
  <si>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</si>
  <si>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</si>
  <si>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</si>
  <si>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</si>
  <si>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</si>
  <si>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</si>
  <si>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</si>
  <si>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</si>
  <si>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</si>
  <si>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</si>
  <si>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</si>
  <si>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</si>
  <si>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</si>
  <si>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</si>
  <si>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</si>
  <si>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</si>
  <si>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</si>
  <si>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</si>
  <si>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</si>
  <si>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</si>
  <si>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</si>
  <si>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</si>
  <si>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</si>
  <si>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</si>
  <si>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</si>
  <si>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</si>
  <si>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</si>
  <si>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</si>
  <si>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</si>
  <si>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</si>
  <si>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Known at Issue</t>
  </si>
  <si>
    <t>Borrower Profile</t>
  </si>
  <si>
    <t>Loan Info</t>
  </si>
  <si>
    <t>Non-Null Count</t>
  </si>
  <si>
    <t>Dtype</t>
  </si>
  <si>
    <t>object</t>
  </si>
  <si>
    <t>float64</t>
  </si>
  <si>
    <t>verification_status_joint</t>
  </si>
  <si>
    <t>total_rev_hi_lim</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</si>
  <si>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</si>
  <si>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</si>
  <si>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</si>
  <si>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</si>
  <si>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</si>
  <si>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</si>
  <si>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</si>
  <si>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</si>
  <si>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</si>
  <si>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</si>
  <si>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</si>
  <si>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</si>
  <si>
    <t>Column</t>
  </si>
  <si>
    <t>Index</t>
  </si>
  <si>
    <t>NN Percent</t>
  </si>
  <si>
    <t>Mixed Dtype</t>
  </si>
  <si>
    <t>% not NA</t>
  </si>
  <si>
    <t>LoanStats Field</t>
  </si>
  <si>
    <t>RejectStatsField</t>
  </si>
  <si>
    <t>These matches are definitely not perfect (e.g. application date != issue date) but they're the best I can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</si>
</sst>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1">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3" fontId="0" fillId="0" borderId="0" xfId="0" applyNumberFormat="1"/>
    <xf numFmtId="164" fontId="0" fillId="0" borderId="0" xfId="0" applyNumberFormat="1"/>
    <xf numFmtId="0" fontId="0" fillId="0" borderId="12" xfId="0" applyBorder="1"/>
    <xf numFmtId="164" fontId="0" fillId="0" borderId="10" xfId="0" applyNumberFormat="1" applyBorder="1"/>
    <xf numFmtId="0" fontId="13" fillId="33" borderId="13" xfId="0" applyFont="1" applyFill="1" applyBorder="1"/>
    <xf numFmtId="0" fontId="0" fillId="0" borderId="0" xfId="0" applyFont="1" applyBorder="1"/>
    <xf numFmtId="0" fontId="24" fillId="0" borderId="0" xfId="0" applyFo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4"/>
  <sheetViews>
    <sheetView tabSelected="1" workbookViewId="0">
      <pane ySplit="1" topLeftCell="A2" activePane="bottomLeft" state="frozen"/>
      <selection pane="bottomLeft" activeCell="C25" sqref="C25"/>
    </sheetView>
  </sheetViews>
  <sheetFormatPr baseColWidth="10" defaultColWidth="8.83203125" defaultRowHeight="15"/>
  <cols>
    <col min="1" max="1" width="34" bestFit="1" customWidth="1"/>
    <col min="2" max="2" width="13.5" bestFit="1" customWidth="1"/>
    <col min="3" max="3" width="196.6640625" bestFit="1" customWidth="1"/>
    <col min="4" max="4" width="12.33203125" style="6" bestFit="1" customWidth="1"/>
    <col min="5" max="5" width="13.6640625" bestFit="1" customWidth="1"/>
    <col min="10" max="10" width="25" bestFit="1" customWidth="1"/>
  </cols>
  <sheetData>
    <row r="1" spans="1:6" ht="16">
      <c r="A1" s="16" t="s">
        <v>99</v>
      </c>
      <c r="B1" s="16" t="s">
        <v>408</v>
      </c>
      <c r="C1" s="16" t="s">
        <v>48</v>
      </c>
      <c r="D1" s="16" t="s">
        <v>383</v>
      </c>
      <c r="E1" s="16" t="s">
        <v>384</v>
      </c>
      <c r="F1" s="16" t="s">
        <v>385</v>
      </c>
    </row>
    <row r="2" spans="1:6" s="4" customFormat="1">
      <c r="A2" s="9" t="s">
        <v>291</v>
      </c>
      <c r="B2" s="27">
        <f>VLOOKUP(A2,Lookups!$B$2:$E$152,4,FALSE)</f>
        <v>0.99997257487832314</v>
      </c>
      <c r="C2" s="9" t="s">
        <v>49</v>
      </c>
      <c r="D2" s="9">
        <v>0</v>
      </c>
      <c r="E2" s="9">
        <v>1</v>
      </c>
      <c r="F2" s="9">
        <v>0</v>
      </c>
    </row>
    <row r="3" spans="1:6" s="4" customFormat="1">
      <c r="A3" s="9" t="s">
        <v>295</v>
      </c>
      <c r="B3" s="27">
        <f>VLOOKUP(A3,Lookups!$B$2:$E$152,4,FALSE)</f>
        <v>0.97785509892727962</v>
      </c>
      <c r="C3" s="3" t="s">
        <v>50</v>
      </c>
      <c r="D3" s="3">
        <v>0</v>
      </c>
      <c r="E3" s="3">
        <v>1</v>
      </c>
      <c r="F3" s="3">
        <v>0</v>
      </c>
    </row>
    <row r="4" spans="1:6" s="5" customFormat="1" ht="16">
      <c r="A4" s="3" t="s">
        <v>20</v>
      </c>
      <c r="B4" s="27">
        <f>VLOOKUP(A4,Lookups!$B$2:$E$152,4,FALSE)</f>
        <v>0.99998540275781711</v>
      </c>
      <c r="C4" s="1" t="s">
        <v>241</v>
      </c>
      <c r="D4" s="1">
        <v>1</v>
      </c>
      <c r="E4" s="1">
        <v>1</v>
      </c>
      <c r="F4" s="1">
        <v>0</v>
      </c>
    </row>
    <row r="5" spans="1:6" s="5" customFormat="1">
      <c r="A5" s="9" t="s">
        <v>285</v>
      </c>
      <c r="B5" s="27">
        <f>VLOOKUP(A5,Lookups!$B$2:$E$152,4,FALSE)</f>
        <v>0.61676444607225811</v>
      </c>
      <c r="C5" s="9" t="s">
        <v>286</v>
      </c>
      <c r="D5" s="9">
        <v>0</v>
      </c>
      <c r="E5" s="9">
        <v>1</v>
      </c>
      <c r="F5" s="9">
        <v>0</v>
      </c>
    </row>
    <row r="6" spans="1:6" s="4" customFormat="1" ht="16">
      <c r="A6" s="3" t="s">
        <v>12</v>
      </c>
      <c r="B6" s="27">
        <f>VLOOKUP(A6,Lookups!$B$2:$E$152,4,FALSE)</f>
        <v>0.9999836333951283</v>
      </c>
      <c r="C6" s="1" t="s">
        <v>259</v>
      </c>
      <c r="D6" s="1">
        <v>1</v>
      </c>
      <c r="E6" s="1">
        <v>1</v>
      </c>
      <c r="F6" s="1">
        <v>0</v>
      </c>
    </row>
    <row r="7" spans="1:6" s="4" customFormat="1">
      <c r="A7" s="7" t="s">
        <v>254</v>
      </c>
      <c r="B7" s="27">
        <f>VLOOKUP(A7,Lookups!$B$2:$E$152,4,FALSE)</f>
        <v>5.3394942542158381E-2</v>
      </c>
      <c r="C7" s="7" t="s">
        <v>265</v>
      </c>
      <c r="D7" s="7">
        <v>1</v>
      </c>
      <c r="E7" s="7">
        <v>1</v>
      </c>
      <c r="F7" s="7">
        <v>0</v>
      </c>
    </row>
    <row r="8" spans="1:6" s="4" customFormat="1">
      <c r="A8" s="7" t="s">
        <v>252</v>
      </c>
      <c r="B8" s="27">
        <f>VLOOKUP(A8,Lookups!$B$2:$E$152,4,FALSE)</f>
        <v>0.99998540275781711</v>
      </c>
      <c r="C8" s="7" t="s">
        <v>253</v>
      </c>
      <c r="D8" s="7">
        <v>1</v>
      </c>
      <c r="E8" s="7">
        <v>1</v>
      </c>
      <c r="F8" s="7">
        <v>0</v>
      </c>
    </row>
    <row r="9" spans="1:6" s="4" customFormat="1" ht="18" customHeight="1">
      <c r="A9" s="9" t="s">
        <v>114</v>
      </c>
      <c r="B9" s="27">
        <f>VLOOKUP(A9,Lookups!$B$2:$E$152,4,FALSE)</f>
        <v>0.9688685058307136</v>
      </c>
      <c r="C9" s="3" t="s">
        <v>159</v>
      </c>
      <c r="D9" s="3">
        <v>0</v>
      </c>
      <c r="E9" s="3">
        <v>1</v>
      </c>
      <c r="F9" s="3">
        <v>0</v>
      </c>
    </row>
    <row r="10" spans="1:6" s="4" customFormat="1">
      <c r="A10" s="9" t="s">
        <v>296</v>
      </c>
      <c r="B10" s="27">
        <f>VLOOKUP(A10,Lookups!$B$2:$E$152,4,FALSE)</f>
        <v>0.96683860448595371</v>
      </c>
      <c r="C10" s="3" t="s">
        <v>51</v>
      </c>
      <c r="D10" s="3">
        <v>0</v>
      </c>
      <c r="E10" s="3">
        <v>1</v>
      </c>
      <c r="F10" s="3">
        <v>0</v>
      </c>
    </row>
    <row r="11" spans="1:6" s="5" customFormat="1" ht="14" customHeight="1">
      <c r="A11" s="9" t="s">
        <v>297</v>
      </c>
      <c r="B11" s="27">
        <f>VLOOKUP(A11,Lookups!$B$2:$E$152,4,FALSE)</f>
        <v>0.96633610548232607</v>
      </c>
      <c r="C11" s="3" t="s">
        <v>52</v>
      </c>
      <c r="D11" s="3">
        <v>0</v>
      </c>
      <c r="E11" s="3">
        <v>1</v>
      </c>
      <c r="F11" s="3">
        <v>0</v>
      </c>
    </row>
    <row r="12" spans="1:6" s="4" customFormat="1">
      <c r="A12" s="9" t="s">
        <v>105</v>
      </c>
      <c r="B12" s="27">
        <f>VLOOKUP(A12,Lookups!$B$2:$E$152,4,FALSE)</f>
        <v>0.99992126336034703</v>
      </c>
      <c r="C12" s="3" t="s">
        <v>130</v>
      </c>
      <c r="D12" s="3">
        <v>0</v>
      </c>
      <c r="E12" s="3">
        <v>1</v>
      </c>
      <c r="F12" s="3">
        <v>0</v>
      </c>
    </row>
    <row r="13" spans="1:6" s="4" customFormat="1" ht="16">
      <c r="A13" s="7" t="s">
        <v>226</v>
      </c>
      <c r="B13" s="27">
        <f>VLOOKUP(A13,Lookups!$B$2:$E$152,4,FALSE)</f>
        <v>0.99998540275781711</v>
      </c>
      <c r="C13" s="2" t="s">
        <v>224</v>
      </c>
      <c r="D13" s="2">
        <v>0</v>
      </c>
      <c r="E13" s="2">
        <v>1</v>
      </c>
      <c r="F13" s="2">
        <v>0</v>
      </c>
    </row>
    <row r="14" spans="1:6" s="4" customFormat="1" ht="16">
      <c r="A14" s="3" t="s">
        <v>106</v>
      </c>
      <c r="B14" s="27">
        <f>VLOOKUP(A14,Lookups!$B$2:$E$152,4,FALSE)</f>
        <v>0.99992126336034703</v>
      </c>
      <c r="C14" s="2" t="s">
        <v>131</v>
      </c>
      <c r="D14" s="2">
        <v>0</v>
      </c>
      <c r="E14" s="2">
        <v>1</v>
      </c>
      <c r="F14" s="2">
        <v>0</v>
      </c>
    </row>
    <row r="15" spans="1:6" s="4" customFormat="1" ht="16">
      <c r="A15" s="3" t="s">
        <v>22</v>
      </c>
      <c r="B15" s="27">
        <f>VLOOKUP(A15,Lookups!$B$2:$E$152,4,FALSE)</f>
        <v>0.99997257487832314</v>
      </c>
      <c r="C15" s="1" t="s">
        <v>54</v>
      </c>
      <c r="D15" s="1">
        <v>0</v>
      </c>
      <c r="E15" s="1">
        <v>1</v>
      </c>
      <c r="F15" s="1">
        <v>0</v>
      </c>
    </row>
    <row r="16" spans="1:6" s="4" customFormat="1">
      <c r="A16" s="9" t="s">
        <v>298</v>
      </c>
      <c r="B16" s="27">
        <f>VLOOKUP(A16,Lookups!$B$2:$E$152,4,FALSE)</f>
        <v>0.99997257487832314</v>
      </c>
      <c r="C16" s="3" t="s">
        <v>55</v>
      </c>
      <c r="D16" s="3">
        <v>0</v>
      </c>
      <c r="E16" s="3">
        <v>1</v>
      </c>
      <c r="F16" s="3">
        <v>0</v>
      </c>
    </row>
    <row r="17" spans="1:6" s="4" customFormat="1" ht="16">
      <c r="A17" s="3" t="s">
        <v>17</v>
      </c>
      <c r="B17" s="27">
        <f>VLOOKUP(A17,Lookups!$B$2:$E$152,4,FALSE)</f>
        <v>5.5764561523173564E-2</v>
      </c>
      <c r="C17" s="1" t="s">
        <v>56</v>
      </c>
      <c r="D17" s="1">
        <v>1</v>
      </c>
      <c r="E17" s="1">
        <v>1</v>
      </c>
      <c r="F17" s="1">
        <v>0</v>
      </c>
    </row>
    <row r="18" spans="1:6" s="4" customFormat="1" ht="14" customHeight="1">
      <c r="A18" s="3" t="s">
        <v>21</v>
      </c>
      <c r="B18" s="27">
        <f>VLOOKUP(A18,Lookups!$B$2:$E$152,4,FALSE)</f>
        <v>0.99922855786767029</v>
      </c>
      <c r="C18" s="1" t="s">
        <v>242</v>
      </c>
      <c r="D18" s="1">
        <v>1</v>
      </c>
      <c r="E18" s="1">
        <v>1</v>
      </c>
      <c r="F18" s="1">
        <v>0</v>
      </c>
    </row>
    <row r="19" spans="1:6" s="4" customFormat="1">
      <c r="A19" s="7" t="s">
        <v>255</v>
      </c>
      <c r="B19" s="27">
        <f>VLOOKUP(A19,Lookups!$B$2:$E$152,4,FALSE)</f>
        <v>5.3393173179469552E-2</v>
      </c>
      <c r="C19" s="7" t="s">
        <v>256</v>
      </c>
      <c r="D19" s="7">
        <v>1</v>
      </c>
      <c r="E19" s="7">
        <v>1</v>
      </c>
      <c r="F19" s="7">
        <v>0</v>
      </c>
    </row>
    <row r="20" spans="1:6" s="4" customFormat="1" ht="16">
      <c r="A20" s="3" t="s">
        <v>23</v>
      </c>
      <c r="B20" s="27">
        <f>VLOOKUP(A20,Lookups!$B$2:$E$152,4,FALSE)</f>
        <v>0.99997257487832314</v>
      </c>
      <c r="C20" s="2" t="s">
        <v>249</v>
      </c>
      <c r="D20" s="2">
        <v>1</v>
      </c>
      <c r="E20" s="2">
        <v>1</v>
      </c>
      <c r="F20" s="2">
        <v>0</v>
      </c>
    </row>
    <row r="21" spans="1:6" s="4" customFormat="1" ht="16">
      <c r="A21" s="3" t="s">
        <v>10</v>
      </c>
      <c r="B21" s="27">
        <f>VLOOKUP(A21,Lookups!$B$2:$E$152,4,FALSE)</f>
        <v>0.93500246162584089</v>
      </c>
      <c r="C21" s="2" t="s">
        <v>58</v>
      </c>
      <c r="D21" s="2">
        <v>1</v>
      </c>
      <c r="E21" s="2">
        <v>1</v>
      </c>
      <c r="F21" s="2">
        <v>0</v>
      </c>
    </row>
    <row r="22" spans="1:6" s="4" customFormat="1" ht="16">
      <c r="A22" s="3" t="s">
        <v>166</v>
      </c>
      <c r="B22" s="27">
        <f>VLOOKUP(A22,Lookups!$B$2:$E$152,4,FALSE)</f>
        <v>0.92612822306001541</v>
      </c>
      <c r="C22" s="2" t="s">
        <v>167</v>
      </c>
      <c r="D22" s="2">
        <v>1</v>
      </c>
      <c r="E22" s="2">
        <v>1</v>
      </c>
      <c r="F22" s="2">
        <v>0</v>
      </c>
    </row>
    <row r="23" spans="1:6" s="4" customFormat="1" ht="16">
      <c r="A23" s="7" t="s">
        <v>25</v>
      </c>
      <c r="B23" s="27">
        <f>VLOOKUP(A23,Lookups!$B$2:$E$152,4,FALSE)</f>
        <v>0.99998540275781711</v>
      </c>
      <c r="C23" s="2" t="s">
        <v>260</v>
      </c>
      <c r="D23" s="2">
        <v>1</v>
      </c>
      <c r="E23" s="2">
        <v>1</v>
      </c>
      <c r="F23" s="2">
        <v>0</v>
      </c>
    </row>
    <row r="24" spans="1:6" s="4" customFormat="1" ht="16">
      <c r="A24" s="7" t="s">
        <v>24</v>
      </c>
      <c r="B24" s="27">
        <f>VLOOKUP(A24,Lookups!$B$2:$E$152,4,FALSE)</f>
        <v>0.99998540275781711</v>
      </c>
      <c r="C24" s="2" t="s">
        <v>261</v>
      </c>
      <c r="D24" s="2">
        <v>1</v>
      </c>
      <c r="E24" s="2">
        <v>1</v>
      </c>
      <c r="F24" s="2">
        <v>0</v>
      </c>
    </row>
    <row r="25" spans="1:6" s="4" customFormat="1" ht="16">
      <c r="A25" s="3" t="s">
        <v>3</v>
      </c>
      <c r="B25" s="27">
        <f>VLOOKUP(A25,Lookups!$B$2:$E$152,4,FALSE)</f>
        <v>0.99998540275781711</v>
      </c>
      <c r="C25" s="1" t="s">
        <v>220</v>
      </c>
      <c r="D25" s="1">
        <v>1</v>
      </c>
      <c r="E25" s="1">
        <v>1</v>
      </c>
      <c r="F25" s="1">
        <v>0</v>
      </c>
    </row>
    <row r="26" spans="1:6" s="4" customFormat="1" ht="16">
      <c r="A26" s="3" t="s">
        <v>4</v>
      </c>
      <c r="B26" s="27">
        <f>VLOOKUP(A26,Lookups!$B$2:$E$152,4,FALSE)</f>
        <v>0.99998540275781711</v>
      </c>
      <c r="C26" s="2" t="s">
        <v>221</v>
      </c>
      <c r="D26" s="2">
        <v>0</v>
      </c>
      <c r="E26" s="2">
        <v>0</v>
      </c>
      <c r="F26" s="2">
        <v>0</v>
      </c>
    </row>
    <row r="27" spans="1:6" s="4" customFormat="1" ht="16">
      <c r="A27" s="3" t="s">
        <v>8</v>
      </c>
      <c r="B27" s="27">
        <f>VLOOKUP(A27,Lookups!$B$2:$E$152,4,FALSE)</f>
        <v>0.99998540275781711</v>
      </c>
      <c r="C27" s="1" t="s">
        <v>60</v>
      </c>
      <c r="D27" s="1">
        <v>1</v>
      </c>
      <c r="E27" s="1">
        <v>1</v>
      </c>
      <c r="F27" s="1">
        <v>0</v>
      </c>
    </row>
    <row r="28" spans="1:6" s="4" customFormat="1" ht="16">
      <c r="A28" s="3" t="s">
        <v>11</v>
      </c>
      <c r="B28" s="27">
        <f>VLOOKUP(A28,Lookups!$B$2:$E$152,4,FALSE)</f>
        <v>0.99998540275781711</v>
      </c>
      <c r="C28" s="1" t="s">
        <v>309</v>
      </c>
      <c r="D28" s="1">
        <v>1</v>
      </c>
      <c r="E28" s="1">
        <v>1</v>
      </c>
      <c r="F28" s="1">
        <v>0</v>
      </c>
    </row>
    <row r="29" spans="1:6" s="4" customFormat="1" ht="16">
      <c r="A29" s="3" t="s">
        <v>0</v>
      </c>
      <c r="B29" s="27">
        <f>VLOOKUP(A29,Lookups!$B$2:$E$152,4,FALSE)</f>
        <v>1</v>
      </c>
      <c r="C29" s="1" t="s">
        <v>62</v>
      </c>
      <c r="D29" s="1">
        <v>1</v>
      </c>
      <c r="E29" s="1">
        <v>0</v>
      </c>
      <c r="F29" s="1">
        <v>1</v>
      </c>
    </row>
    <row r="30" spans="1:6" s="4" customFormat="1">
      <c r="A30" s="9" t="s">
        <v>277</v>
      </c>
      <c r="B30" s="27">
        <f>VLOOKUP(A30,Lookups!$B$2:$E$152,4,FALSE)</f>
        <v>0.52718957526890997</v>
      </c>
      <c r="C30" s="9" t="s">
        <v>278</v>
      </c>
      <c r="D30" s="9">
        <v>0</v>
      </c>
      <c r="E30" s="9">
        <v>1</v>
      </c>
      <c r="F30" s="9">
        <v>0</v>
      </c>
    </row>
    <row r="31" spans="1:6" s="4" customFormat="1" ht="18" customHeight="1">
      <c r="A31" s="3" t="s">
        <v>34</v>
      </c>
      <c r="B31" s="27">
        <f>VLOOKUP(A31,Lookups!$B$2:$E$152,4,FALSE)</f>
        <v>0.99998540275781711</v>
      </c>
      <c r="C31" s="1" t="s">
        <v>63</v>
      </c>
      <c r="D31" s="1">
        <v>1</v>
      </c>
      <c r="E31" s="1">
        <v>0</v>
      </c>
      <c r="F31" s="1">
        <v>0</v>
      </c>
    </row>
    <row r="32" spans="1:6" s="4" customFormat="1">
      <c r="A32" s="9" t="s">
        <v>287</v>
      </c>
      <c r="B32" s="27">
        <f>VLOOKUP(A32,Lookups!$B$2:$E$152,4,FALSE)</f>
        <v>0.61686131867947158</v>
      </c>
      <c r="C32" s="9" t="s">
        <v>288</v>
      </c>
      <c r="D32" s="9">
        <v>0</v>
      </c>
      <c r="E32" s="9">
        <v>1</v>
      </c>
      <c r="F32" s="9">
        <v>0</v>
      </c>
    </row>
    <row r="33" spans="1:12" s="4" customFormat="1">
      <c r="A33" s="9" t="s">
        <v>289</v>
      </c>
      <c r="B33" s="27">
        <f>VLOOKUP(A33,Lookups!$B$2:$E$152,4,FALSE)</f>
        <v>0.61686087633879938</v>
      </c>
      <c r="C33" s="9" t="s">
        <v>290</v>
      </c>
      <c r="D33" s="9">
        <v>0</v>
      </c>
      <c r="E33" s="9">
        <v>1</v>
      </c>
      <c r="F33" s="9">
        <v>0</v>
      </c>
    </row>
    <row r="34" spans="1:12" s="4" customFormat="1" ht="16">
      <c r="A34" s="3" t="s">
        <v>26</v>
      </c>
      <c r="B34" s="27">
        <f>VLOOKUP(A34,Lookups!$B$2:$E$152,4,FALSE)</f>
        <v>0.99997213253765094</v>
      </c>
      <c r="C34" s="1" t="s">
        <v>262</v>
      </c>
      <c r="D34" s="1">
        <v>0</v>
      </c>
      <c r="E34" s="1">
        <v>1</v>
      </c>
      <c r="F34" s="1">
        <v>0</v>
      </c>
    </row>
    <row r="35" spans="1:12" s="4" customFormat="1" ht="16">
      <c r="A35" s="3" t="s">
        <v>7</v>
      </c>
      <c r="B35" s="27">
        <f>VLOOKUP(A35,Lookups!$B$2:$E$152,4,FALSE)</f>
        <v>0.99998540275781711</v>
      </c>
      <c r="C35" s="1" t="s">
        <v>64</v>
      </c>
      <c r="D35" s="1">
        <v>1</v>
      </c>
      <c r="E35" s="1">
        <v>0</v>
      </c>
      <c r="F35" s="1">
        <v>1</v>
      </c>
    </row>
    <row r="36" spans="1:12" s="4" customFormat="1" ht="16">
      <c r="A36" s="3" t="s">
        <v>6</v>
      </c>
      <c r="B36" s="27">
        <f>VLOOKUP(A36,Lookups!$B$2:$E$152,4,FALSE)</f>
        <v>0.99998540275781711</v>
      </c>
      <c r="C36" s="1" t="s">
        <v>87</v>
      </c>
      <c r="D36" s="1">
        <v>1</v>
      </c>
      <c r="E36" s="1">
        <v>0</v>
      </c>
      <c r="F36" s="1">
        <v>1</v>
      </c>
    </row>
    <row r="37" spans="1:12" s="4" customFormat="1" ht="16">
      <c r="A37" s="3" t="s">
        <v>13</v>
      </c>
      <c r="B37" s="27">
        <f>VLOOKUP(A37,Lookups!$B$2:$E$152,4,FALSE)</f>
        <v>0.99998540275781711</v>
      </c>
      <c r="C37" s="1" t="s">
        <v>248</v>
      </c>
      <c r="D37" s="1">
        <v>1</v>
      </c>
      <c r="E37" s="1">
        <v>0</v>
      </c>
      <c r="F37" s="1">
        <v>1</v>
      </c>
      <c r="J37" s="10"/>
      <c r="K37" s="11"/>
    </row>
    <row r="38" spans="1:12" s="4" customFormat="1" ht="16">
      <c r="A38" s="3" t="s">
        <v>45</v>
      </c>
      <c r="B38" s="27">
        <f>VLOOKUP(A38,Lookups!$B$2:$E$152,4,FALSE)</f>
        <v>0.99995355422941823</v>
      </c>
      <c r="C38" s="2" t="s">
        <v>251</v>
      </c>
      <c r="D38" s="2">
        <v>0</v>
      </c>
      <c r="E38" s="2">
        <v>0</v>
      </c>
      <c r="F38" s="2">
        <v>0</v>
      </c>
    </row>
    <row r="39" spans="1:12" ht="16">
      <c r="A39" s="7" t="s">
        <v>46</v>
      </c>
      <c r="B39" s="27">
        <f>VLOOKUP(A39,Lookups!$B$2:$E$152,4,FALSE)</f>
        <v>0.99998540275781711</v>
      </c>
      <c r="C39" s="2" t="s">
        <v>263</v>
      </c>
      <c r="D39" s="2">
        <v>0</v>
      </c>
      <c r="E39" s="2">
        <v>1</v>
      </c>
      <c r="F39" s="2">
        <v>0</v>
      </c>
    </row>
    <row r="40" spans="1:12" ht="16">
      <c r="A40" s="7" t="s">
        <v>47</v>
      </c>
      <c r="B40" s="27">
        <f>VLOOKUP(A40,Lookups!$B$2:$E$152,4,FALSE)</f>
        <v>0.99998540275781711</v>
      </c>
      <c r="C40" s="2" t="s">
        <v>264</v>
      </c>
      <c r="D40" s="2">
        <v>0</v>
      </c>
      <c r="E40" s="2">
        <v>1</v>
      </c>
      <c r="F40" s="2">
        <v>0</v>
      </c>
    </row>
    <row r="41" spans="1:12" ht="16" customHeight="1">
      <c r="A41" s="3" t="s">
        <v>43</v>
      </c>
      <c r="B41" s="27">
        <f>VLOOKUP(A41,Lookups!$B$2:$E$152,4,FALSE)</f>
        <v>0.99998540275781711</v>
      </c>
      <c r="C41" s="2" t="s">
        <v>97</v>
      </c>
      <c r="D41" s="2">
        <v>0</v>
      </c>
      <c r="E41" s="2">
        <v>1</v>
      </c>
      <c r="F41" s="2">
        <v>0</v>
      </c>
    </row>
    <row r="42" spans="1:12" ht="16">
      <c r="A42" s="3" t="s">
        <v>42</v>
      </c>
      <c r="B42" s="27">
        <f>VLOOKUP(A42,Lookups!$B$2:$E$152,4,FALSE)</f>
        <v>0.99891184194636973</v>
      </c>
      <c r="C42" s="2" t="s">
        <v>250</v>
      </c>
      <c r="D42" s="2">
        <v>0</v>
      </c>
      <c r="E42" s="2">
        <v>1</v>
      </c>
      <c r="F42" s="2">
        <v>0</v>
      </c>
    </row>
    <row r="43" spans="1:12" ht="16" customHeight="1">
      <c r="A43" s="3" t="s">
        <v>2</v>
      </c>
      <c r="B43" s="27">
        <f>VLOOKUP(A43,Lookups!$B$2:$E$152,4,FALSE)</f>
        <v>0.99998540275781711</v>
      </c>
      <c r="C43" s="1" t="s">
        <v>66</v>
      </c>
      <c r="D43" s="1">
        <v>1</v>
      </c>
      <c r="E43" s="1">
        <v>0</v>
      </c>
      <c r="F43" s="1">
        <v>1</v>
      </c>
    </row>
    <row r="44" spans="1:12" ht="16">
      <c r="A44" s="3" t="s">
        <v>14</v>
      </c>
      <c r="B44" s="27">
        <f>VLOOKUP(A44,Lookups!$B$2:$E$152,4,FALSE)</f>
        <v>0.99998540275781711</v>
      </c>
      <c r="C44" s="2" t="s">
        <v>88</v>
      </c>
      <c r="D44" s="2">
        <v>0</v>
      </c>
      <c r="E44" s="2">
        <v>1</v>
      </c>
      <c r="F44" s="2">
        <v>1</v>
      </c>
    </row>
    <row r="45" spans="1:12">
      <c r="A45" s="9" t="s">
        <v>283</v>
      </c>
      <c r="B45" s="27">
        <f>VLOOKUP(A45,Lookups!$B$2:$E$152,4,FALSE)</f>
        <v>0.61686131867947158</v>
      </c>
      <c r="C45" s="9" t="s">
        <v>284</v>
      </c>
      <c r="D45" s="9">
        <v>0</v>
      </c>
      <c r="E45" s="9">
        <v>1</v>
      </c>
      <c r="F45" s="9">
        <v>0</v>
      </c>
    </row>
    <row r="46" spans="1:12" ht="16">
      <c r="A46" s="3" t="s">
        <v>1</v>
      </c>
      <c r="B46" s="27">
        <f>VLOOKUP(A46,Lookups!$B$2:$E$152,4,FALSE)</f>
        <v>0</v>
      </c>
      <c r="C46" s="1" t="s">
        <v>67</v>
      </c>
      <c r="D46" s="1">
        <v>1</v>
      </c>
      <c r="E46" s="1">
        <v>0</v>
      </c>
      <c r="F46" s="1">
        <v>0</v>
      </c>
      <c r="J46" s="10"/>
      <c r="K46" s="11"/>
      <c r="L46" s="11"/>
    </row>
    <row r="47" spans="1:12">
      <c r="A47" s="9" t="s">
        <v>299</v>
      </c>
      <c r="B47" s="27">
        <f>VLOOKUP(A47,Lookups!$B$2:$E$152,4,FALSE)</f>
        <v>0.93846864313325817</v>
      </c>
      <c r="C47" s="3" t="s">
        <v>132</v>
      </c>
      <c r="D47" s="3">
        <v>1</v>
      </c>
      <c r="E47" s="3">
        <v>1</v>
      </c>
      <c r="F47" s="3">
        <v>0</v>
      </c>
      <c r="J47" s="10"/>
      <c r="K47" s="11"/>
      <c r="L47" s="11"/>
    </row>
    <row r="48" spans="1:12">
      <c r="A48" s="9" t="s">
        <v>124</v>
      </c>
      <c r="B48" s="27">
        <f>VLOOKUP(A48,Lookups!$B$2:$E$152,4,FALSE)</f>
        <v>0.96889902733709588</v>
      </c>
      <c r="C48" s="3" t="s">
        <v>133</v>
      </c>
      <c r="D48" s="3">
        <v>1</v>
      </c>
      <c r="E48" s="3">
        <v>1</v>
      </c>
      <c r="F48" s="3">
        <v>0</v>
      </c>
      <c r="J48" s="12"/>
      <c r="K48" s="11"/>
      <c r="L48" s="11"/>
    </row>
    <row r="49" spans="1:6">
      <c r="A49" s="9" t="s">
        <v>125</v>
      </c>
      <c r="B49" s="27">
        <f>VLOOKUP(A49,Lookups!$B$2:$E$152,4,FALSE)</f>
        <v>0.96889902733709588</v>
      </c>
      <c r="C49" s="3" t="s">
        <v>134</v>
      </c>
      <c r="D49" s="3">
        <v>0</v>
      </c>
      <c r="E49" s="3">
        <v>1</v>
      </c>
      <c r="F49" s="3">
        <v>0</v>
      </c>
    </row>
    <row r="50" spans="1:6">
      <c r="A50" s="9" t="s">
        <v>111</v>
      </c>
      <c r="B50" s="27">
        <f>VLOOKUP(A50,Lookups!$B$2:$E$152,4,FALSE)</f>
        <v>0.96889946967776808</v>
      </c>
      <c r="C50" s="3" t="s">
        <v>135</v>
      </c>
      <c r="D50" s="3">
        <v>0</v>
      </c>
      <c r="E50" s="3">
        <v>1</v>
      </c>
      <c r="F50" s="3">
        <v>0</v>
      </c>
    </row>
    <row r="51" spans="1:6">
      <c r="A51" s="9" t="s">
        <v>300</v>
      </c>
      <c r="B51" s="27">
        <f>VLOOKUP(A51,Lookups!$B$2:$E$152,4,FALSE)</f>
        <v>0.97785509892727962</v>
      </c>
      <c r="C51" s="3" t="s">
        <v>68</v>
      </c>
      <c r="D51" s="3">
        <v>1</v>
      </c>
      <c r="E51" s="3">
        <v>1</v>
      </c>
      <c r="F51" s="3">
        <v>0</v>
      </c>
    </row>
    <row r="52" spans="1:6" ht="16">
      <c r="A52" s="3" t="s">
        <v>27</v>
      </c>
      <c r="B52" s="27">
        <f>VLOOKUP(A52,Lookups!$B$2:$E$152,4,FALSE)</f>
        <v>0.48753284932416979</v>
      </c>
      <c r="C52" s="2" t="s">
        <v>69</v>
      </c>
      <c r="D52" s="2">
        <v>0</v>
      </c>
      <c r="E52" s="2">
        <v>1</v>
      </c>
      <c r="F52" s="2">
        <v>0</v>
      </c>
    </row>
    <row r="53" spans="1:6">
      <c r="A53" s="8" t="s">
        <v>108</v>
      </c>
      <c r="B53" s="27">
        <f>VLOOKUP(A53,Lookups!$B$2:$E$152,4,FALSE)</f>
        <v>0.25690040390126778</v>
      </c>
      <c r="C53" s="9" t="s">
        <v>136</v>
      </c>
      <c r="D53" s="9">
        <v>0</v>
      </c>
      <c r="E53" s="9">
        <v>1</v>
      </c>
      <c r="F53" s="9">
        <v>0</v>
      </c>
    </row>
    <row r="54" spans="1:6" ht="16">
      <c r="A54" s="3" t="s">
        <v>28</v>
      </c>
      <c r="B54" s="27">
        <f>VLOOKUP(A54,Lookups!$B$2:$E$152,4,FALSE)</f>
        <v>0.15886930646733027</v>
      </c>
      <c r="C54" s="2" t="s">
        <v>70</v>
      </c>
      <c r="D54" s="2">
        <v>0</v>
      </c>
      <c r="E54" s="2">
        <v>1</v>
      </c>
      <c r="F54" s="2">
        <v>0</v>
      </c>
    </row>
    <row r="55" spans="1:6">
      <c r="A55" s="9" t="s">
        <v>273</v>
      </c>
      <c r="B55" s="27">
        <f>VLOOKUP(A55,Lookups!$B$2:$E$152,4,FALSE)</f>
        <v>0.59748900894014734</v>
      </c>
      <c r="C55" s="9" t="s">
        <v>274</v>
      </c>
      <c r="D55" s="9">
        <v>0</v>
      </c>
      <c r="E55" s="9">
        <v>1</v>
      </c>
      <c r="F55" s="9">
        <v>0</v>
      </c>
    </row>
    <row r="56" spans="1:6">
      <c r="A56" s="9" t="s">
        <v>301</v>
      </c>
      <c r="B56" s="27">
        <f>VLOOKUP(A56,Lookups!$B$2:$E$152,4,FALSE)</f>
        <v>0.96751228932972555</v>
      </c>
      <c r="C56" s="3" t="s">
        <v>72</v>
      </c>
      <c r="D56" s="3">
        <v>0</v>
      </c>
      <c r="E56" s="3">
        <v>1</v>
      </c>
      <c r="F56" s="3">
        <v>0</v>
      </c>
    </row>
    <row r="57" spans="1:6">
      <c r="A57" s="8" t="s">
        <v>302</v>
      </c>
      <c r="B57" s="27">
        <f>VLOOKUP(A57,Lookups!$B$2:$E$152,4,FALSE)</f>
        <v>0.22988488968687146</v>
      </c>
      <c r="C57" s="3" t="s">
        <v>303</v>
      </c>
      <c r="D57" s="3">
        <v>0</v>
      </c>
      <c r="E57" s="3">
        <v>1</v>
      </c>
      <c r="F57" s="3">
        <v>0</v>
      </c>
    </row>
    <row r="58" spans="1:6">
      <c r="A58" s="9" t="s">
        <v>304</v>
      </c>
      <c r="B58" s="27">
        <f>VLOOKUP(A58,Lookups!$B$2:$E$152,4,FALSE)</f>
        <v>0.86930248626421625</v>
      </c>
      <c r="C58" s="3" t="s">
        <v>71</v>
      </c>
      <c r="D58" s="3">
        <v>0</v>
      </c>
      <c r="E58" s="3">
        <v>1</v>
      </c>
      <c r="F58" s="3">
        <v>0</v>
      </c>
    </row>
    <row r="59" spans="1:6">
      <c r="A59" s="9" t="s">
        <v>305</v>
      </c>
      <c r="B59" s="27">
        <f>VLOOKUP(A59,Lookups!$B$2:$E$152,4,FALSE)</f>
        <v>0.32749089773481765</v>
      </c>
      <c r="C59" s="3" t="s">
        <v>74</v>
      </c>
      <c r="D59" s="3">
        <v>0</v>
      </c>
      <c r="E59" s="3">
        <v>1</v>
      </c>
      <c r="F59" s="3">
        <v>0</v>
      </c>
    </row>
    <row r="60" spans="1:6" s="6" customFormat="1" ht="16">
      <c r="A60" s="3" t="s">
        <v>44</v>
      </c>
      <c r="B60" s="27">
        <f>VLOOKUP(A60,Lookups!$B$2:$E$152,4,FALSE)</f>
        <v>0.40490007303044501</v>
      </c>
      <c r="C60" s="1" t="s">
        <v>98</v>
      </c>
      <c r="D60" s="1">
        <v>0</v>
      </c>
      <c r="E60" s="1">
        <v>0</v>
      </c>
      <c r="F60" s="1">
        <v>0</v>
      </c>
    </row>
    <row r="61" spans="1:6">
      <c r="A61" s="9" t="s">
        <v>104</v>
      </c>
      <c r="B61" s="27">
        <f>VLOOKUP(A61,Lookups!$B$2:$E$152,4,FALSE)</f>
        <v>0.96889946967776808</v>
      </c>
      <c r="C61" s="3" t="s">
        <v>137</v>
      </c>
      <c r="D61" s="3">
        <v>0</v>
      </c>
      <c r="E61" s="3">
        <v>1</v>
      </c>
      <c r="F61" s="3">
        <v>0</v>
      </c>
    </row>
    <row r="62" spans="1:6">
      <c r="A62" s="9" t="s">
        <v>116</v>
      </c>
      <c r="B62" s="27">
        <f>VLOOKUP(A62,Lookups!$B$2:$E$152,4,FALSE)</f>
        <v>0.96889946967776808</v>
      </c>
      <c r="C62" s="3" t="s">
        <v>142</v>
      </c>
      <c r="D62" s="3">
        <v>0</v>
      </c>
      <c r="E62" s="3">
        <v>1</v>
      </c>
      <c r="F62" s="3">
        <v>0</v>
      </c>
    </row>
    <row r="63" spans="1:6">
      <c r="A63" s="9" t="s">
        <v>123</v>
      </c>
      <c r="B63" s="27">
        <f>VLOOKUP(A63,Lookups!$B$2:$E$152,4,FALSE)</f>
        <v>0.96889946967776808</v>
      </c>
      <c r="C63" s="3" t="s">
        <v>148</v>
      </c>
      <c r="D63" s="3">
        <v>0</v>
      </c>
      <c r="E63" s="3">
        <v>1</v>
      </c>
      <c r="F63" s="3">
        <v>0</v>
      </c>
    </row>
    <row r="64" spans="1:6">
      <c r="A64" s="9" t="s">
        <v>117</v>
      </c>
      <c r="B64" s="27">
        <f>VLOOKUP(A64,Lookups!$B$2:$E$152,4,FALSE)</f>
        <v>0.97406866277318405</v>
      </c>
      <c r="C64" s="3" t="s">
        <v>143</v>
      </c>
      <c r="D64" s="3">
        <v>0</v>
      </c>
      <c r="E64" s="3">
        <v>1</v>
      </c>
      <c r="F64" s="3">
        <v>0</v>
      </c>
    </row>
    <row r="65" spans="1:7">
      <c r="A65" s="9" t="s">
        <v>115</v>
      </c>
      <c r="B65" s="27">
        <f>VLOOKUP(A65,Lookups!$B$2:$E$152,4,FALSE)</f>
        <v>0.96889946967776808</v>
      </c>
      <c r="C65" s="3" t="s">
        <v>141</v>
      </c>
      <c r="D65" s="3">
        <v>0</v>
      </c>
      <c r="E65" s="3">
        <v>1</v>
      </c>
      <c r="F65" s="3">
        <v>0</v>
      </c>
    </row>
    <row r="66" spans="1:7">
      <c r="A66" s="9" t="s">
        <v>122</v>
      </c>
      <c r="B66" s="27">
        <f>VLOOKUP(A66,Lookups!$B$2:$E$152,4,FALSE)</f>
        <v>0.96889946967776808</v>
      </c>
      <c r="C66" s="3" t="s">
        <v>147</v>
      </c>
      <c r="D66" s="3">
        <v>0</v>
      </c>
      <c r="E66" s="3">
        <v>1</v>
      </c>
      <c r="F66" s="3">
        <v>0</v>
      </c>
    </row>
    <row r="67" spans="1:7">
      <c r="A67" s="9" t="s">
        <v>127</v>
      </c>
      <c r="B67" s="27">
        <f>VLOOKUP(A67,Lookups!$B$2:$E$152,4,FALSE)</f>
        <v>0.96889946967776808</v>
      </c>
      <c r="C67" s="3" t="s">
        <v>150</v>
      </c>
      <c r="D67" s="3">
        <v>0</v>
      </c>
      <c r="E67" s="3">
        <v>1</v>
      </c>
      <c r="F67" s="3">
        <v>0</v>
      </c>
    </row>
    <row r="68" spans="1:7">
      <c r="A68" s="9" t="s">
        <v>102</v>
      </c>
      <c r="B68" s="27">
        <f>VLOOKUP(A68,Lookups!$B$2:$E$152,4,FALSE)</f>
        <v>0.96889902733709588</v>
      </c>
      <c r="C68" s="3" t="s">
        <v>138</v>
      </c>
      <c r="D68" s="3">
        <v>0</v>
      </c>
      <c r="E68" s="3">
        <v>1</v>
      </c>
      <c r="F68" s="3">
        <v>0</v>
      </c>
    </row>
    <row r="69" spans="1:7">
      <c r="A69" s="9" t="s">
        <v>126</v>
      </c>
      <c r="B69" s="27">
        <f>VLOOKUP(A69,Lookups!$B$2:$E$152,4,FALSE)</f>
        <v>0.96889946967776808</v>
      </c>
      <c r="C69" s="3" t="s">
        <v>149</v>
      </c>
      <c r="D69" s="3">
        <v>0</v>
      </c>
      <c r="E69" s="3">
        <v>1</v>
      </c>
      <c r="F69" s="3">
        <v>0</v>
      </c>
    </row>
    <row r="70" spans="1:7">
      <c r="A70" s="9" t="s">
        <v>109</v>
      </c>
      <c r="B70" s="27">
        <f>VLOOKUP(A70,Lookups!$B$2:$E$152,4,FALSE)</f>
        <v>0.97406866277318405</v>
      </c>
      <c r="C70" s="3" t="s">
        <v>139</v>
      </c>
      <c r="D70" s="3">
        <v>0</v>
      </c>
      <c r="E70" s="3">
        <v>1</v>
      </c>
      <c r="F70" s="3">
        <v>0</v>
      </c>
    </row>
    <row r="71" spans="1:7">
      <c r="A71" s="9" t="s">
        <v>121</v>
      </c>
      <c r="B71" s="27">
        <f>VLOOKUP(A71,Lookups!$B$2:$E$152,4,FALSE)</f>
        <v>0.93201666208844069</v>
      </c>
      <c r="C71" s="3" t="s">
        <v>146</v>
      </c>
      <c r="D71" s="3">
        <v>0</v>
      </c>
      <c r="E71" s="3">
        <v>1</v>
      </c>
      <c r="F71" s="3">
        <v>0</v>
      </c>
    </row>
    <row r="72" spans="1:7">
      <c r="A72" s="9" t="s">
        <v>120</v>
      </c>
      <c r="B72" s="27">
        <f>VLOOKUP(A72,Lookups!$B$2:$E$152,4,FALSE)</f>
        <v>0.96889946967776808</v>
      </c>
      <c r="C72" s="3" t="s">
        <v>145</v>
      </c>
      <c r="D72" s="3">
        <v>0</v>
      </c>
      <c r="E72" s="3">
        <v>1</v>
      </c>
      <c r="F72" s="3">
        <v>0</v>
      </c>
    </row>
    <row r="73" spans="1:7">
      <c r="A73" s="9" t="s">
        <v>119</v>
      </c>
      <c r="B73" s="27">
        <f>VLOOKUP(A73,Lookups!$B$2:$E$152,4,FALSE)</f>
        <v>0.96889946967776808</v>
      </c>
      <c r="C73" s="3" t="s">
        <v>144</v>
      </c>
      <c r="D73" s="3">
        <v>0</v>
      </c>
      <c r="E73" s="3">
        <v>1</v>
      </c>
      <c r="F73" s="3">
        <v>0</v>
      </c>
      <c r="G73" s="6"/>
    </row>
    <row r="74" spans="1:7">
      <c r="A74" s="9" t="s">
        <v>110</v>
      </c>
      <c r="B74" s="27">
        <f>VLOOKUP(A74,Lookups!$B$2:$E$152,4,FALSE)</f>
        <v>0.96889946967776808</v>
      </c>
      <c r="C74" s="3" t="s">
        <v>140</v>
      </c>
      <c r="D74" s="3">
        <v>0</v>
      </c>
      <c r="E74" s="3">
        <v>1</v>
      </c>
      <c r="F74" s="3">
        <v>0</v>
      </c>
    </row>
    <row r="75" spans="1:7" ht="16">
      <c r="A75" s="3" t="s">
        <v>29</v>
      </c>
      <c r="B75" s="27">
        <f>VLOOKUP(A75,Lookups!$B$2:$E$152,4,FALSE)</f>
        <v>0.99997257487832314</v>
      </c>
      <c r="C75" s="1" t="s">
        <v>75</v>
      </c>
      <c r="D75" s="1">
        <v>0</v>
      </c>
      <c r="E75" s="1">
        <v>1</v>
      </c>
      <c r="F75" s="1">
        <v>0</v>
      </c>
    </row>
    <row r="76" spans="1:7">
      <c r="A76" s="9" t="s">
        <v>266</v>
      </c>
      <c r="B76" s="27">
        <f>VLOOKUP(A76,Lookups!$B$2:$E$152,4,FALSE)</f>
        <v>0.61686087633879938</v>
      </c>
      <c r="C76" s="8" t="s">
        <v>267</v>
      </c>
      <c r="D76" s="8">
        <v>0</v>
      </c>
      <c r="E76" s="8">
        <v>1</v>
      </c>
      <c r="F76" s="8">
        <v>0</v>
      </c>
    </row>
    <row r="77" spans="1:7">
      <c r="A77" s="9" t="s">
        <v>269</v>
      </c>
      <c r="B77" s="27">
        <f>VLOOKUP(A77,Lookups!$B$2:$E$152,4,FALSE)</f>
        <v>0.61686131867947158</v>
      </c>
      <c r="C77" s="9" t="s">
        <v>270</v>
      </c>
      <c r="D77" s="9">
        <v>0</v>
      </c>
      <c r="E77" s="9">
        <v>1</v>
      </c>
      <c r="F77" s="9">
        <v>0</v>
      </c>
    </row>
    <row r="78" spans="1:7">
      <c r="A78" s="9" t="s">
        <v>271</v>
      </c>
      <c r="B78" s="27">
        <f>VLOOKUP(A78,Lookups!$B$2:$E$152,4,FALSE)</f>
        <v>0.61686131867947158</v>
      </c>
      <c r="C78" s="9" t="s">
        <v>272</v>
      </c>
      <c r="D78" s="9">
        <v>0</v>
      </c>
      <c r="E78" s="9">
        <v>1</v>
      </c>
      <c r="F78" s="9">
        <v>0</v>
      </c>
    </row>
    <row r="79" spans="1:7">
      <c r="A79" s="9" t="s">
        <v>335</v>
      </c>
      <c r="B79" s="27">
        <f>VLOOKUP(A79,Lookups!$B$2:$E$152,4,FALSE)</f>
        <v>0.61686131867947158</v>
      </c>
      <c r="C79" s="9" t="s">
        <v>268</v>
      </c>
      <c r="D79" s="9">
        <v>0</v>
      </c>
      <c r="E79" s="9">
        <v>1</v>
      </c>
      <c r="F79" s="9">
        <v>0</v>
      </c>
    </row>
    <row r="80" spans="1:7">
      <c r="A80" s="9" t="s">
        <v>279</v>
      </c>
      <c r="B80" s="27">
        <f>VLOOKUP(A80,Lookups!$B$2:$E$152,4,FALSE)</f>
        <v>0.61686131867947158</v>
      </c>
      <c r="C80" s="9" t="s">
        <v>280</v>
      </c>
      <c r="D80" s="9">
        <v>0</v>
      </c>
      <c r="E80" s="9">
        <v>1</v>
      </c>
      <c r="F80" s="9">
        <v>0</v>
      </c>
    </row>
    <row r="81" spans="1:6">
      <c r="A81" s="9" t="s">
        <v>281</v>
      </c>
      <c r="B81" s="27">
        <f>VLOOKUP(A81,Lookups!$B$2:$E$152,4,FALSE)</f>
        <v>0.61686131867947158</v>
      </c>
      <c r="C81" s="9" t="s">
        <v>282</v>
      </c>
      <c r="D81" s="9">
        <v>0</v>
      </c>
      <c r="E81" s="9">
        <v>1</v>
      </c>
      <c r="F81" s="9">
        <v>0</v>
      </c>
    </row>
    <row r="82" spans="1:6" ht="16">
      <c r="A82" s="3" t="s">
        <v>35</v>
      </c>
      <c r="B82" s="27">
        <f>VLOOKUP(A82,Lookups!$B$2:$E$152,4,FALSE)</f>
        <v>0.99998540275781711</v>
      </c>
      <c r="C82" s="1" t="s">
        <v>89</v>
      </c>
      <c r="D82" s="1">
        <v>0</v>
      </c>
      <c r="E82" s="1">
        <v>0</v>
      </c>
      <c r="F82" s="1">
        <v>1</v>
      </c>
    </row>
    <row r="83" spans="1:6" ht="16">
      <c r="A83" s="3" t="s">
        <v>36</v>
      </c>
      <c r="B83" s="27">
        <f>VLOOKUP(A83,Lookups!$B$2:$E$152,4,FALSE)</f>
        <v>0.99998540275781711</v>
      </c>
      <c r="C83" s="1" t="s">
        <v>90</v>
      </c>
      <c r="D83" s="1">
        <v>0</v>
      </c>
      <c r="E83" s="1">
        <v>0</v>
      </c>
      <c r="F83" s="1">
        <v>1</v>
      </c>
    </row>
    <row r="84" spans="1:6">
      <c r="A84" s="9" t="s">
        <v>118</v>
      </c>
      <c r="B84" s="27">
        <f>VLOOKUP(A84,Lookups!$B$2:$E$152,4,FALSE)</f>
        <v>0.96883090687357598</v>
      </c>
      <c r="C84" s="3" t="s">
        <v>151</v>
      </c>
      <c r="D84" s="3">
        <v>0</v>
      </c>
      <c r="E84" s="3">
        <v>1</v>
      </c>
      <c r="F84" s="3">
        <v>0</v>
      </c>
    </row>
    <row r="85" spans="1:6">
      <c r="A85" s="9" t="s">
        <v>306</v>
      </c>
      <c r="B85" s="27">
        <f>VLOOKUP(A85,Lookups!$B$2:$E$152,4,FALSE)</f>
        <v>0.96664220522749356</v>
      </c>
      <c r="C85" s="3" t="s">
        <v>76</v>
      </c>
      <c r="D85" s="3">
        <v>0</v>
      </c>
      <c r="E85" s="3">
        <v>1</v>
      </c>
      <c r="F85" s="3">
        <v>0</v>
      </c>
    </row>
    <row r="86" spans="1:6" ht="32">
      <c r="A86" s="3" t="s">
        <v>129</v>
      </c>
      <c r="B86" s="27">
        <f>VLOOKUP(A86,Lookups!$B$2:$E$152,4,FALSE)</f>
        <v>0.99998540275781711</v>
      </c>
      <c r="C86" s="1" t="s">
        <v>240</v>
      </c>
      <c r="D86" s="1">
        <v>0</v>
      </c>
      <c r="E86" s="1">
        <v>0</v>
      </c>
      <c r="F86" s="1">
        <v>0</v>
      </c>
    </row>
    <row r="87" spans="1:6" ht="16">
      <c r="A87" s="3" t="s">
        <v>30</v>
      </c>
      <c r="B87" s="27">
        <f>VLOOKUP(A87,Lookups!$B$2:$E$152,4,FALSE)</f>
        <v>0.99997257487832314</v>
      </c>
      <c r="C87" s="1" t="s">
        <v>77</v>
      </c>
      <c r="D87" s="1">
        <v>0</v>
      </c>
      <c r="E87" s="1">
        <v>1</v>
      </c>
      <c r="F87" s="1">
        <v>0</v>
      </c>
    </row>
    <row r="88" spans="1:6">
      <c r="A88" s="9" t="s">
        <v>103</v>
      </c>
      <c r="B88" s="27">
        <f>VLOOKUP(A88,Lookups!$B$2:$E$152,4,FALSE)</f>
        <v>0.99938160774025397</v>
      </c>
      <c r="C88" s="3" t="s">
        <v>152</v>
      </c>
      <c r="D88" s="3">
        <v>0</v>
      </c>
      <c r="E88" s="3">
        <v>1</v>
      </c>
      <c r="F88" s="3">
        <v>0</v>
      </c>
    </row>
    <row r="89" spans="1:6" ht="16">
      <c r="A89" s="3" t="s">
        <v>18</v>
      </c>
      <c r="B89" s="27">
        <f>VLOOKUP(A89,Lookups!$B$2:$E$152,4,FALSE)</f>
        <v>0.99998540275781711</v>
      </c>
      <c r="C89" s="1" t="s">
        <v>237</v>
      </c>
      <c r="D89" s="1">
        <v>1</v>
      </c>
      <c r="E89" s="1">
        <v>1</v>
      </c>
      <c r="F89" s="1">
        <v>0</v>
      </c>
    </row>
    <row r="90" spans="1:6" ht="16">
      <c r="A90" s="3" t="s">
        <v>15</v>
      </c>
      <c r="B90" s="27">
        <f>VLOOKUP(A90,Lookups!$B$2:$E$152,4,FALSE)</f>
        <v>0.99998540275781711</v>
      </c>
      <c r="C90" s="2" t="s">
        <v>91</v>
      </c>
      <c r="D90" s="2">
        <v>0</v>
      </c>
      <c r="E90" s="2">
        <v>1</v>
      </c>
      <c r="F90" s="2">
        <v>0</v>
      </c>
    </row>
    <row r="91" spans="1:6" ht="16">
      <c r="A91" s="7" t="s">
        <v>225</v>
      </c>
      <c r="B91" s="27">
        <f>VLOOKUP(A91,Lookups!$B$2:$E$152,4,FALSE)</f>
        <v>0.99998540275781711</v>
      </c>
      <c r="C91" s="2" t="s">
        <v>223</v>
      </c>
      <c r="D91" s="2">
        <v>0</v>
      </c>
      <c r="E91" s="2">
        <v>1</v>
      </c>
      <c r="F91" s="2">
        <v>0</v>
      </c>
    </row>
    <row r="92" spans="1:6" ht="16">
      <c r="A92" s="3" t="s">
        <v>31</v>
      </c>
      <c r="B92" s="27">
        <f>VLOOKUP(A92,Lookups!$B$2:$E$152,4,FALSE)</f>
        <v>0.99998540275781711</v>
      </c>
      <c r="C92" s="1" t="s">
        <v>78</v>
      </c>
      <c r="D92" s="1">
        <v>0</v>
      </c>
      <c r="E92" s="1">
        <v>1</v>
      </c>
      <c r="F92" s="1">
        <v>0</v>
      </c>
    </row>
    <row r="93" spans="1:6" ht="16">
      <c r="A93" s="3" t="s">
        <v>32</v>
      </c>
      <c r="B93" s="27">
        <f>VLOOKUP(A93,Lookups!$B$2:$E$152,4,FALSE)</f>
        <v>0.99918830486649934</v>
      </c>
      <c r="C93" s="1" t="s">
        <v>79</v>
      </c>
      <c r="D93" s="1">
        <v>0</v>
      </c>
      <c r="E93" s="1">
        <v>1</v>
      </c>
      <c r="F93" s="1">
        <v>0</v>
      </c>
    </row>
    <row r="94" spans="1:6" ht="16">
      <c r="A94" s="3" t="s">
        <v>9</v>
      </c>
      <c r="B94" s="27">
        <f>VLOOKUP(A94,Lookups!$B$2:$E$152,4,FALSE)</f>
        <v>0.99998540275781711</v>
      </c>
      <c r="C94" s="1" t="s">
        <v>80</v>
      </c>
      <c r="D94" s="1">
        <v>1</v>
      </c>
      <c r="E94" s="1">
        <v>1</v>
      </c>
      <c r="F94" s="1">
        <v>0</v>
      </c>
    </row>
    <row r="95" spans="1:6">
      <c r="A95" s="9" t="s">
        <v>107</v>
      </c>
      <c r="B95" s="27">
        <f>VLOOKUP(A95,Lookups!$B$2:$E$152,4,FALSE)</f>
        <v>0.99993895698723534</v>
      </c>
      <c r="C95" s="3" t="s">
        <v>153</v>
      </c>
      <c r="D95" s="3">
        <v>0</v>
      </c>
      <c r="E95" s="3">
        <v>1</v>
      </c>
      <c r="F95" s="3">
        <v>0</v>
      </c>
    </row>
    <row r="96" spans="1:6" ht="16">
      <c r="A96" s="3" t="s">
        <v>5</v>
      </c>
      <c r="B96" s="27">
        <f>VLOOKUP(A96,Lookups!$B$2:$E$152,4,FALSE)</f>
        <v>0.99998540275781711</v>
      </c>
      <c r="C96" s="1" t="s">
        <v>81</v>
      </c>
      <c r="D96" s="1">
        <v>1</v>
      </c>
      <c r="E96" s="1">
        <v>0</v>
      </c>
      <c r="F96" s="1">
        <v>1</v>
      </c>
    </row>
    <row r="97" spans="1:6" ht="16">
      <c r="A97" s="3" t="s">
        <v>19</v>
      </c>
      <c r="B97" s="27">
        <f>VLOOKUP(A97,Lookups!$B$2:$E$152,4,FALSE)</f>
        <v>0.98966780657857889</v>
      </c>
      <c r="C97" s="1" t="s">
        <v>82</v>
      </c>
      <c r="D97" s="1">
        <v>1</v>
      </c>
      <c r="E97" s="1">
        <v>0</v>
      </c>
      <c r="F97" s="1">
        <v>1</v>
      </c>
    </row>
    <row r="98" spans="1:6">
      <c r="A98" s="9" t="s">
        <v>128</v>
      </c>
      <c r="B98" s="27">
        <f>VLOOKUP(A98,Lookups!$B$2:$E$152,4,FALSE)</f>
        <v>0.96889946967776808</v>
      </c>
      <c r="C98" s="9" t="s">
        <v>156</v>
      </c>
      <c r="D98" s="9">
        <v>0</v>
      </c>
      <c r="E98" s="9">
        <v>1</v>
      </c>
      <c r="F98" s="9">
        <v>0</v>
      </c>
    </row>
    <row r="99" spans="1:6">
      <c r="A99" s="9" t="s">
        <v>113</v>
      </c>
      <c r="B99" s="27">
        <f>VLOOKUP(A99,Lookups!$B$2:$E$152,4,FALSE)</f>
        <v>0.96889946967776808</v>
      </c>
      <c r="C99" s="9" t="s">
        <v>155</v>
      </c>
      <c r="D99" s="9">
        <v>0</v>
      </c>
      <c r="E99" s="9">
        <v>1</v>
      </c>
      <c r="F99" s="9">
        <v>0</v>
      </c>
    </row>
    <row r="100" spans="1:6">
      <c r="A100" s="9" t="s">
        <v>112</v>
      </c>
      <c r="B100" s="27">
        <f>VLOOKUP(A100,Lookups!$B$2:$E$152,4,FALSE)</f>
        <v>0.96889946967776808</v>
      </c>
      <c r="C100" s="3" t="s">
        <v>154</v>
      </c>
      <c r="D100" s="3">
        <v>0</v>
      </c>
      <c r="E100" s="3">
        <v>1</v>
      </c>
      <c r="F100" s="3">
        <v>0</v>
      </c>
    </row>
    <row r="101" spans="1:6" ht="16">
      <c r="A101" s="3" t="s">
        <v>33</v>
      </c>
      <c r="B101" s="27">
        <f>VLOOKUP(A101,Lookups!$B$2:$E$152,4,FALSE)</f>
        <v>0.99997257487832314</v>
      </c>
      <c r="C101" s="1" t="s">
        <v>83</v>
      </c>
      <c r="D101" s="1">
        <v>0</v>
      </c>
      <c r="E101" s="1">
        <v>1</v>
      </c>
      <c r="F101" s="1">
        <v>0</v>
      </c>
    </row>
    <row r="102" spans="1:6">
      <c r="A102" s="9" t="s">
        <v>307</v>
      </c>
      <c r="B102" s="27">
        <f>VLOOKUP(A102,Lookups!$B$2:$E$152,4,FALSE)</f>
        <v>0.97785509892727962</v>
      </c>
      <c r="C102" s="3" t="s">
        <v>84</v>
      </c>
      <c r="D102" s="3">
        <v>0</v>
      </c>
      <c r="E102" s="3">
        <v>1</v>
      </c>
      <c r="F102" s="3">
        <v>0</v>
      </c>
    </row>
    <row r="103" spans="1:6">
      <c r="A103" s="9" t="s">
        <v>275</v>
      </c>
      <c r="B103" s="27">
        <f>VLOOKUP(A103,Lookups!$B$2:$E$152,4,FALSE)</f>
        <v>0.61686131867947158</v>
      </c>
      <c r="C103" s="9" t="s">
        <v>276</v>
      </c>
      <c r="D103" s="9">
        <v>0</v>
      </c>
      <c r="E103" s="9">
        <v>1</v>
      </c>
      <c r="F103" s="9">
        <v>0</v>
      </c>
    </row>
    <row r="104" spans="1:6">
      <c r="A104" s="9" t="s">
        <v>308</v>
      </c>
      <c r="B104" s="27">
        <f>VLOOKUP(A104,Lookups!$B$2:$E$152,4,FALSE)</f>
        <v>0.97785509892727962</v>
      </c>
      <c r="C104" s="3" t="s">
        <v>85</v>
      </c>
      <c r="D104" s="3">
        <v>0</v>
      </c>
      <c r="E104" s="3">
        <v>1</v>
      </c>
      <c r="F104" s="3">
        <v>0</v>
      </c>
    </row>
    <row r="105" spans="1:6">
      <c r="A105" s="9" t="s">
        <v>293</v>
      </c>
      <c r="B105" s="27">
        <f>VLOOKUP(A105,Lookups!$B$2:$E$152,4,FALSE)</f>
        <v>0.61686087633879938</v>
      </c>
      <c r="C105" s="9" t="s">
        <v>292</v>
      </c>
      <c r="D105" s="9">
        <v>0</v>
      </c>
      <c r="E105" s="9">
        <v>1</v>
      </c>
      <c r="F105" s="9">
        <v>0</v>
      </c>
    </row>
    <row r="106" spans="1:6">
      <c r="A106" s="9" t="s">
        <v>100</v>
      </c>
      <c r="B106" s="27">
        <f>VLOOKUP(A106,Lookups!$B$2:$E$152,4,FALSE)</f>
        <v>0.96889946967776808</v>
      </c>
      <c r="C106" s="3" t="s">
        <v>157</v>
      </c>
      <c r="D106" s="3">
        <v>0</v>
      </c>
      <c r="E106" s="3">
        <v>1</v>
      </c>
      <c r="F106" s="3">
        <v>0</v>
      </c>
    </row>
    <row r="107" spans="1:6" ht="16">
      <c r="A107" s="3" t="s">
        <v>37</v>
      </c>
      <c r="B107" s="27">
        <f>VLOOKUP(A107,Lookups!$B$2:$E$152,4,FALSE)</f>
        <v>0.99998540275781711</v>
      </c>
      <c r="C107" s="1" t="s">
        <v>92</v>
      </c>
      <c r="D107" s="1">
        <v>0</v>
      </c>
      <c r="E107" s="1">
        <v>0</v>
      </c>
      <c r="F107" s="1">
        <v>1</v>
      </c>
    </row>
    <row r="108" spans="1:6" ht="16">
      <c r="A108" s="3" t="s">
        <v>38</v>
      </c>
      <c r="B108" s="27">
        <f>VLOOKUP(A108,Lookups!$B$2:$E$152,4,FALSE)</f>
        <v>0.99998540275781711</v>
      </c>
      <c r="C108" s="1" t="s">
        <v>93</v>
      </c>
      <c r="D108" s="1">
        <v>0</v>
      </c>
      <c r="E108" s="1">
        <v>0</v>
      </c>
      <c r="F108" s="1">
        <v>1</v>
      </c>
    </row>
    <row r="109" spans="1:6" ht="16">
      <c r="A109" s="3" t="s">
        <v>40</v>
      </c>
      <c r="B109" s="27">
        <f>VLOOKUP(A109,Lookups!$B$2:$E$152,4,FALSE)</f>
        <v>0.99998540275781711</v>
      </c>
      <c r="C109" s="2" t="s">
        <v>95</v>
      </c>
      <c r="D109" s="2">
        <v>0</v>
      </c>
      <c r="E109" s="2">
        <v>0</v>
      </c>
      <c r="F109" s="2">
        <v>1</v>
      </c>
    </row>
    <row r="110" spans="1:6" ht="16">
      <c r="A110" s="3" t="s">
        <v>41</v>
      </c>
      <c r="B110" s="27">
        <f>VLOOKUP(A110,Lookups!$B$2:$E$152,4,FALSE)</f>
        <v>0.99998540275781711</v>
      </c>
      <c r="C110" s="2" t="s">
        <v>94</v>
      </c>
      <c r="D110" s="2">
        <v>0</v>
      </c>
      <c r="E110" s="2">
        <v>0</v>
      </c>
      <c r="F110" s="2">
        <v>1</v>
      </c>
    </row>
    <row r="111" spans="1:6" ht="16">
      <c r="A111" s="3" t="s">
        <v>39</v>
      </c>
      <c r="B111" s="27">
        <f>VLOOKUP(A111,Lookups!$B$2:$E$152,4,FALSE)</f>
        <v>0.99998540275781711</v>
      </c>
      <c r="C111" s="2" t="s">
        <v>96</v>
      </c>
      <c r="D111" s="2">
        <v>0</v>
      </c>
      <c r="E111" s="2">
        <v>0</v>
      </c>
      <c r="F111" s="2">
        <v>1</v>
      </c>
    </row>
    <row r="112" spans="1:6">
      <c r="A112" s="9" t="s">
        <v>391</v>
      </c>
      <c r="B112" s="27">
        <f>VLOOKUP(A112,Lookups!$B$2:$E$152,4,FALSE)</f>
        <v>0.96889946967776808</v>
      </c>
      <c r="C112" s="9" t="s">
        <v>158</v>
      </c>
      <c r="D112" s="9">
        <v>0</v>
      </c>
      <c r="E112" s="9">
        <v>1</v>
      </c>
      <c r="F112" s="9">
        <v>0</v>
      </c>
    </row>
    <row r="113" spans="1:6" ht="16">
      <c r="A113" s="3" t="s">
        <v>16</v>
      </c>
      <c r="B113" s="27">
        <f>VLOOKUP(A113,Lookups!$B$2:$E$152,4,FALSE)</f>
        <v>0.99998540275781711</v>
      </c>
      <c r="C113" s="2" t="s">
        <v>86</v>
      </c>
      <c r="D113" s="2">
        <v>0</v>
      </c>
      <c r="E113" s="2">
        <v>0</v>
      </c>
      <c r="F113" s="2">
        <v>0</v>
      </c>
    </row>
    <row r="114" spans="1:6" ht="16">
      <c r="A114" s="7" t="s">
        <v>294</v>
      </c>
      <c r="B114" s="27">
        <f>VLOOKUP(A114,Lookups!$B$2:$E$152,4,FALSE)</f>
        <v>0.99998540275781711</v>
      </c>
      <c r="C114" s="2" t="s">
        <v>222</v>
      </c>
      <c r="D114" s="2">
        <v>0</v>
      </c>
      <c r="E114" s="2">
        <v>1</v>
      </c>
      <c r="F114" s="2">
        <v>0</v>
      </c>
    </row>
    <row r="115" spans="1:6">
      <c r="A115" s="7" t="s">
        <v>390</v>
      </c>
      <c r="B115" s="27">
        <f>VLOOKUP(A115,Lookups!$B$2:$E$152,4,FALSE)</f>
        <v>5.1192085994565401E-2</v>
      </c>
      <c r="C115" s="7" t="s">
        <v>258</v>
      </c>
      <c r="D115" s="7">
        <v>0</v>
      </c>
      <c r="E115" s="7">
        <v>1</v>
      </c>
      <c r="F115" s="7">
        <v>0</v>
      </c>
    </row>
    <row r="116" spans="1:6">
      <c r="A116" s="18" t="s">
        <v>247</v>
      </c>
      <c r="B116" s="27">
        <f>VLOOKUP(A116,Lookups!$B$2:$E$152,4,FALSE)</f>
        <v>0.99998496041714491</v>
      </c>
      <c r="C116" s="18" t="s">
        <v>246</v>
      </c>
      <c r="D116" s="18">
        <v>1</v>
      </c>
      <c r="E116" s="18">
        <v>1</v>
      </c>
      <c r="F116" s="18">
        <v>0</v>
      </c>
    </row>
    <row r="117" spans="1:6">
      <c r="A117" s="18" t="s">
        <v>392</v>
      </c>
      <c r="B117" s="27">
        <f>VLOOKUP(A117,Lookups!$B$2:$E$152,4,FALSE)</f>
        <v>4.7781639411846148E-2</v>
      </c>
      <c r="C117" s="18" t="s">
        <v>311</v>
      </c>
      <c r="D117" s="18">
        <v>0</v>
      </c>
      <c r="E117" s="18">
        <v>1</v>
      </c>
      <c r="F117" s="18">
        <v>0</v>
      </c>
    </row>
    <row r="118" spans="1:6">
      <c r="A118" s="18" t="s">
        <v>393</v>
      </c>
      <c r="B118" s="27">
        <f>VLOOKUP(A118,Lookups!$B$2:$E$152,4,FALSE)</f>
        <v>4.7782081752518357E-2</v>
      </c>
      <c r="C118" s="18" t="s">
        <v>313</v>
      </c>
      <c r="D118" s="18">
        <v>1</v>
      </c>
      <c r="E118" s="18">
        <v>1</v>
      </c>
      <c r="F118" s="18">
        <v>0</v>
      </c>
    </row>
    <row r="119" spans="1:6">
      <c r="A119" s="18" t="s">
        <v>394</v>
      </c>
      <c r="B119" s="27">
        <f>VLOOKUP(A119,Lookups!$B$2:$E$152,4,FALSE)</f>
        <v>4.7782081752518357E-2</v>
      </c>
      <c r="C119" s="18" t="s">
        <v>315</v>
      </c>
      <c r="D119" s="18">
        <v>1</v>
      </c>
      <c r="E119" s="18">
        <v>1</v>
      </c>
      <c r="F119" s="18">
        <v>0</v>
      </c>
    </row>
    <row r="120" spans="1:6">
      <c r="A120" s="18" t="s">
        <v>395</v>
      </c>
      <c r="B120" s="27">
        <f>VLOOKUP(A120,Lookups!$B$2:$E$152,4,FALSE)</f>
        <v>4.7782081752518357E-2</v>
      </c>
      <c r="C120" s="18" t="s">
        <v>317</v>
      </c>
      <c r="D120" s="18">
        <v>1</v>
      </c>
      <c r="E120" s="18">
        <v>1</v>
      </c>
      <c r="F120" s="18">
        <v>0</v>
      </c>
    </row>
    <row r="121" spans="1:6">
      <c r="A121" s="18" t="s">
        <v>396</v>
      </c>
      <c r="B121" s="27">
        <f>VLOOKUP(A121,Lookups!$B$2:$E$152,4,FALSE)</f>
        <v>4.7782081752518357E-2</v>
      </c>
      <c r="C121" s="18" t="s">
        <v>319</v>
      </c>
      <c r="D121" s="18">
        <v>1</v>
      </c>
      <c r="E121" s="18">
        <v>1</v>
      </c>
      <c r="F121" s="18">
        <v>0</v>
      </c>
    </row>
    <row r="122" spans="1:6">
      <c r="A122" s="18" t="s">
        <v>397</v>
      </c>
      <c r="B122" s="27">
        <f>VLOOKUP(A122,Lookups!$B$2:$E$152,4,FALSE)</f>
        <v>4.7782081752518357E-2</v>
      </c>
      <c r="C122" s="18" t="s">
        <v>321</v>
      </c>
      <c r="D122" s="18">
        <v>1</v>
      </c>
      <c r="E122" s="18">
        <v>1</v>
      </c>
      <c r="F122" s="18">
        <v>0</v>
      </c>
    </row>
    <row r="123" spans="1:6">
      <c r="A123" s="18" t="s">
        <v>398</v>
      </c>
      <c r="B123" s="27">
        <f>VLOOKUP(A123,Lookups!$B$2:$E$152,4,FALSE)</f>
        <v>4.7782081752518357E-2</v>
      </c>
      <c r="C123" s="18" t="s">
        <v>323</v>
      </c>
      <c r="D123" s="18">
        <v>1</v>
      </c>
      <c r="E123" s="18">
        <v>1</v>
      </c>
      <c r="F123" s="18">
        <v>0</v>
      </c>
    </row>
    <row r="124" spans="1:6">
      <c r="A124" s="18" t="s">
        <v>399</v>
      </c>
      <c r="B124" s="27">
        <f>VLOOKUP(A124,Lookups!$B$2:$E$152,4,FALSE)</f>
        <v>4.6969501937673318E-2</v>
      </c>
      <c r="C124" s="18" t="s">
        <v>325</v>
      </c>
      <c r="D124" s="18">
        <v>1</v>
      </c>
      <c r="E124" s="18">
        <v>1</v>
      </c>
      <c r="F124" s="18">
        <v>0</v>
      </c>
    </row>
    <row r="125" spans="1:6">
      <c r="A125" s="18" t="s">
        <v>336</v>
      </c>
      <c r="B125" s="27">
        <f>VLOOKUP(A125,Lookups!$B$2:$E$152,4,FALSE)</f>
        <v>4.7782081752518357E-2</v>
      </c>
      <c r="C125" s="18" t="s">
        <v>326</v>
      </c>
      <c r="D125" s="18">
        <v>1</v>
      </c>
      <c r="E125" s="18">
        <v>1</v>
      </c>
      <c r="F125" s="18">
        <v>0</v>
      </c>
    </row>
    <row r="126" spans="1:6">
      <c r="A126" s="18" t="s">
        <v>400</v>
      </c>
      <c r="B126" s="27">
        <f>VLOOKUP(A126,Lookups!$B$2:$E$152,4,FALSE)</f>
        <v>4.7782081752518357E-2</v>
      </c>
      <c r="C126" s="18" t="s">
        <v>328</v>
      </c>
      <c r="D126" s="18">
        <v>1</v>
      </c>
      <c r="E126" s="18">
        <v>1</v>
      </c>
      <c r="F126" s="18">
        <v>0</v>
      </c>
    </row>
    <row r="127" spans="1:6">
      <c r="A127" s="18" t="s">
        <v>401</v>
      </c>
      <c r="B127" s="27">
        <f>VLOOKUP(A127,Lookups!$B$2:$E$152,4,FALSE)</f>
        <v>4.7782081752518357E-2</v>
      </c>
      <c r="C127" s="18" t="s">
        <v>330</v>
      </c>
      <c r="D127" s="18">
        <v>1</v>
      </c>
      <c r="E127" s="18">
        <v>1</v>
      </c>
      <c r="F127" s="18">
        <v>0</v>
      </c>
    </row>
    <row r="128" spans="1:6">
      <c r="A128" s="18" t="s">
        <v>402</v>
      </c>
      <c r="B128" s="27">
        <f>VLOOKUP(A128,Lookups!$B$2:$E$152,4,FALSE)</f>
        <v>4.7782081752518357E-2</v>
      </c>
      <c r="C128" s="18" t="s">
        <v>332</v>
      </c>
      <c r="D128" s="18">
        <v>1</v>
      </c>
      <c r="E128" s="18">
        <v>1</v>
      </c>
      <c r="F128" s="18">
        <v>0</v>
      </c>
    </row>
    <row r="129" spans="1:6">
      <c r="A129" s="18" t="s">
        <v>403</v>
      </c>
      <c r="B129" s="27">
        <f>VLOOKUP(A129,Lookups!$B$2:$E$152,4,FALSE)</f>
        <v>1.5898608440479304E-2</v>
      </c>
      <c r="C129" s="18" t="s">
        <v>334</v>
      </c>
      <c r="D129" s="18">
        <v>1</v>
      </c>
      <c r="E129" s="18">
        <v>1</v>
      </c>
      <c r="F129" s="18">
        <v>0</v>
      </c>
    </row>
    <row r="130" spans="1:6">
      <c r="A130" s="9" t="s">
        <v>347</v>
      </c>
      <c r="B130" s="27">
        <f>VLOOKUP(A130,Lookups!$B$2:$E$152,4,FALSE)</f>
        <v>0.99998540275781711</v>
      </c>
      <c r="C130" s="9" t="s">
        <v>367</v>
      </c>
      <c r="D130" s="9">
        <v>0</v>
      </c>
      <c r="E130" s="9">
        <v>1</v>
      </c>
      <c r="F130" s="9">
        <v>0</v>
      </c>
    </row>
    <row r="131" spans="1:6">
      <c r="A131" s="9" t="s">
        <v>348</v>
      </c>
      <c r="B131" s="27">
        <f>VLOOKUP(A131,Lookups!$B$2:$E$152,4,FALSE)</f>
        <v>4.829033118488469E-3</v>
      </c>
      <c r="C131" s="9" t="s">
        <v>368</v>
      </c>
      <c r="D131" s="9">
        <v>0</v>
      </c>
      <c r="E131" s="9">
        <v>1</v>
      </c>
      <c r="F131" s="9">
        <v>0</v>
      </c>
    </row>
    <row r="132" spans="1:6">
      <c r="A132" s="9" t="s">
        <v>349</v>
      </c>
      <c r="B132" s="27">
        <f>VLOOKUP(A132,Lookups!$B$2:$E$152,4,FALSE)</f>
        <v>4.829033118488469E-3</v>
      </c>
      <c r="C132" s="9" t="s">
        <v>369</v>
      </c>
      <c r="D132" s="9">
        <v>0</v>
      </c>
      <c r="E132" s="9">
        <v>1</v>
      </c>
      <c r="F132" s="9">
        <v>0</v>
      </c>
    </row>
    <row r="133" spans="1:6">
      <c r="A133" s="9" t="s">
        <v>350</v>
      </c>
      <c r="B133" s="27">
        <f>VLOOKUP(A133,Lookups!$B$2:$E$152,4,FALSE)</f>
        <v>4.829033118488469E-3</v>
      </c>
      <c r="C133" s="9" t="s">
        <v>370</v>
      </c>
      <c r="D133" s="9">
        <v>0</v>
      </c>
      <c r="E133" s="9">
        <v>1</v>
      </c>
      <c r="F133" s="9">
        <v>0</v>
      </c>
    </row>
    <row r="134" spans="1:6">
      <c r="A134" s="9" t="s">
        <v>351</v>
      </c>
      <c r="B134" s="27">
        <f>VLOOKUP(A134,Lookups!$B$2:$E$152,4,FALSE)</f>
        <v>4.829033118488469E-3</v>
      </c>
      <c r="C134" s="9" t="s">
        <v>371</v>
      </c>
      <c r="D134" s="9">
        <v>0</v>
      </c>
      <c r="E134" s="9">
        <v>1</v>
      </c>
      <c r="F134" s="9">
        <v>0</v>
      </c>
    </row>
    <row r="135" spans="1:6">
      <c r="A135" s="9" t="s">
        <v>352</v>
      </c>
      <c r="B135" s="27">
        <f>VLOOKUP(A135,Lookups!$B$2:$E$152,4,FALSE)</f>
        <v>4.829033118488469E-3</v>
      </c>
      <c r="C135" s="9" t="s">
        <v>372</v>
      </c>
      <c r="D135" s="9">
        <v>0</v>
      </c>
      <c r="E135" s="9">
        <v>1</v>
      </c>
      <c r="F135" s="9">
        <v>0</v>
      </c>
    </row>
    <row r="136" spans="1:6">
      <c r="A136" s="9" t="s">
        <v>353</v>
      </c>
      <c r="B136" s="27">
        <f>VLOOKUP(A136,Lookups!$B$2:$E$152,4,FALSE)</f>
        <v>4.829033118488469E-3</v>
      </c>
      <c r="C136" s="9" t="s">
        <v>373</v>
      </c>
      <c r="D136" s="9">
        <v>0</v>
      </c>
      <c r="E136" s="9">
        <v>1</v>
      </c>
      <c r="F136" s="9">
        <v>0</v>
      </c>
    </row>
    <row r="137" spans="1:6">
      <c r="A137" s="9" t="s">
        <v>354</v>
      </c>
      <c r="B137" s="27">
        <f>VLOOKUP(A137,Lookups!$B$2:$E$152,4,FALSE)</f>
        <v>4.829033118488469E-3</v>
      </c>
      <c r="C137" s="9" t="s">
        <v>374</v>
      </c>
      <c r="D137" s="9">
        <v>0</v>
      </c>
      <c r="E137" s="9">
        <v>1</v>
      </c>
      <c r="F137" s="9">
        <v>0</v>
      </c>
    </row>
    <row r="138" spans="1:6">
      <c r="A138" s="9" t="s">
        <v>355</v>
      </c>
      <c r="B138" s="27">
        <f>VLOOKUP(A138,Lookups!$B$2:$E$152,4,FALSE)</f>
        <v>4.829033118488469E-3</v>
      </c>
      <c r="C138" s="9" t="s">
        <v>375</v>
      </c>
      <c r="D138" s="9">
        <v>0</v>
      </c>
      <c r="E138" s="9">
        <v>1</v>
      </c>
      <c r="F138" s="9">
        <v>0</v>
      </c>
    </row>
    <row r="139" spans="1:6">
      <c r="A139" s="9" t="s">
        <v>356</v>
      </c>
      <c r="B139" s="27">
        <f>VLOOKUP(A139,Lookups!$B$2:$E$152,4,FALSE)</f>
        <v>4.829033118488469E-3</v>
      </c>
      <c r="C139" s="9" t="s">
        <v>376</v>
      </c>
      <c r="D139" s="9">
        <v>0</v>
      </c>
      <c r="E139" s="9">
        <v>1</v>
      </c>
      <c r="F139" s="9">
        <v>0</v>
      </c>
    </row>
    <row r="140" spans="1:6">
      <c r="A140" s="9" t="s">
        <v>357</v>
      </c>
      <c r="B140" s="27">
        <f>VLOOKUP(A140,Lookups!$B$2:$E$152,4,FALSE)</f>
        <v>4.829033118488469E-3</v>
      </c>
      <c r="C140" s="9" t="s">
        <v>377</v>
      </c>
      <c r="D140" s="9">
        <v>0</v>
      </c>
      <c r="E140" s="9">
        <v>1</v>
      </c>
      <c r="F140" s="9">
        <v>0</v>
      </c>
    </row>
    <row r="141" spans="1:6">
      <c r="A141" s="9" t="s">
        <v>358</v>
      </c>
      <c r="B141" s="27">
        <f>VLOOKUP(A141,Lookups!$B$2:$E$152,4,FALSE)</f>
        <v>4.829033118488469E-3</v>
      </c>
      <c r="C141" s="9" t="s">
        <v>378</v>
      </c>
      <c r="D141" s="9">
        <v>0</v>
      </c>
      <c r="E141" s="9">
        <v>1</v>
      </c>
      <c r="F141" s="9">
        <v>0</v>
      </c>
    </row>
    <row r="142" spans="1:6">
      <c r="A142" s="9" t="s">
        <v>359</v>
      </c>
      <c r="B142" s="27">
        <f>VLOOKUP(A142,Lookups!$B$2:$E$152,4,FALSE)</f>
        <v>3.8266891552664415E-3</v>
      </c>
      <c r="C142" s="9" t="s">
        <v>379</v>
      </c>
      <c r="D142" s="9">
        <v>0</v>
      </c>
      <c r="E142" s="9">
        <v>1</v>
      </c>
      <c r="F142" s="9">
        <v>0</v>
      </c>
    </row>
    <row r="143" spans="1:6">
      <c r="A143" s="9" t="s">
        <v>360</v>
      </c>
      <c r="B143" s="27">
        <f>VLOOKUP(A143,Lookups!$B$2:$E$152,4,FALSE)</f>
        <v>4.829033118488469E-3</v>
      </c>
      <c r="C143" s="9" t="s">
        <v>380</v>
      </c>
      <c r="D143" s="9">
        <v>0</v>
      </c>
      <c r="E143" s="9">
        <v>1</v>
      </c>
      <c r="F143" s="9">
        <v>0</v>
      </c>
    </row>
    <row r="144" spans="1:6">
      <c r="A144" s="9" t="s">
        <v>361</v>
      </c>
      <c r="B144" s="27">
        <f>VLOOKUP(A144,Lookups!$B$2:$E$152,4,FALSE)</f>
        <v>4.829033118488469E-3</v>
      </c>
      <c r="C144" s="9" t="s">
        <v>381</v>
      </c>
      <c r="D144" s="9">
        <v>0</v>
      </c>
      <c r="E144" s="9">
        <v>1</v>
      </c>
      <c r="F144" s="9">
        <v>0</v>
      </c>
    </row>
    <row r="145" spans="1:6">
      <c r="A145" s="9" t="s">
        <v>362</v>
      </c>
      <c r="B145" s="27">
        <f>VLOOKUP(A145,Lookups!$B$2:$E$152,4,FALSE)</f>
        <v>0.99998540275781711</v>
      </c>
      <c r="C145" s="9" t="s">
        <v>382</v>
      </c>
      <c r="D145" s="9">
        <v>1</v>
      </c>
      <c r="E145" s="9">
        <v>1</v>
      </c>
      <c r="F145" s="9">
        <v>0</v>
      </c>
    </row>
    <row r="146" spans="1:6">
      <c r="A146" s="9" t="s">
        <v>345</v>
      </c>
      <c r="B146" s="27">
        <f>VLOOKUP(A146,Lookups!$B$2:$E$152,4,FALSE)</f>
        <v>0.99998540275781711</v>
      </c>
      <c r="C146" s="9" t="s">
        <v>337</v>
      </c>
      <c r="D146" s="9">
        <v>0</v>
      </c>
      <c r="E146" s="9">
        <v>1</v>
      </c>
      <c r="F146" s="9">
        <v>0</v>
      </c>
    </row>
    <row r="147" spans="1:6">
      <c r="A147" s="9" t="s">
        <v>346</v>
      </c>
      <c r="B147" s="27">
        <f>VLOOKUP(A147,Lookups!$B$2:$E$152,4,FALSE)</f>
        <v>1.5148398660415507E-2</v>
      </c>
      <c r="C147" s="9" t="s">
        <v>338</v>
      </c>
      <c r="D147" s="9">
        <v>0</v>
      </c>
      <c r="E147" s="9">
        <v>1</v>
      </c>
      <c r="F147" s="9">
        <v>0</v>
      </c>
    </row>
    <row r="148" spans="1:6">
      <c r="A148" s="9" t="s">
        <v>363</v>
      </c>
      <c r="B148" s="27">
        <f>VLOOKUP(A148,Lookups!$B$2:$E$152,4,FALSE)</f>
        <v>1.5148398660415507E-2</v>
      </c>
      <c r="C148" s="9" t="s">
        <v>339</v>
      </c>
      <c r="D148" s="9">
        <v>0</v>
      </c>
      <c r="E148" s="9">
        <v>1</v>
      </c>
      <c r="F148" s="9">
        <v>0</v>
      </c>
    </row>
    <row r="149" spans="1:6">
      <c r="A149" s="9" t="s">
        <v>340</v>
      </c>
      <c r="B149" s="27">
        <f>VLOOKUP(A149,Lookups!$B$2:$E$152,4,FALSE)</f>
        <v>1.5148398660415507E-2</v>
      </c>
      <c r="C149" s="9" t="s">
        <v>341</v>
      </c>
      <c r="D149" s="9">
        <v>0</v>
      </c>
      <c r="E149" s="9">
        <v>1</v>
      </c>
      <c r="F149" s="9">
        <v>0</v>
      </c>
    </row>
    <row r="150" spans="1:6">
      <c r="A150" s="9" t="s">
        <v>364</v>
      </c>
      <c r="B150" s="27">
        <f>VLOOKUP(A150,Lookups!$B$2:$E$152,4,FALSE)</f>
        <v>1.5148398660415507E-2</v>
      </c>
      <c r="C150" s="9" t="s">
        <v>342</v>
      </c>
      <c r="D150" s="9">
        <v>0</v>
      </c>
      <c r="E150" s="9">
        <v>1</v>
      </c>
      <c r="F150" s="9">
        <v>0</v>
      </c>
    </row>
    <row r="151" spans="1:6">
      <c r="A151" s="9" t="s">
        <v>365</v>
      </c>
      <c r="B151" s="27">
        <f>VLOOKUP(A151,Lookups!$B$2:$E$152,4,FALSE)</f>
        <v>1.5148398660415507E-2</v>
      </c>
      <c r="C151" s="9" t="s">
        <v>343</v>
      </c>
      <c r="D151" s="9">
        <v>0</v>
      </c>
      <c r="E151" s="9">
        <v>1</v>
      </c>
      <c r="F151" s="9">
        <v>0</v>
      </c>
    </row>
    <row r="152" spans="1:6">
      <c r="A152" s="9" t="s">
        <v>366</v>
      </c>
      <c r="B152" s="27">
        <f>VLOOKUP(A152,Lookups!$B$2:$E$152,4,FALSE)</f>
        <v>1.5148398660415507E-2</v>
      </c>
      <c r="C152" s="9" t="s">
        <v>344</v>
      </c>
      <c r="D152" s="9">
        <v>0</v>
      </c>
      <c r="E152" s="9">
        <v>1</v>
      </c>
      <c r="F152" s="9">
        <v>0</v>
      </c>
    </row>
    <row r="154" spans="1:6" ht="16">
      <c r="C154" s="13" t="s">
        <v>168</v>
      </c>
      <c r="D154" s="6">
        <f>SUM(D2:D152)</f>
        <v>43</v>
      </c>
      <c r="E154" s="6">
        <f>SUM(E2:E152)</f>
        <v>130</v>
      </c>
      <c r="F154" s="6">
        <f>SUM(F2:F152)</f>
        <v>15</v>
      </c>
    </row>
  </sheetData>
  <autoFilter ref="A1:C129" xr:uid="{00000000-0009-0000-0000-000000000000}"/>
  <sortState xmlns:xlrd2="http://schemas.microsoft.com/office/spreadsheetml/2017/richdata2" ref="A2:C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workbookViewId="0">
      <pane ySplit="1" topLeftCell="A2" activePane="bottomLeft" state="frozen"/>
      <selection pane="bottomLeft" activeCell="B121" sqref="B121"/>
    </sheetView>
  </sheetViews>
  <sheetFormatPr baseColWidth="10" defaultColWidth="8.83203125" defaultRowHeight="15"/>
  <cols>
    <col min="1" max="1" width="28" customWidth="1"/>
    <col min="2" max="2" width="235.5" bestFit="1" customWidth="1"/>
    <col min="6" max="6" width="235.5" bestFit="1" customWidth="1"/>
  </cols>
  <sheetData>
    <row r="1" spans="1:6" ht="16">
      <c r="A1" s="15" t="s">
        <v>219</v>
      </c>
      <c r="B1" s="15" t="s">
        <v>48</v>
      </c>
    </row>
    <row r="2" spans="1:6">
      <c r="A2" s="9" t="s">
        <v>183</v>
      </c>
      <c r="B2" s="9" t="s">
        <v>184</v>
      </c>
      <c r="D2" s="6"/>
      <c r="E2" s="6"/>
      <c r="F2" s="6"/>
    </row>
    <row r="3" spans="1:6">
      <c r="A3" s="9" t="s">
        <v>191</v>
      </c>
      <c r="B3" s="9" t="s">
        <v>49</v>
      </c>
      <c r="D3" s="6"/>
      <c r="E3" s="6"/>
      <c r="F3" s="6"/>
    </row>
    <row r="4" spans="1:6">
      <c r="A4" s="9" t="s">
        <v>192</v>
      </c>
      <c r="B4" s="9" t="s">
        <v>50</v>
      </c>
      <c r="D4" s="6"/>
      <c r="E4" s="6"/>
      <c r="F4" s="6"/>
    </row>
    <row r="5" spans="1:6">
      <c r="A5" s="9" t="s">
        <v>190</v>
      </c>
      <c r="B5" s="23" t="s">
        <v>241</v>
      </c>
      <c r="D5" s="6"/>
      <c r="E5" s="6"/>
      <c r="F5" s="6"/>
    </row>
    <row r="6" spans="1:6" s="6" customFormat="1">
      <c r="A6" s="9" t="s">
        <v>285</v>
      </c>
      <c r="B6" s="9" t="s">
        <v>286</v>
      </c>
    </row>
    <row r="7" spans="1:6">
      <c r="A7" s="7" t="s">
        <v>254</v>
      </c>
      <c r="B7" s="7" t="s">
        <v>265</v>
      </c>
      <c r="E7" s="6"/>
      <c r="F7" s="6"/>
    </row>
    <row r="8" spans="1:6" s="6" customFormat="1">
      <c r="A8" s="9" t="s">
        <v>180</v>
      </c>
      <c r="B8" s="9" t="s">
        <v>259</v>
      </c>
      <c r="D8"/>
    </row>
    <row r="9" spans="1:6">
      <c r="A9" s="7" t="s">
        <v>252</v>
      </c>
      <c r="B9" s="7" t="s">
        <v>253</v>
      </c>
      <c r="E9" s="6"/>
      <c r="F9" s="6"/>
    </row>
    <row r="10" spans="1:6">
      <c r="A10" s="9" t="s">
        <v>114</v>
      </c>
      <c r="B10" s="9" t="s">
        <v>159</v>
      </c>
      <c r="D10" s="6"/>
      <c r="E10" s="6"/>
      <c r="F10" s="6"/>
    </row>
    <row r="11" spans="1:6">
      <c r="A11" s="9" t="s">
        <v>193</v>
      </c>
      <c r="B11" s="9" t="s">
        <v>51</v>
      </c>
      <c r="D11" s="6"/>
      <c r="E11" s="6"/>
      <c r="F11" s="6"/>
    </row>
    <row r="12" spans="1:6">
      <c r="A12" s="9" t="s">
        <v>195</v>
      </c>
      <c r="B12" s="9" t="s">
        <v>52</v>
      </c>
      <c r="E12" s="6"/>
      <c r="F12" s="6"/>
    </row>
    <row r="13" spans="1:6">
      <c r="A13" s="9" t="s">
        <v>105</v>
      </c>
      <c r="B13" s="9" t="s">
        <v>130</v>
      </c>
      <c r="E13" s="6"/>
      <c r="F13" s="6"/>
    </row>
    <row r="14" spans="1:6">
      <c r="A14" s="9" t="s">
        <v>106</v>
      </c>
      <c r="B14" s="9" t="s">
        <v>131</v>
      </c>
      <c r="D14" s="6"/>
      <c r="E14" s="6"/>
      <c r="F14" s="6"/>
    </row>
    <row r="15" spans="1:6">
      <c r="A15" s="9" t="s">
        <v>187</v>
      </c>
      <c r="B15" s="9" t="s">
        <v>53</v>
      </c>
      <c r="D15" s="6"/>
      <c r="E15" s="6"/>
      <c r="F15" s="6"/>
    </row>
    <row r="16" spans="1:6">
      <c r="A16" s="9" t="s">
        <v>196</v>
      </c>
      <c r="B16" s="9" t="s">
        <v>54</v>
      </c>
      <c r="D16" s="6"/>
      <c r="E16" s="6"/>
      <c r="F16" s="6"/>
    </row>
    <row r="17" spans="1:6">
      <c r="A17" s="9" t="s">
        <v>197</v>
      </c>
      <c r="B17" s="9" t="s">
        <v>55</v>
      </c>
      <c r="D17" s="6"/>
      <c r="E17" s="6"/>
      <c r="F17" s="6"/>
    </row>
    <row r="18" spans="1:6">
      <c r="A18" s="9" t="s">
        <v>17</v>
      </c>
      <c r="B18" s="9" t="s">
        <v>56</v>
      </c>
      <c r="D18" s="6"/>
      <c r="E18" s="6"/>
      <c r="F18" s="6"/>
    </row>
    <row r="19" spans="1:6" s="6" customFormat="1">
      <c r="A19" s="9" t="s">
        <v>21</v>
      </c>
      <c r="B19" s="11" t="s">
        <v>242</v>
      </c>
      <c r="D19"/>
    </row>
    <row r="20" spans="1:6">
      <c r="A20" s="7" t="s">
        <v>255</v>
      </c>
      <c r="B20" s="7" t="s">
        <v>256</v>
      </c>
      <c r="D20" s="6"/>
      <c r="E20" s="6"/>
      <c r="F20" s="6"/>
    </row>
    <row r="21" spans="1:6">
      <c r="A21" s="9" t="s">
        <v>198</v>
      </c>
      <c r="B21" s="9" t="s">
        <v>57</v>
      </c>
      <c r="E21" s="6"/>
      <c r="F21" s="6"/>
    </row>
    <row r="22" spans="1:6">
      <c r="A22" s="3" t="s">
        <v>239</v>
      </c>
      <c r="B22" s="14" t="s">
        <v>238</v>
      </c>
      <c r="D22" s="6"/>
      <c r="E22" s="6"/>
      <c r="F22" s="6"/>
    </row>
    <row r="23" spans="1:6">
      <c r="A23" s="9" t="s">
        <v>166</v>
      </c>
      <c r="B23" s="14" t="s">
        <v>167</v>
      </c>
      <c r="D23" s="6"/>
      <c r="E23" s="6"/>
      <c r="F23" s="6"/>
    </row>
    <row r="24" spans="1:6">
      <c r="A24" s="9" t="s">
        <v>177</v>
      </c>
      <c r="B24" s="9" t="s">
        <v>178</v>
      </c>
      <c r="D24" s="6"/>
      <c r="E24" s="6"/>
      <c r="F24" s="6"/>
    </row>
    <row r="25" spans="1:6">
      <c r="A25" s="9" t="s">
        <v>185</v>
      </c>
      <c r="B25" s="9" t="s">
        <v>59</v>
      </c>
      <c r="D25" s="6"/>
      <c r="E25" s="6"/>
      <c r="F25" s="6"/>
    </row>
    <row r="26" spans="1:6">
      <c r="A26" s="9" t="s">
        <v>173</v>
      </c>
      <c r="B26" s="9" t="s">
        <v>162</v>
      </c>
      <c r="D26" s="6"/>
      <c r="E26" s="6"/>
      <c r="F26" s="6"/>
    </row>
    <row r="27" spans="1:6">
      <c r="A27" s="9" t="s">
        <v>200</v>
      </c>
      <c r="B27" s="9" t="s">
        <v>260</v>
      </c>
      <c r="D27" s="6"/>
      <c r="E27" s="6"/>
      <c r="F27" s="6"/>
    </row>
    <row r="28" spans="1:6">
      <c r="A28" s="9" t="s">
        <v>199</v>
      </c>
      <c r="B28" s="9" t="s">
        <v>261</v>
      </c>
      <c r="D28" s="6"/>
      <c r="E28" s="6"/>
      <c r="F28" s="6"/>
    </row>
    <row r="29" spans="1:6">
      <c r="A29" s="9" t="s">
        <v>171</v>
      </c>
      <c r="B29" s="9" t="s">
        <v>220</v>
      </c>
      <c r="D29" s="6"/>
      <c r="E29" s="6"/>
      <c r="F29" s="6"/>
    </row>
    <row r="30" spans="1:6">
      <c r="A30" s="9" t="s">
        <v>8</v>
      </c>
      <c r="B30" s="9" t="s">
        <v>60</v>
      </c>
      <c r="D30" s="6"/>
      <c r="E30" s="6"/>
      <c r="F30" s="6"/>
    </row>
    <row r="31" spans="1:6">
      <c r="A31" s="9" t="s">
        <v>179</v>
      </c>
      <c r="B31" s="9" t="s">
        <v>61</v>
      </c>
      <c r="D31" s="6"/>
      <c r="E31" s="6"/>
      <c r="F31" s="6"/>
    </row>
    <row r="32" spans="1:6">
      <c r="A32" s="9" t="s">
        <v>0</v>
      </c>
      <c r="B32" s="9" t="s">
        <v>62</v>
      </c>
      <c r="E32" s="6"/>
      <c r="F32" s="6"/>
    </row>
    <row r="33" spans="1:6">
      <c r="A33" s="9" t="s">
        <v>277</v>
      </c>
      <c r="B33" s="9" t="s">
        <v>278</v>
      </c>
      <c r="E33" s="6"/>
      <c r="F33" s="6"/>
    </row>
    <row r="34" spans="1:6">
      <c r="A34" s="9" t="s">
        <v>161</v>
      </c>
      <c r="B34" s="11" t="s">
        <v>181</v>
      </c>
      <c r="D34" s="6"/>
      <c r="E34" s="6"/>
      <c r="F34" s="6"/>
    </row>
    <row r="35" spans="1:6">
      <c r="A35" s="9" t="s">
        <v>216</v>
      </c>
      <c r="B35" s="9" t="s">
        <v>63</v>
      </c>
      <c r="D35" s="6"/>
      <c r="E35" s="6"/>
      <c r="F35" s="6"/>
    </row>
    <row r="36" spans="1:6">
      <c r="A36" s="9" t="s">
        <v>287</v>
      </c>
      <c r="B36" s="9" t="s">
        <v>288</v>
      </c>
      <c r="D36" s="6"/>
      <c r="E36" s="6"/>
      <c r="F36" s="6"/>
    </row>
    <row r="37" spans="1:6">
      <c r="A37" s="9" t="s">
        <v>289</v>
      </c>
      <c r="B37" s="9" t="s">
        <v>290</v>
      </c>
      <c r="D37" s="6"/>
      <c r="E37" s="6"/>
      <c r="F37" s="6"/>
    </row>
    <row r="38" spans="1:6">
      <c r="A38" s="9" t="s">
        <v>201</v>
      </c>
      <c r="B38" s="7" t="s">
        <v>262</v>
      </c>
      <c r="D38" s="6"/>
      <c r="E38" s="6"/>
      <c r="F38" s="6"/>
    </row>
    <row r="39" spans="1:6">
      <c r="A39" s="9" t="s">
        <v>7</v>
      </c>
      <c r="B39" s="9" t="s">
        <v>64</v>
      </c>
      <c r="D39" s="6"/>
      <c r="E39" s="6"/>
      <c r="F39" s="6"/>
    </row>
    <row r="40" spans="1:6">
      <c r="A40" s="9" t="s">
        <v>172</v>
      </c>
      <c r="B40" s="9" t="s">
        <v>218</v>
      </c>
      <c r="D40" s="6"/>
      <c r="E40" s="6"/>
      <c r="F40" s="6"/>
    </row>
    <row r="41" spans="1:6" ht="16">
      <c r="A41" s="9" t="s">
        <v>182</v>
      </c>
      <c r="B41" s="2" t="s">
        <v>222</v>
      </c>
      <c r="E41" s="6"/>
      <c r="F41" s="6"/>
    </row>
    <row r="42" spans="1:6">
      <c r="A42" s="9" t="s">
        <v>186</v>
      </c>
      <c r="B42" s="9" t="s">
        <v>65</v>
      </c>
      <c r="E42" s="6"/>
      <c r="F42" s="6"/>
    </row>
    <row r="43" spans="1:6">
      <c r="A43" s="9" t="s">
        <v>170</v>
      </c>
      <c r="B43" s="9" t="s">
        <v>66</v>
      </c>
      <c r="E43" s="6"/>
      <c r="F43" s="6"/>
    </row>
    <row r="44" spans="1:6">
      <c r="A44" s="9" t="s">
        <v>283</v>
      </c>
      <c r="B44" s="9" t="s">
        <v>284</v>
      </c>
      <c r="E44" s="6"/>
      <c r="F44" s="6"/>
    </row>
    <row r="45" spans="1:6">
      <c r="A45" s="9" t="s">
        <v>169</v>
      </c>
      <c r="B45" s="9" t="s">
        <v>67</v>
      </c>
      <c r="E45" s="6"/>
      <c r="F45" s="6"/>
    </row>
    <row r="46" spans="1:6">
      <c r="A46" s="9" t="s">
        <v>124</v>
      </c>
      <c r="B46" s="9" t="s">
        <v>133</v>
      </c>
      <c r="D46" s="6"/>
      <c r="E46" s="6"/>
      <c r="F46" s="6"/>
    </row>
    <row r="47" spans="1:6">
      <c r="A47" s="9" t="s">
        <v>125</v>
      </c>
      <c r="B47" s="9" t="s">
        <v>134</v>
      </c>
      <c r="E47" s="6"/>
      <c r="F47" s="6"/>
    </row>
    <row r="48" spans="1:6">
      <c r="A48" s="9" t="s">
        <v>111</v>
      </c>
      <c r="B48" s="9" t="s">
        <v>135</v>
      </c>
      <c r="E48" s="6"/>
      <c r="F48" s="6"/>
    </row>
    <row r="49" spans="1:6">
      <c r="A49" s="9" t="s">
        <v>208</v>
      </c>
      <c r="B49" s="9" t="s">
        <v>68</v>
      </c>
      <c r="E49" s="6"/>
      <c r="F49" s="6"/>
    </row>
    <row r="50" spans="1:6">
      <c r="A50" s="9" t="s">
        <v>160</v>
      </c>
      <c r="B50" s="9" t="s">
        <v>163</v>
      </c>
      <c r="E50" s="6"/>
      <c r="F50" s="6"/>
    </row>
    <row r="51" spans="1:6">
      <c r="A51" s="9" t="s">
        <v>108</v>
      </c>
      <c r="B51" s="9" t="s">
        <v>136</v>
      </c>
      <c r="E51" s="6"/>
      <c r="F51" s="6"/>
    </row>
    <row r="52" spans="1:6">
      <c r="A52" s="9" t="s">
        <v>101</v>
      </c>
      <c r="B52" s="9" t="s">
        <v>132</v>
      </c>
      <c r="E52" s="6"/>
      <c r="F52" s="6"/>
    </row>
    <row r="53" spans="1:6">
      <c r="A53" s="9" t="s">
        <v>273</v>
      </c>
      <c r="B53" s="9" t="s">
        <v>274</v>
      </c>
      <c r="F53" s="6"/>
    </row>
    <row r="54" spans="1:6">
      <c r="A54" s="9" t="s">
        <v>202</v>
      </c>
      <c r="B54" s="9" t="s">
        <v>69</v>
      </c>
      <c r="F54" s="6"/>
    </row>
    <row r="55" spans="1:6">
      <c r="A55" s="9" t="s">
        <v>203</v>
      </c>
      <c r="B55" s="9" t="s">
        <v>70</v>
      </c>
      <c r="F55" s="6"/>
    </row>
    <row r="56" spans="1:6">
      <c r="A56" s="9" t="s">
        <v>204</v>
      </c>
      <c r="B56" s="9" t="s">
        <v>71</v>
      </c>
      <c r="F56" s="6"/>
    </row>
    <row r="57" spans="1:6">
      <c r="A57" s="9" t="s">
        <v>207</v>
      </c>
      <c r="B57" s="9" t="s">
        <v>72</v>
      </c>
      <c r="F57" s="6"/>
    </row>
    <row r="58" spans="1:6">
      <c r="A58" s="9" t="s">
        <v>205</v>
      </c>
      <c r="B58" s="9" t="s">
        <v>73</v>
      </c>
      <c r="F58" s="6"/>
    </row>
    <row r="59" spans="1:6">
      <c r="A59" s="9" t="s">
        <v>206</v>
      </c>
      <c r="B59" s="9" t="s">
        <v>74</v>
      </c>
      <c r="F59" s="6"/>
    </row>
    <row r="60" spans="1:6">
      <c r="A60" s="9" t="s">
        <v>104</v>
      </c>
      <c r="B60" s="9" t="s">
        <v>137</v>
      </c>
      <c r="F60" s="6"/>
    </row>
    <row r="61" spans="1:6">
      <c r="A61" s="9" t="s">
        <v>116</v>
      </c>
      <c r="B61" s="9" t="s">
        <v>142</v>
      </c>
      <c r="F61" s="6"/>
    </row>
    <row r="62" spans="1:6">
      <c r="A62" s="9" t="s">
        <v>123</v>
      </c>
      <c r="B62" s="9" t="s">
        <v>148</v>
      </c>
      <c r="F62" s="6"/>
    </row>
    <row r="63" spans="1:6">
      <c r="A63" s="9" t="s">
        <v>117</v>
      </c>
      <c r="B63" s="9" t="s">
        <v>143</v>
      </c>
      <c r="F63" s="6"/>
    </row>
    <row r="64" spans="1:6">
      <c r="A64" s="9" t="s">
        <v>115</v>
      </c>
      <c r="B64" s="9" t="s">
        <v>141</v>
      </c>
      <c r="F64" s="6"/>
    </row>
    <row r="65" spans="1:6">
      <c r="A65" s="9" t="s">
        <v>122</v>
      </c>
      <c r="B65" s="9" t="s">
        <v>147</v>
      </c>
      <c r="F65" s="6"/>
    </row>
    <row r="66" spans="1:6">
      <c r="A66" s="9" t="s">
        <v>127</v>
      </c>
      <c r="B66" s="9" t="s">
        <v>150</v>
      </c>
      <c r="F66" s="6"/>
    </row>
    <row r="67" spans="1:6">
      <c r="A67" s="9" t="s">
        <v>102</v>
      </c>
      <c r="B67" s="9" t="s">
        <v>138</v>
      </c>
      <c r="F67" s="6"/>
    </row>
    <row r="68" spans="1:6">
      <c r="A68" s="9" t="s">
        <v>126</v>
      </c>
      <c r="B68" s="9" t="s">
        <v>149</v>
      </c>
      <c r="F68" s="6"/>
    </row>
    <row r="69" spans="1:6">
      <c r="A69" s="9" t="s">
        <v>109</v>
      </c>
      <c r="B69" s="9" t="s">
        <v>139</v>
      </c>
      <c r="F69" s="6"/>
    </row>
    <row r="70" spans="1:6">
      <c r="A70" s="9" t="s">
        <v>121</v>
      </c>
      <c r="B70" s="9" t="s">
        <v>146</v>
      </c>
      <c r="D70" s="6"/>
      <c r="F70" s="6"/>
    </row>
    <row r="71" spans="1:6">
      <c r="A71" s="9" t="s">
        <v>120</v>
      </c>
      <c r="B71" s="9" t="s">
        <v>145</v>
      </c>
      <c r="F71" s="6"/>
    </row>
    <row r="72" spans="1:6">
      <c r="A72" s="9" t="s">
        <v>119</v>
      </c>
      <c r="B72" s="9" t="s">
        <v>144</v>
      </c>
      <c r="F72" s="6"/>
    </row>
    <row r="73" spans="1:6">
      <c r="A73" s="9" t="s">
        <v>110</v>
      </c>
      <c r="B73" s="9" t="s">
        <v>140</v>
      </c>
      <c r="D73" s="6"/>
      <c r="F73" s="6"/>
    </row>
    <row r="74" spans="1:6">
      <c r="A74" s="9" t="s">
        <v>266</v>
      </c>
      <c r="B74" s="8" t="s">
        <v>267</v>
      </c>
      <c r="D74" s="6"/>
      <c r="F74" s="6"/>
    </row>
    <row r="75" spans="1:6">
      <c r="A75" s="9" t="s">
        <v>269</v>
      </c>
      <c r="B75" s="9" t="s">
        <v>270</v>
      </c>
      <c r="D75" s="6"/>
      <c r="F75" s="6"/>
    </row>
    <row r="76" spans="1:6">
      <c r="A76" s="9" t="s">
        <v>271</v>
      </c>
      <c r="B76" s="9" t="s">
        <v>272</v>
      </c>
      <c r="F76" s="6"/>
    </row>
    <row r="77" spans="1:6">
      <c r="A77" s="9" t="s">
        <v>335</v>
      </c>
      <c r="B77" s="9" t="s">
        <v>268</v>
      </c>
      <c r="F77" s="6"/>
    </row>
    <row r="78" spans="1:6">
      <c r="A78" s="9" t="s">
        <v>279</v>
      </c>
      <c r="B78" s="9" t="s">
        <v>280</v>
      </c>
      <c r="D78" s="6"/>
      <c r="F78" s="6"/>
    </row>
    <row r="79" spans="1:6">
      <c r="A79" s="9" t="s">
        <v>281</v>
      </c>
      <c r="B79" s="9" t="s">
        <v>282</v>
      </c>
      <c r="D79" s="6"/>
      <c r="F79" s="6"/>
    </row>
    <row r="80" spans="1:6">
      <c r="A80" s="9" t="s">
        <v>209</v>
      </c>
      <c r="B80" s="9" t="s">
        <v>75</v>
      </c>
      <c r="F80" s="6"/>
    </row>
    <row r="81" spans="1:6">
      <c r="A81" s="9" t="s">
        <v>118</v>
      </c>
      <c r="B81" s="9" t="s">
        <v>151</v>
      </c>
      <c r="D81" s="6"/>
      <c r="F81" s="6"/>
    </row>
    <row r="82" spans="1:6">
      <c r="A82" s="9" t="s">
        <v>194</v>
      </c>
      <c r="B82" s="9" t="s">
        <v>76</v>
      </c>
      <c r="D82" s="6"/>
      <c r="F82" s="6"/>
    </row>
    <row r="83" spans="1:6">
      <c r="A83" s="9" t="s">
        <v>103</v>
      </c>
      <c r="B83" s="9" t="s">
        <v>152</v>
      </c>
      <c r="F83" s="6"/>
    </row>
    <row r="84" spans="1:6">
      <c r="A84" s="9" t="s">
        <v>210</v>
      </c>
      <c r="B84" s="9" t="s">
        <v>77</v>
      </c>
      <c r="F84" s="6"/>
    </row>
    <row r="85" spans="1:6">
      <c r="A85" s="9" t="s">
        <v>18</v>
      </c>
      <c r="B85" s="9" t="s">
        <v>237</v>
      </c>
      <c r="F85" s="6"/>
    </row>
    <row r="86" spans="1:6">
      <c r="A86" s="9" t="s">
        <v>189</v>
      </c>
      <c r="B86" s="9" t="s">
        <v>164</v>
      </c>
      <c r="F86" s="6"/>
    </row>
    <row r="87" spans="1:6">
      <c r="A87" s="9" t="s">
        <v>188</v>
      </c>
      <c r="B87" s="9" t="s">
        <v>165</v>
      </c>
      <c r="F87" s="6"/>
    </row>
    <row r="88" spans="1:6">
      <c r="A88" s="9" t="s">
        <v>212</v>
      </c>
      <c r="B88" s="9" t="s">
        <v>78</v>
      </c>
      <c r="F88" s="6"/>
    </row>
    <row r="89" spans="1:6">
      <c r="A89" s="9" t="s">
        <v>213</v>
      </c>
      <c r="B89" s="9" t="s">
        <v>79</v>
      </c>
      <c r="F89" s="6"/>
    </row>
    <row r="90" spans="1:6">
      <c r="A90" s="9" t="s">
        <v>174</v>
      </c>
      <c r="B90" s="9" t="s">
        <v>175</v>
      </c>
      <c r="F90" s="6"/>
    </row>
    <row r="91" spans="1:6">
      <c r="A91" s="9" t="s">
        <v>176</v>
      </c>
      <c r="B91" s="9" t="s">
        <v>80</v>
      </c>
      <c r="D91" s="6"/>
      <c r="F91" s="6"/>
    </row>
    <row r="92" spans="1:6" s="6" customFormat="1">
      <c r="A92" s="9" t="s">
        <v>107</v>
      </c>
      <c r="B92" s="9" t="s">
        <v>153</v>
      </c>
      <c r="D92"/>
    </row>
    <row r="93" spans="1:6">
      <c r="A93" s="9" t="s">
        <v>5</v>
      </c>
      <c r="B93" s="9" t="s">
        <v>81</v>
      </c>
      <c r="D93" s="6"/>
      <c r="F93" s="6"/>
    </row>
    <row r="94" spans="1:6">
      <c r="A94" s="9" t="s">
        <v>19</v>
      </c>
      <c r="B94" s="9" t="s">
        <v>82</v>
      </c>
    </row>
    <row r="95" spans="1:6">
      <c r="A95" s="9" t="s">
        <v>128</v>
      </c>
      <c r="B95" s="9" t="s">
        <v>156</v>
      </c>
    </row>
    <row r="96" spans="1:6">
      <c r="A96" s="9" t="s">
        <v>113</v>
      </c>
      <c r="B96" s="9" t="s">
        <v>155</v>
      </c>
    </row>
    <row r="97" spans="1:2">
      <c r="A97" s="9" t="s">
        <v>112</v>
      </c>
      <c r="B97" s="9" t="s">
        <v>154</v>
      </c>
    </row>
    <row r="98" spans="1:2">
      <c r="A98" s="9" t="s">
        <v>275</v>
      </c>
      <c r="B98" s="9" t="s">
        <v>276</v>
      </c>
    </row>
    <row r="99" spans="1:2">
      <c r="A99" s="9" t="s">
        <v>293</v>
      </c>
      <c r="B99" s="9" t="s">
        <v>292</v>
      </c>
    </row>
    <row r="100" spans="1:2">
      <c r="A100" s="9" t="s">
        <v>100</v>
      </c>
      <c r="B100" s="9" t="s">
        <v>157</v>
      </c>
    </row>
    <row r="101" spans="1:2">
      <c r="A101" s="9" t="s">
        <v>217</v>
      </c>
      <c r="B101" s="9" t="s">
        <v>158</v>
      </c>
    </row>
    <row r="102" spans="1:2">
      <c r="A102" s="9" t="s">
        <v>215</v>
      </c>
      <c r="B102" s="9" t="s">
        <v>83</v>
      </c>
    </row>
    <row r="103" spans="1:2">
      <c r="A103" s="9" t="s">
        <v>211</v>
      </c>
      <c r="B103" s="9" t="s">
        <v>84</v>
      </c>
    </row>
    <row r="104" spans="1:2">
      <c r="A104" s="9" t="s">
        <v>214</v>
      </c>
      <c r="B104" s="9" t="s">
        <v>85</v>
      </c>
    </row>
    <row r="105" spans="1:2">
      <c r="A105" s="9" t="s">
        <v>16</v>
      </c>
      <c r="B105" s="9" t="s">
        <v>86</v>
      </c>
    </row>
    <row r="106" spans="1:2">
      <c r="A106" s="7" t="s">
        <v>257</v>
      </c>
      <c r="B106" s="7" t="s">
        <v>258</v>
      </c>
    </row>
    <row r="107" spans="1:2">
      <c r="A107" s="22" t="s">
        <v>247</v>
      </c>
      <c r="B107" s="22" t="s">
        <v>246</v>
      </c>
    </row>
    <row r="108" spans="1:2">
      <c r="A108" s="18" t="s">
        <v>310</v>
      </c>
      <c r="B108" s="18" t="s">
        <v>311</v>
      </c>
    </row>
    <row r="109" spans="1:2">
      <c r="A109" s="18" t="s">
        <v>312</v>
      </c>
      <c r="B109" s="18" t="s">
        <v>313</v>
      </c>
    </row>
    <row r="110" spans="1:2">
      <c r="A110" s="18" t="s">
        <v>314</v>
      </c>
      <c r="B110" s="18" t="s">
        <v>315</v>
      </c>
    </row>
    <row r="111" spans="1:2">
      <c r="A111" s="18" t="s">
        <v>316</v>
      </c>
      <c r="B111" s="18" t="s">
        <v>317</v>
      </c>
    </row>
    <row r="112" spans="1:2">
      <c r="A112" s="18" t="s">
        <v>318</v>
      </c>
      <c r="B112" s="18" t="s">
        <v>319</v>
      </c>
    </row>
    <row r="113" spans="1:2">
      <c r="A113" s="18" t="s">
        <v>320</v>
      </c>
      <c r="B113" s="18" t="s">
        <v>321</v>
      </c>
    </row>
    <row r="114" spans="1:2">
      <c r="A114" s="18" t="s">
        <v>322</v>
      </c>
      <c r="B114" s="18" t="s">
        <v>323</v>
      </c>
    </row>
    <row r="115" spans="1:2">
      <c r="A115" s="18" t="s">
        <v>324</v>
      </c>
      <c r="B115" s="18" t="s">
        <v>325</v>
      </c>
    </row>
    <row r="116" spans="1:2">
      <c r="A116" s="18" t="s">
        <v>336</v>
      </c>
      <c r="B116" s="18" t="s">
        <v>326</v>
      </c>
    </row>
    <row r="117" spans="1:2">
      <c r="A117" s="18" t="s">
        <v>327</v>
      </c>
      <c r="B117" s="18" t="s">
        <v>328</v>
      </c>
    </row>
    <row r="118" spans="1:2">
      <c r="A118" s="18" t="s">
        <v>329</v>
      </c>
      <c r="B118" s="18" t="s">
        <v>330</v>
      </c>
    </row>
    <row r="119" spans="1:2">
      <c r="A119" s="18" t="s">
        <v>331</v>
      </c>
      <c r="B119" s="18" t="s">
        <v>332</v>
      </c>
    </row>
    <row r="120" spans="1:2">
      <c r="A120" s="18" t="s">
        <v>333</v>
      </c>
      <c r="B120" s="18" t="s">
        <v>334</v>
      </c>
    </row>
    <row r="121" spans="1:2">
      <c r="A121" s="9" t="s">
        <v>362</v>
      </c>
      <c r="B121" s="9" t="s">
        <v>382</v>
      </c>
    </row>
    <row r="123" spans="1:2" ht="16">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workbookViewId="0">
      <selection activeCell="A24" sqref="A24"/>
    </sheetView>
  </sheetViews>
  <sheetFormatPr baseColWidth="10" defaultColWidth="8.83203125" defaultRowHeight="15"/>
  <cols>
    <col min="1" max="1" width="20.6640625" bestFit="1" customWidth="1"/>
    <col min="2" max="2" width="225.6640625" customWidth="1"/>
  </cols>
  <sheetData>
    <row r="1" spans="1:2">
      <c r="A1" s="17" t="s">
        <v>227</v>
      </c>
      <c r="B1" s="17" t="s">
        <v>48</v>
      </c>
    </row>
    <row r="2" spans="1:2">
      <c r="A2" s="18" t="s">
        <v>228</v>
      </c>
      <c r="B2" s="18" t="s">
        <v>236</v>
      </c>
    </row>
    <row r="3" spans="1:2">
      <c r="A3" s="18" t="s">
        <v>229</v>
      </c>
      <c r="B3" s="18" t="s">
        <v>235</v>
      </c>
    </row>
    <row r="4" spans="1:2" ht="16">
      <c r="A4" s="18" t="s">
        <v>230</v>
      </c>
      <c r="B4" s="19" t="s">
        <v>82</v>
      </c>
    </row>
    <row r="5" spans="1:2">
      <c r="A5" s="18" t="s">
        <v>243</v>
      </c>
      <c r="B5" s="20" t="s">
        <v>244</v>
      </c>
    </row>
    <row r="6" spans="1:2" ht="16">
      <c r="A6" s="18" t="s">
        <v>231</v>
      </c>
      <c r="B6" s="19" t="s">
        <v>242</v>
      </c>
    </row>
    <row r="7" spans="1:2">
      <c r="A7" s="18" t="s">
        <v>245</v>
      </c>
      <c r="B7" s="18" t="s">
        <v>246</v>
      </c>
    </row>
    <row r="8" spans="1:2">
      <c r="A8" s="18" t="s">
        <v>232</v>
      </c>
      <c r="B8" s="18" t="s">
        <v>241</v>
      </c>
    </row>
    <row r="9" spans="1:2">
      <c r="A9" s="18" t="s">
        <v>233</v>
      </c>
      <c r="B9" s="18" t="s">
        <v>178</v>
      </c>
    </row>
    <row r="10" spans="1:2" ht="32">
      <c r="A10" s="18" t="s">
        <v>234</v>
      </c>
      <c r="B10" s="19" t="s">
        <v>240</v>
      </c>
    </row>
    <row r="11" spans="1:2">
      <c r="A11" s="20"/>
      <c r="B11" s="20"/>
    </row>
    <row r="12" spans="1:2">
      <c r="A12" s="20"/>
      <c r="B12" s="21"/>
    </row>
    <row r="13" spans="1:2">
      <c r="A13" s="17" t="s">
        <v>410</v>
      </c>
      <c r="B13" s="28" t="s">
        <v>409</v>
      </c>
    </row>
    <row r="14" spans="1:2">
      <c r="A14" t="str">
        <f>A2</f>
        <v>Amount Requested</v>
      </c>
      <c r="B14" s="12" t="s">
        <v>2</v>
      </c>
    </row>
    <row r="15" spans="1:2">
      <c r="A15" t="str">
        <f>A3</f>
        <v>Application Date</v>
      </c>
      <c r="B15" s="11" t="str">
        <f>LoanStats!A37</f>
        <v>issue_d</v>
      </c>
    </row>
    <row r="16" spans="1:2">
      <c r="A16" t="str">
        <f>A4</f>
        <v>Loan Title</v>
      </c>
      <c r="B16" s="11" t="str">
        <f>LoanStats!A97</f>
        <v>title</v>
      </c>
    </row>
    <row r="17" spans="1:2">
      <c r="A17" t="str">
        <f>A5</f>
        <v>Risk_Score</v>
      </c>
      <c r="B17" s="11" t="str">
        <f>LoanStats!A24</f>
        <v>fico_range_low</v>
      </c>
    </row>
    <row r="18" spans="1:2">
      <c r="A18" t="str">
        <f>A6</f>
        <v>Debt-To-Income Ratio</v>
      </c>
      <c r="B18" s="11" t="str">
        <f>LoanStats!A21</f>
        <v>emp_length</v>
      </c>
    </row>
    <row r="19" spans="1:2">
      <c r="A19" t="str">
        <f>A7</f>
        <v>Zip Code</v>
      </c>
      <c r="B19" s="29" t="s">
        <v>247</v>
      </c>
    </row>
    <row r="20" spans="1:2">
      <c r="A20" t="str">
        <f>A8</f>
        <v>State</v>
      </c>
      <c r="B20" s="11" t="str">
        <f>LoanStats!A4</f>
        <v>addr_state</v>
      </c>
    </row>
    <row r="21" spans="1:2">
      <c r="A21" t="str">
        <f>A9</f>
        <v>Employment Length</v>
      </c>
      <c r="B21" s="11" t="str">
        <f>LoanStats!A21</f>
        <v>emp_length</v>
      </c>
    </row>
    <row r="23" spans="1:2">
      <c r="A23" s="30" t="s">
        <v>411</v>
      </c>
    </row>
  </sheetData>
  <autoFilter ref="A1:B10" xr:uid="{00000000-0009-0000-0000-000002000000}"/>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23551-8ED6-834B-BB1C-D19426EA4B01}">
  <dimension ref="A1:F152"/>
  <sheetViews>
    <sheetView workbookViewId="0">
      <selection activeCell="B149" sqref="B149"/>
    </sheetView>
  </sheetViews>
  <sheetFormatPr baseColWidth="10" defaultRowHeight="15"/>
  <cols>
    <col min="2" max="2" width="35.1640625" bestFit="1" customWidth="1"/>
    <col min="3" max="3" width="15" bestFit="1" customWidth="1"/>
  </cols>
  <sheetData>
    <row r="1" spans="1:6">
      <c r="A1" s="26" t="s">
        <v>405</v>
      </c>
      <c r="B1" s="26" t="s">
        <v>404</v>
      </c>
      <c r="C1" s="26" t="s">
        <v>386</v>
      </c>
      <c r="D1" s="26" t="s">
        <v>387</v>
      </c>
      <c r="E1" s="26" t="s">
        <v>406</v>
      </c>
      <c r="F1" s="26" t="s">
        <v>407</v>
      </c>
    </row>
    <row r="2" spans="1:6">
      <c r="A2" s="24">
        <v>0</v>
      </c>
      <c r="B2" t="s">
        <v>0</v>
      </c>
      <c r="C2" s="24">
        <v>2260701</v>
      </c>
      <c r="D2" t="s">
        <v>388</v>
      </c>
      <c r="E2" s="25">
        <f t="shared" ref="E2:E33" si="0">C2/2260701</f>
        <v>1</v>
      </c>
      <c r="F2" t="b">
        <v>1</v>
      </c>
    </row>
    <row r="3" spans="1:6">
      <c r="A3" s="24">
        <v>1</v>
      </c>
      <c r="B3" t="s">
        <v>1</v>
      </c>
      <c r="C3" s="24">
        <v>0</v>
      </c>
      <c r="D3" t="s">
        <v>389</v>
      </c>
      <c r="E3" s="25">
        <f t="shared" si="0"/>
        <v>0</v>
      </c>
    </row>
    <row r="4" spans="1:6">
      <c r="A4" s="24">
        <v>2</v>
      </c>
      <c r="B4" t="s">
        <v>2</v>
      </c>
      <c r="C4" s="24">
        <v>2260668</v>
      </c>
      <c r="D4" t="s">
        <v>389</v>
      </c>
      <c r="E4" s="25">
        <f t="shared" si="0"/>
        <v>0.99998540275781711</v>
      </c>
    </row>
    <row r="5" spans="1:6">
      <c r="A5" s="24">
        <v>3</v>
      </c>
      <c r="B5" t="s">
        <v>3</v>
      </c>
      <c r="C5" s="24">
        <v>2260668</v>
      </c>
      <c r="D5" t="s">
        <v>389</v>
      </c>
      <c r="E5" s="25">
        <f t="shared" si="0"/>
        <v>0.99998540275781711</v>
      </c>
    </row>
    <row r="6" spans="1:6">
      <c r="A6" s="24">
        <v>4</v>
      </c>
      <c r="B6" t="s">
        <v>4</v>
      </c>
      <c r="C6" s="24">
        <v>2260668</v>
      </c>
      <c r="D6" t="s">
        <v>389</v>
      </c>
      <c r="E6" s="25">
        <f t="shared" si="0"/>
        <v>0.99998540275781711</v>
      </c>
    </row>
    <row r="7" spans="1:6">
      <c r="A7" s="24">
        <v>5</v>
      </c>
      <c r="B7" t="s">
        <v>5</v>
      </c>
      <c r="C7" s="24">
        <v>2260668</v>
      </c>
      <c r="D7" t="s">
        <v>388</v>
      </c>
      <c r="E7" s="25">
        <f t="shared" si="0"/>
        <v>0.99998540275781711</v>
      </c>
    </row>
    <row r="8" spans="1:6">
      <c r="A8" s="24">
        <v>6</v>
      </c>
      <c r="B8" t="s">
        <v>6</v>
      </c>
      <c r="C8" s="24">
        <v>2260668</v>
      </c>
      <c r="D8" t="s">
        <v>389</v>
      </c>
      <c r="E8" s="25">
        <f t="shared" si="0"/>
        <v>0.99998540275781711</v>
      </c>
    </row>
    <row r="9" spans="1:6">
      <c r="A9" s="24">
        <v>7</v>
      </c>
      <c r="B9" t="s">
        <v>7</v>
      </c>
      <c r="C9" s="24">
        <v>2260668</v>
      </c>
      <c r="D9" t="s">
        <v>389</v>
      </c>
      <c r="E9" s="25">
        <f t="shared" si="0"/>
        <v>0.99998540275781711</v>
      </c>
    </row>
    <row r="10" spans="1:6">
      <c r="A10" s="24">
        <v>8</v>
      </c>
      <c r="B10" t="s">
        <v>8</v>
      </c>
      <c r="C10" s="24">
        <v>2260668</v>
      </c>
      <c r="D10" t="s">
        <v>388</v>
      </c>
      <c r="E10" s="25">
        <f t="shared" si="0"/>
        <v>0.99998540275781711</v>
      </c>
    </row>
    <row r="11" spans="1:6">
      <c r="A11" s="24">
        <v>9</v>
      </c>
      <c r="B11" t="s">
        <v>9</v>
      </c>
      <c r="C11" s="24">
        <v>2260668</v>
      </c>
      <c r="D11" t="s">
        <v>388</v>
      </c>
      <c r="E11" s="25">
        <f t="shared" si="0"/>
        <v>0.99998540275781711</v>
      </c>
    </row>
    <row r="12" spans="1:6">
      <c r="A12" s="24">
        <v>10</v>
      </c>
      <c r="B12" t="s">
        <v>166</v>
      </c>
      <c r="C12" s="24">
        <v>2093699</v>
      </c>
      <c r="D12" t="s">
        <v>388</v>
      </c>
      <c r="E12" s="25">
        <f t="shared" si="0"/>
        <v>0.92612822306001541</v>
      </c>
    </row>
    <row r="13" spans="1:6">
      <c r="A13" s="24">
        <v>11</v>
      </c>
      <c r="B13" t="s">
        <v>10</v>
      </c>
      <c r="C13" s="24">
        <v>2113761</v>
      </c>
      <c r="D13" t="s">
        <v>388</v>
      </c>
      <c r="E13" s="25">
        <f t="shared" si="0"/>
        <v>0.93500246162584089</v>
      </c>
    </row>
    <row r="14" spans="1:6">
      <c r="A14" s="24">
        <v>12</v>
      </c>
      <c r="B14" t="s">
        <v>11</v>
      </c>
      <c r="C14" s="24">
        <v>2260668</v>
      </c>
      <c r="D14" t="s">
        <v>388</v>
      </c>
      <c r="E14" s="25">
        <f t="shared" si="0"/>
        <v>0.99998540275781711</v>
      </c>
    </row>
    <row r="15" spans="1:6">
      <c r="A15" s="24">
        <v>13</v>
      </c>
      <c r="B15" t="s">
        <v>12</v>
      </c>
      <c r="C15" s="24">
        <v>2260664</v>
      </c>
      <c r="D15" t="s">
        <v>389</v>
      </c>
      <c r="E15" s="25">
        <f t="shared" si="0"/>
        <v>0.9999836333951283</v>
      </c>
    </row>
    <row r="16" spans="1:6">
      <c r="A16" s="24">
        <v>14</v>
      </c>
      <c r="B16" t="s">
        <v>294</v>
      </c>
      <c r="C16" s="24">
        <v>2260668</v>
      </c>
      <c r="D16" t="s">
        <v>388</v>
      </c>
      <c r="E16" s="25">
        <f t="shared" si="0"/>
        <v>0.99998540275781711</v>
      </c>
    </row>
    <row r="17" spans="1:6">
      <c r="A17" s="24">
        <v>15</v>
      </c>
      <c r="B17" t="s">
        <v>13</v>
      </c>
      <c r="C17" s="24">
        <v>2260668</v>
      </c>
      <c r="D17" t="s">
        <v>388</v>
      </c>
      <c r="E17" s="25">
        <f t="shared" si="0"/>
        <v>0.99998540275781711</v>
      </c>
    </row>
    <row r="18" spans="1:6">
      <c r="A18" s="24">
        <v>16</v>
      </c>
      <c r="B18" t="s">
        <v>14</v>
      </c>
      <c r="C18" s="24">
        <v>2260668</v>
      </c>
      <c r="D18" t="s">
        <v>388</v>
      </c>
      <c r="E18" s="25">
        <f t="shared" si="0"/>
        <v>0.99998540275781711</v>
      </c>
    </row>
    <row r="19" spans="1:6">
      <c r="A19" s="24">
        <v>17</v>
      </c>
      <c r="B19" t="s">
        <v>15</v>
      </c>
      <c r="C19" s="24">
        <v>2260668</v>
      </c>
      <c r="D19" t="s">
        <v>388</v>
      </c>
      <c r="E19" s="25">
        <f t="shared" si="0"/>
        <v>0.99998540275781711</v>
      </c>
    </row>
    <row r="20" spans="1:6">
      <c r="A20" s="24">
        <v>18</v>
      </c>
      <c r="B20" t="s">
        <v>16</v>
      </c>
      <c r="C20" s="24">
        <v>2260668</v>
      </c>
      <c r="D20" t="s">
        <v>388</v>
      </c>
      <c r="E20" s="25">
        <f t="shared" si="0"/>
        <v>0.99998540275781711</v>
      </c>
    </row>
    <row r="21" spans="1:6">
      <c r="A21" s="24">
        <v>19</v>
      </c>
      <c r="B21" t="s">
        <v>17</v>
      </c>
      <c r="C21" s="24">
        <v>126067</v>
      </c>
      <c r="D21" t="s">
        <v>388</v>
      </c>
      <c r="E21" s="25">
        <f t="shared" si="0"/>
        <v>5.5764561523173564E-2</v>
      </c>
      <c r="F21" t="b">
        <v>1</v>
      </c>
    </row>
    <row r="22" spans="1:6">
      <c r="A22" s="24">
        <v>20</v>
      </c>
      <c r="B22" t="s">
        <v>18</v>
      </c>
      <c r="C22" s="24">
        <v>2260668</v>
      </c>
      <c r="D22" t="s">
        <v>388</v>
      </c>
      <c r="E22" s="25">
        <f t="shared" si="0"/>
        <v>0.99998540275781711</v>
      </c>
    </row>
    <row r="23" spans="1:6">
      <c r="A23" s="24">
        <v>21</v>
      </c>
      <c r="B23" t="s">
        <v>19</v>
      </c>
      <c r="C23" s="24">
        <v>2237343</v>
      </c>
      <c r="D23" t="s">
        <v>388</v>
      </c>
      <c r="E23" s="25">
        <f t="shared" si="0"/>
        <v>0.98966780657857889</v>
      </c>
    </row>
    <row r="24" spans="1:6">
      <c r="A24" s="24">
        <v>22</v>
      </c>
      <c r="B24" t="s">
        <v>247</v>
      </c>
      <c r="C24" s="24">
        <v>2260667</v>
      </c>
      <c r="D24" t="s">
        <v>388</v>
      </c>
      <c r="E24" s="25">
        <f t="shared" si="0"/>
        <v>0.99998496041714491</v>
      </c>
    </row>
    <row r="25" spans="1:6">
      <c r="A25" s="24">
        <v>23</v>
      </c>
      <c r="B25" t="s">
        <v>20</v>
      </c>
      <c r="C25" s="24">
        <v>2260668</v>
      </c>
      <c r="D25" t="s">
        <v>388</v>
      </c>
      <c r="E25" s="25">
        <f t="shared" si="0"/>
        <v>0.99998540275781711</v>
      </c>
    </row>
    <row r="26" spans="1:6">
      <c r="A26" s="24">
        <v>24</v>
      </c>
      <c r="B26" t="s">
        <v>21</v>
      </c>
      <c r="C26" s="24">
        <v>2258957</v>
      </c>
      <c r="D26" t="s">
        <v>389</v>
      </c>
      <c r="E26" s="25">
        <f t="shared" si="0"/>
        <v>0.99922855786767029</v>
      </c>
    </row>
    <row r="27" spans="1:6">
      <c r="A27" s="24">
        <v>25</v>
      </c>
      <c r="B27" t="s">
        <v>22</v>
      </c>
      <c r="C27" s="24">
        <v>2260639</v>
      </c>
      <c r="D27" t="s">
        <v>389</v>
      </c>
      <c r="E27" s="25">
        <f t="shared" si="0"/>
        <v>0.99997257487832314</v>
      </c>
    </row>
    <row r="28" spans="1:6">
      <c r="A28" s="24">
        <v>26</v>
      </c>
      <c r="B28" t="s">
        <v>23</v>
      </c>
      <c r="C28" s="24">
        <v>2260639</v>
      </c>
      <c r="D28" t="s">
        <v>388</v>
      </c>
      <c r="E28" s="25">
        <f t="shared" si="0"/>
        <v>0.99997257487832314</v>
      </c>
    </row>
    <row r="29" spans="1:6">
      <c r="A29" s="24">
        <v>27</v>
      </c>
      <c r="B29" t="s">
        <v>24</v>
      </c>
      <c r="C29" s="24">
        <v>2260668</v>
      </c>
      <c r="D29" t="s">
        <v>389</v>
      </c>
      <c r="E29" s="25">
        <f t="shared" si="0"/>
        <v>0.99998540275781711</v>
      </c>
    </row>
    <row r="30" spans="1:6">
      <c r="A30" s="24">
        <v>28</v>
      </c>
      <c r="B30" t="s">
        <v>25</v>
      </c>
      <c r="C30" s="24">
        <v>2260668</v>
      </c>
      <c r="D30" t="s">
        <v>389</v>
      </c>
      <c r="E30" s="25">
        <f t="shared" si="0"/>
        <v>0.99998540275781711</v>
      </c>
    </row>
    <row r="31" spans="1:6">
      <c r="A31" s="24">
        <v>29</v>
      </c>
      <c r="B31" t="s">
        <v>26</v>
      </c>
      <c r="C31" s="24">
        <v>2260638</v>
      </c>
      <c r="D31" t="s">
        <v>389</v>
      </c>
      <c r="E31" s="25">
        <f t="shared" si="0"/>
        <v>0.99997213253765094</v>
      </c>
    </row>
    <row r="32" spans="1:6">
      <c r="A32" s="24">
        <v>30</v>
      </c>
      <c r="B32" t="s">
        <v>27</v>
      </c>
      <c r="C32" s="24">
        <v>1102166</v>
      </c>
      <c r="D32" t="s">
        <v>389</v>
      </c>
      <c r="E32" s="25">
        <f t="shared" si="0"/>
        <v>0.48753284932416979</v>
      </c>
    </row>
    <row r="33" spans="1:5">
      <c r="A33" s="24">
        <v>31</v>
      </c>
      <c r="B33" t="s">
        <v>28</v>
      </c>
      <c r="C33" s="24">
        <v>359156</v>
      </c>
      <c r="D33" t="s">
        <v>389</v>
      </c>
      <c r="E33" s="25">
        <f t="shared" si="0"/>
        <v>0.15886930646733027</v>
      </c>
    </row>
    <row r="34" spans="1:5">
      <c r="A34" s="24">
        <v>32</v>
      </c>
      <c r="B34" t="s">
        <v>29</v>
      </c>
      <c r="C34" s="24">
        <v>2260639</v>
      </c>
      <c r="D34" t="s">
        <v>389</v>
      </c>
      <c r="E34" s="25">
        <f t="shared" ref="E34:E65" si="1">C34/2260701</f>
        <v>0.99997257487832314</v>
      </c>
    </row>
    <row r="35" spans="1:5">
      <c r="A35" s="24">
        <v>33</v>
      </c>
      <c r="B35" t="s">
        <v>30</v>
      </c>
      <c r="C35" s="24">
        <v>2260639</v>
      </c>
      <c r="D35" t="s">
        <v>389</v>
      </c>
      <c r="E35" s="25">
        <f t="shared" si="1"/>
        <v>0.99997257487832314</v>
      </c>
    </row>
    <row r="36" spans="1:5">
      <c r="A36" s="24">
        <v>34</v>
      </c>
      <c r="B36" t="s">
        <v>31</v>
      </c>
      <c r="C36" s="24">
        <v>2260668</v>
      </c>
      <c r="D36" t="s">
        <v>389</v>
      </c>
      <c r="E36" s="25">
        <f t="shared" si="1"/>
        <v>0.99998540275781711</v>
      </c>
    </row>
    <row r="37" spans="1:5">
      <c r="A37" s="24">
        <v>35</v>
      </c>
      <c r="B37" t="s">
        <v>32</v>
      </c>
      <c r="C37" s="24">
        <v>2258866</v>
      </c>
      <c r="D37" t="s">
        <v>389</v>
      </c>
      <c r="E37" s="25">
        <f t="shared" si="1"/>
        <v>0.99918830486649934</v>
      </c>
    </row>
    <row r="38" spans="1:5">
      <c r="A38" s="24">
        <v>36</v>
      </c>
      <c r="B38" t="s">
        <v>33</v>
      </c>
      <c r="C38" s="24">
        <v>2260639</v>
      </c>
      <c r="D38" t="s">
        <v>389</v>
      </c>
      <c r="E38" s="25">
        <f t="shared" si="1"/>
        <v>0.99997257487832314</v>
      </c>
    </row>
    <row r="39" spans="1:5">
      <c r="A39" s="24">
        <v>37</v>
      </c>
      <c r="B39" t="s">
        <v>34</v>
      </c>
      <c r="C39" s="24">
        <v>2260668</v>
      </c>
      <c r="D39" t="s">
        <v>388</v>
      </c>
      <c r="E39" s="25">
        <f t="shared" si="1"/>
        <v>0.99998540275781711</v>
      </c>
    </row>
    <row r="40" spans="1:5">
      <c r="A40" s="24">
        <v>38</v>
      </c>
      <c r="B40" t="s">
        <v>35</v>
      </c>
      <c r="C40" s="24">
        <v>2260668</v>
      </c>
      <c r="D40" t="s">
        <v>389</v>
      </c>
      <c r="E40" s="25">
        <f t="shared" si="1"/>
        <v>0.99998540275781711</v>
      </c>
    </row>
    <row r="41" spans="1:5">
      <c r="A41" s="24">
        <v>39</v>
      </c>
      <c r="B41" t="s">
        <v>36</v>
      </c>
      <c r="C41" s="24">
        <v>2260668</v>
      </c>
      <c r="D41" t="s">
        <v>389</v>
      </c>
      <c r="E41" s="25">
        <f t="shared" si="1"/>
        <v>0.99998540275781711</v>
      </c>
    </row>
    <row r="42" spans="1:5">
      <c r="A42" s="24">
        <v>40</v>
      </c>
      <c r="B42" t="s">
        <v>37</v>
      </c>
      <c r="C42" s="24">
        <v>2260668</v>
      </c>
      <c r="D42" t="s">
        <v>389</v>
      </c>
      <c r="E42" s="25">
        <f t="shared" si="1"/>
        <v>0.99998540275781711</v>
      </c>
    </row>
    <row r="43" spans="1:5">
      <c r="A43" s="24">
        <v>41</v>
      </c>
      <c r="B43" t="s">
        <v>38</v>
      </c>
      <c r="C43" s="24">
        <v>2260668</v>
      </c>
      <c r="D43" t="s">
        <v>389</v>
      </c>
      <c r="E43" s="25">
        <f t="shared" si="1"/>
        <v>0.99998540275781711</v>
      </c>
    </row>
    <row r="44" spans="1:5">
      <c r="A44" s="24">
        <v>42</v>
      </c>
      <c r="B44" t="s">
        <v>39</v>
      </c>
      <c r="C44" s="24">
        <v>2260668</v>
      </c>
      <c r="D44" t="s">
        <v>389</v>
      </c>
      <c r="E44" s="25">
        <f t="shared" si="1"/>
        <v>0.99998540275781711</v>
      </c>
    </row>
    <row r="45" spans="1:5">
      <c r="A45" s="24">
        <v>43</v>
      </c>
      <c r="B45" t="s">
        <v>40</v>
      </c>
      <c r="C45" s="24">
        <v>2260668</v>
      </c>
      <c r="D45" t="s">
        <v>389</v>
      </c>
      <c r="E45" s="25">
        <f t="shared" si="1"/>
        <v>0.99998540275781711</v>
      </c>
    </row>
    <row r="46" spans="1:5">
      <c r="A46" s="24">
        <v>44</v>
      </c>
      <c r="B46" t="s">
        <v>41</v>
      </c>
      <c r="C46" s="24">
        <v>2260668</v>
      </c>
      <c r="D46" t="s">
        <v>389</v>
      </c>
      <c r="E46" s="25">
        <f t="shared" si="1"/>
        <v>0.99998540275781711</v>
      </c>
    </row>
    <row r="47" spans="1:5">
      <c r="A47" s="24">
        <v>45</v>
      </c>
      <c r="B47" t="s">
        <v>225</v>
      </c>
      <c r="C47" s="24">
        <v>2260668</v>
      </c>
      <c r="D47" t="s">
        <v>389</v>
      </c>
      <c r="E47" s="25">
        <f t="shared" si="1"/>
        <v>0.99998540275781711</v>
      </c>
    </row>
    <row r="48" spans="1:5">
      <c r="A48" s="24">
        <v>46</v>
      </c>
      <c r="B48" t="s">
        <v>226</v>
      </c>
      <c r="C48" s="24">
        <v>2260668</v>
      </c>
      <c r="D48" t="s">
        <v>389</v>
      </c>
      <c r="E48" s="25">
        <f t="shared" si="1"/>
        <v>0.99998540275781711</v>
      </c>
    </row>
    <row r="49" spans="1:6">
      <c r="A49" s="24">
        <v>47</v>
      </c>
      <c r="B49" t="s">
        <v>42</v>
      </c>
      <c r="C49" s="24">
        <v>2258241</v>
      </c>
      <c r="D49" t="s">
        <v>388</v>
      </c>
      <c r="E49" s="25">
        <f t="shared" si="1"/>
        <v>0.99891184194636973</v>
      </c>
    </row>
    <row r="50" spans="1:6">
      <c r="A50" s="24">
        <v>48</v>
      </c>
      <c r="B50" t="s">
        <v>43</v>
      </c>
      <c r="C50" s="24">
        <v>2260668</v>
      </c>
      <c r="D50" t="s">
        <v>389</v>
      </c>
      <c r="E50" s="25">
        <f t="shared" si="1"/>
        <v>0.99998540275781711</v>
      </c>
    </row>
    <row r="51" spans="1:6">
      <c r="A51" s="24">
        <v>49</v>
      </c>
      <c r="B51" t="s">
        <v>44</v>
      </c>
      <c r="C51" s="24">
        <v>915358</v>
      </c>
      <c r="D51" t="s">
        <v>388</v>
      </c>
      <c r="E51" s="25">
        <f t="shared" si="1"/>
        <v>0.40490007303044501</v>
      </c>
      <c r="F51" t="b">
        <v>1</v>
      </c>
    </row>
    <row r="52" spans="1:6">
      <c r="A52" s="24">
        <v>50</v>
      </c>
      <c r="B52" t="s">
        <v>45</v>
      </c>
      <c r="C52" s="24">
        <v>2260596</v>
      </c>
      <c r="D52" t="s">
        <v>388</v>
      </c>
      <c r="E52" s="25">
        <f t="shared" si="1"/>
        <v>0.99995355422941823</v>
      </c>
    </row>
    <row r="53" spans="1:6">
      <c r="A53" s="24">
        <v>51</v>
      </c>
      <c r="B53" t="s">
        <v>46</v>
      </c>
      <c r="C53" s="24">
        <v>2260668</v>
      </c>
      <c r="D53" t="s">
        <v>389</v>
      </c>
      <c r="E53" s="25">
        <f t="shared" si="1"/>
        <v>0.99998540275781711</v>
      </c>
    </row>
    <row r="54" spans="1:6">
      <c r="A54" s="24">
        <v>52</v>
      </c>
      <c r="B54" t="s">
        <v>47</v>
      </c>
      <c r="C54" s="24">
        <v>2260668</v>
      </c>
      <c r="D54" t="s">
        <v>389</v>
      </c>
      <c r="E54" s="25">
        <f t="shared" si="1"/>
        <v>0.99998540275781711</v>
      </c>
    </row>
    <row r="55" spans="1:6">
      <c r="A55" s="24">
        <v>53</v>
      </c>
      <c r="B55" t="s">
        <v>106</v>
      </c>
      <c r="C55" s="24">
        <v>2260523</v>
      </c>
      <c r="D55" t="s">
        <v>389</v>
      </c>
      <c r="E55" s="25">
        <f t="shared" si="1"/>
        <v>0.99992126336034703</v>
      </c>
    </row>
    <row r="56" spans="1:6">
      <c r="A56" s="24">
        <v>54</v>
      </c>
      <c r="B56" t="s">
        <v>108</v>
      </c>
      <c r="C56" s="24">
        <v>580775</v>
      </c>
      <c r="D56" t="s">
        <v>389</v>
      </c>
      <c r="E56" s="25">
        <f t="shared" si="1"/>
        <v>0.25690040390126778</v>
      </c>
    </row>
    <row r="57" spans="1:6">
      <c r="A57" s="24">
        <v>55</v>
      </c>
      <c r="B57" t="s">
        <v>129</v>
      </c>
      <c r="C57" s="24">
        <v>2260668</v>
      </c>
      <c r="D57" t="s">
        <v>389</v>
      </c>
      <c r="E57" s="25">
        <f t="shared" si="1"/>
        <v>0.99998540275781711</v>
      </c>
    </row>
    <row r="58" spans="1:6">
      <c r="A58" s="24">
        <v>56</v>
      </c>
      <c r="B58" t="s">
        <v>252</v>
      </c>
      <c r="C58" s="24">
        <v>2260668</v>
      </c>
      <c r="D58" t="s">
        <v>388</v>
      </c>
      <c r="E58" s="25">
        <f t="shared" si="1"/>
        <v>0.99998540275781711</v>
      </c>
    </row>
    <row r="59" spans="1:6">
      <c r="A59" s="24">
        <v>57</v>
      </c>
      <c r="B59" t="s">
        <v>254</v>
      </c>
      <c r="C59" s="24">
        <v>120710</v>
      </c>
      <c r="D59" t="s">
        <v>389</v>
      </c>
      <c r="E59" s="25">
        <f t="shared" si="1"/>
        <v>5.3394942542158381E-2</v>
      </c>
    </row>
    <row r="60" spans="1:6">
      <c r="A60" s="24">
        <v>58</v>
      </c>
      <c r="B60" t="s">
        <v>255</v>
      </c>
      <c r="C60" s="24">
        <v>120706</v>
      </c>
      <c r="D60" t="s">
        <v>389</v>
      </c>
      <c r="E60" s="25">
        <f t="shared" si="1"/>
        <v>5.3393173179469552E-2</v>
      </c>
    </row>
    <row r="61" spans="1:6">
      <c r="A61" s="24">
        <v>59</v>
      </c>
      <c r="B61" t="s">
        <v>390</v>
      </c>
      <c r="C61" s="24">
        <v>115730</v>
      </c>
      <c r="D61" t="s">
        <v>388</v>
      </c>
      <c r="E61" s="25">
        <f t="shared" si="1"/>
        <v>5.1192085994565401E-2</v>
      </c>
      <c r="F61" t="b">
        <v>1</v>
      </c>
    </row>
    <row r="62" spans="1:6">
      <c r="A62" s="24">
        <v>60</v>
      </c>
      <c r="B62" t="s">
        <v>291</v>
      </c>
      <c r="C62" s="24">
        <v>2260639</v>
      </c>
      <c r="D62" t="s">
        <v>389</v>
      </c>
      <c r="E62" s="25">
        <f t="shared" si="1"/>
        <v>0.99997257487832314</v>
      </c>
    </row>
    <row r="63" spans="1:6">
      <c r="A63" s="24">
        <v>61</v>
      </c>
      <c r="B63" t="s">
        <v>128</v>
      </c>
      <c r="C63" s="24">
        <v>2190392</v>
      </c>
      <c r="D63" t="s">
        <v>389</v>
      </c>
      <c r="E63" s="25">
        <f t="shared" si="1"/>
        <v>0.96889946967776808</v>
      </c>
    </row>
    <row r="64" spans="1:6">
      <c r="A64" s="24">
        <v>62</v>
      </c>
      <c r="B64" t="s">
        <v>113</v>
      </c>
      <c r="C64" s="24">
        <v>2190392</v>
      </c>
      <c r="D64" t="s">
        <v>389</v>
      </c>
      <c r="E64" s="25">
        <f t="shared" si="1"/>
        <v>0.96889946967776808</v>
      </c>
    </row>
    <row r="65" spans="1:5">
      <c r="A65" s="24">
        <v>63</v>
      </c>
      <c r="B65" t="s">
        <v>266</v>
      </c>
      <c r="C65" s="24">
        <v>1394538</v>
      </c>
      <c r="D65" t="s">
        <v>389</v>
      </c>
      <c r="E65" s="25">
        <f t="shared" si="1"/>
        <v>0.61686087633879938</v>
      </c>
    </row>
    <row r="66" spans="1:5">
      <c r="A66" s="24">
        <v>64</v>
      </c>
      <c r="B66" t="s">
        <v>335</v>
      </c>
      <c r="C66" s="24">
        <v>1394539</v>
      </c>
      <c r="D66" t="s">
        <v>389</v>
      </c>
      <c r="E66" s="25">
        <f t="shared" ref="E66:E97" si="2">C66/2260701</f>
        <v>0.61686131867947158</v>
      </c>
    </row>
    <row r="67" spans="1:5">
      <c r="A67" s="24">
        <v>65</v>
      </c>
      <c r="B67" t="s">
        <v>269</v>
      </c>
      <c r="C67" s="24">
        <v>1394539</v>
      </c>
      <c r="D67" t="s">
        <v>389</v>
      </c>
      <c r="E67" s="25">
        <f t="shared" si="2"/>
        <v>0.61686131867947158</v>
      </c>
    </row>
    <row r="68" spans="1:5">
      <c r="A68" s="24">
        <v>66</v>
      </c>
      <c r="B68" t="s">
        <v>271</v>
      </c>
      <c r="C68" s="24">
        <v>1394539</v>
      </c>
      <c r="D68" t="s">
        <v>389</v>
      </c>
      <c r="E68" s="25">
        <f t="shared" si="2"/>
        <v>0.61686131867947158</v>
      </c>
    </row>
    <row r="69" spans="1:5">
      <c r="A69" s="24">
        <v>67</v>
      </c>
      <c r="B69" t="s">
        <v>273</v>
      </c>
      <c r="C69" s="24">
        <v>1350744</v>
      </c>
      <c r="D69" t="s">
        <v>389</v>
      </c>
      <c r="E69" s="25">
        <f t="shared" si="2"/>
        <v>0.59748900894014734</v>
      </c>
    </row>
    <row r="70" spans="1:5">
      <c r="A70" s="24">
        <v>68</v>
      </c>
      <c r="B70" t="s">
        <v>275</v>
      </c>
      <c r="C70" s="24">
        <v>1394539</v>
      </c>
      <c r="D70" t="s">
        <v>389</v>
      </c>
      <c r="E70" s="25">
        <f t="shared" si="2"/>
        <v>0.61686131867947158</v>
      </c>
    </row>
    <row r="71" spans="1:5">
      <c r="A71" s="24">
        <v>69</v>
      </c>
      <c r="B71" t="s">
        <v>277</v>
      </c>
      <c r="C71" s="24">
        <v>1191818</v>
      </c>
      <c r="D71" t="s">
        <v>389</v>
      </c>
      <c r="E71" s="25">
        <f t="shared" si="2"/>
        <v>0.52718957526890997</v>
      </c>
    </row>
    <row r="72" spans="1:5">
      <c r="A72" s="24">
        <v>70</v>
      </c>
      <c r="B72" t="s">
        <v>279</v>
      </c>
      <c r="C72" s="24">
        <v>1394539</v>
      </c>
      <c r="D72" t="s">
        <v>389</v>
      </c>
      <c r="E72" s="25">
        <f t="shared" si="2"/>
        <v>0.61686131867947158</v>
      </c>
    </row>
    <row r="73" spans="1:5">
      <c r="A73" s="24">
        <v>71</v>
      </c>
      <c r="B73" t="s">
        <v>281</v>
      </c>
      <c r="C73" s="24">
        <v>1394539</v>
      </c>
      <c r="D73" t="s">
        <v>389</v>
      </c>
      <c r="E73" s="25">
        <f t="shared" si="2"/>
        <v>0.61686131867947158</v>
      </c>
    </row>
    <row r="74" spans="1:5">
      <c r="A74" s="24">
        <v>72</v>
      </c>
      <c r="B74" t="s">
        <v>283</v>
      </c>
      <c r="C74" s="24">
        <v>1394539</v>
      </c>
      <c r="D74" t="s">
        <v>389</v>
      </c>
      <c r="E74" s="25">
        <f t="shared" si="2"/>
        <v>0.61686131867947158</v>
      </c>
    </row>
    <row r="75" spans="1:5">
      <c r="A75" s="24">
        <v>73</v>
      </c>
      <c r="B75" t="s">
        <v>285</v>
      </c>
      <c r="C75" s="24">
        <v>1394320</v>
      </c>
      <c r="D75" t="s">
        <v>389</v>
      </c>
      <c r="E75" s="25">
        <f t="shared" si="2"/>
        <v>0.61676444607225811</v>
      </c>
    </row>
    <row r="76" spans="1:5">
      <c r="A76" s="24">
        <v>74</v>
      </c>
      <c r="B76" t="s">
        <v>391</v>
      </c>
      <c r="C76" s="24">
        <v>2190392</v>
      </c>
      <c r="D76" t="s">
        <v>389</v>
      </c>
      <c r="E76" s="25">
        <f t="shared" si="2"/>
        <v>0.96889946967776808</v>
      </c>
    </row>
    <row r="77" spans="1:5">
      <c r="A77" s="24">
        <v>75</v>
      </c>
      <c r="B77" t="s">
        <v>287</v>
      </c>
      <c r="C77" s="24">
        <v>1394539</v>
      </c>
      <c r="D77" t="s">
        <v>389</v>
      </c>
      <c r="E77" s="25">
        <f t="shared" si="2"/>
        <v>0.61686131867947158</v>
      </c>
    </row>
    <row r="78" spans="1:5">
      <c r="A78" s="24">
        <v>76</v>
      </c>
      <c r="B78" t="s">
        <v>293</v>
      </c>
      <c r="C78" s="24">
        <v>1394538</v>
      </c>
      <c r="D78" t="s">
        <v>389</v>
      </c>
      <c r="E78" s="25">
        <f t="shared" si="2"/>
        <v>0.61686087633879938</v>
      </c>
    </row>
    <row r="79" spans="1:5">
      <c r="A79" s="24">
        <v>77</v>
      </c>
      <c r="B79" t="s">
        <v>289</v>
      </c>
      <c r="C79" s="24">
        <v>1394538</v>
      </c>
      <c r="D79" t="s">
        <v>389</v>
      </c>
      <c r="E79" s="25">
        <f t="shared" si="2"/>
        <v>0.61686087633879938</v>
      </c>
    </row>
    <row r="80" spans="1:5">
      <c r="A80" s="24">
        <v>78</v>
      </c>
      <c r="B80" t="s">
        <v>295</v>
      </c>
      <c r="C80" s="24">
        <v>2210638</v>
      </c>
      <c r="D80" t="s">
        <v>389</v>
      </c>
      <c r="E80" s="25">
        <f t="shared" si="2"/>
        <v>0.97785509892727962</v>
      </c>
    </row>
    <row r="81" spans="1:5">
      <c r="A81" s="24">
        <v>79</v>
      </c>
      <c r="B81" t="s">
        <v>114</v>
      </c>
      <c r="C81" s="24">
        <v>2190322</v>
      </c>
      <c r="D81" t="s">
        <v>389</v>
      </c>
      <c r="E81" s="25">
        <f t="shared" si="2"/>
        <v>0.9688685058307136</v>
      </c>
    </row>
    <row r="82" spans="1:5">
      <c r="A82" s="24">
        <v>80</v>
      </c>
      <c r="B82" t="s">
        <v>296</v>
      </c>
      <c r="C82" s="24">
        <v>2185733</v>
      </c>
      <c r="D82" t="s">
        <v>389</v>
      </c>
      <c r="E82" s="25">
        <f t="shared" si="2"/>
        <v>0.96683860448595371</v>
      </c>
    </row>
    <row r="83" spans="1:5">
      <c r="A83" s="24">
        <v>81</v>
      </c>
      <c r="B83" t="s">
        <v>297</v>
      </c>
      <c r="C83" s="24">
        <v>2184597</v>
      </c>
      <c r="D83" t="s">
        <v>389</v>
      </c>
      <c r="E83" s="25">
        <f t="shared" si="2"/>
        <v>0.96633610548232607</v>
      </c>
    </row>
    <row r="84" spans="1:5">
      <c r="A84" s="24">
        <v>82</v>
      </c>
      <c r="B84" t="s">
        <v>105</v>
      </c>
      <c r="C84" s="24">
        <v>2260523</v>
      </c>
      <c r="D84" t="s">
        <v>389</v>
      </c>
      <c r="E84" s="25">
        <f t="shared" si="2"/>
        <v>0.99992126336034703</v>
      </c>
    </row>
    <row r="85" spans="1:5">
      <c r="A85" s="24">
        <v>83</v>
      </c>
      <c r="B85" t="s">
        <v>298</v>
      </c>
      <c r="C85" s="24">
        <v>2260639</v>
      </c>
      <c r="D85" t="s">
        <v>389</v>
      </c>
      <c r="E85" s="25">
        <f t="shared" si="2"/>
        <v>0.99997257487832314</v>
      </c>
    </row>
    <row r="86" spans="1:5">
      <c r="A86" s="24">
        <v>84</v>
      </c>
      <c r="B86" t="s">
        <v>299</v>
      </c>
      <c r="C86" s="24">
        <v>2121597</v>
      </c>
      <c r="D86" t="s">
        <v>389</v>
      </c>
      <c r="E86" s="25">
        <f t="shared" si="2"/>
        <v>0.93846864313325817</v>
      </c>
    </row>
    <row r="87" spans="1:5">
      <c r="A87" s="24">
        <v>85</v>
      </c>
      <c r="B87" t="s">
        <v>124</v>
      </c>
      <c r="C87" s="24">
        <v>2190391</v>
      </c>
      <c r="D87" t="s">
        <v>389</v>
      </c>
      <c r="E87" s="25">
        <f t="shared" si="2"/>
        <v>0.96889902733709588</v>
      </c>
    </row>
    <row r="88" spans="1:5">
      <c r="A88" s="24">
        <v>86</v>
      </c>
      <c r="B88" t="s">
        <v>125</v>
      </c>
      <c r="C88" s="24">
        <v>2190391</v>
      </c>
      <c r="D88" t="s">
        <v>389</v>
      </c>
      <c r="E88" s="25">
        <f t="shared" si="2"/>
        <v>0.96889902733709588</v>
      </c>
    </row>
    <row r="89" spans="1:5">
      <c r="A89" s="24">
        <v>87</v>
      </c>
      <c r="B89" t="s">
        <v>111</v>
      </c>
      <c r="C89" s="24">
        <v>2190392</v>
      </c>
      <c r="D89" t="s">
        <v>389</v>
      </c>
      <c r="E89" s="25">
        <f t="shared" si="2"/>
        <v>0.96889946967776808</v>
      </c>
    </row>
    <row r="90" spans="1:5">
      <c r="A90" s="24">
        <v>88</v>
      </c>
      <c r="B90" t="s">
        <v>300</v>
      </c>
      <c r="C90" s="24">
        <v>2210638</v>
      </c>
      <c r="D90" t="s">
        <v>389</v>
      </c>
      <c r="E90" s="25">
        <f t="shared" si="2"/>
        <v>0.97785509892727962</v>
      </c>
    </row>
    <row r="91" spans="1:5">
      <c r="A91" s="24">
        <v>89</v>
      </c>
      <c r="B91" t="s">
        <v>301</v>
      </c>
      <c r="C91" s="24">
        <v>2187256</v>
      </c>
      <c r="D91" t="s">
        <v>389</v>
      </c>
      <c r="E91" s="25">
        <f t="shared" si="2"/>
        <v>0.96751228932972555</v>
      </c>
    </row>
    <row r="92" spans="1:5">
      <c r="A92" s="24">
        <v>90</v>
      </c>
      <c r="B92" t="s">
        <v>302</v>
      </c>
      <c r="C92" s="24">
        <v>519701</v>
      </c>
      <c r="D92" t="s">
        <v>389</v>
      </c>
      <c r="E92" s="25">
        <f t="shared" si="2"/>
        <v>0.22988488968687146</v>
      </c>
    </row>
    <row r="93" spans="1:5">
      <c r="A93" s="24">
        <v>91</v>
      </c>
      <c r="B93" t="s">
        <v>304</v>
      </c>
      <c r="C93" s="24">
        <v>1965233</v>
      </c>
      <c r="D93" t="s">
        <v>389</v>
      </c>
      <c r="E93" s="25">
        <f t="shared" si="2"/>
        <v>0.86930248626421625</v>
      </c>
    </row>
    <row r="94" spans="1:5">
      <c r="A94" s="24">
        <v>92</v>
      </c>
      <c r="B94" t="s">
        <v>305</v>
      </c>
      <c r="C94" s="24">
        <v>740359</v>
      </c>
      <c r="D94" t="s">
        <v>389</v>
      </c>
      <c r="E94" s="25">
        <f t="shared" si="2"/>
        <v>0.32749089773481765</v>
      </c>
    </row>
    <row r="95" spans="1:5">
      <c r="A95" s="24">
        <v>93</v>
      </c>
      <c r="B95" t="s">
        <v>104</v>
      </c>
      <c r="C95" s="24">
        <v>2190392</v>
      </c>
      <c r="D95" t="s">
        <v>389</v>
      </c>
      <c r="E95" s="25">
        <f t="shared" si="2"/>
        <v>0.96889946967776808</v>
      </c>
    </row>
    <row r="96" spans="1:5">
      <c r="A96" s="24">
        <v>94</v>
      </c>
      <c r="B96" t="s">
        <v>116</v>
      </c>
      <c r="C96" s="24">
        <v>2190392</v>
      </c>
      <c r="D96" t="s">
        <v>389</v>
      </c>
      <c r="E96" s="25">
        <f t="shared" si="2"/>
        <v>0.96889946967776808</v>
      </c>
    </row>
    <row r="97" spans="1:5">
      <c r="A97" s="24">
        <v>95</v>
      </c>
      <c r="B97" t="s">
        <v>123</v>
      </c>
      <c r="C97" s="24">
        <v>2190392</v>
      </c>
      <c r="D97" t="s">
        <v>389</v>
      </c>
      <c r="E97" s="25">
        <f t="shared" si="2"/>
        <v>0.96889946967776808</v>
      </c>
    </row>
    <row r="98" spans="1:5">
      <c r="A98" s="24">
        <v>96</v>
      </c>
      <c r="B98" t="s">
        <v>117</v>
      </c>
      <c r="C98" s="24">
        <v>2202078</v>
      </c>
      <c r="D98" t="s">
        <v>389</v>
      </c>
      <c r="E98" s="25">
        <f t="shared" ref="E98:E129" si="3">C98/2260701</f>
        <v>0.97406866277318405</v>
      </c>
    </row>
    <row r="99" spans="1:5">
      <c r="A99" s="24">
        <v>97</v>
      </c>
      <c r="B99" t="s">
        <v>115</v>
      </c>
      <c r="C99" s="24">
        <v>2190392</v>
      </c>
      <c r="D99" t="s">
        <v>389</v>
      </c>
      <c r="E99" s="25">
        <f t="shared" si="3"/>
        <v>0.96889946967776808</v>
      </c>
    </row>
    <row r="100" spans="1:5">
      <c r="A100" s="24">
        <v>98</v>
      </c>
      <c r="B100" t="s">
        <v>122</v>
      </c>
      <c r="C100" s="24">
        <v>2190392</v>
      </c>
      <c r="D100" t="s">
        <v>389</v>
      </c>
      <c r="E100" s="25">
        <f t="shared" si="3"/>
        <v>0.96889946967776808</v>
      </c>
    </row>
    <row r="101" spans="1:5">
      <c r="A101" s="24">
        <v>99</v>
      </c>
      <c r="B101" t="s">
        <v>127</v>
      </c>
      <c r="C101" s="24">
        <v>2190392</v>
      </c>
      <c r="D101" t="s">
        <v>389</v>
      </c>
      <c r="E101" s="25">
        <f t="shared" si="3"/>
        <v>0.96889946967776808</v>
      </c>
    </row>
    <row r="102" spans="1:5">
      <c r="A102" s="24">
        <v>100</v>
      </c>
      <c r="B102" t="s">
        <v>102</v>
      </c>
      <c r="C102" s="24">
        <v>2190391</v>
      </c>
      <c r="D102" t="s">
        <v>389</v>
      </c>
      <c r="E102" s="25">
        <f t="shared" si="3"/>
        <v>0.96889902733709588</v>
      </c>
    </row>
    <row r="103" spans="1:5">
      <c r="A103" s="24">
        <v>101</v>
      </c>
      <c r="B103" t="s">
        <v>126</v>
      </c>
      <c r="C103" s="24">
        <v>2190392</v>
      </c>
      <c r="D103" t="s">
        <v>389</v>
      </c>
      <c r="E103" s="25">
        <f t="shared" si="3"/>
        <v>0.96889946967776808</v>
      </c>
    </row>
    <row r="104" spans="1:5">
      <c r="A104" s="24">
        <v>102</v>
      </c>
      <c r="B104" t="s">
        <v>109</v>
      </c>
      <c r="C104" s="24">
        <v>2202078</v>
      </c>
      <c r="D104" t="s">
        <v>389</v>
      </c>
      <c r="E104" s="25">
        <f t="shared" si="3"/>
        <v>0.97406866277318405</v>
      </c>
    </row>
    <row r="105" spans="1:5">
      <c r="A105" s="24">
        <v>103</v>
      </c>
      <c r="B105" t="s">
        <v>121</v>
      </c>
      <c r="C105" s="24">
        <v>2107011</v>
      </c>
      <c r="D105" t="s">
        <v>389</v>
      </c>
      <c r="E105" s="25">
        <f t="shared" si="3"/>
        <v>0.93201666208844069</v>
      </c>
    </row>
    <row r="106" spans="1:5">
      <c r="A106" s="24">
        <v>104</v>
      </c>
      <c r="B106" t="s">
        <v>120</v>
      </c>
      <c r="C106" s="24">
        <v>2190392</v>
      </c>
      <c r="D106" t="s">
        <v>389</v>
      </c>
      <c r="E106" s="25">
        <f t="shared" si="3"/>
        <v>0.96889946967776808</v>
      </c>
    </row>
    <row r="107" spans="1:5">
      <c r="A107" s="24">
        <v>105</v>
      </c>
      <c r="B107" t="s">
        <v>119</v>
      </c>
      <c r="C107" s="24">
        <v>2190392</v>
      </c>
      <c r="D107" t="s">
        <v>389</v>
      </c>
      <c r="E107" s="25">
        <f t="shared" si="3"/>
        <v>0.96889946967776808</v>
      </c>
    </row>
    <row r="108" spans="1:5">
      <c r="A108" s="24">
        <v>106</v>
      </c>
      <c r="B108" t="s">
        <v>110</v>
      </c>
      <c r="C108" s="24">
        <v>2190392</v>
      </c>
      <c r="D108" t="s">
        <v>389</v>
      </c>
      <c r="E108" s="25">
        <f t="shared" si="3"/>
        <v>0.96889946967776808</v>
      </c>
    </row>
    <row r="109" spans="1:5">
      <c r="A109" s="24">
        <v>107</v>
      </c>
      <c r="B109" t="s">
        <v>118</v>
      </c>
      <c r="C109" s="24">
        <v>2190237</v>
      </c>
      <c r="D109" t="s">
        <v>389</v>
      </c>
      <c r="E109" s="25">
        <f t="shared" si="3"/>
        <v>0.96883090687357598</v>
      </c>
    </row>
    <row r="110" spans="1:5">
      <c r="A110" s="24">
        <v>108</v>
      </c>
      <c r="B110" t="s">
        <v>306</v>
      </c>
      <c r="C110" s="24">
        <v>2185289</v>
      </c>
      <c r="D110" t="s">
        <v>389</v>
      </c>
      <c r="E110" s="25">
        <f t="shared" si="3"/>
        <v>0.96664220522749356</v>
      </c>
    </row>
    <row r="111" spans="1:5">
      <c r="A111" s="24">
        <v>109</v>
      </c>
      <c r="B111" t="s">
        <v>103</v>
      </c>
      <c r="C111" s="24">
        <v>2259303</v>
      </c>
      <c r="D111" t="s">
        <v>389</v>
      </c>
      <c r="E111" s="25">
        <f t="shared" si="3"/>
        <v>0.99938160774025397</v>
      </c>
    </row>
    <row r="112" spans="1:5">
      <c r="A112" s="24">
        <v>110</v>
      </c>
      <c r="B112" t="s">
        <v>107</v>
      </c>
      <c r="C112" s="24">
        <v>2260563</v>
      </c>
      <c r="D112" t="s">
        <v>389</v>
      </c>
      <c r="E112" s="25">
        <f t="shared" si="3"/>
        <v>0.99993895698723534</v>
      </c>
    </row>
    <row r="113" spans="1:6">
      <c r="A113" s="24">
        <v>111</v>
      </c>
      <c r="B113" t="s">
        <v>112</v>
      </c>
      <c r="C113" s="24">
        <v>2190392</v>
      </c>
      <c r="D113" t="s">
        <v>389</v>
      </c>
      <c r="E113" s="25">
        <f t="shared" si="3"/>
        <v>0.96889946967776808</v>
      </c>
    </row>
    <row r="114" spans="1:6">
      <c r="A114" s="24">
        <v>112</v>
      </c>
      <c r="B114" t="s">
        <v>307</v>
      </c>
      <c r="C114" s="24">
        <v>2210638</v>
      </c>
      <c r="D114" t="s">
        <v>389</v>
      </c>
      <c r="E114" s="25">
        <f t="shared" si="3"/>
        <v>0.97785509892727962</v>
      </c>
    </row>
    <row r="115" spans="1:6">
      <c r="A115" s="24">
        <v>113</v>
      </c>
      <c r="B115" t="s">
        <v>308</v>
      </c>
      <c r="C115" s="24">
        <v>2210638</v>
      </c>
      <c r="D115" t="s">
        <v>389</v>
      </c>
      <c r="E115" s="25">
        <f t="shared" si="3"/>
        <v>0.97785509892727962</v>
      </c>
    </row>
    <row r="116" spans="1:6">
      <c r="A116" s="24">
        <v>114</v>
      </c>
      <c r="B116" t="s">
        <v>100</v>
      </c>
      <c r="C116" s="24">
        <v>2190392</v>
      </c>
      <c r="D116" t="s">
        <v>389</v>
      </c>
      <c r="E116" s="25">
        <f t="shared" si="3"/>
        <v>0.96889946967776808</v>
      </c>
    </row>
    <row r="117" spans="1:6">
      <c r="A117" s="24">
        <v>115</v>
      </c>
      <c r="B117" t="s">
        <v>392</v>
      </c>
      <c r="C117" s="24">
        <v>108020</v>
      </c>
      <c r="D117" t="s">
        <v>389</v>
      </c>
      <c r="E117" s="25">
        <f t="shared" si="3"/>
        <v>4.7781639411846148E-2</v>
      </c>
    </row>
    <row r="118" spans="1:6">
      <c r="A118" s="24">
        <v>116</v>
      </c>
      <c r="B118" t="s">
        <v>393</v>
      </c>
      <c r="C118" s="24">
        <v>108021</v>
      </c>
      <c r="D118" t="s">
        <v>389</v>
      </c>
      <c r="E118" s="25">
        <f t="shared" si="3"/>
        <v>4.7782081752518357E-2</v>
      </c>
    </row>
    <row r="119" spans="1:6">
      <c r="A119" s="24">
        <v>117</v>
      </c>
      <c r="B119" t="s">
        <v>394</v>
      </c>
      <c r="C119" s="24">
        <v>108021</v>
      </c>
      <c r="D119" t="s">
        <v>389</v>
      </c>
      <c r="E119" s="25">
        <f t="shared" si="3"/>
        <v>4.7782081752518357E-2</v>
      </c>
    </row>
    <row r="120" spans="1:6">
      <c r="A120" s="24">
        <v>118</v>
      </c>
      <c r="B120" t="s">
        <v>395</v>
      </c>
      <c r="C120" s="24">
        <v>108021</v>
      </c>
      <c r="D120" t="s">
        <v>388</v>
      </c>
      <c r="E120" s="25">
        <f t="shared" si="3"/>
        <v>4.7782081752518357E-2</v>
      </c>
      <c r="F120" t="b">
        <v>1</v>
      </c>
    </row>
    <row r="121" spans="1:6">
      <c r="A121" s="24">
        <v>119</v>
      </c>
      <c r="B121" t="s">
        <v>396</v>
      </c>
      <c r="C121" s="24">
        <v>108021</v>
      </c>
      <c r="D121" t="s">
        <v>389</v>
      </c>
      <c r="E121" s="25">
        <f t="shared" si="3"/>
        <v>4.7782081752518357E-2</v>
      </c>
    </row>
    <row r="122" spans="1:6">
      <c r="A122" s="24">
        <v>120</v>
      </c>
      <c r="B122" t="s">
        <v>397</v>
      </c>
      <c r="C122" s="24">
        <v>108021</v>
      </c>
      <c r="D122" t="s">
        <v>389</v>
      </c>
      <c r="E122" s="25">
        <f t="shared" si="3"/>
        <v>4.7782081752518357E-2</v>
      </c>
    </row>
    <row r="123" spans="1:6">
      <c r="A123" s="24">
        <v>121</v>
      </c>
      <c r="B123" t="s">
        <v>398</v>
      </c>
      <c r="C123" s="24">
        <v>108021</v>
      </c>
      <c r="D123" t="s">
        <v>389</v>
      </c>
      <c r="E123" s="25">
        <f t="shared" si="3"/>
        <v>4.7782081752518357E-2</v>
      </c>
    </row>
    <row r="124" spans="1:6">
      <c r="A124" s="24">
        <v>122</v>
      </c>
      <c r="B124" t="s">
        <v>399</v>
      </c>
      <c r="C124" s="24">
        <v>106184</v>
      </c>
      <c r="D124" t="s">
        <v>389</v>
      </c>
      <c r="E124" s="25">
        <f t="shared" si="3"/>
        <v>4.6969501937673318E-2</v>
      </c>
    </row>
    <row r="125" spans="1:6">
      <c r="A125" s="24">
        <v>123</v>
      </c>
      <c r="B125" t="s">
        <v>336</v>
      </c>
      <c r="C125" s="24">
        <v>108021</v>
      </c>
      <c r="D125" t="s">
        <v>389</v>
      </c>
      <c r="E125" s="25">
        <f t="shared" si="3"/>
        <v>4.7782081752518357E-2</v>
      </c>
    </row>
    <row r="126" spans="1:6">
      <c r="A126" s="24">
        <v>124</v>
      </c>
      <c r="B126" t="s">
        <v>400</v>
      </c>
      <c r="C126" s="24">
        <v>108021</v>
      </c>
      <c r="D126" t="s">
        <v>389</v>
      </c>
      <c r="E126" s="25">
        <f t="shared" si="3"/>
        <v>4.7782081752518357E-2</v>
      </c>
    </row>
    <row r="127" spans="1:6">
      <c r="A127" s="24">
        <v>125</v>
      </c>
      <c r="B127" t="s">
        <v>401</v>
      </c>
      <c r="C127" s="24">
        <v>108021</v>
      </c>
      <c r="D127" t="s">
        <v>389</v>
      </c>
      <c r="E127" s="25">
        <f t="shared" si="3"/>
        <v>4.7782081752518357E-2</v>
      </c>
    </row>
    <row r="128" spans="1:6">
      <c r="A128" s="24">
        <v>126</v>
      </c>
      <c r="B128" t="s">
        <v>402</v>
      </c>
      <c r="C128" s="24">
        <v>108021</v>
      </c>
      <c r="D128" t="s">
        <v>389</v>
      </c>
      <c r="E128" s="25">
        <f t="shared" si="3"/>
        <v>4.7782081752518357E-2</v>
      </c>
    </row>
    <row r="129" spans="1:6">
      <c r="A129" s="24">
        <v>127</v>
      </c>
      <c r="B129" t="s">
        <v>403</v>
      </c>
      <c r="C129" s="24">
        <v>35942</v>
      </c>
      <c r="D129" t="s">
        <v>389</v>
      </c>
      <c r="E129" s="25">
        <f t="shared" si="3"/>
        <v>1.5898608440479304E-2</v>
      </c>
    </row>
    <row r="130" spans="1:6">
      <c r="A130" s="24">
        <v>128</v>
      </c>
      <c r="B130" t="s">
        <v>347</v>
      </c>
      <c r="C130" s="24">
        <v>2260668</v>
      </c>
      <c r="D130" t="s">
        <v>388</v>
      </c>
      <c r="E130" s="25">
        <f t="shared" ref="E130:E152" si="4">C130/2260701</f>
        <v>0.99998540275781711</v>
      </c>
    </row>
    <row r="131" spans="1:6">
      <c r="A131" s="24">
        <v>129</v>
      </c>
      <c r="B131" t="s">
        <v>348</v>
      </c>
      <c r="C131" s="24">
        <v>10917</v>
      </c>
      <c r="D131" t="s">
        <v>388</v>
      </c>
      <c r="E131" s="25">
        <f t="shared" si="4"/>
        <v>4.829033118488469E-3</v>
      </c>
      <c r="F131" t="b">
        <v>1</v>
      </c>
    </row>
    <row r="132" spans="1:6">
      <c r="A132" s="24">
        <v>130</v>
      </c>
      <c r="B132" t="s">
        <v>349</v>
      </c>
      <c r="C132" s="24">
        <v>10917</v>
      </c>
      <c r="D132" t="s">
        <v>388</v>
      </c>
      <c r="E132" s="25">
        <f t="shared" si="4"/>
        <v>4.829033118488469E-3</v>
      </c>
      <c r="F132" t="b">
        <v>1</v>
      </c>
    </row>
    <row r="133" spans="1:6">
      <c r="A133" s="24">
        <v>131</v>
      </c>
      <c r="B133" t="s">
        <v>350</v>
      </c>
      <c r="C133" s="24">
        <v>10917</v>
      </c>
      <c r="D133" t="s">
        <v>388</v>
      </c>
      <c r="E133" s="25">
        <f t="shared" si="4"/>
        <v>4.829033118488469E-3</v>
      </c>
      <c r="F133" t="b">
        <v>1</v>
      </c>
    </row>
    <row r="134" spans="1:6">
      <c r="A134" s="24">
        <v>132</v>
      </c>
      <c r="B134" t="s">
        <v>351</v>
      </c>
      <c r="C134" s="24">
        <v>10917</v>
      </c>
      <c r="D134" t="s">
        <v>389</v>
      </c>
      <c r="E134" s="25">
        <f t="shared" si="4"/>
        <v>4.829033118488469E-3</v>
      </c>
    </row>
    <row r="135" spans="1:6">
      <c r="A135" s="24">
        <v>133</v>
      </c>
      <c r="B135" t="s">
        <v>352</v>
      </c>
      <c r="C135" s="24">
        <v>10917</v>
      </c>
      <c r="D135" t="s">
        <v>389</v>
      </c>
      <c r="E135" s="25">
        <f t="shared" si="4"/>
        <v>4.829033118488469E-3</v>
      </c>
    </row>
    <row r="136" spans="1:6">
      <c r="A136" s="24">
        <v>134</v>
      </c>
      <c r="B136" t="s">
        <v>353</v>
      </c>
      <c r="C136" s="24">
        <v>10917</v>
      </c>
      <c r="D136" t="s">
        <v>388</v>
      </c>
      <c r="E136" s="25">
        <f t="shared" si="4"/>
        <v>4.829033118488469E-3</v>
      </c>
      <c r="F136" t="b">
        <v>1</v>
      </c>
    </row>
    <row r="137" spans="1:6">
      <c r="A137" s="24">
        <v>135</v>
      </c>
      <c r="B137" t="s">
        <v>354</v>
      </c>
      <c r="C137" s="24">
        <v>10917</v>
      </c>
      <c r="D137" t="s">
        <v>388</v>
      </c>
      <c r="E137" s="25">
        <f t="shared" si="4"/>
        <v>4.829033118488469E-3</v>
      </c>
      <c r="F137" t="b">
        <v>1</v>
      </c>
    </row>
    <row r="138" spans="1:6">
      <c r="A138" s="24">
        <v>136</v>
      </c>
      <c r="B138" t="s">
        <v>355</v>
      </c>
      <c r="C138" s="24">
        <v>10917</v>
      </c>
      <c r="D138" t="s">
        <v>388</v>
      </c>
      <c r="E138" s="25">
        <f t="shared" si="4"/>
        <v>4.829033118488469E-3</v>
      </c>
      <c r="F138" t="b">
        <v>1</v>
      </c>
    </row>
    <row r="139" spans="1:6">
      <c r="A139" s="24">
        <v>137</v>
      </c>
      <c r="B139" t="s">
        <v>356</v>
      </c>
      <c r="C139" s="24">
        <v>10917</v>
      </c>
      <c r="D139" t="s">
        <v>389</v>
      </c>
      <c r="E139" s="25">
        <f t="shared" si="4"/>
        <v>4.829033118488469E-3</v>
      </c>
    </row>
    <row r="140" spans="1:6">
      <c r="A140" s="24">
        <v>138</v>
      </c>
      <c r="B140" t="s">
        <v>357</v>
      </c>
      <c r="C140" s="24">
        <v>10917</v>
      </c>
      <c r="D140" t="s">
        <v>389</v>
      </c>
      <c r="E140" s="25">
        <f t="shared" si="4"/>
        <v>4.829033118488469E-3</v>
      </c>
    </row>
    <row r="141" spans="1:6">
      <c r="A141" s="24">
        <v>139</v>
      </c>
      <c r="B141" t="s">
        <v>358</v>
      </c>
      <c r="C141" s="24">
        <v>10917</v>
      </c>
      <c r="D141" t="s">
        <v>388</v>
      </c>
      <c r="E141" s="25">
        <f t="shared" si="4"/>
        <v>4.829033118488469E-3</v>
      </c>
      <c r="F141" t="b">
        <v>1</v>
      </c>
    </row>
    <row r="142" spans="1:6">
      <c r="A142" s="24">
        <v>140</v>
      </c>
      <c r="B142" t="s">
        <v>359</v>
      </c>
      <c r="C142" s="24">
        <v>8651</v>
      </c>
      <c r="D142" t="s">
        <v>389</v>
      </c>
      <c r="E142" s="25">
        <f t="shared" si="4"/>
        <v>3.8266891552664415E-3</v>
      </c>
    </row>
    <row r="143" spans="1:6">
      <c r="A143" s="24">
        <v>141</v>
      </c>
      <c r="B143" t="s">
        <v>360</v>
      </c>
      <c r="C143" s="24">
        <v>10917</v>
      </c>
      <c r="D143" t="s">
        <v>389</v>
      </c>
      <c r="E143" s="25">
        <f t="shared" si="4"/>
        <v>4.829033118488469E-3</v>
      </c>
    </row>
    <row r="144" spans="1:6">
      <c r="A144" s="24">
        <v>142</v>
      </c>
      <c r="B144" t="s">
        <v>361</v>
      </c>
      <c r="C144" s="24">
        <v>10917</v>
      </c>
      <c r="D144" t="s">
        <v>389</v>
      </c>
      <c r="E144" s="25">
        <f t="shared" si="4"/>
        <v>4.829033118488469E-3</v>
      </c>
    </row>
    <row r="145" spans="1:6">
      <c r="A145" s="24">
        <v>143</v>
      </c>
      <c r="B145" t="s">
        <v>362</v>
      </c>
      <c r="C145" s="24">
        <v>2260668</v>
      </c>
      <c r="D145" t="s">
        <v>388</v>
      </c>
      <c r="E145" s="25">
        <f t="shared" si="4"/>
        <v>0.99998540275781711</v>
      </c>
    </row>
    <row r="146" spans="1:6">
      <c r="A146" s="24">
        <v>144</v>
      </c>
      <c r="B146" t="s">
        <v>345</v>
      </c>
      <c r="C146" s="24">
        <v>2260668</v>
      </c>
      <c r="D146" t="s">
        <v>388</v>
      </c>
      <c r="E146" s="25">
        <f t="shared" si="4"/>
        <v>0.99998540275781711</v>
      </c>
    </row>
    <row r="147" spans="1:6">
      <c r="A147" s="24">
        <v>145</v>
      </c>
      <c r="B147" t="s">
        <v>346</v>
      </c>
      <c r="C147" s="24">
        <v>34246</v>
      </c>
      <c r="D147" t="s">
        <v>388</v>
      </c>
      <c r="E147" s="25">
        <f t="shared" si="4"/>
        <v>1.5148398660415507E-2</v>
      </c>
      <c r="F147" t="b">
        <v>1</v>
      </c>
    </row>
    <row r="148" spans="1:6">
      <c r="A148" s="24">
        <v>146</v>
      </c>
      <c r="B148" t="s">
        <v>363</v>
      </c>
      <c r="C148" s="24">
        <v>34246</v>
      </c>
      <c r="D148" t="s">
        <v>388</v>
      </c>
      <c r="E148" s="25">
        <f t="shared" si="4"/>
        <v>1.5148398660415507E-2</v>
      </c>
      <c r="F148" t="b">
        <v>1</v>
      </c>
    </row>
    <row r="149" spans="1:6">
      <c r="A149" s="24">
        <v>147</v>
      </c>
      <c r="B149" t="s">
        <v>340</v>
      </c>
      <c r="C149" s="24">
        <v>34246</v>
      </c>
      <c r="D149" t="s">
        <v>388</v>
      </c>
      <c r="E149" s="25">
        <f t="shared" si="4"/>
        <v>1.5148398660415507E-2</v>
      </c>
      <c r="F149" t="b">
        <v>1</v>
      </c>
    </row>
    <row r="150" spans="1:6">
      <c r="A150" s="24">
        <v>148</v>
      </c>
      <c r="B150" t="s">
        <v>364</v>
      </c>
      <c r="C150" s="24">
        <v>34246</v>
      </c>
      <c r="D150" t="s">
        <v>389</v>
      </c>
      <c r="E150" s="25">
        <f t="shared" si="4"/>
        <v>1.5148398660415507E-2</v>
      </c>
    </row>
    <row r="151" spans="1:6">
      <c r="A151" s="24">
        <v>149</v>
      </c>
      <c r="B151" t="s">
        <v>365</v>
      </c>
      <c r="C151" s="24">
        <v>34246</v>
      </c>
      <c r="D151" t="s">
        <v>389</v>
      </c>
      <c r="E151" s="25">
        <f t="shared" si="4"/>
        <v>1.5148398660415507E-2</v>
      </c>
    </row>
    <row r="152" spans="1:6">
      <c r="A152" s="24">
        <v>150</v>
      </c>
      <c r="B152" t="s">
        <v>366</v>
      </c>
      <c r="C152" s="24">
        <v>34246</v>
      </c>
      <c r="D152" t="s">
        <v>389</v>
      </c>
      <c r="E152" s="25">
        <f t="shared" si="4"/>
        <v>1.5148398660415507E-2</v>
      </c>
    </row>
  </sheetData>
  <sortState xmlns:xlrd2="http://schemas.microsoft.com/office/spreadsheetml/2017/richdata2" ref="A2:F152">
    <sortCondition ref="A2:A1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browseNotes</vt:lpstr>
      <vt:lpstr>RejectStats</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2020-06-09T22:00:44Z</dcterms:modified>
</cp:coreProperties>
</file>