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03d285611a8ec9/Documents/2024_weinberger-rot/LongTermIPD/data/"/>
    </mc:Choice>
  </mc:AlternateContent>
  <xr:revisionPtr revIDLastSave="223" documentId="8_{46451CA7-1C84-4AD4-AC52-569E85080195}" xr6:coauthVersionLast="47" xr6:coauthVersionMax="47" xr10:uidLastSave="{D40FAE7A-E8F4-48D6-BAB0-31055557E41C}"/>
  <bookViews>
    <workbookView xWindow="28680" yWindow="-120" windowWidth="29040" windowHeight="16440" xr2:uid="{11354E76-A996-42D3-B75D-621C43667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5" i="1"/>
  <c r="P6" i="1"/>
  <c r="P7" i="1"/>
  <c r="P8" i="1"/>
  <c r="P9" i="1"/>
  <c r="P10" i="1"/>
  <c r="P11" i="1"/>
  <c r="P12" i="1"/>
  <c r="P13" i="1"/>
  <c r="P14" i="1"/>
  <c r="P15" i="1"/>
  <c r="P2" i="1"/>
  <c r="G10" i="1"/>
  <c r="G15" i="1"/>
  <c r="G14" i="1"/>
  <c r="G13" i="1"/>
  <c r="G12" i="1"/>
  <c r="G11" i="1"/>
  <c r="G9" i="1"/>
  <c r="G8" i="1"/>
  <c r="G6" i="1"/>
  <c r="G5" i="1"/>
  <c r="G3" i="1"/>
  <c r="G2" i="1"/>
</calcChain>
</file>

<file path=xl/sharedStrings.xml><?xml version="1.0" encoding="utf-8"?>
<sst xmlns="http://schemas.openxmlformats.org/spreadsheetml/2006/main" count="100" uniqueCount="60">
  <si>
    <t>country</t>
  </si>
  <si>
    <t>United States</t>
  </si>
  <si>
    <t>Australia</t>
  </si>
  <si>
    <t>schedule</t>
  </si>
  <si>
    <t>Austria</t>
  </si>
  <si>
    <t>Belgium</t>
  </si>
  <si>
    <t>Denmark</t>
  </si>
  <si>
    <t>Finland</t>
  </si>
  <si>
    <t>France</t>
  </si>
  <si>
    <t>Italy</t>
  </si>
  <si>
    <t>Netherlands</t>
  </si>
  <si>
    <t>Norway</t>
  </si>
  <si>
    <t>Spain</t>
  </si>
  <si>
    <t>Sweden</t>
  </si>
  <si>
    <t>United Kingdom</t>
  </si>
  <si>
    <t>NA</t>
  </si>
  <si>
    <t>year_pcv7</t>
  </si>
  <si>
    <t>year_pcv13</t>
  </si>
  <si>
    <t>year_pcv10</t>
  </si>
  <si>
    <t>2+1</t>
  </si>
  <si>
    <t>1+1</t>
  </si>
  <si>
    <t>3+1</t>
  </si>
  <si>
    <t>coverage_2011</t>
  </si>
  <si>
    <t>coverage_2012</t>
  </si>
  <si>
    <t>coverage_2013</t>
  </si>
  <si>
    <t>coverage_2014</t>
  </si>
  <si>
    <t>coverage_2015</t>
  </si>
  <si>
    <t>coverage_2016</t>
  </si>
  <si>
    <t>coverage_2017</t>
  </si>
  <si>
    <t>coverage_2018</t>
  </si>
  <si>
    <t>European coverage data</t>
  </si>
  <si>
    <t>https://www.ncbi.nlm.nih.gov/pmc/articles/PMC8714201/</t>
  </si>
  <si>
    <t>US coverage (&gt;= 3 doses)</t>
  </si>
  <si>
    <t>https://www.cdc.gov/mmwr/volumes/67/wr/mm6740a4.htm</t>
  </si>
  <si>
    <t>https://www1.health.gov.au/internet/main/publishing.nsf/Content/cda-cdi3704-pdf-cnt.htm/$FILE/cdi3704a.pdf</t>
  </si>
  <si>
    <t>https://www1.health.gov.au/internet/main/publishing.nsf/Content/cda-cdi3803e.htm</t>
  </si>
  <si>
    <t>https://www1.health.gov.au/internet/main/publishing.nsf/Content/cda-cdi4001f.htm</t>
  </si>
  <si>
    <t>https://www1.health.gov.au/internet/main/publishing.nsf/Content/cda-cdi4101j.htm#:~:text=The%20proportion%20of%20Australian%20children,%25%20and%2091.2%25%2C%20respectively.</t>
  </si>
  <si>
    <t>https://www1.health.gov.au/internet/main/publishing.nsf/Content/75F30C0D2C126CAECA2583940015EDE3/$File/immunisation_coverage_annual_report_2015.pdf</t>
  </si>
  <si>
    <t>2017 (non indigenous)</t>
  </si>
  <si>
    <t>https://www1.health.gov.au/internet/main/publishing.nsf/Content/75F30C0D2C126CAECA2583940015EDE3/$File/annual_immunisation_coverage_report_2017.pdf</t>
  </si>
  <si>
    <t>2016 (non indigenous)</t>
  </si>
  <si>
    <t>https://www1.health.gov.au/internet/main/publishing.nsf/Content/75F30C0D2C126CAECA2583940015EDE3/$File/annual_immunisation_coverage_report_2016.pdf</t>
  </si>
  <si>
    <t>https://ncirs.org.au/sites/default/files/2019-11/NCIRS%20Annual%20Immunisation%20Coverage%20Report%202018.pdf</t>
  </si>
  <si>
    <t>https://immunizationdata.who.int/global/wiise-detail-page/pneumococcal-vaccination-coverage?CODE=BEL&amp;ANTIGEN=PCV3&amp;YEAR=</t>
  </si>
  <si>
    <t>https://immunizationdata.who.int/global/wiise-detail-page/pneumococcal-vaccination-coverage?CODE=ITA&amp;ANTIGEN=PCV3&amp;YEAR=</t>
  </si>
  <si>
    <t>Pneumococcal serotype evolution in Western Europe</t>
  </si>
  <si>
    <t>https://bmcinfectdis.biomedcentral.com/articles/10.1186/s12879-015-1147-x#:~:text=PCV10%20is%20used-,Austria,2013%20%5B33%E2%80%9337%5D.</t>
  </si>
  <si>
    <t>over 90%</t>
  </si>
  <si>
    <t>https://pmc.ncbi.nlm.nih.gov/articles/PMC8322259/</t>
  </si>
  <si>
    <t>coverage</t>
  </si>
  <si>
    <t>vaccine introduction</t>
  </si>
  <si>
    <t>Germany</t>
  </si>
  <si>
    <t>vax_type</t>
  </si>
  <si>
    <t>pcv13</t>
  </si>
  <si>
    <t>pcv10</t>
  </si>
  <si>
    <t>both</t>
  </si>
  <si>
    <t>https://pmc.ncbi.nlm.nih.gov/articles/PMC7954941/</t>
  </si>
  <si>
    <t>time_secondvax</t>
  </si>
  <si>
    <t>mean_cov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</si>
</sst>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2" fillId="0" borderId="0" xfId="0" applyFont="1"/>
    <xf numFmtId="0" fontId="3" fillId="0" borderId="0" xfId="1"/>
    <xf numFmtId="0" fontId="0" fillId="2" borderId="0" xfId="0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mmunizationdata.who.int/global/wiise-detail-page/pneumococcal-vaccination-coverage?CODE=BEL&amp;ANTIGEN=PCV3&amp;YEAR=" TargetMode="External"/><Relationship Id="rId1" Type="http://schemas.openxmlformats.org/officeDocument/2006/relationships/hyperlink" Target="https://bmcinfectdis.biomedcentral.com/articles/10.1186/s12879-015-1147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2F4F-1C4E-4C8A-9924-8530B5AFB387}">
  <dimension ref="A1:P33"/>
  <sheetViews>
    <sheetView tabSelected="1" workbookViewId="0">
      <selection activeCell="H4" sqref="H4"/>
    </sheetView>
  </sheetViews>
  <sheetFormatPr defaultRowHeight="14.5" x14ac:dyDescent="0.35"/>
  <cols>
    <col min="1" max="1" width="11.81640625" bestFit="1" customWidth="1"/>
    <col min="3" max="3" width="10.08984375" bestFit="1" customWidth="1"/>
    <col min="8" max="15" width="13.1796875" bestFit="1" customWidth="1"/>
  </cols>
  <sheetData>
    <row r="1" spans="1:16" x14ac:dyDescent="0.35">
      <c r="A1" t="s">
        <v>0</v>
      </c>
      <c r="B1" t="s">
        <v>16</v>
      </c>
      <c r="C1" t="s">
        <v>18</v>
      </c>
      <c r="D1" t="s">
        <v>17</v>
      </c>
      <c r="E1" t="s">
        <v>3</v>
      </c>
      <c r="F1" t="s">
        <v>53</v>
      </c>
      <c r="G1" t="s">
        <v>58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59</v>
      </c>
    </row>
    <row r="2" spans="1:16" x14ac:dyDescent="0.35">
      <c r="A2" s="2" t="s">
        <v>1</v>
      </c>
      <c r="B2" s="4">
        <v>2000</v>
      </c>
      <c r="C2" t="s">
        <v>15</v>
      </c>
      <c r="D2" s="4">
        <v>2010</v>
      </c>
      <c r="E2" t="s">
        <v>21</v>
      </c>
      <c r="F2" t="s">
        <v>54</v>
      </c>
      <c r="G2">
        <f>D2-B2</f>
        <v>10</v>
      </c>
      <c r="H2" s="1"/>
      <c r="I2" s="1"/>
      <c r="J2" s="1">
        <v>0.92400000000000004</v>
      </c>
      <c r="K2" s="1">
        <v>0.92600000000000005</v>
      </c>
      <c r="L2" s="1">
        <v>0.93300000000000005</v>
      </c>
      <c r="M2" s="1">
        <v>0.91800000000000004</v>
      </c>
      <c r="N2" s="1">
        <v>0.91900000000000004</v>
      </c>
      <c r="O2" s="1"/>
      <c r="P2" s="1">
        <f>AVERAGE(H2:O2)</f>
        <v>0.92400000000000015</v>
      </c>
    </row>
    <row r="3" spans="1:16" x14ac:dyDescent="0.35">
      <c r="A3" s="2" t="s">
        <v>2</v>
      </c>
      <c r="B3" s="4">
        <v>2005</v>
      </c>
      <c r="C3" t="s">
        <v>15</v>
      </c>
      <c r="D3" s="4">
        <v>2011</v>
      </c>
      <c r="E3" t="s">
        <v>19</v>
      </c>
      <c r="F3" t="s">
        <v>54</v>
      </c>
      <c r="G3">
        <f>D3-B3</f>
        <v>6</v>
      </c>
      <c r="H3" s="1">
        <v>0.91300000000000003</v>
      </c>
      <c r="I3" s="1">
        <v>0.90900000000000003</v>
      </c>
      <c r="J3" s="1">
        <v>0.90300000000000002</v>
      </c>
      <c r="K3" s="1">
        <v>0.92</v>
      </c>
      <c r="L3" s="1">
        <v>0.93299999999999994</v>
      </c>
      <c r="M3" s="1">
        <v>0.94200000000000006</v>
      </c>
      <c r="N3" s="1">
        <v>0.94299999999999995</v>
      </c>
      <c r="O3" s="1">
        <v>0.95699999999999996</v>
      </c>
      <c r="P3" s="1">
        <f t="shared" ref="P3:P15" si="0">AVERAGE(H3:O3)</f>
        <v>0.92749999999999999</v>
      </c>
    </row>
    <row r="4" spans="1:16" x14ac:dyDescent="0.35">
      <c r="A4" s="5" t="s">
        <v>4</v>
      </c>
      <c r="B4" t="s">
        <v>15</v>
      </c>
      <c r="C4" s="4">
        <v>2012</v>
      </c>
      <c r="D4" t="s">
        <v>15</v>
      </c>
      <c r="E4" t="s">
        <v>19</v>
      </c>
      <c r="F4" t="s">
        <v>55</v>
      </c>
      <c r="G4" t="s">
        <v>15</v>
      </c>
      <c r="H4" s="1"/>
      <c r="I4" s="1" t="s">
        <v>48</v>
      </c>
      <c r="J4" s="1"/>
      <c r="K4" s="1"/>
      <c r="P4" s="1"/>
    </row>
    <row r="5" spans="1:16" x14ac:dyDescent="0.35">
      <c r="A5" s="2" t="s">
        <v>5</v>
      </c>
      <c r="B5" s="4">
        <v>2007</v>
      </c>
      <c r="C5" s="4">
        <v>2015</v>
      </c>
      <c r="D5" s="4">
        <v>2011</v>
      </c>
      <c r="E5" t="s">
        <v>19</v>
      </c>
      <c r="F5" t="s">
        <v>56</v>
      </c>
      <c r="G5">
        <f>D5-B5</f>
        <v>4</v>
      </c>
      <c r="H5" s="1"/>
      <c r="I5" s="1">
        <v>0.93300000000000005</v>
      </c>
      <c r="J5" s="1">
        <v>0.93300000000000005</v>
      </c>
      <c r="K5" s="1">
        <v>0.93310000000000004</v>
      </c>
      <c r="L5" s="1">
        <v>0.94479999999999997</v>
      </c>
      <c r="M5" s="1">
        <v>0.94</v>
      </c>
      <c r="N5" s="1">
        <v>0.93600000000000005</v>
      </c>
      <c r="O5" s="1">
        <v>0.93600000000000005</v>
      </c>
      <c r="P5" s="1">
        <f t="shared" si="0"/>
        <v>0.93655714285714275</v>
      </c>
    </row>
    <row r="6" spans="1:16" x14ac:dyDescent="0.35">
      <c r="A6" t="s">
        <v>6</v>
      </c>
      <c r="B6" s="4">
        <v>2007</v>
      </c>
      <c r="C6" t="s">
        <v>15</v>
      </c>
      <c r="D6" s="4">
        <v>2010</v>
      </c>
      <c r="E6" t="s">
        <v>19</v>
      </c>
      <c r="F6" t="s">
        <v>54</v>
      </c>
      <c r="G6">
        <f>D6-B6</f>
        <v>3</v>
      </c>
      <c r="H6" s="1">
        <v>0.89</v>
      </c>
      <c r="I6" s="1">
        <v>0.9</v>
      </c>
      <c r="J6" s="1">
        <v>0.91</v>
      </c>
      <c r="K6" s="1">
        <v>0.91</v>
      </c>
      <c r="L6" s="1">
        <v>0.91</v>
      </c>
      <c r="M6" s="1">
        <v>0.94</v>
      </c>
      <c r="N6" s="1">
        <v>0.96</v>
      </c>
      <c r="O6" s="1">
        <v>0.96</v>
      </c>
      <c r="P6" s="1">
        <f t="shared" si="0"/>
        <v>0.9225000000000001</v>
      </c>
    </row>
    <row r="7" spans="1:16" x14ac:dyDescent="0.35">
      <c r="A7" t="s">
        <v>7</v>
      </c>
      <c r="B7" t="s">
        <v>15</v>
      </c>
      <c r="C7" s="4">
        <v>2010</v>
      </c>
      <c r="D7" t="s">
        <v>15</v>
      </c>
      <c r="E7" t="s">
        <v>19</v>
      </c>
      <c r="F7" t="s">
        <v>55</v>
      </c>
      <c r="G7" t="s">
        <v>15</v>
      </c>
      <c r="H7" s="1">
        <v>0.9</v>
      </c>
      <c r="I7" s="1">
        <v>0.94</v>
      </c>
      <c r="J7" s="1">
        <v>0.94</v>
      </c>
      <c r="K7" s="1">
        <v>0.95</v>
      </c>
      <c r="L7" s="1">
        <v>0.96</v>
      </c>
      <c r="M7" s="1">
        <v>0.96</v>
      </c>
      <c r="N7" s="1">
        <v>0.96</v>
      </c>
      <c r="O7" s="1">
        <v>0.94</v>
      </c>
      <c r="P7" s="1">
        <f t="shared" si="0"/>
        <v>0.94374999999999987</v>
      </c>
    </row>
    <row r="8" spans="1:16" x14ac:dyDescent="0.35">
      <c r="A8" t="s">
        <v>8</v>
      </c>
      <c r="B8" s="4">
        <v>2006</v>
      </c>
      <c r="C8" t="s">
        <v>15</v>
      </c>
      <c r="D8" s="4">
        <v>2010</v>
      </c>
      <c r="E8" t="s">
        <v>19</v>
      </c>
      <c r="F8" t="s">
        <v>54</v>
      </c>
      <c r="G8">
        <f>D8-B8</f>
        <v>4</v>
      </c>
      <c r="H8" s="1">
        <v>0.94</v>
      </c>
      <c r="I8" s="1">
        <v>0.94</v>
      </c>
      <c r="J8" s="1">
        <v>0.95</v>
      </c>
      <c r="K8" s="1">
        <v>0.94</v>
      </c>
      <c r="L8" s="1">
        <v>0.95</v>
      </c>
      <c r="M8" s="1">
        <v>0.96</v>
      </c>
      <c r="N8" s="1">
        <v>0.95</v>
      </c>
      <c r="O8" s="1">
        <v>0.98</v>
      </c>
      <c r="P8" s="1">
        <f t="shared" si="0"/>
        <v>0.95124999999999993</v>
      </c>
    </row>
    <row r="9" spans="1:16" x14ac:dyDescent="0.35">
      <c r="A9" s="2" t="s">
        <v>9</v>
      </c>
      <c r="B9" s="4">
        <v>2005</v>
      </c>
      <c r="C9" t="s">
        <v>15</v>
      </c>
      <c r="D9" s="4">
        <v>2010</v>
      </c>
      <c r="E9" t="s">
        <v>19</v>
      </c>
      <c r="F9" t="s">
        <v>54</v>
      </c>
      <c r="G9">
        <f>D9-B9</f>
        <v>5</v>
      </c>
      <c r="H9" s="1">
        <v>0.82</v>
      </c>
      <c r="I9" s="1">
        <v>0.88</v>
      </c>
      <c r="J9" s="1">
        <v>0.87</v>
      </c>
      <c r="K9" s="1">
        <v>0.87</v>
      </c>
      <c r="L9" s="1">
        <v>0.88570000000000004</v>
      </c>
      <c r="M9" s="1">
        <v>0.88</v>
      </c>
      <c r="N9" s="1">
        <v>0.90569999999999995</v>
      </c>
      <c r="O9" s="1">
        <v>0.91890000000000005</v>
      </c>
      <c r="P9" s="1">
        <f t="shared" si="0"/>
        <v>0.87878749999999994</v>
      </c>
    </row>
    <row r="10" spans="1:16" x14ac:dyDescent="0.35">
      <c r="A10" t="s">
        <v>10</v>
      </c>
      <c r="B10" s="4">
        <v>2006</v>
      </c>
      <c r="C10" s="4">
        <v>2011</v>
      </c>
      <c r="D10" t="s">
        <v>15</v>
      </c>
      <c r="E10" t="s">
        <v>19</v>
      </c>
      <c r="F10" t="s">
        <v>55</v>
      </c>
      <c r="G10">
        <f>C10-B10</f>
        <v>5</v>
      </c>
      <c r="H10" s="1">
        <v>0.95</v>
      </c>
      <c r="I10" s="1">
        <v>0.95</v>
      </c>
      <c r="J10" s="1">
        <v>0.95</v>
      </c>
      <c r="K10" s="1">
        <v>0.94</v>
      </c>
      <c r="L10" s="1">
        <v>0.94</v>
      </c>
      <c r="M10" s="1">
        <v>0.94</v>
      </c>
      <c r="N10" s="1">
        <v>0.93</v>
      </c>
      <c r="O10" s="1">
        <v>0.93</v>
      </c>
      <c r="P10" s="1">
        <f t="shared" si="0"/>
        <v>0.94124999999999992</v>
      </c>
    </row>
    <row r="11" spans="1:16" x14ac:dyDescent="0.35">
      <c r="A11" t="s">
        <v>11</v>
      </c>
      <c r="B11" s="4">
        <v>2006</v>
      </c>
      <c r="C11" t="s">
        <v>15</v>
      </c>
      <c r="D11" s="4">
        <v>2011</v>
      </c>
      <c r="E11" t="s">
        <v>19</v>
      </c>
      <c r="F11" t="s">
        <v>54</v>
      </c>
      <c r="G11">
        <f>D11-B11</f>
        <v>5</v>
      </c>
      <c r="H11" s="1">
        <v>0.93</v>
      </c>
      <c r="I11" s="1">
        <v>0.93</v>
      </c>
      <c r="J11" s="1">
        <v>0.93</v>
      </c>
      <c r="K11" s="1">
        <v>0.93</v>
      </c>
      <c r="L11" s="1">
        <v>0.93</v>
      </c>
      <c r="M11" s="1">
        <v>0.94</v>
      </c>
      <c r="N11" s="1">
        <v>0.92</v>
      </c>
      <c r="O11" s="1">
        <v>0.93</v>
      </c>
      <c r="P11" s="1">
        <f t="shared" si="0"/>
        <v>0.92999999999999994</v>
      </c>
    </row>
    <row r="12" spans="1:16" x14ac:dyDescent="0.35">
      <c r="A12" t="s">
        <v>12</v>
      </c>
      <c r="B12" s="4">
        <v>2006</v>
      </c>
      <c r="C12" s="4">
        <v>2010</v>
      </c>
      <c r="D12" s="4">
        <v>2010</v>
      </c>
      <c r="E12" t="s">
        <v>19</v>
      </c>
      <c r="F12" t="s">
        <v>56</v>
      </c>
      <c r="G12">
        <f>D12-B12</f>
        <v>4</v>
      </c>
      <c r="H12" s="1">
        <v>0.73333333333333339</v>
      </c>
      <c r="I12" s="1">
        <v>0.71666666666666667</v>
      </c>
      <c r="J12" s="1">
        <v>0.67333333333333334</v>
      </c>
      <c r="K12" s="1">
        <v>0.68333333333333324</v>
      </c>
      <c r="L12" s="1">
        <v>0.84333333333333338</v>
      </c>
      <c r="M12" s="1">
        <v>0.8666666666666667</v>
      </c>
      <c r="N12" s="1">
        <v>0.87333333333333341</v>
      </c>
      <c r="O12" s="1">
        <v>0.9</v>
      </c>
      <c r="P12" s="1">
        <f t="shared" si="0"/>
        <v>0.78625</v>
      </c>
    </row>
    <row r="13" spans="1:16" x14ac:dyDescent="0.35">
      <c r="A13" t="s">
        <v>13</v>
      </c>
      <c r="B13" s="4">
        <v>2009</v>
      </c>
      <c r="C13" s="4">
        <v>2010</v>
      </c>
      <c r="D13" s="4">
        <v>2010</v>
      </c>
      <c r="E13" t="s">
        <v>19</v>
      </c>
      <c r="F13" t="s">
        <v>56</v>
      </c>
      <c r="G13">
        <f>D13-B13</f>
        <v>1</v>
      </c>
      <c r="H13" s="1">
        <v>0.98</v>
      </c>
      <c r="I13" s="1">
        <v>0.98</v>
      </c>
      <c r="J13" s="1">
        <v>0.97</v>
      </c>
      <c r="K13" s="1">
        <v>0.97</v>
      </c>
      <c r="L13" s="1">
        <v>0.97</v>
      </c>
      <c r="M13" s="1">
        <v>0.97</v>
      </c>
      <c r="N13" s="1">
        <v>0.97</v>
      </c>
      <c r="O13" s="1">
        <v>0.97</v>
      </c>
      <c r="P13" s="1">
        <f t="shared" si="0"/>
        <v>0.97249999999999981</v>
      </c>
    </row>
    <row r="14" spans="1:16" x14ac:dyDescent="0.35">
      <c r="A14" t="s">
        <v>14</v>
      </c>
      <c r="B14" s="4">
        <v>2006</v>
      </c>
      <c r="C14" t="s">
        <v>15</v>
      </c>
      <c r="D14" s="4">
        <v>2010</v>
      </c>
      <c r="E14" t="s">
        <v>20</v>
      </c>
      <c r="F14" t="s">
        <v>54</v>
      </c>
      <c r="G14">
        <f>D14-B14</f>
        <v>4</v>
      </c>
      <c r="H14" s="1">
        <v>0.94</v>
      </c>
      <c r="I14" s="1">
        <v>0.94</v>
      </c>
      <c r="J14" s="1">
        <v>0.94</v>
      </c>
      <c r="K14" s="1">
        <v>0.94</v>
      </c>
      <c r="L14" s="1">
        <v>0.94</v>
      </c>
      <c r="M14" s="1">
        <v>0.94</v>
      </c>
      <c r="N14" s="1">
        <v>0.93</v>
      </c>
      <c r="O14" s="1">
        <v>0.93</v>
      </c>
      <c r="P14" s="1">
        <f t="shared" si="0"/>
        <v>0.93749999999999978</v>
      </c>
    </row>
    <row r="15" spans="1:16" x14ac:dyDescent="0.35">
      <c r="A15" t="s">
        <v>52</v>
      </c>
      <c r="B15" s="4">
        <v>2006</v>
      </c>
      <c r="C15" s="4">
        <v>2009</v>
      </c>
      <c r="D15" s="4">
        <v>2009</v>
      </c>
      <c r="E15" t="s">
        <v>21</v>
      </c>
      <c r="F15" t="s">
        <v>56</v>
      </c>
      <c r="G15">
        <f>D15-B15</f>
        <v>3</v>
      </c>
      <c r="H15" s="1">
        <v>0.15</v>
      </c>
      <c r="I15" s="1">
        <v>0.41</v>
      </c>
      <c r="J15" s="1">
        <v>0.68299999999999994</v>
      </c>
      <c r="K15" s="1">
        <v>0.84499999999999997</v>
      </c>
      <c r="L15" s="1">
        <v>0.85299999999999998</v>
      </c>
      <c r="M15" s="1">
        <v>0.86099999999999999</v>
      </c>
      <c r="N15" s="1">
        <v>0.84399999999999997</v>
      </c>
      <c r="O15" s="1">
        <v>0.83799999999999997</v>
      </c>
      <c r="P15" s="1">
        <f t="shared" si="0"/>
        <v>0.6855</v>
      </c>
    </row>
    <row r="17" spans="11:13" x14ac:dyDescent="0.35">
      <c r="K17" t="s">
        <v>30</v>
      </c>
      <c r="L17" t="s">
        <v>31</v>
      </c>
    </row>
    <row r="18" spans="11:13" x14ac:dyDescent="0.35">
      <c r="K18" t="s">
        <v>32</v>
      </c>
      <c r="L18" t="s">
        <v>33</v>
      </c>
    </row>
    <row r="19" spans="11:13" x14ac:dyDescent="0.35">
      <c r="K19" t="s">
        <v>2</v>
      </c>
      <c r="L19" t="s">
        <v>51</v>
      </c>
      <c r="M19" t="s">
        <v>57</v>
      </c>
    </row>
    <row r="20" spans="11:13" x14ac:dyDescent="0.35">
      <c r="L20">
        <v>2011</v>
      </c>
      <c r="M20" t="s">
        <v>34</v>
      </c>
    </row>
    <row r="21" spans="11:13" x14ac:dyDescent="0.35">
      <c r="L21">
        <v>2012</v>
      </c>
      <c r="M21" t="s">
        <v>35</v>
      </c>
    </row>
    <row r="22" spans="11:13" x14ac:dyDescent="0.35">
      <c r="L22">
        <v>2013</v>
      </c>
      <c r="M22" t="s">
        <v>36</v>
      </c>
    </row>
    <row r="23" spans="11:13" x14ac:dyDescent="0.35">
      <c r="L23">
        <v>2014</v>
      </c>
      <c r="M23" t="s">
        <v>37</v>
      </c>
    </row>
    <row r="24" spans="11:13" x14ac:dyDescent="0.35">
      <c r="L24">
        <v>2015</v>
      </c>
      <c r="M24" t="s">
        <v>38</v>
      </c>
    </row>
    <row r="25" spans="11:13" x14ac:dyDescent="0.35">
      <c r="L25" t="s">
        <v>41</v>
      </c>
      <c r="M25" t="s">
        <v>42</v>
      </c>
    </row>
    <row r="26" spans="11:13" x14ac:dyDescent="0.35">
      <c r="L26" t="s">
        <v>39</v>
      </c>
      <c r="M26" t="s">
        <v>40</v>
      </c>
    </row>
    <row r="27" spans="11:13" x14ac:dyDescent="0.35">
      <c r="L27">
        <v>2018</v>
      </c>
      <c r="M27" t="s">
        <v>43</v>
      </c>
    </row>
    <row r="28" spans="11:13" x14ac:dyDescent="0.35">
      <c r="K28" t="s">
        <v>5</v>
      </c>
      <c r="L28" t="s">
        <v>50</v>
      </c>
      <c r="M28" s="3" t="s">
        <v>44</v>
      </c>
    </row>
    <row r="29" spans="11:13" x14ac:dyDescent="0.35">
      <c r="L29" t="s">
        <v>51</v>
      </c>
      <c r="M29" t="s">
        <v>49</v>
      </c>
    </row>
    <row r="30" spans="11:13" x14ac:dyDescent="0.35">
      <c r="K30" t="s">
        <v>9</v>
      </c>
      <c r="L30" t="s">
        <v>50</v>
      </c>
      <c r="M30" t="s">
        <v>45</v>
      </c>
    </row>
    <row r="33" spans="11:12" x14ac:dyDescent="0.35">
      <c r="K33" t="s">
        <v>46</v>
      </c>
      <c r="L33" s="3" t="s">
        <v>47</v>
      </c>
    </row>
  </sheetData>
  <phoneticPr fontId="1" type="noConversion"/>
  <hyperlinks>
    <hyperlink ref="L33" r:id="rId1" location=":~:text=PCV10%20is%20used-,Austria,2013%20%5B33%E2%80%9337%5D." xr:uid="{54F59741-3DD8-4B37-98E0-621739C877FA}"/>
    <hyperlink ref="M28" r:id="rId2" xr:uid="{5508885B-6460-4D10-A786-3ACE014A94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Cárcamo</dc:creator>
  <cp:lastModifiedBy>Paloma Cárcamo</cp:lastModifiedBy>
  <dcterms:created xsi:type="dcterms:W3CDTF">2024-10-16T09:49:49Z</dcterms:created>
  <dcterms:modified xsi:type="dcterms:W3CDTF">2024-10-17T17:30:10Z</dcterms:modified>
</cp:coreProperties>
</file>