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<sst xmlns="http://schemas.openxmlformats.org/spreadsheetml/2006/main" count="106" uniqueCount="98">
  <si>
    <t>Qty</t>
  </si>
  <si>
    <t>Value</t>
  </si>
  <si>
    <t>Device</t>
  </si>
  <si>
    <t>Package</t>
  </si>
  <si>
    <t>Parts</t>
  </si>
  <si>
    <t>Description</t>
  </si>
  <si>
    <t>0.1 uF</t>
  </si>
  <si>
    <t>10 K</t>
  </si>
  <si>
    <t>10uH</t>
  </si>
  <si>
    <t>2.2uF</t>
  </si>
  <si>
    <t>3.3V/150mA</t>
  </si>
  <si>
    <t>328P</t>
  </si>
  <si>
    <t>470pF</t>
  </si>
  <si>
    <t>AVRISP-6</t>
  </si>
  <si>
    <t>MOMENTARY-SWITCH-SPST-PTH-6.0MM</t>
  </si>
  <si>
    <t>SN74HC595N</t>
  </si>
  <si>
    <t>BATTERY-AAA_KIT</t>
  </si>
  <si>
    <t>PINHD-1X1</t>
  </si>
  <si>
    <t>SEGMENT_8X8_ROWCATHODEM12A881UR</t>
  </si>
  <si>
    <t>SWITCH-SPSTPTH_LOCK</t>
  </si>
  <si>
    <t>C-USC0805</t>
  </si>
  <si>
    <t xml:space="preserve">10KOHM-0603-1/10W-1% </t>
  </si>
  <si>
    <t>150OHM-0603-1/10W-1%</t>
  </si>
  <si>
    <t>L</t>
  </si>
  <si>
    <t>V_REG_MIC52053.3V</t>
  </si>
  <si>
    <t xml:space="preserve">ATMEGA328P_PDIP </t>
  </si>
  <si>
    <t>74HC595N</t>
  </si>
  <si>
    <t>BATTERY-AAA-KIT</t>
  </si>
  <si>
    <t xml:space="preserve">1X01 </t>
  </si>
  <si>
    <t>SEGMENT_BL-M12A881UR</t>
  </si>
  <si>
    <t>SWITCH-SPDT_LOCK.007S</t>
  </si>
  <si>
    <t>C0805</t>
  </si>
  <si>
    <t xml:space="preserve">L1812 </t>
  </si>
  <si>
    <t>SOT23-5</t>
  </si>
  <si>
    <t>DIP28</t>
  </si>
  <si>
    <t xml:space="preserve">AVRISP </t>
  </si>
  <si>
    <t>TACTILE_SWITCH_PTH_6.0MM</t>
  </si>
  <si>
    <t>DIP16</t>
  </si>
  <si>
    <t>BT1, BT2, BT3</t>
  </si>
  <si>
    <t xml:space="preserve">0G, 3.3V, 5V, GND, GS, SL, ST, X, Y, Z </t>
  </si>
  <si>
    <t>LED-MATRIX</t>
  </si>
  <si>
    <t>SW</t>
  </si>
  <si>
    <t>C1, C3, C4, C8, C10</t>
  </si>
  <si>
    <t>R10, R11</t>
  </si>
  <si>
    <t>L2</t>
  </si>
  <si>
    <t>R1, R2, R3, R4, R5, R6, R7, R8</t>
  </si>
  <si>
    <t>C2</t>
  </si>
  <si>
    <t>U3</t>
  </si>
  <si>
    <t>U1</t>
  </si>
  <si>
    <t>C9</t>
  </si>
  <si>
    <t>ISP</t>
  </si>
  <si>
    <t>S1</t>
  </si>
  <si>
    <t xml:space="preserve">U5, U6 </t>
  </si>
  <si>
    <t>Battery - Single Cell</t>
  </si>
  <si>
    <t>Pin header 1x1 for 0.1" spacing</t>
  </si>
  <si>
    <t>8x8 LED Segment Displays: Row = Cathode</t>
  </si>
  <si>
    <t>SPST Switch</t>
  </si>
  <si>
    <t>CAPACITOR, American symbol</t>
  </si>
  <si>
    <t>10kO resistor</t>
  </si>
  <si>
    <t>INDUCTOR, European symbol</t>
  </si>
  <si>
    <t xml:space="preserve">150O resistor </t>
  </si>
  <si>
    <t>V_REG MIC5205 Standard 3.3V, 5V</t>
  </si>
  <si>
    <t>Atmel 328P</t>
  </si>
  <si>
    <t>AVR ISP HEADER</t>
  </si>
  <si>
    <t xml:space="preserve">Momentary Switch (Pushbutton) - SPST </t>
  </si>
  <si>
    <t>8-Bit Shift Register (Serial to Parallel)</t>
  </si>
  <si>
    <t>5.31/ 50</t>
  </si>
  <si>
    <t>Datasheet</t>
  </si>
  <si>
    <t>5.99/100</t>
  </si>
  <si>
    <t>http://www.mouser.com/ds/2/268/mic5205-778789.pdf</t>
  </si>
  <si>
    <t>http://www.mouser.com/ds/2/215/2-743115.pdf</t>
  </si>
  <si>
    <t>https://www.onlinecomponents.com/datasheet/mjtp1230.aspx?p=10578901</t>
  </si>
  <si>
    <t>http://www.mouser.com/ds/2/396/mlcc11_hq_e-541564.pdf</t>
  </si>
  <si>
    <t>http://www.mouser.com/ds/2/400/b82432a-1092831.pdf</t>
  </si>
  <si>
    <t>7.00/500</t>
  </si>
  <si>
    <t>6.52/200</t>
  </si>
  <si>
    <t>6.01/4</t>
  </si>
  <si>
    <t>10.80/27</t>
  </si>
  <si>
    <t>https://dl.dropboxusercontent.com/content_link/imm0ZKoNwz7TbJB7V2Qy4pkyaAe6W9NZotIhQMa9fvJXiW9WUb1BNVgtXOhdd12s/file</t>
  </si>
  <si>
    <t>https://www.sparkfun.com/datasheets/Components/SanYoung-Medium-RG.pdf</t>
  </si>
  <si>
    <t>https://cdn.sparkfun.com/datasheets/Components/Switches/1193302209860_SS12D01-A.gif</t>
  </si>
  <si>
    <t>http://www.mouser.com/ds/2/212/KEM_C1023_X7R_AUTO_SMD-1093309.pdf</t>
  </si>
  <si>
    <t>2.67/30</t>
  </si>
  <si>
    <t>9.96/10</t>
  </si>
  <si>
    <t>Unit Price</t>
  </si>
  <si>
    <t>Extended Price</t>
  </si>
  <si>
    <t>1.49/10</t>
  </si>
  <si>
    <t>2.40/5</t>
  </si>
  <si>
    <t>6.40/10</t>
  </si>
  <si>
    <t>http://www.mouser.com/ds/2/40/AVX-MM-1021715.pdf</t>
  </si>
  <si>
    <t>http://www.mouser.com/ds/2/414/WIN-534129-1210153.pdf</t>
  </si>
  <si>
    <t>http://www.mouser.com/ds/2/427/crcw0201e3-239671.pdf</t>
  </si>
  <si>
    <t>http://www.atmel.com/Images/Atmel-42735-8-bit-AVR-Microcontroller-ATmega328-328P_Datasheet.pdf</t>
  </si>
  <si>
    <t>https://www.sparkfun.com/datasheets/IC/SN74HC595.pdf</t>
  </si>
  <si>
    <t>2.25/5</t>
  </si>
  <si>
    <t>N/A</t>
  </si>
  <si>
    <t xml:space="preserve">Price per Board </t>
  </si>
  <si>
    <t xml:space="preserve">       Cost per one Board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</si>
</sst>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66" fontId="0" fillId="0" borderId="0" xfId="0" applyNumberFormat="1" applyAlignment="1">
      <alignment wrapText="1"/>
    </xf>
    <xf numFmtId="0" fontId="0" fillId="5" borderId="1" xfId="0" applyFont="1" applyFill="1" applyBorder="1" applyAlignment="1">
      <alignment wrapText="1"/>
    </xf>
    <xf numFmtId="166" fontId="0" fillId="5" borderId="1" xfId="0" applyNumberFormat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166" fontId="0" fillId="5" borderId="1" xfId="0" applyNumberFormat="1" applyFill="1" applyBorder="1" applyAlignment="1">
      <alignment wrapText="1"/>
    </xf>
    <xf numFmtId="44" fontId="0" fillId="5" borderId="1" xfId="1" applyFont="1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49" fontId="0" fillId="5" borderId="1" xfId="0" applyNumberFormat="1" applyFill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0" fontId="2" fillId="5" borderId="1" xfId="2" applyFill="1" applyBorder="1" applyAlignment="1">
      <alignment wrapText="1"/>
    </xf>
    <xf numFmtId="0" fontId="3" fillId="5" borderId="2" xfId="0" applyFont="1" applyFill="1" applyBorder="1"/>
    <xf numFmtId="0" fontId="0" fillId="5" borderId="2" xfId="0" applyFill="1" applyBorder="1"/>
    <xf numFmtId="0" fontId="0" fillId="5" borderId="2" xfId="0" applyFont="1" applyFill="1" applyBorder="1"/>
    <xf numFmtId="0" fontId="3" fillId="5" borderId="3" xfId="0" applyFont="1" applyFill="1" applyBorder="1"/>
    <xf numFmtId="0" fontId="0" fillId="5" borderId="3" xfId="0" applyFill="1" applyBorder="1"/>
    <xf numFmtId="0" fontId="0" fillId="5" borderId="3" xfId="0" applyFont="1" applyFill="1" applyBorder="1"/>
    <xf numFmtId="0" fontId="4" fillId="4" borderId="1" xfId="0" applyFont="1" applyFill="1" applyBorder="1" applyAlignment="1">
      <alignment wrapText="1"/>
    </xf>
    <xf numFmtId="166" fontId="4" fillId="4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166" fontId="0" fillId="5" borderId="1" xfId="1" applyNumberFormat="1" applyFont="1" applyFill="1" applyBorder="1" applyAlignment="1">
      <alignment wrapText="1"/>
    </xf>
    <xf numFmtId="166" fontId="5" fillId="2" borderId="0" xfId="0" applyNumberFormat="1" applyFont="1" applyFill="1" applyBorder="1" applyAlignment="1">
      <alignment wrapText="1"/>
    </xf>
    <xf numFmtId="0" fontId="5" fillId="2" borderId="0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400/b82432a-1092831.pdf" TargetMode="External"/><Relationship Id="rId13" Type="http://schemas.openxmlformats.org/officeDocument/2006/relationships/hyperlink" Target="http://www.mouser.com/ds/2/40/AVX-MM-1021715.pdf" TargetMode="External"/><Relationship Id="rId3" Type="http://schemas.openxmlformats.org/officeDocument/2006/relationships/hyperlink" Target="https://dl.dropboxusercontent.com/content_link/imm0ZKoNwz7TbJB7V2Qy4pkyaAe6W9NZotIhQMa9fvJXiW9WUb1BNVgtXOhdd12s/file" TargetMode="External"/><Relationship Id="rId7" Type="http://schemas.openxmlformats.org/officeDocument/2006/relationships/hyperlink" Target="http://www.mouser.com/ds/2/414/WIN-534129-1210153.pdf" TargetMode="External"/><Relationship Id="rId12" Type="http://schemas.openxmlformats.org/officeDocument/2006/relationships/hyperlink" Target="http://www.atmel.com/Images/Atmel-42735-8-bit-AVR-Microcontroller-ATmega328-328P_Datasheet.pdf" TargetMode="External"/><Relationship Id="rId2" Type="http://schemas.openxmlformats.org/officeDocument/2006/relationships/hyperlink" Target="http://www.mouser.com/ds/2/215/2-743115.pdf" TargetMode="External"/><Relationship Id="rId1" Type="http://schemas.openxmlformats.org/officeDocument/2006/relationships/hyperlink" Target="https://www.onlinecomponents.com/datasheet/mjtp1230.aspx?p=10578901" TargetMode="External"/><Relationship Id="rId6" Type="http://schemas.openxmlformats.org/officeDocument/2006/relationships/hyperlink" Target="http://www.mouser.com/ds/2/212/KEM_C1023_X7R_AUTO_SMD-1093309.pdf" TargetMode="External"/><Relationship Id="rId11" Type="http://schemas.openxmlformats.org/officeDocument/2006/relationships/hyperlink" Target="http://www.mouser.com/ds/2/268/mic5205-778789.pdf" TargetMode="External"/><Relationship Id="rId5" Type="http://schemas.openxmlformats.org/officeDocument/2006/relationships/hyperlink" Target="https://cdn.sparkfun.com/datasheets/Components/Switches/1193302209860_SS12D01-A.gi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ds/2/396/mlcc11_hq_e-541564.pdf" TargetMode="External"/><Relationship Id="rId4" Type="http://schemas.openxmlformats.org/officeDocument/2006/relationships/hyperlink" Target="https://www.sparkfun.com/datasheets/Components/SanYoung-Medium-RG.pdf" TargetMode="External"/><Relationship Id="rId9" Type="http://schemas.openxmlformats.org/officeDocument/2006/relationships/hyperlink" Target="http://www.mouser.com/ds/2/427/crcw0201e3-239671.pdf" TargetMode="External"/><Relationship Id="rId14" Type="http://schemas.openxmlformats.org/officeDocument/2006/relationships/hyperlink" Target="https://www.sparkfun.com/datasheets/IC/SN74HC59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82" workbookViewId="0">
      <selection activeCell="M18" sqref="M18"/>
    </sheetView>
  </sheetViews>
  <sheetFormatPr defaultRowHeight="14.5" x14ac:dyDescent="0.35"/>
  <cols>
    <col min="2" max="2" width="10.26953125" customWidth="1"/>
    <col min="3" max="3" width="17.26953125" customWidth="1"/>
    <col min="4" max="4" width="15.7265625" customWidth="1"/>
    <col min="5" max="5" width="15.1796875" customWidth="1"/>
    <col min="6" max="6" width="20.90625" customWidth="1"/>
    <col min="7" max="7" width="9.26953125" style="1" customWidth="1"/>
    <col min="8" max="8" width="13.1796875" bestFit="1" customWidth="1"/>
    <col min="9" max="9" width="13.1796875" customWidth="1"/>
    <col min="10" max="10" width="25.1796875" style="3" bestFit="1" customWidth="1"/>
  </cols>
  <sheetData>
    <row r="1" spans="1:11" s="14" customFormat="1" ht="37" x14ac:dyDescent="0.4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84</v>
      </c>
      <c r="H1" s="20" t="s">
        <v>85</v>
      </c>
      <c r="I1" s="20" t="s">
        <v>96</v>
      </c>
      <c r="J1" s="20" t="s">
        <v>67</v>
      </c>
      <c r="K1" s="17"/>
    </row>
    <row r="2" spans="1:11" s="15" customFormat="1" ht="29" x14ac:dyDescent="0.35">
      <c r="A2" s="7">
        <v>3</v>
      </c>
      <c r="B2" s="7"/>
      <c r="C2" s="7" t="s">
        <v>16</v>
      </c>
      <c r="D2" s="7" t="s">
        <v>27</v>
      </c>
      <c r="E2" s="7" t="s">
        <v>38</v>
      </c>
      <c r="F2" s="7" t="s">
        <v>53</v>
      </c>
      <c r="G2" s="8">
        <v>0.4</v>
      </c>
      <c r="H2" s="7" t="s">
        <v>77</v>
      </c>
      <c r="I2" s="8">
        <f>G2*6</f>
        <v>2.4000000000000004</v>
      </c>
      <c r="J2" s="13" t="s">
        <v>70</v>
      </c>
      <c r="K2" s="18"/>
    </row>
    <row r="3" spans="1:11" s="16" customFormat="1" ht="72.5" x14ac:dyDescent="0.35">
      <c r="A3" s="5">
        <v>10</v>
      </c>
      <c r="B3" s="5"/>
      <c r="C3" s="5" t="s">
        <v>17</v>
      </c>
      <c r="D3" s="5" t="s">
        <v>28</v>
      </c>
      <c r="E3" s="5" t="s">
        <v>39</v>
      </c>
      <c r="F3" s="5" t="s">
        <v>54</v>
      </c>
      <c r="G3" s="6">
        <v>10.99</v>
      </c>
      <c r="H3" s="22"/>
      <c r="I3" s="6">
        <f>G3</f>
        <v>10.99</v>
      </c>
      <c r="J3" s="13" t="s">
        <v>78</v>
      </c>
      <c r="K3" s="19"/>
    </row>
    <row r="4" spans="1:11" s="15" customFormat="1" ht="43.5" x14ac:dyDescent="0.35">
      <c r="A4" s="7">
        <v>1</v>
      </c>
      <c r="B4" s="7"/>
      <c r="C4" s="7" t="s">
        <v>18</v>
      </c>
      <c r="D4" s="7" t="s">
        <v>29</v>
      </c>
      <c r="E4" s="7" t="s">
        <v>40</v>
      </c>
      <c r="F4" s="7" t="s">
        <v>55</v>
      </c>
      <c r="G4" s="8">
        <v>6.93</v>
      </c>
      <c r="H4" s="23"/>
      <c r="I4" s="8">
        <f>G4</f>
        <v>6.93</v>
      </c>
      <c r="J4" s="13" t="s">
        <v>79</v>
      </c>
      <c r="K4" s="18"/>
    </row>
    <row r="5" spans="1:11" s="15" customFormat="1" ht="58" x14ac:dyDescent="0.35">
      <c r="A5" s="7">
        <v>1</v>
      </c>
      <c r="B5" s="7"/>
      <c r="C5" s="7" t="s">
        <v>19</v>
      </c>
      <c r="D5" s="7" t="s">
        <v>30</v>
      </c>
      <c r="E5" s="7" t="s">
        <v>41</v>
      </c>
      <c r="F5" s="7" t="s">
        <v>56</v>
      </c>
      <c r="G5" s="8">
        <v>0.106</v>
      </c>
      <c r="H5" s="9" t="s">
        <v>66</v>
      </c>
      <c r="I5" s="24">
        <f>G5</f>
        <v>0.106</v>
      </c>
      <c r="J5" s="13" t="s">
        <v>80</v>
      </c>
      <c r="K5" s="18"/>
    </row>
    <row r="6" spans="1:11" s="15" customFormat="1" ht="43.5" x14ac:dyDescent="0.35">
      <c r="A6" s="7">
        <v>5</v>
      </c>
      <c r="B6" s="7" t="s">
        <v>6</v>
      </c>
      <c r="C6" s="7" t="s">
        <v>20</v>
      </c>
      <c r="D6" s="7" t="s">
        <v>31</v>
      </c>
      <c r="E6" s="7" t="s">
        <v>42</v>
      </c>
      <c r="F6" s="7" t="s">
        <v>57</v>
      </c>
      <c r="G6" s="8">
        <v>8.8999999999999996E-2</v>
      </c>
      <c r="H6" s="7" t="s">
        <v>82</v>
      </c>
      <c r="I6" s="8">
        <f>G6*A6</f>
        <v>0.44499999999999995</v>
      </c>
      <c r="J6" s="13" t="s">
        <v>81</v>
      </c>
      <c r="K6" s="18"/>
    </row>
    <row r="7" spans="1:11" s="15" customFormat="1" ht="43.5" x14ac:dyDescent="0.35">
      <c r="A7" s="7">
        <v>2</v>
      </c>
      <c r="B7" s="7" t="s">
        <v>7</v>
      </c>
      <c r="C7" s="7" t="s">
        <v>21</v>
      </c>
      <c r="D7" s="10">
        <v>603</v>
      </c>
      <c r="E7" s="7" t="s">
        <v>43</v>
      </c>
      <c r="F7" s="7" t="s">
        <v>58</v>
      </c>
      <c r="G7" s="8">
        <v>3.3000000000000002E-2</v>
      </c>
      <c r="H7" s="7" t="s">
        <v>75</v>
      </c>
      <c r="I7" s="8">
        <f>G7*A7</f>
        <v>6.6000000000000003E-2</v>
      </c>
      <c r="J7" s="13" t="s">
        <v>90</v>
      </c>
      <c r="K7" s="18"/>
    </row>
    <row r="8" spans="1:11" s="15" customFormat="1" ht="43.5" x14ac:dyDescent="0.35">
      <c r="A8" s="7">
        <v>1</v>
      </c>
      <c r="B8" s="7" t="s">
        <v>8</v>
      </c>
      <c r="C8" s="7" t="s">
        <v>23</v>
      </c>
      <c r="D8" s="7" t="s">
        <v>32</v>
      </c>
      <c r="E8" s="7" t="s">
        <v>44</v>
      </c>
      <c r="F8" s="7" t="s">
        <v>59</v>
      </c>
      <c r="G8" s="8">
        <v>0.996</v>
      </c>
      <c r="H8" s="7" t="s">
        <v>83</v>
      </c>
      <c r="I8" s="8">
        <f>G8*A8</f>
        <v>0.996</v>
      </c>
      <c r="J8" s="13" t="s">
        <v>73</v>
      </c>
      <c r="K8" s="18"/>
    </row>
    <row r="9" spans="1:11" s="15" customFormat="1" ht="43.5" x14ac:dyDescent="0.35">
      <c r="A9" s="7">
        <v>8</v>
      </c>
      <c r="B9" s="10">
        <v>150</v>
      </c>
      <c r="C9" s="7" t="s">
        <v>22</v>
      </c>
      <c r="D9" s="10">
        <v>603</v>
      </c>
      <c r="E9" s="7" t="s">
        <v>45</v>
      </c>
      <c r="F9" s="7" t="s">
        <v>60</v>
      </c>
      <c r="G9" s="8">
        <v>1.4999999999999999E-2</v>
      </c>
      <c r="H9" s="7" t="s">
        <v>74</v>
      </c>
      <c r="I9" s="8">
        <f>G9*A9</f>
        <v>0.12</v>
      </c>
      <c r="J9" s="13" t="s">
        <v>91</v>
      </c>
      <c r="K9" s="18"/>
    </row>
    <row r="10" spans="1:11" s="15" customFormat="1" ht="43.5" x14ac:dyDescent="0.35">
      <c r="A10" s="7">
        <v>1</v>
      </c>
      <c r="B10" s="7" t="s">
        <v>9</v>
      </c>
      <c r="C10" s="7" t="s">
        <v>20</v>
      </c>
      <c r="D10" s="7" t="s">
        <v>31</v>
      </c>
      <c r="E10" s="7" t="s">
        <v>46</v>
      </c>
      <c r="F10" s="7" t="s">
        <v>57</v>
      </c>
      <c r="G10" s="8">
        <v>0.14899999999999999</v>
      </c>
      <c r="H10" s="7" t="s">
        <v>86</v>
      </c>
      <c r="I10" s="8">
        <f>G10*A10</f>
        <v>0.14899999999999999</v>
      </c>
      <c r="J10" s="13" t="s">
        <v>72</v>
      </c>
      <c r="K10" s="18"/>
    </row>
    <row r="11" spans="1:11" s="15" customFormat="1" ht="29" x14ac:dyDescent="0.35">
      <c r="A11" s="7">
        <v>1</v>
      </c>
      <c r="B11" s="11" t="s">
        <v>10</v>
      </c>
      <c r="C11" s="7" t="s">
        <v>24</v>
      </c>
      <c r="D11" s="7" t="s">
        <v>33</v>
      </c>
      <c r="E11" s="7" t="s">
        <v>47</v>
      </c>
      <c r="F11" s="7" t="s">
        <v>61</v>
      </c>
      <c r="G11" s="8">
        <v>0.48</v>
      </c>
      <c r="H11" s="7" t="s">
        <v>87</v>
      </c>
      <c r="I11" s="8">
        <f>G11*A11</f>
        <v>0.48</v>
      </c>
      <c r="J11" s="13" t="s">
        <v>69</v>
      </c>
      <c r="K11" s="18"/>
    </row>
    <row r="12" spans="1:11" s="15" customFormat="1" ht="58" x14ac:dyDescent="0.35">
      <c r="A12" s="7">
        <v>1</v>
      </c>
      <c r="B12" s="7" t="s">
        <v>11</v>
      </c>
      <c r="C12" s="7" t="s">
        <v>25</v>
      </c>
      <c r="D12" s="7" t="s">
        <v>34</v>
      </c>
      <c r="E12" s="7" t="s">
        <v>48</v>
      </c>
      <c r="F12" s="7" t="s">
        <v>62</v>
      </c>
      <c r="G12" s="8">
        <v>4</v>
      </c>
      <c r="H12" s="23"/>
      <c r="I12" s="8">
        <f>G12*A12</f>
        <v>4</v>
      </c>
      <c r="J12" s="13" t="s">
        <v>92</v>
      </c>
      <c r="K12" s="18"/>
    </row>
    <row r="13" spans="1:11" s="15" customFormat="1" ht="29" x14ac:dyDescent="0.35">
      <c r="A13" s="7">
        <v>1</v>
      </c>
      <c r="B13" s="7" t="s">
        <v>12</v>
      </c>
      <c r="C13" s="7" t="s">
        <v>20</v>
      </c>
      <c r="D13" s="7" t="s">
        <v>31</v>
      </c>
      <c r="E13" s="7" t="s">
        <v>49</v>
      </c>
      <c r="F13" s="7" t="s">
        <v>57</v>
      </c>
      <c r="G13" s="8">
        <v>0.64</v>
      </c>
      <c r="H13" s="7" t="s">
        <v>88</v>
      </c>
      <c r="I13" s="8">
        <f>G13*A13</f>
        <v>0.64</v>
      </c>
      <c r="J13" s="13" t="s">
        <v>89</v>
      </c>
      <c r="K13" s="18"/>
    </row>
    <row r="14" spans="1:11" s="15" customFormat="1" x14ac:dyDescent="0.35">
      <c r="A14" s="7">
        <v>1</v>
      </c>
      <c r="B14" s="7" t="s">
        <v>13</v>
      </c>
      <c r="C14" s="7" t="s">
        <v>13</v>
      </c>
      <c r="D14" s="7" t="s">
        <v>35</v>
      </c>
      <c r="E14" s="7" t="s">
        <v>50</v>
      </c>
      <c r="F14" s="7" t="s">
        <v>63</v>
      </c>
      <c r="G14" s="8">
        <v>0.45</v>
      </c>
      <c r="H14" s="12" t="s">
        <v>94</v>
      </c>
      <c r="I14" s="8">
        <f>G14*A14</f>
        <v>0.45</v>
      </c>
      <c r="J14" s="7" t="s">
        <v>95</v>
      </c>
      <c r="K14" s="18"/>
    </row>
    <row r="15" spans="1:11" s="15" customFormat="1" ht="58" x14ac:dyDescent="0.35">
      <c r="A15" s="7">
        <v>1</v>
      </c>
      <c r="B15" s="7" t="s">
        <v>14</v>
      </c>
      <c r="C15" s="7" t="s">
        <v>14</v>
      </c>
      <c r="D15" s="7" t="s">
        <v>36</v>
      </c>
      <c r="E15" s="7" t="s">
        <v>51</v>
      </c>
      <c r="F15" s="7" t="s">
        <v>64</v>
      </c>
      <c r="G15" s="8">
        <v>0.06</v>
      </c>
      <c r="H15" s="7" t="s">
        <v>68</v>
      </c>
      <c r="I15" s="8">
        <f>G15*A15</f>
        <v>0.06</v>
      </c>
      <c r="J15" s="13" t="s">
        <v>71</v>
      </c>
      <c r="K15" s="18"/>
    </row>
    <row r="16" spans="1:11" s="15" customFormat="1" ht="43.5" x14ac:dyDescent="0.35">
      <c r="A16" s="7">
        <v>2</v>
      </c>
      <c r="B16" s="7" t="s">
        <v>15</v>
      </c>
      <c r="C16" s="7" t="s">
        <v>26</v>
      </c>
      <c r="D16" s="7" t="s">
        <v>37</v>
      </c>
      <c r="E16" s="7" t="s">
        <v>52</v>
      </c>
      <c r="F16" s="7" t="s">
        <v>65</v>
      </c>
      <c r="G16" s="8">
        <v>1.5</v>
      </c>
      <c r="H16" s="7" t="s">
        <v>76</v>
      </c>
      <c r="I16" s="8">
        <f>G16*A16</f>
        <v>3</v>
      </c>
      <c r="J16" s="13" t="s">
        <v>93</v>
      </c>
      <c r="K16" s="18"/>
    </row>
    <row r="17" spans="1:10" x14ac:dyDescent="0.35">
      <c r="A17" s="2"/>
      <c r="B17" s="2"/>
      <c r="C17" s="2"/>
      <c r="D17" s="2"/>
      <c r="E17" s="2"/>
      <c r="F17" s="2"/>
      <c r="G17" s="4"/>
      <c r="H17" s="2"/>
      <c r="J17" s="2"/>
    </row>
    <row r="18" spans="1:10" ht="21" x14ac:dyDescent="0.5">
      <c r="A18" s="2"/>
      <c r="B18" s="2"/>
      <c r="C18" s="2"/>
      <c r="D18" s="2"/>
      <c r="E18" s="2"/>
      <c r="F18" s="26" t="s">
        <v>97</v>
      </c>
      <c r="G18" s="26"/>
      <c r="H18" s="26"/>
      <c r="I18" s="25">
        <f>SUM(I2:I16)</f>
        <v>30.832000000000001</v>
      </c>
      <c r="J18" s="2"/>
    </row>
    <row r="19" spans="1:10" x14ac:dyDescent="0.35">
      <c r="A19" s="2"/>
      <c r="B19" s="2"/>
      <c r="C19" s="2"/>
      <c r="D19" s="2"/>
      <c r="E19" s="2"/>
      <c r="F19" s="2"/>
      <c r="G19" s="4"/>
      <c r="H19" s="2"/>
      <c r="I19" s="2"/>
    </row>
    <row r="20" spans="1:10" x14ac:dyDescent="0.35">
      <c r="A20" s="2"/>
      <c r="B20" s="2"/>
      <c r="C20" s="2"/>
      <c r="D20" s="2"/>
      <c r="E20" s="2"/>
      <c r="F20" s="2"/>
      <c r="G20" s="4"/>
      <c r="H20" s="2"/>
      <c r="I20" s="2"/>
      <c r="J20" s="2"/>
    </row>
  </sheetData>
  <mergeCells count="1">
    <mergeCell ref="F18:H18"/>
  </mergeCells>
  <hyperlinks>
    <hyperlink ref="J15" r:id="rId1" xr:uid="{51E842D6-340D-4ED3-BBB5-A0615AA2B572}"/>
    <hyperlink ref="J2" r:id="rId2" xr:uid="{CDACCA58-9B9F-44DA-BDE1-7061074F5FBF}"/>
    <hyperlink ref="J3" r:id="rId3" xr:uid="{E1BC19C3-8020-45C4-83BB-397600C20060}"/>
    <hyperlink ref="J4" r:id="rId4" xr:uid="{71A4F340-985D-400B-991A-970EF9953FE0}"/>
    <hyperlink ref="J5" r:id="rId5" xr:uid="{E838FD43-8592-494A-A622-37D4263F6AA9}"/>
    <hyperlink ref="J6" r:id="rId6" xr:uid="{D605A22D-5549-484D-9C6F-EDE9001B3D0B}"/>
    <hyperlink ref="J7" r:id="rId7" xr:uid="{C7512660-644B-4F12-98C1-7D9405BA200C}"/>
    <hyperlink ref="J8" r:id="rId8" xr:uid="{95319168-0B55-46F5-8968-B8E56BEEA9D0}"/>
    <hyperlink ref="J9" r:id="rId9" xr:uid="{85ED05E4-0245-40B7-9321-81247D2D2008}"/>
    <hyperlink ref="J10" r:id="rId10" xr:uid="{4A7852FF-E1C7-48E3-AC35-4683F1534215}"/>
    <hyperlink ref="J11" r:id="rId11" xr:uid="{24A935F4-A40A-4BCB-9CB1-4DCB288F2438}"/>
    <hyperlink ref="J12" r:id="rId12" xr:uid="{B64BFBEE-9681-4E1F-BAF9-A2778202E93E}"/>
    <hyperlink ref="J13" r:id="rId13" xr:uid="{B2DB3BE2-99B1-4A91-928B-1491AA355A4C}"/>
    <hyperlink ref="J16" r:id="rId14" xr:uid="{22AC1771-AB95-4DCB-BF2C-BC05D00C521A}"/>
  </hyperlinks>
  <pageMargins left="0.7" right="0.7" top="0.75" bottom="0.75" header="0.3" footer="0.3"/>
  <pageSetup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2017-12-01T19:12:17Z</dcterms:modified>
</cp:coreProperties>
</file>