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Documents\MW\MW-Germany\Doc_30-03-23\"/>
    </mc:Choice>
  </mc:AlternateContent>
  <xr:revisionPtr revIDLastSave="0" documentId="13_ncr:1_{2FC285AD-677B-4FD4-890C-BB9B1060D929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G46" i="1"/>
  <c r="F46" i="1"/>
  <c r="D46" i="1"/>
  <c r="D93" i="1"/>
  <c r="G85" i="1"/>
  <c r="D89" i="1"/>
  <c r="D85" i="1"/>
  <c r="D87" i="1"/>
  <c r="D101" i="1" l="1"/>
  <c r="D80" i="1"/>
  <c r="F71" i="1" l="1"/>
  <c r="G29" i="1"/>
  <c r="G25" i="1"/>
  <c r="G21" i="1"/>
  <c r="G17" i="1"/>
  <c r="G13" i="1"/>
  <c r="G5" i="1"/>
  <c r="G51" i="1" s="1"/>
  <c r="G59" i="1"/>
  <c r="G63" i="1"/>
  <c r="G80" i="1"/>
  <c r="G76" i="1"/>
  <c r="G67" i="1"/>
  <c r="G55" i="1"/>
  <c r="F51" i="1"/>
  <c r="G48" i="1"/>
  <c r="F48" i="1"/>
  <c r="E48" i="1"/>
  <c r="D48" i="1"/>
  <c r="B48" i="1"/>
  <c r="G47" i="1"/>
  <c r="F47" i="1"/>
  <c r="E47" i="1"/>
  <c r="C47" i="1"/>
  <c r="E46" i="1"/>
  <c r="G43" i="1"/>
  <c r="F43" i="1"/>
  <c r="E43" i="1"/>
  <c r="D43" i="1"/>
  <c r="B43" i="1"/>
  <c r="G42" i="1"/>
  <c r="F42" i="1"/>
  <c r="E42" i="1"/>
  <c r="D42" i="1"/>
  <c r="C42" i="1"/>
  <c r="C41" i="1"/>
  <c r="G40" i="1"/>
  <c r="F40" i="1"/>
  <c r="E40" i="1"/>
  <c r="D40" i="1"/>
  <c r="C40" i="1"/>
  <c r="G39" i="1"/>
  <c r="F39" i="1"/>
  <c r="E39" i="1"/>
  <c r="D39" i="1"/>
  <c r="B39" i="1"/>
  <c r="C37" i="1"/>
  <c r="G36" i="1"/>
  <c r="F36" i="1"/>
  <c r="E36" i="1"/>
  <c r="D36" i="1"/>
  <c r="C36" i="1"/>
  <c r="G35" i="1"/>
  <c r="F35" i="1"/>
  <c r="E35" i="1"/>
  <c r="D35" i="1"/>
  <c r="B35" i="1"/>
  <c r="E34" i="1"/>
  <c r="D34" i="1"/>
  <c r="C33" i="1"/>
  <c r="G32" i="1"/>
  <c r="F32" i="1"/>
  <c r="E32" i="1"/>
  <c r="D32" i="1"/>
  <c r="C32" i="1"/>
  <c r="G31" i="1"/>
  <c r="F31" i="1"/>
  <c r="E31" i="1"/>
  <c r="D31" i="1"/>
  <c r="B31" i="1"/>
  <c r="G30" i="1"/>
  <c r="F30" i="1"/>
  <c r="E30" i="1"/>
  <c r="D30" i="1"/>
  <c r="C30" i="1"/>
  <c r="F29" i="1"/>
  <c r="E29" i="1"/>
  <c r="D29" i="1"/>
  <c r="G28" i="1"/>
  <c r="F28" i="1"/>
  <c r="E28" i="1"/>
  <c r="D28" i="1"/>
  <c r="C28" i="1"/>
  <c r="G27" i="1"/>
  <c r="F27" i="1"/>
  <c r="E27" i="1"/>
  <c r="D27" i="1"/>
  <c r="B27" i="1"/>
  <c r="G91" i="1" s="1"/>
  <c r="G26" i="1"/>
  <c r="F26" i="1"/>
  <c r="E26" i="1"/>
  <c r="D26" i="1"/>
  <c r="C26" i="1"/>
  <c r="F25" i="1"/>
  <c r="E25" i="1"/>
  <c r="D25" i="1"/>
  <c r="G24" i="1"/>
  <c r="F24" i="1"/>
  <c r="E24" i="1"/>
  <c r="D24" i="1"/>
  <c r="C24" i="1"/>
  <c r="G23" i="1"/>
  <c r="F23" i="1"/>
  <c r="E23" i="1"/>
  <c r="D23" i="1"/>
  <c r="B23" i="1"/>
  <c r="G22" i="1"/>
  <c r="F22" i="1"/>
  <c r="E22" i="1"/>
  <c r="D22" i="1"/>
  <c r="C22" i="1"/>
  <c r="F21" i="1"/>
  <c r="E21" i="1"/>
  <c r="D21" i="1"/>
  <c r="G20" i="1"/>
  <c r="F20" i="1"/>
  <c r="E20" i="1"/>
  <c r="D20" i="1"/>
  <c r="C20" i="1"/>
  <c r="G19" i="1"/>
  <c r="F19" i="1"/>
  <c r="E19" i="1"/>
  <c r="D19" i="1"/>
  <c r="B19" i="1"/>
  <c r="G87" i="1" s="1"/>
  <c r="G18" i="1"/>
  <c r="F18" i="1"/>
  <c r="E18" i="1"/>
  <c r="D18" i="1"/>
  <c r="C18" i="1"/>
  <c r="F17" i="1"/>
  <c r="E17" i="1"/>
  <c r="D17" i="1"/>
  <c r="G16" i="1"/>
  <c r="F16" i="1"/>
  <c r="E16" i="1"/>
  <c r="D16" i="1"/>
  <c r="C16" i="1"/>
  <c r="G15" i="1"/>
  <c r="F15" i="1"/>
  <c r="E15" i="1"/>
  <c r="D15" i="1"/>
  <c r="B15" i="1"/>
  <c r="G14" i="1"/>
  <c r="F14" i="1"/>
  <c r="E14" i="1"/>
  <c r="D14" i="1"/>
  <c r="C14" i="1"/>
  <c r="F13" i="1"/>
  <c r="E13" i="1"/>
  <c r="D13" i="1"/>
  <c r="G12" i="1"/>
  <c r="F12" i="1"/>
  <c r="E12" i="1"/>
  <c r="D12" i="1"/>
  <c r="C12" i="1"/>
  <c r="G11" i="1"/>
  <c r="F11" i="1"/>
  <c r="E11" i="1"/>
  <c r="D11" i="1"/>
  <c r="B11" i="1"/>
  <c r="G10" i="1"/>
  <c r="F10" i="1"/>
  <c r="E10" i="1"/>
  <c r="D10" i="1"/>
  <c r="C10" i="1"/>
  <c r="G9" i="1"/>
  <c r="F9" i="1"/>
  <c r="E9" i="1"/>
  <c r="D9" i="1"/>
  <c r="G8" i="1"/>
  <c r="F8" i="1"/>
  <c r="E8" i="1"/>
  <c r="D8" i="1"/>
  <c r="C8" i="1"/>
  <c r="G7" i="1"/>
  <c r="G89" i="1" s="1"/>
  <c r="F7" i="1"/>
  <c r="E7" i="1"/>
  <c r="D7" i="1"/>
  <c r="F5" i="1"/>
  <c r="F41" i="1" s="1"/>
  <c r="E5" i="1"/>
  <c r="E41" i="1" s="1"/>
  <c r="D5" i="1"/>
  <c r="D41" i="1" s="1"/>
  <c r="G4" i="1"/>
  <c r="F4" i="1"/>
  <c r="E4" i="1"/>
  <c r="D4" i="1"/>
  <c r="C4" i="1"/>
  <c r="D97" i="1"/>
  <c r="D76" i="1"/>
  <c r="C95" i="1" l="1"/>
  <c r="D95" i="1"/>
  <c r="D91" i="1"/>
  <c r="C91" i="1"/>
  <c r="G41" i="1"/>
  <c r="D33" i="1"/>
  <c r="E33" i="1"/>
  <c r="D37" i="1"/>
  <c r="F33" i="1"/>
  <c r="E37" i="1"/>
  <c r="G33" i="1"/>
  <c r="F37" i="1"/>
  <c r="G37" i="1"/>
  <c r="G53" i="1"/>
  <c r="D136" i="1" l="1"/>
  <c r="C136" i="1"/>
  <c r="D133" i="1"/>
  <c r="C133" i="1"/>
  <c r="G104" i="1"/>
  <c r="F104" i="1"/>
  <c r="E104" i="1"/>
  <c r="D104" i="1"/>
  <c r="C104" i="1"/>
  <c r="G83" i="1"/>
  <c r="F83" i="1"/>
  <c r="E83" i="1"/>
  <c r="D83" i="1"/>
  <c r="C83" i="1"/>
  <c r="G82" i="1"/>
  <c r="E82" i="1"/>
  <c r="D82" i="1"/>
  <c r="C82" i="1"/>
  <c r="E80" i="1"/>
  <c r="G79" i="1"/>
  <c r="F79" i="1"/>
  <c r="E79" i="1"/>
  <c r="D79" i="1"/>
  <c r="C79" i="1"/>
  <c r="F76" i="1"/>
  <c r="E76" i="1"/>
  <c r="G75" i="1"/>
  <c r="F75" i="1"/>
  <c r="E75" i="1"/>
  <c r="D75" i="1"/>
  <c r="C75" i="1"/>
  <c r="F53" i="1"/>
  <c r="B136" i="1"/>
  <c r="G69" i="1"/>
  <c r="G65" i="1"/>
  <c r="G61" i="1"/>
  <c r="G57" i="1" l="1"/>
  <c r="C103" i="1"/>
  <c r="D103" i="1"/>
  <c r="D99" i="1"/>
  <c r="C99" i="1"/>
  <c r="D90" i="1" l="1"/>
  <c r="C90" i="1"/>
  <c r="E38" i="1"/>
  <c r="C38" i="1"/>
  <c r="D38" i="1"/>
  <c r="E6" i="1"/>
  <c r="D98" i="1"/>
  <c r="C98" i="1"/>
  <c r="G81" i="1"/>
  <c r="E81" i="1"/>
  <c r="C81" i="1"/>
  <c r="D81" i="1"/>
  <c r="G6" i="1"/>
  <c r="C6" i="1"/>
  <c r="D6" i="1"/>
  <c r="F6" i="1"/>
  <c r="D94" i="1"/>
  <c r="C94" i="1"/>
  <c r="D102" i="1"/>
  <c r="C102" i="1"/>
</calcChain>
</file>

<file path=xl/sharedStrings.xml><?xml version="1.0" encoding="utf-8"?>
<sst xmlns="http://schemas.openxmlformats.org/spreadsheetml/2006/main" count="497" uniqueCount="229">
  <si>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</si>
  <si>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</si>
  <si>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</si>
  <si>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</si>
  <si>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</si>
  <si>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</si>
  <si>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</si>
  <si>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</si>
  <si>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</si>
  <si>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</si>
  <si>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</si>
  <si>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</si>
  <si>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</si>
  <si>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</si>
  <si>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</si>
  <si>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</si>
  <si>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</si>
  <si>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</si>
  <si>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</si>
  <si>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</si>
  <si>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</si>
  <si>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</si>
  <si>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</si>
  <si>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</si>
  <si>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</si>
  <si>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</si>
  <si>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</si>
  <si>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</si>
  <si>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</si>
  <si>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</si>
  <si>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</si>
  <si>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</si>
  <si>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</si>
  <si>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</si>
  <si>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</si>
  <si>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</si>
  <si>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</si>
  <si>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</si>
  <si>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</si>
  <si>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</si>
  <si>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</si>
  <si>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</si>
  <si>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</si>
  <si>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</si>
  <si>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</si>
  <si>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</si>
  <si>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</si>
  <si>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</si>
  <si>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</si>
  <si>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</si>
  <si>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</si>
  <si>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</si>
  <si>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</si>
  <si>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</si>
  <si>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</si>
  <si>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</si>
  <si>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</si>
  <si>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</si>
  <si>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</si>
  <si>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</si>
  <si>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</si>
  <si>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</si>
  <si>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</si>
  <si>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</si>
  <si>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</si>
  <si>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</si>
  <si>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</si>
  <si>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</si>
  <si>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</si>
  <si>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</si>
  <si>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</si>
  <si>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</si>
  <si>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</si>
  <si>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</si>
  <si>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</si>
  <si>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</si>
  <si>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</si>
  <si>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</si>
  <si>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</si>
  <si>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</si>
  <si>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</si>
  <si>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</si>
  <si>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</si>
  <si>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</si>
  <si>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</si>
  <si>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</si>
  <si>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</si>
  <si>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</si>
  <si>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</si>
  <si>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</si>
  <si>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</si>
  <si>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</si>
  <si>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</si>
  <si>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</si>
  <si>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</si>
  <si>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</si>
  <si>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</si>
  <si>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</si>
  <si>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</si>
  <si>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</si>
  <si>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</si>
  <si>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</si>
  <si>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</si>
  <si>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</si>
  <si>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</si>
  <si>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</si>
  <si>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</si>
  <si>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</si>
  <si>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</si>
  <si>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</si>
  <si>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</si>
  <si>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</si>
  <si>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</si>
  <si>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</si>
  <si>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</si>
  <si>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#### Clearance check:
- Check if the logical-termination-point instance is the same as initial configuration</t>
  </si>
  <si>
    <t>##Gets new-application-port update trigger update-ltp to ALT?</t>
  </si>
  <si>
    <t>##Gets disregard-application trigger delete-ltp-and-dependents to ALT?</t>
  </si>
  <si>
    <t>NewApplicationCausesRequestForInquiringOamRequestApprovals</t>
  </si>
  <si>
    <t xml:space="preserve">#### Testing:
- Checking for response code 204
- Getting CC, searching for the forwarding-construct NewApplicationCausesRequestForInquiringOamRequestApprovals
 - searching for OUTPUT fc-port for previously chosen uuid and logical-termination-point (entry should be absent)
</t>
  </si>
  <si>
    <t>/v1/approve-oam-request</t>
  </si>
  <si>
    <t>## Get method checked for correctness?</t>
  </si>
  <si>
    <t>#### Testing:
- Checking for ResponseCode=200
- Checking if the attribute oam-request-is-approved: false, reason-of-objection: APPLICATION_NAME_UNKNOWN</t>
  </si>
  <si>
    <t>#### Testing:
- Checking for ResponseCode=200
- Checking if the attribute oam-request-is-approved: false, reason-of-objection: RELEASE_NUMBER_UNKNOWN</t>
  </si>
  <si>
    <t>#### Testing:
- Checking for ResponseCode=200
- Checking if the attribute oam-request-is-approved: false, reason-of-objection: AUTHORIZATION_CODE_UNKNOWN</t>
  </si>
  <si>
    <t>#### Testing:
- Checking for ResponseCode=200
- Checking if the attribute oam-request-is-approved: false, reason-of-objection: METHOD_NOT_ALLOWED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</si>
  <si>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</si>
  <si>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</si>
  <si>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</si>
  <si>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#Gets the response body checked for schema validation
## Valid request</t>
  </si>
  <si>
    <t>## valid response for incorrect application-name?</t>
  </si>
  <si>
    <t>## valid response for incorrect release-number?</t>
  </si>
  <si>
    <t>## valid response for incorrect authorization?</t>
  </si>
  <si>
    <t>## valid response for incorrect method?</t>
  </si>
  <si>
    <t>## Get release-number checked for correctness?</t>
  </si>
  <si>
    <t>#### Testing:
- Checking for ResponseCode=400</t>
  </si>
  <si>
    <t>AdministratorAdministration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</si>
  <si>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</si>
  <si>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</si>
  <si>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</si>
  <si>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</si>
  <si>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</si>
  <si>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</si>
  <si>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</si>
  <si>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</si>
  <si>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</si>
  <si>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Testing:
- Checking for response-code 200
- Extract applicationName, releaseNumber, address, protocol and port from output fc-port of NewApplicationCausesRequestForInquiringOamRequestApprovals and store it in expectedApplicationsList.
- Generate schema based on the specification
- Checking the response body for each attribute against the generated schema
- Checking the response body attributes against expectedApplicationsList.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</si>
  <si>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</si>
  <si>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</si>
  <si>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</si>
  <si>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application-name=ApplicationLayerTopology, operation-name=/v1/delete-ltp-and-dependents, trace-indicator=expected unique trace-indicator(values appened with unique numbers) and other attributes as expected.</t>
  </si>
  <si>
    <t>## Get address checked for correctness?</t>
  </si>
  <si>
    <t>## Get port checked for correctness?</t>
  </si>
  <si>
    <t>## Get address updated?</t>
  </si>
  <si>
    <t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them.
- POST /v1/register-application with
  - all attributes according to chosen set of http-c, tcp-c , BUT address attribute with random dummy value that matches the specified pattern.
    -operation-key from above
    - reasonable parameters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</si>
  <si>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</si>
  <si>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</si>
  <si>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</si>
  <si>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</si>
  <si>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</si>
  <si>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</si>
  <si>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</si>
  <si>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</si>
  <si>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</si>
  <si>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</si>
  <si>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</si>
  <si>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</si>
  <si>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</si>
  <si>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</si>
  <si>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
1. application-name=NewRelease, operation-name=inquire-application-type-approvals,
2.  application-name=NewRelease, operation-name=notify-deregistrations,
3.  application-name=NewRelease, operation-name=notify-approvals
4.  application-name=NewRelease, operation-name=notify-withdrawn-approvals
5.  application-name=NewRelease, operation-name=register-applications,
6.  application-name=TypeApprovalRegister, operation-name=redirect-info-about-approval-status-changes,
7.  application-name=RegistryOffice, operation-name=relay-server-replacement
POST - 3 min - eatl log -x-core - check entries
timer 10 min - loop for every 1 min, to check if last forwarding is executed/not</t>
  </si>
  <si>
    <t>#### Clearing:
- PUT NewRelease/release-number with original value
- PUT NewRelease/release-protocol with original value
- PUT NewRelease/remote-address with original value
- PUT NewRelease/remote-port with original value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</si>
  <si>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</si>
  <si>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</si>
  <si>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</si>
  <si>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</si>
  <si>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</si>
  <si>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</si>
  <si>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</si>
  <si>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</si>
  <si>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</si>
  <si>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</si>
  <si>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</si>
  <si>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</si>
  <si>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</si>
  <si>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</si>
  <si>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</si>
  <si>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new-application-application checked for correctness?</t>
  </si>
  <si>
    <t>## Get protocol checked for correctness?</t>
  </si>
  <si>
    <t>## Get protocol updated?</t>
  </si>
  <si>
    <t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them.
- POST /v1/register-application with
  - all attributes according to chosen set of http-c, tcp-c , BUT protocol attribute with random dummy value as per the spec.
    -operation-key from above
    - reasonable parameters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</si>
  <si>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</si>
  <si>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</si>
  <si>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</si>
  <si>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</si>
  <si>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</si>
  <si>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application-name=dummyApplicationName and its corresponding release-number and default value of approval-status= REGISTERED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</si>
  <si>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</si>
  <si>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</si>
  <si>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</si>
  <si>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</si>
  <si>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</si>
  <si>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Testing:
- checking for ResponseCode==204
- GETing CC (/core-model-1-4:control-construct)
- searching for forwarding-construct of   NewApplicationCausesRequestForInquiringOamRequestApprovals with logical-termination-point and verify that fc port present.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</si>
  <si>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</si>
  <si>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NewApplicationCausesRequestForInquiringOamRequestApprovals,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</si>
  <si>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</si>
  <si>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</si>
  <si>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NewApplicationCausesRequestForInquiringOamRequestApprovals,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</si>
  <si>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</si>
  <si>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ServiceRequestCausesLtpUpdateRequest, its corresponding op-c, http-c, storing them.
- searching CC for op-s of /v1/regard-application,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</si>
  <si>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</si>
  <si>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</si>
  <si>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</si>
  <si>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application-name=ApplicationLaterTopology, operation-name=/v1/update-fc, trace-indicator=expected unique trace-indicator(values appened with unique numbers) and other attributes as expected.
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</si>
  <si>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</si>
  <si>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</si>
  <si>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</si>
  <si>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</si>
  <si>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CC (/core-model-1-4:control-construct) with OldRelase
  - getting required attributes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</si>
  <si>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/v1/regard-application, storing operation-key
  - searching CC for output fc-port of NewApplicationCausesRequestForInquiringOamRequestApprovals, find corresponding op-c, http-c and tcp-c, store them.
- GETting EaTL/CC (while using IP, protocol and port from above)
   - searching CC for op-c of /v1/list-records-of-flow, storing operation-key
- POST /v1/regard-application with  
     - all attributes according to chosen http-c and tcp-c
     - operation-key from above
   - all parameters with realistic values (incl. DummyXCorrelator)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</si>
  <si>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</si>
  <si>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applicatin-name and release-number with randomly chosen values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</si>
  <si>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</si>
  <si>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</si>
  <si>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</si>
  <si>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</si>
  <si>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</si>
  <si>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</si>
  <si>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NewApplicationCausesRequestForInquiringOamRequestApprovals,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</si>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</sst>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9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4" borderId="0" xfId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5" borderId="0" xfId="0" applyFill="1" applyAlignment="1">
      <alignment horizontal="center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/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4" borderId="0" xfId="0" applyFill="1"/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5" borderId="5" xfId="0" applyFont="1" applyFill="1" applyBorder="1" applyAlignment="1">
      <alignment vertical="top" wrapText="1"/>
    </xf>
    <xf numFmtId="0" fontId="9" fillId="8" borderId="11" xfId="0" applyFont="1" applyFill="1" applyBorder="1" applyAlignment="1">
      <alignment horizontal="left" vertical="top" wrapText="1"/>
    </xf>
    <xf numFmtId="0" fontId="4" fillId="8" borderId="11" xfId="0" applyFont="1" applyFill="1" applyBorder="1" applyAlignment="1">
      <alignment vertical="top" wrapText="1"/>
    </xf>
    <xf numFmtId="0" fontId="0" fillId="8" borderId="11" xfId="0" applyFill="1" applyBorder="1"/>
    <xf numFmtId="0" fontId="7" fillId="8" borderId="5" xfId="2" applyFont="1" applyFill="1" applyBorder="1" applyAlignment="1">
      <alignment horizontal="left" vertical="top" wrapText="1"/>
    </xf>
    <xf numFmtId="0" fontId="4" fillId="5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G241"/>
  <sheetViews>
    <sheetView tabSelected="1" zoomScaleNormal="100" workbookViewId="0">
      <pane xSplit="1" ySplit="3" topLeftCell="B128" activePane="bottomRight" state="frozen"/>
      <selection pane="topRight" activeCell="B1" sqref="B1"/>
      <selection pane="bottomLeft" activeCell="A4" sqref="A4"/>
      <selection pane="bottomRight" activeCell="B134" sqref="B134"/>
    </sheetView>
  </sheetViews>
  <sheetFormatPr defaultRowHeight="14.5" x14ac:dyDescent="0.35"/>
  <cols>
    <col min="1" max="1" width="35.54296875" style="56" customWidth="1"/>
    <col min="2" max="2" width="70.7265625" style="22"/>
    <col min="3" max="6" width="70.7265625"/>
    <col min="7" max="7" width="70.7265625" customWidth="1"/>
    <col min="8" max="40" width="9.1796875" customWidth="1"/>
  </cols>
  <sheetData>
    <row r="1" spans="1:7" ht="18.5" x14ac:dyDescent="0.35">
      <c r="A1" s="1" t="s">
        <v>136</v>
      </c>
      <c r="B1" s="2"/>
      <c r="C1" s="23"/>
      <c r="D1" s="23"/>
      <c r="E1" s="23"/>
      <c r="F1" s="23"/>
      <c r="G1" s="23"/>
    </row>
    <row r="2" spans="1:7" ht="18.5" x14ac:dyDescent="0.35">
      <c r="A2" s="1" t="s">
        <v>0</v>
      </c>
      <c r="B2" s="3"/>
      <c r="C2" s="24" t="s">
        <v>84</v>
      </c>
      <c r="D2" s="24"/>
      <c r="E2" s="24"/>
      <c r="F2" s="24"/>
      <c r="G2" s="24"/>
    </row>
    <row r="3" spans="1:7" ht="18.5" x14ac:dyDescent="0.35">
      <c r="A3" s="4" t="s">
        <v>1</v>
      </c>
      <c r="B3" s="5" t="s">
        <v>2</v>
      </c>
      <c r="C3" s="25" t="s">
        <v>85</v>
      </c>
      <c r="D3" s="25" t="s">
        <v>86</v>
      </c>
      <c r="E3" s="25" t="s">
        <v>87</v>
      </c>
      <c r="F3" s="25" t="s">
        <v>88</v>
      </c>
      <c r="G3" s="25" t="s">
        <v>120</v>
      </c>
    </row>
    <row r="4" spans="1:7" x14ac:dyDescent="0.35">
      <c r="A4" s="61" t="s">
        <v>3</v>
      </c>
      <c r="B4" s="6" t="s">
        <v>4</v>
      </c>
      <c r="C4" s="26" t="str">
        <f>$B$4</f>
        <v>## Is service idempotent?</v>
      </c>
      <c r="D4" s="26" t="str">
        <f>$B$4</f>
        <v>## Is service idempotent?</v>
      </c>
      <c r="E4" s="26" t="str">
        <f>$B$4</f>
        <v>## Is service idempotent?</v>
      </c>
      <c r="F4" s="26" t="str">
        <f>$B$4</f>
        <v>## Is service idempotent?</v>
      </c>
      <c r="G4" s="26" t="str">
        <f>$B$4</f>
        <v>## Is service idempotent?</v>
      </c>
    </row>
    <row r="5" spans="1:7" ht="188.5" x14ac:dyDescent="0.35">
      <c r="A5" s="61"/>
      <c r="B5" s="7" t="s">
        <v>5</v>
      </c>
      <c r="C5" s="27" t="s">
        <v>137</v>
      </c>
      <c r="D5" s="27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5" s="27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7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7" t="str">
        <f>CONCATENATE("#### Preparation:
- GETing CC (/core-model-1-4:control-construct)
- searching CC for op-s of ",G3,", storing operation-key
- randomly choosing http-c from ltpList
")
&amp;CONCATENATE("
  - POST ",G3,"
    - all attributes filled with chosen http-c with method=GET
    -operation-key from above
   - authorization code taken from input load file
   - reasonable parameters")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authorization code taken from input load file
   - reasonable parameters</v>
      </c>
    </row>
    <row r="6" spans="1:7" ht="43.5" x14ac:dyDescent="0.35">
      <c r="A6" s="61"/>
      <c r="B6" s="7" t="s">
        <v>6</v>
      </c>
      <c r="C6" s="28" t="str">
        <f ca="1">$C6</f>
        <v xml:space="preserve">#### Testing:
- checking for ResponseCode==204 (not 400 because of idempotence)
</v>
      </c>
      <c r="D6" s="28" t="str">
        <f ca="1">$C6</f>
        <v xml:space="preserve">#### Testing:
- checking for ResponseCode==204 (not 400 because of idempotence)
</v>
      </c>
      <c r="E6" s="28" t="str">
        <f ca="1">$C6</f>
        <v xml:space="preserve">#### Testing:
- checking for ResponseCode==204 (not 400 because of idempotence)
</v>
      </c>
      <c r="F6" s="28" t="str">
        <f ca="1">$D6</f>
        <v>#### Testing:
- checking for ResponseCode==200</v>
      </c>
      <c r="G6" s="28" t="str">
        <f ca="1">$D6</f>
        <v>#### Testing:
- checking for ResponseCode==200</v>
      </c>
    </row>
    <row r="7" spans="1:7" ht="58" x14ac:dyDescent="0.35">
      <c r="A7" s="61"/>
      <c r="B7" s="8" t="s">
        <v>7</v>
      </c>
      <c r="C7" s="29" t="s">
        <v>138</v>
      </c>
      <c r="D7" s="29" t="str">
        <f>$B7</f>
        <v>#### Clearing:
- not applicable</v>
      </c>
      <c r="E7" s="29" t="str">
        <f>$B7</f>
        <v>#### Clearing:
- not applicable</v>
      </c>
      <c r="F7" s="29" t="str">
        <f>$B7</f>
        <v>#### Clearing:
- not applicable</v>
      </c>
      <c r="G7" s="29" t="str">
        <f>$B7</f>
        <v>#### Clearing:
- not applicable</v>
      </c>
    </row>
    <row r="8" spans="1:7" x14ac:dyDescent="0.35">
      <c r="A8" s="61" t="s">
        <v>8</v>
      </c>
      <c r="B8" s="9" t="s">
        <v>9</v>
      </c>
      <c r="C8" s="26" t="str">
        <f>$B$8</f>
        <v>## Get parameters checked for completeness?</v>
      </c>
      <c r="D8" s="26" t="str">
        <f>$B$8</f>
        <v>## Get parameters checked for completeness?</v>
      </c>
      <c r="E8" s="26" t="str">
        <f>$B$8</f>
        <v>## Get parameters checked for completeness?</v>
      </c>
      <c r="F8" s="26" t="str">
        <f>$B$8</f>
        <v>## Get parameters checked for completeness?</v>
      </c>
      <c r="G8" s="26" t="str">
        <f>$B$8</f>
        <v>## Get parameters checked for completeness?</v>
      </c>
    </row>
    <row r="9" spans="1:7" ht="217.5" x14ac:dyDescent="0.35">
      <c r="A9" s="61"/>
      <c r="B9" s="10" t="s">
        <v>10</v>
      </c>
      <c r="C9" s="30" t="s">
        <v>139</v>
      </c>
      <c r="D9" s="27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7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7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7" t="str">
        <f>CONCATENATE("#### Preparation:
- GETing CC (/core-model-1-4:control-construct)
- searching CC for op-s of ",G3,", storing operation-key
- randomly choosing http-c from ltpList")
&amp;CONCATENATE("
 - POST ",G3,"
   - all attributes filled with chosen http-c with method=GET
    -operation-key from above, 
    -authorization
    -  BUT one randomly chosen parameter (user, originator, x-correlator, trace-indicator or customer-journey) missing (not empty string!)")</f>
        <v>#### Preparation:
- GETing CC (/core-model-1-4:control-construct)
- searching CC for op-s of /v1/approve-oam-request, storing operation-key
- randomly choosing http-c from ltpList
 - POST /v1/approve-oam-request
   - all attributes filled with chosen http-c with method=GET
    -operation-key from above, 
    -authorization
    -  BUT one randomly chosen parameter (user, originator, x-correlator, trace-indicator or customer-journey) missing (not empty string!)</v>
      </c>
    </row>
    <row r="10" spans="1:7" ht="29" x14ac:dyDescent="0.35">
      <c r="A10" s="61"/>
      <c r="B10" s="10" t="s">
        <v>11</v>
      </c>
      <c r="C10" s="31" t="str">
        <f>$B10</f>
        <v>#### Testing:
- checking for ResponseCode == 400</v>
      </c>
      <c r="D10" s="31" t="str">
        <f>$B10</f>
        <v>#### Testing:
- checking for ResponseCode == 400</v>
      </c>
      <c r="E10" s="31" t="str">
        <f>$B10</f>
        <v>#### Testing:
- checking for ResponseCode == 400</v>
      </c>
      <c r="F10" s="31" t="str">
        <f>$B10</f>
        <v>#### Testing:
- checking for ResponseCode == 400</v>
      </c>
      <c r="G10" s="31" t="str">
        <f>$B10</f>
        <v>#### Testing:
- checking for ResponseCode == 400</v>
      </c>
    </row>
    <row r="11" spans="1:7" ht="58" x14ac:dyDescent="0.35">
      <c r="A11" s="61"/>
      <c r="B11" s="8" t="str">
        <f>$B7</f>
        <v>#### Clearing:
- not applicable</v>
      </c>
      <c r="C11" s="29" t="s">
        <v>138</v>
      </c>
      <c r="D11" s="32" t="str">
        <f>$B7</f>
        <v>#### Clearing:
- not applicable</v>
      </c>
      <c r="E11" s="32" t="str">
        <f>$B7</f>
        <v>#### Clearing:
- not applicable</v>
      </c>
      <c r="F11" s="32" t="str">
        <f>$B7</f>
        <v>#### Clearing:
- not applicable</v>
      </c>
      <c r="G11" s="32" t="str">
        <f>$B7</f>
        <v>#### Clearing:
- not applicable</v>
      </c>
    </row>
    <row r="12" spans="1:7" x14ac:dyDescent="0.35">
      <c r="A12" s="61" t="s">
        <v>12</v>
      </c>
      <c r="B12" s="9" t="s">
        <v>13</v>
      </c>
      <c r="C12" s="33" t="str">
        <f>$B$12</f>
        <v>## Gets originator checked for compliance with specification?</v>
      </c>
      <c r="D12" s="33" t="str">
        <f>$B$12</f>
        <v>## Gets originator checked for compliance with specification?</v>
      </c>
      <c r="E12" s="33" t="str">
        <f>$B$12</f>
        <v>## Gets originator checked for compliance with specification?</v>
      </c>
      <c r="F12" s="33" t="str">
        <f>$B$12</f>
        <v>## Gets originator checked for compliance with specification?</v>
      </c>
      <c r="G12" s="33" t="str">
        <f>$B$12</f>
        <v>## Gets originator checked for compliance with specification?</v>
      </c>
    </row>
    <row r="13" spans="1:7" ht="203" x14ac:dyDescent="0.35">
      <c r="A13" s="67"/>
      <c r="B13" s="10" t="s">
        <v>14</v>
      </c>
      <c r="C13" s="27" t="s">
        <v>140</v>
      </c>
      <c r="D13" s="27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7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7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7" t="str">
        <f>CONCATENATE("#### Preparation:
- GETing CC (/core-model-1-4:control-construct)
- searching CC for op-s of ",G$3,", storing operation-key
- randomly choosing http-c from ltpList")
&amp;CONCATENATE("
  - POST ",G$3,"
    - all attributes filled with chosen http-c with method=GET
   - operation-key and authorization code
     - all parameters with realistic values, BUT 
          1.  originator set to be a string of 0, 1 or 2 (random) letters length (too short).")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- operation-key and authorization code
     - all parameters with realistic values, BUT 
          1.  originator set to be a string of 0, 1 or 2 (random) letters length (too short).</v>
      </c>
    </row>
    <row r="14" spans="1:7" ht="29" x14ac:dyDescent="0.35">
      <c r="A14" s="67"/>
      <c r="B14" s="10" t="s">
        <v>15</v>
      </c>
      <c r="C14" s="31" t="str">
        <f>$B14</f>
        <v>#### Testing:
- checking for ResponseCode==400</v>
      </c>
      <c r="D14" s="31" t="str">
        <f>$B14</f>
        <v>#### Testing:
- checking for ResponseCode==400</v>
      </c>
      <c r="E14" s="31" t="str">
        <f>$B14</f>
        <v>#### Testing:
- checking for ResponseCode==400</v>
      </c>
      <c r="F14" s="31" t="str">
        <f>$B14</f>
        <v>#### Testing:
- checking for ResponseCode==400</v>
      </c>
      <c r="G14" s="31" t="str">
        <f>$B14</f>
        <v>#### Testing:
- checking for ResponseCode==400</v>
      </c>
    </row>
    <row r="15" spans="1:7" ht="58" x14ac:dyDescent="0.35">
      <c r="A15" s="67"/>
      <c r="B15" s="8" t="str">
        <f>$B7</f>
        <v>#### Clearing:
- not applicable</v>
      </c>
      <c r="C15" s="29" t="s">
        <v>138</v>
      </c>
      <c r="D15" s="29" t="str">
        <f>$B7</f>
        <v>#### Clearing:
- not applicable</v>
      </c>
      <c r="E15" s="29" t="str">
        <f>$B7</f>
        <v>#### Clearing:
- not applicable</v>
      </c>
      <c r="F15" s="29" t="str">
        <f>$B7</f>
        <v>#### Clearing:
- not applicable</v>
      </c>
      <c r="G15" s="29" t="str">
        <f>$B7</f>
        <v>#### Clearing:
- not applicable</v>
      </c>
    </row>
    <row r="16" spans="1:7" x14ac:dyDescent="0.35">
      <c r="A16" s="61" t="s">
        <v>16</v>
      </c>
      <c r="B16" s="9" t="s">
        <v>17</v>
      </c>
      <c r="C16" s="34" t="str">
        <f>$B$16</f>
        <v>## Gets x-correlator checked for complying the pattern?</v>
      </c>
      <c r="D16" s="34" t="str">
        <f>$B$16</f>
        <v>## Gets x-correlator checked for complying the pattern?</v>
      </c>
      <c r="E16" s="34" t="str">
        <f>$B$16</f>
        <v>## Gets x-correlator checked for complying the pattern?</v>
      </c>
      <c r="F16" s="34" t="str">
        <f>$B$16</f>
        <v>## Gets x-correlator checked for complying the pattern?</v>
      </c>
      <c r="G16" s="34" t="str">
        <f>$B$16</f>
        <v>## Gets x-correlator checked for complying the pattern?</v>
      </c>
    </row>
    <row r="17" spans="1:7" ht="203" x14ac:dyDescent="0.35">
      <c r="A17" s="61"/>
      <c r="B17" s="10" t="s">
        <v>18</v>
      </c>
      <c r="C17" s="27" t="s">
        <v>141</v>
      </c>
      <c r="D17" s="27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7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7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7" t="str">
        <f>CONCATENATE("#### Preparation:
- GETing CC (/core-model-1-4:control-construct)
- searching CC for op-s of ",G$3,", storing operation-key
- randomly choosing http-c from ltpList")
&amp;CONCATENATE("
  - POST ",G$3,"
    - all attributes filled with chosen http-c with method=GET
    -operation-key from above
   - authorization code from input load file
   - reasonable parameters, BUT dummyXCorrelators differing from the pattern in various ways (e.g. empty string)")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authorization code from input load file
   - reasonable parameters, BUT dummyXCorrelators differing from the pattern in various ways (e.g. empty string)</v>
      </c>
    </row>
    <row r="18" spans="1:7" ht="29" x14ac:dyDescent="0.35">
      <c r="A18" s="61"/>
      <c r="B18" s="10" t="s">
        <v>15</v>
      </c>
      <c r="C18" s="35" t="str">
        <f>$B18</f>
        <v>#### Testing:
- checking for ResponseCode==400</v>
      </c>
      <c r="D18" s="35" t="str">
        <f>$B18</f>
        <v>#### Testing:
- checking for ResponseCode==400</v>
      </c>
      <c r="E18" s="35" t="str">
        <f>$B18</f>
        <v>#### Testing:
- checking for ResponseCode==400</v>
      </c>
      <c r="F18" s="35" t="str">
        <f>$B18</f>
        <v>#### Testing:
- checking for ResponseCode==400</v>
      </c>
      <c r="G18" s="35" t="str">
        <f>$B18</f>
        <v>#### Testing:
- checking for ResponseCode==400</v>
      </c>
    </row>
    <row r="19" spans="1:7" ht="58" x14ac:dyDescent="0.35">
      <c r="A19" s="61"/>
      <c r="B19" s="8" t="str">
        <f>$B7</f>
        <v>#### Clearing:
- not applicable</v>
      </c>
      <c r="C19" s="29" t="s">
        <v>138</v>
      </c>
      <c r="D19" s="36" t="str">
        <f>$B7</f>
        <v>#### Clearing:
- not applicable</v>
      </c>
      <c r="E19" s="36" t="str">
        <f>$B7</f>
        <v>#### Clearing:
- not applicable</v>
      </c>
      <c r="F19" s="36" t="str">
        <f>$B7</f>
        <v>#### Clearing:
- not applicable</v>
      </c>
      <c r="G19" s="36" t="str">
        <f>$B7</f>
        <v>#### Clearing:
- not applicable</v>
      </c>
    </row>
    <row r="20" spans="1:7" x14ac:dyDescent="0.35">
      <c r="A20" s="61" t="s">
        <v>19</v>
      </c>
      <c r="B20" s="9" t="s">
        <v>20</v>
      </c>
      <c r="C20" s="33" t="str">
        <f>$B$20</f>
        <v>## Gets trace-indicator checked for complying the pattern?</v>
      </c>
      <c r="D20" s="33" t="str">
        <f>$B$20</f>
        <v>## Gets trace-indicator checked for complying the pattern?</v>
      </c>
      <c r="E20" s="33" t="str">
        <f>$B$20</f>
        <v>## Gets trace-indicator checked for complying the pattern?</v>
      </c>
      <c r="F20" s="33" t="str">
        <f>$B$20</f>
        <v>## Gets trace-indicator checked for complying the pattern?</v>
      </c>
      <c r="G20" s="33" t="str">
        <f>$B$20</f>
        <v>## Gets trace-indicator checked for complying the pattern?</v>
      </c>
    </row>
    <row r="21" spans="1:7" ht="203" x14ac:dyDescent="0.35">
      <c r="A21" s="61"/>
      <c r="B21" s="10" t="s">
        <v>21</v>
      </c>
      <c r="C21" s="27" t="s">
        <v>142</v>
      </c>
      <c r="D21" s="27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7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7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7" t="str">
        <f>CONCATENATE("#### Preparation:
- GETing CC (/core-model-1-4:control-construct)
- searching CC for op-s of ",G$3,", storing operation-key
- randomly choosing http-c from ltpList")
&amp;CONCATENATE("
  - POST ",G$3,"
    - all attributes filled with chosen http-c with method=GET
    -operation-key from above
   - authorization code from input load file
   - reasonable parameters, BUT dummyTraceIndicator differing from the pattern in various ways (e.g. empty string)")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authorization code from input load file
   - reasonable parameters, BUT dummyTraceIndicator differing from the pattern in various ways (e.g. empty string)</v>
      </c>
    </row>
    <row r="22" spans="1:7" ht="29" x14ac:dyDescent="0.35">
      <c r="A22" s="61"/>
      <c r="B22" s="10" t="s">
        <v>15</v>
      </c>
      <c r="C22" s="35" t="str">
        <f>$B22</f>
        <v>#### Testing:
- checking for ResponseCode==400</v>
      </c>
      <c r="D22" s="35" t="str">
        <f>$B22</f>
        <v>#### Testing:
- checking for ResponseCode==400</v>
      </c>
      <c r="E22" s="35" t="str">
        <f>$B22</f>
        <v>#### Testing:
- checking for ResponseCode==400</v>
      </c>
      <c r="F22" s="35" t="str">
        <f>$B22</f>
        <v>#### Testing:
- checking for ResponseCode==400</v>
      </c>
      <c r="G22" s="35" t="str">
        <f>$B22</f>
        <v>#### Testing:
- checking for ResponseCode==400</v>
      </c>
    </row>
    <row r="23" spans="1:7" ht="58" x14ac:dyDescent="0.35">
      <c r="A23" s="61"/>
      <c r="B23" s="8" t="str">
        <f>$B7</f>
        <v>#### Clearing:
- not applicable</v>
      </c>
      <c r="C23" s="29" t="s">
        <v>138</v>
      </c>
      <c r="D23" s="36" t="str">
        <f>$B7</f>
        <v>#### Clearing:
- not applicable</v>
      </c>
      <c r="E23" s="36" t="str">
        <f>$B7</f>
        <v>#### Clearing:
- not applicable</v>
      </c>
      <c r="F23" s="36" t="str">
        <f>$B7</f>
        <v>#### Clearing:
- not applicable</v>
      </c>
      <c r="G23" s="36" t="str">
        <f>$B7</f>
        <v>#### Clearing:
- not applicable</v>
      </c>
    </row>
    <row r="24" spans="1:7" x14ac:dyDescent="0.35">
      <c r="A24" s="61" t="s">
        <v>22</v>
      </c>
      <c r="B24" s="9" t="s">
        <v>23</v>
      </c>
      <c r="C24" s="26" t="str">
        <f>$B$24</f>
        <v>## Gets security key checked for availability?</v>
      </c>
      <c r="D24" s="26" t="str">
        <f>$B$24</f>
        <v>## Gets security key checked for availability?</v>
      </c>
      <c r="E24" s="26" t="str">
        <f>$B$24</f>
        <v>## Gets security key checked for availability?</v>
      </c>
      <c r="F24" s="26" t="str">
        <f>$B$24</f>
        <v>## Gets security key checked for availability?</v>
      </c>
      <c r="G24" s="26" t="str">
        <f>$B$24</f>
        <v>## Gets security key checked for availability?</v>
      </c>
    </row>
    <row r="25" spans="1:7" ht="188.5" x14ac:dyDescent="0.35">
      <c r="A25" s="61"/>
      <c r="B25" s="10" t="s">
        <v>24</v>
      </c>
      <c r="C25" s="27" t="s">
        <v>143</v>
      </c>
      <c r="D25" s="27" t="str">
        <f>CONCATENATE("#### Preparation:
- GETing CC (/core-model-1-4:control-construct)
-  searching CC for output fc-port of NewApplicationCausesRequestForInquiringOamRequestApprovals,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NewApplicationCausesRequestForInquiringOamRequestApprovals,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7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7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7" t="str">
        <f>CONCATENATE("#### Preparation:
- GETing CC (/core-model-1-4:control-construct)
- searching CC for op-s of ",G$3,", storing operation-key
- randomly choosing http-c from ltpList")
&amp;CONCATENATE("
  - POST ",G$3,"
     - all attributes filled with chosen http-c with method=GET
     - reasonable parameters
    - BUT operationKey parameter missing (does not mean empty string)""")</f>
        <v>#### Preparation:
- GETing CC (/core-model-1-4:control-construct)
- searching CC for op-s of /v1/approve-oam-request, storing operation-key
- randomly choosing http-c from ltpList
  - POST /v1/approve-oam-request
     - all attributes filled with chosen http-c with method=GET
     - reasonable parameters
    - BUT operationKey parameter missing (does not mean empty string)"</v>
      </c>
    </row>
    <row r="26" spans="1:7" ht="29" x14ac:dyDescent="0.35">
      <c r="A26" s="61"/>
      <c r="B26" s="10" t="s">
        <v>25</v>
      </c>
      <c r="C26" s="31" t="str">
        <f>$B26</f>
        <v>#### Testing:
- checking for ResponseCode==401</v>
      </c>
      <c r="D26" s="31" t="str">
        <f>$B26</f>
        <v>#### Testing:
- checking for ResponseCode==401</v>
      </c>
      <c r="E26" s="31" t="str">
        <f>$B26</f>
        <v>#### Testing:
- checking for ResponseCode==401</v>
      </c>
      <c r="F26" s="31" t="str">
        <f>$B26</f>
        <v>#### Testing:
- checking for ResponseCode==401</v>
      </c>
      <c r="G26" s="31" t="str">
        <f>$B26</f>
        <v>#### Testing:
- checking for ResponseCode==401</v>
      </c>
    </row>
    <row r="27" spans="1:7" ht="58" x14ac:dyDescent="0.35">
      <c r="A27" s="61"/>
      <c r="B27" s="8" t="str">
        <f>$B7</f>
        <v>#### Clearing:
- not applicable</v>
      </c>
      <c r="C27" s="29" t="s">
        <v>138</v>
      </c>
      <c r="D27" s="29" t="str">
        <f>$B7</f>
        <v>#### Clearing:
- not applicable</v>
      </c>
      <c r="E27" s="29" t="str">
        <f>$B7</f>
        <v>#### Clearing:
- not applicable</v>
      </c>
      <c r="F27" s="29" t="str">
        <f>$B7</f>
        <v>#### Clearing:
- not applicable</v>
      </c>
      <c r="G27" s="29" t="str">
        <f>$B7</f>
        <v>#### Clearing:
- not applicable</v>
      </c>
    </row>
    <row r="28" spans="1:7" x14ac:dyDescent="0.35">
      <c r="A28" s="61" t="s">
        <v>26</v>
      </c>
      <c r="B28" s="9" t="s">
        <v>27</v>
      </c>
      <c r="C28" s="26" t="str">
        <f>$B$28</f>
        <v>## Gets security key checked for correctness?</v>
      </c>
      <c r="D28" s="26" t="str">
        <f>$B$28</f>
        <v>## Gets security key checked for correctness?</v>
      </c>
      <c r="E28" s="26" t="str">
        <f>$B$28</f>
        <v>## Gets security key checked for correctness?</v>
      </c>
      <c r="F28" s="26" t="str">
        <f>$B$28</f>
        <v>## Gets security key checked for correctness?</v>
      </c>
      <c r="G28" s="26" t="str">
        <f>$B$28</f>
        <v>## Gets security key checked for correctness?</v>
      </c>
    </row>
    <row r="29" spans="1:7" ht="188.5" x14ac:dyDescent="0.35">
      <c r="A29" s="61"/>
      <c r="B29" s="10" t="s">
        <v>28</v>
      </c>
      <c r="C29" s="27" t="s">
        <v>144</v>
      </c>
      <c r="D29" s="27" t="str">
        <f>CONCATENATE("#### Preparation:
- GETing CC (/core-model-1-4:control-construct)
-  searching CC for output fc-port of NewApplicationCausesRequestForInquiringOamRequestApprovals,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NewApplicationCausesRequestForInquiringOamRequestApprovals, find corresponding op-c, http-c and tcp-c, store them
  - POST /v1/regard-application
     - all attributes according to chosen http-c, tcp-c
     - reasonable parameters
     - BUT operationKey parameter with random dummy value"</v>
      </c>
      <c r="E29" s="27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7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7" t="str">
        <f>CONCATENATE("#### Preparation:
- GETing CC (/core-model-1-4:control-construct)
- searching CC for op-s of ",G$3,", storing operation-key
- randomly choosing http-c from ltpList")
&amp;CONCATENATE("
  - POST ",G$3,"
    - all attributes filled with chosen http-c with method=GET
     - reasonable parameters
     - BUT operationKey parameter with random dummy value")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 - reasonable parameters
     - BUT operationKey parameter with random dummy value</v>
      </c>
    </row>
    <row r="30" spans="1:7" ht="29" x14ac:dyDescent="0.35">
      <c r="A30" s="61"/>
      <c r="B30" s="10" t="s">
        <v>25</v>
      </c>
      <c r="C30" s="31" t="str">
        <f>$B30</f>
        <v>#### Testing:
- checking for ResponseCode==401</v>
      </c>
      <c r="D30" s="31" t="str">
        <f>$B30</f>
        <v>#### Testing:
- checking for ResponseCode==401</v>
      </c>
      <c r="E30" s="31" t="str">
        <f>$B30</f>
        <v>#### Testing:
- checking for ResponseCode==401</v>
      </c>
      <c r="F30" s="31" t="str">
        <f>$B30</f>
        <v>#### Testing:
- checking for ResponseCode==401</v>
      </c>
      <c r="G30" s="31" t="str">
        <f>$B30</f>
        <v>#### Testing:
- checking for ResponseCode==401</v>
      </c>
    </row>
    <row r="31" spans="1:7" ht="58" x14ac:dyDescent="0.35">
      <c r="A31" s="61"/>
      <c r="B31" s="8" t="str">
        <f>$B7</f>
        <v>#### Clearing:
- not applicable</v>
      </c>
      <c r="C31" s="29" t="s">
        <v>138</v>
      </c>
      <c r="D31" s="29" t="str">
        <f>$B7</f>
        <v>#### Clearing:
- not applicable</v>
      </c>
      <c r="E31" s="29" t="str">
        <f>$B7</f>
        <v>#### Clearing:
- not applicable</v>
      </c>
      <c r="F31" s="29" t="str">
        <f>$B7</f>
        <v>#### Clearing:
- not applicable</v>
      </c>
      <c r="G31" s="29" t="str">
        <f>$B7</f>
        <v>#### Clearing:
- not applicable</v>
      </c>
    </row>
    <row r="32" spans="1:7" x14ac:dyDescent="0.35">
      <c r="A32" s="61" t="s">
        <v>29</v>
      </c>
      <c r="B32" s="9" t="s">
        <v>30</v>
      </c>
      <c r="C32" s="26" t="str">
        <f>$B$32</f>
        <v>## Contains response complete set of headers?</v>
      </c>
      <c r="D32" s="26" t="str">
        <f>$B$32</f>
        <v>## Contains response complete set of headers?</v>
      </c>
      <c r="E32" s="26" t="str">
        <f>$B$32</f>
        <v>## Contains response complete set of headers?</v>
      </c>
      <c r="F32" s="26" t="str">
        <f>$B$32</f>
        <v>## Contains response complete set of headers?</v>
      </c>
      <c r="G32" s="26" t="str">
        <f>$B$32</f>
        <v>## Contains response complete set of headers?</v>
      </c>
    </row>
    <row r="33" spans="1:7" ht="188.5" x14ac:dyDescent="0.35">
      <c r="A33" s="61"/>
      <c r="B33" s="10" t="s">
        <v>31</v>
      </c>
      <c r="C33" s="30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30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33" s="30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30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30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authorization code taken from input load file
   - reasonable parameters</v>
      </c>
    </row>
    <row r="34" spans="1:7" ht="58" x14ac:dyDescent="0.35">
      <c r="A34" s="61"/>
      <c r="B34" s="10" t="s">
        <v>32</v>
      </c>
      <c r="C34" s="55" t="s">
        <v>126</v>
      </c>
      <c r="D34" s="35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35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55" t="s">
        <v>127</v>
      </c>
      <c r="G34" s="55" t="s">
        <v>127</v>
      </c>
    </row>
    <row r="35" spans="1:7" ht="58" x14ac:dyDescent="0.35">
      <c r="A35" s="61"/>
      <c r="B35" s="8" t="str">
        <f>$B7</f>
        <v>#### Clearing:
- not applicable</v>
      </c>
      <c r="C35" s="29" t="s">
        <v>138</v>
      </c>
      <c r="D35" s="36" t="str">
        <f>$B7</f>
        <v>#### Clearing:
- not applicable</v>
      </c>
      <c r="E35" s="36" t="str">
        <f>$B7</f>
        <v>#### Clearing:
- not applicable</v>
      </c>
      <c r="F35" s="36" t="str">
        <f>$B7</f>
        <v>#### Clearing:
- not applicable</v>
      </c>
      <c r="G35" s="36" t="str">
        <f>$B7</f>
        <v>#### Clearing:
- not applicable</v>
      </c>
    </row>
    <row r="36" spans="1:7" x14ac:dyDescent="0.35">
      <c r="A36" s="61" t="s">
        <v>33</v>
      </c>
      <c r="B36" s="9" t="s">
        <v>34</v>
      </c>
      <c r="C36" s="26" t="str">
        <f>$B$36</f>
        <v>## Is the initial x-correlator ín the response?</v>
      </c>
      <c r="D36" s="26" t="str">
        <f>$B$36</f>
        <v>## Is the initial x-correlator ín the response?</v>
      </c>
      <c r="E36" s="26" t="str">
        <f>$B$36</f>
        <v>## Is the initial x-correlator ín the response?</v>
      </c>
      <c r="F36" s="26" t="str">
        <f>$B$36</f>
        <v>## Is the initial x-correlator ín the response?</v>
      </c>
      <c r="G36" s="26" t="str">
        <f>$B$36</f>
        <v>## Is the initial x-correlator ín the response?</v>
      </c>
    </row>
    <row r="37" spans="1:7" ht="188.5" x14ac:dyDescent="0.35">
      <c r="A37" s="61"/>
      <c r="B37" s="10" t="s">
        <v>31</v>
      </c>
      <c r="C37" s="30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30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37" s="30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30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30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authorization code taken from input load file
   - reasonable parameters</v>
      </c>
    </row>
    <row r="38" spans="1:7" ht="43.5" x14ac:dyDescent="0.35">
      <c r="A38" s="61"/>
      <c r="B38" s="10" t="s">
        <v>35</v>
      </c>
      <c r="C38" s="31" t="str">
        <f ca="1">$C38</f>
        <v>#### Testing:
- checking for ResponseCode==204
- checking for response headers containing x-correlator==dummyXCorrelator</v>
      </c>
      <c r="D38" s="31" t="str">
        <f ca="1">$C38</f>
        <v>#### Testing:
- checking for ResponseCode==204
- checking for response headers containing x-correlator==dummyXCorrelator</v>
      </c>
      <c r="E38" s="31" t="str">
        <f ca="1">$C38</f>
        <v>#### Testing:
- checking for ResponseCode==204
- checking for response headers containing x-correlator==dummyXCorrelator</v>
      </c>
      <c r="F38" s="55" t="s">
        <v>128</v>
      </c>
      <c r="G38" s="55" t="s">
        <v>128</v>
      </c>
    </row>
    <row r="39" spans="1:7" ht="58" x14ac:dyDescent="0.35">
      <c r="A39" s="61"/>
      <c r="B39" s="8" t="str">
        <f>$B7</f>
        <v>#### Clearing:
- not applicable</v>
      </c>
      <c r="C39" s="29" t="s">
        <v>138</v>
      </c>
      <c r="D39" s="29" t="str">
        <f>$B7</f>
        <v>#### Clearing:
- not applicable</v>
      </c>
      <c r="E39" s="29" t="str">
        <f>$B7</f>
        <v>#### Clearing:
- not applicable</v>
      </c>
      <c r="F39" s="29" t="str">
        <f>$B7</f>
        <v>#### Clearing:
- not applicable</v>
      </c>
      <c r="G39" s="29" t="str">
        <f>$B7</f>
        <v>#### Clearing:
- not applicable</v>
      </c>
    </row>
    <row r="40" spans="1:7" x14ac:dyDescent="0.35">
      <c r="A40" s="61" t="s">
        <v>36</v>
      </c>
      <c r="B40" s="9" t="s">
        <v>37</v>
      </c>
      <c r="C40" s="26" t="str">
        <f>$B$40</f>
        <v>## Is the correct life-cycle-state ín the response?</v>
      </c>
      <c r="D40" s="26" t="str">
        <f>$B$40</f>
        <v>## Is the correct life-cycle-state ín the response?</v>
      </c>
      <c r="E40" s="26" t="str">
        <f>$B$40</f>
        <v>## Is the correct life-cycle-state ín the response?</v>
      </c>
      <c r="F40" s="26" t="str">
        <f>$B$40</f>
        <v>## Is the correct life-cycle-state ín the response?</v>
      </c>
      <c r="G40" s="26" t="str">
        <f>$B$40</f>
        <v>## Is the correct life-cycle-state ín the response?</v>
      </c>
    </row>
    <row r="41" spans="1:7" ht="188.5" x14ac:dyDescent="0.35">
      <c r="A41" s="62"/>
      <c r="B41" s="10" t="s">
        <v>31</v>
      </c>
      <c r="C41" s="30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30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41" s="30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30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30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authorization code taken from input load file
   - reasonable parameters</v>
      </c>
    </row>
    <row r="42" spans="1:7" ht="72.5" x14ac:dyDescent="0.35">
      <c r="A42" s="62"/>
      <c r="B42" s="10" t="s">
        <v>38</v>
      </c>
      <c r="C42" s="31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31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31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31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31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/v1/approve-oam-request/configuration/life-cycle-state</v>
      </c>
    </row>
    <row r="43" spans="1:7" ht="58" x14ac:dyDescent="0.35">
      <c r="A43" s="62"/>
      <c r="B43" s="8" t="str">
        <f>$B7</f>
        <v>#### Clearing:
- not applicable</v>
      </c>
      <c r="C43" s="29" t="s">
        <v>138</v>
      </c>
      <c r="D43" s="29" t="str">
        <f>$B7</f>
        <v>#### Clearing:
- not applicable</v>
      </c>
      <c r="E43" s="29" t="str">
        <f>$B7</f>
        <v>#### Clearing:
- not applicable</v>
      </c>
      <c r="F43" s="29" t="str">
        <f>$B7</f>
        <v>#### Clearing:
- not applicable</v>
      </c>
      <c r="G43" s="29" t="str">
        <f>$B7</f>
        <v>#### Clearing:
- not applicable</v>
      </c>
    </row>
    <row r="44" spans="1:7" ht="43.5" x14ac:dyDescent="0.35">
      <c r="A44" s="61" t="s">
        <v>39</v>
      </c>
      <c r="B44" s="9" t="s">
        <v>40</v>
      </c>
      <c r="C44" s="33" t="s">
        <v>89</v>
      </c>
      <c r="D44" s="33" t="s">
        <v>89</v>
      </c>
      <c r="E44" s="33" t="s">
        <v>89</v>
      </c>
      <c r="F44" s="33" t="s">
        <v>89</v>
      </c>
      <c r="G44" s="33" t="s">
        <v>89</v>
      </c>
    </row>
    <row r="45" spans="1:7" ht="29" x14ac:dyDescent="0.35">
      <c r="A45" s="62"/>
      <c r="B45" s="10" t="s">
        <v>41</v>
      </c>
      <c r="C45" s="37" t="s">
        <v>69</v>
      </c>
      <c r="D45" s="37" t="s">
        <v>69</v>
      </c>
      <c r="E45" s="37" t="s">
        <v>69</v>
      </c>
      <c r="F45" s="37" t="s">
        <v>69</v>
      </c>
      <c r="G45" s="37" t="s">
        <v>69</v>
      </c>
    </row>
    <row r="46" spans="1:7" ht="246.5" x14ac:dyDescent="0.35">
      <c r="A46" s="62"/>
      <c r="B46" s="10" t="s">
        <v>215</v>
      </c>
      <c r="C46" s="35" t="s">
        <v>145</v>
      </c>
      <c r="D46" s="27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NewApplicationCausesRequestForInquiringOamRequestApprovals,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NewApplicationCausesRequestForInquiringOamRequestApprovals,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7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search CC for http-s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search CC for http-s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7" t="str">
        <f>CONCATENATE("#### Preparation:
- GETing CC (/core-model-1-4:control-construct)
- searching CC for http-c of ExecutionAndTraceLog its corresponding tcp-c and op-c of record-service-request, store them
- searching CC for op-s of ",F3,", storing operation-key")
&amp;CONCATENATE("
- GETting EaTL/CC (while using IP, protocol and port from above)
   - searching CC for op-c of /v1/list-records-of-flow, storing operation-key
  - POST ",F3,"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/v1/list-applications, storing operation-key
- GETting EaTL/CC (while using IP, protocol and port from above)
   - searching CC for op-c of /v1/list-records-of-flow, storing operation-key
  - POST /v1/list-applications
    -operation-key from above
    - reasonable parameters</v>
      </c>
      <c r="G46" s="27" t="str">
        <f>CONCATENATE("#### Preparation:
- GETing CC (/core-model-1-4:control-construct)
- searching CC for http-c of ExecutionAndTraceLog its corresponding tcp-c and op-c of record-service-request, store them
- find randon http-c and store
- searching CC for op-s of ",G3,", storing operation-key
`")
&amp;CONCATENATE("
- GETting EaTL/CC (while using IP, protocol and port from above)
   - searching CC for op-c of /v1/list-records-of-flow, storing operation-key
  - POST ",G3,"- all attributes filled with chosen http-c with method=GET
    -operation-key from above
    - authorization code taken from input load file
    - reasonable parameters")</f>
        <v>#### Preparation:
- GETing CC (/core-model-1-4:control-construct)
- searching CC for http-c of ExecutionAndTraceLog its corresponding tcp-c and op-c of record-service-request, store them
- find randon http-c and store
- searching CC for op-s of /v1/approve-oam-request, storing operation-key
`
- GETting EaTL/CC (while using IP, protocol and port from above)
   - searching CC for op-c of /v1/list-records-of-flow, storing operation-key
  - POST /v1/approve-oam-request- all attributes filled with chosen http-c with method=GET
    -operation-key from above
    - authorization code taken from input load file
    - reasonable parameters</v>
      </c>
    </row>
    <row r="47" spans="1:7" ht="130.5" x14ac:dyDescent="0.35">
      <c r="A47" s="62"/>
      <c r="B47" s="10" t="s">
        <v>216</v>
      </c>
      <c r="C47" s="35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operation-name==/v1/bequeath-your-data-and-die
   - checking same record for containing DummyXCorrelator &amp;DummyTraceIndicator</v>
      </c>
      <c r="D47" s="35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D3,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operation-name==/v1/regard-application
   - checking same record for containing DummyXCorrelator &amp;DummyTraceIndicator</v>
      </c>
      <c r="E47" s="35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E3,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operation-name==/v1/disregard-application
   - checking same record for containing DummyXCorrelator &amp;DummyTraceIndicator</v>
      </c>
      <c r="F47" s="35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F3,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operation-name==/v1/list-applications
   - checking same record for containing DummyXCorrelator &amp;DummyTraceIndicator</v>
      </c>
      <c r="G47" s="35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G3,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operation-name==/v1/approve-oam-request
   - checking same record for containing DummyXCorrelator &amp;DummyTraceIndicator</v>
      </c>
    </row>
    <row r="48" spans="1:7" ht="58.5" thickBot="1" x14ac:dyDescent="0.4">
      <c r="A48" s="62"/>
      <c r="B48" s="11" t="str">
        <f>$B7</f>
        <v>#### Clearing:
- not applicable</v>
      </c>
      <c r="C48" s="29" t="s">
        <v>138</v>
      </c>
      <c r="D48" s="38" t="str">
        <f>$B7</f>
        <v>#### Clearing:
- not applicable</v>
      </c>
      <c r="E48" s="38" t="str">
        <f>$B7</f>
        <v>#### Clearing:
- not applicable</v>
      </c>
      <c r="F48" s="38" t="str">
        <f>$B7</f>
        <v>#### Clearing:
- not applicable</v>
      </c>
      <c r="G48" s="38" t="str">
        <f>$B7</f>
        <v>#### Clearing:
- not applicable</v>
      </c>
    </row>
    <row r="49" spans="1:7" ht="19" thickBot="1" x14ac:dyDescent="0.4">
      <c r="A49" s="12" t="s">
        <v>42</v>
      </c>
      <c r="B49" s="13"/>
      <c r="C49" s="39"/>
      <c r="D49" s="40"/>
      <c r="E49" s="40"/>
      <c r="F49" s="40"/>
      <c r="G49" s="40"/>
    </row>
    <row r="50" spans="1:7" ht="29.5" thickTop="1" x14ac:dyDescent="0.35">
      <c r="A50" s="68" t="s">
        <v>43</v>
      </c>
      <c r="B50" s="14" t="s">
        <v>44</v>
      </c>
      <c r="C50" s="41" t="s">
        <v>44</v>
      </c>
      <c r="D50" s="41" t="s">
        <v>44</v>
      </c>
      <c r="E50" s="41" t="s">
        <v>44</v>
      </c>
      <c r="F50" s="41" t="s">
        <v>44</v>
      </c>
      <c r="G50" s="41" t="s">
        <v>129</v>
      </c>
    </row>
    <row r="51" spans="1:7" ht="174" x14ac:dyDescent="0.35">
      <c r="A51" s="61"/>
      <c r="B51" s="15" t="s">
        <v>45</v>
      </c>
      <c r="C51" s="42" t="s">
        <v>90</v>
      </c>
      <c r="D51" t="s">
        <v>90</v>
      </c>
      <c r="E51" t="s">
        <v>90</v>
      </c>
      <c r="F51" s="42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s="30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authorization code taken from input load file
   - reasonable parameters</v>
      </c>
    </row>
    <row r="52" spans="1:7" ht="149" customHeight="1" x14ac:dyDescent="0.35">
      <c r="A52" s="61"/>
      <c r="B52" s="16" t="s">
        <v>46</v>
      </c>
      <c r="C52" s="42" t="s">
        <v>90</v>
      </c>
      <c r="D52" t="s">
        <v>90</v>
      </c>
      <c r="E52" t="s">
        <v>90</v>
      </c>
      <c r="F52" s="20" t="s">
        <v>146</v>
      </c>
      <c r="G52" s="20" t="s">
        <v>46</v>
      </c>
    </row>
    <row r="53" spans="1:7" ht="29" x14ac:dyDescent="0.35">
      <c r="A53" s="61"/>
      <c r="B53" s="17" t="s">
        <v>47</v>
      </c>
      <c r="C53" s="43" t="s">
        <v>90</v>
      </c>
      <c r="D53" t="s">
        <v>90</v>
      </c>
      <c r="E53" t="s">
        <v>90</v>
      </c>
      <c r="F53" s="44" t="str">
        <f>$B7</f>
        <v>#### Clearing:
- not applicable</v>
      </c>
      <c r="G53" s="44" t="str">
        <f>$B7</f>
        <v>#### Clearing:
- not applicable</v>
      </c>
    </row>
    <row r="54" spans="1:7" x14ac:dyDescent="0.35">
      <c r="A54" s="61"/>
      <c r="B54" s="16"/>
      <c r="C54" s="42"/>
      <c r="F54" s="30"/>
      <c r="G54" s="48" t="s">
        <v>130</v>
      </c>
    </row>
    <row r="55" spans="1:7" ht="145" x14ac:dyDescent="0.35">
      <c r="A55" s="61"/>
      <c r="B55" s="16"/>
      <c r="C55" s="42"/>
      <c r="F55" s="30"/>
      <c r="G55" s="27" t="str">
        <f>CONCATENATE("#### Preparation:
- GETing CC (/core-model-1-4:control-construct)
- searching CC for op-s of ",G3,", storing operation-key
- randomly choosing http-c from ltpList")
&amp;CONCATENATE("
  - POST ",G3,"
    - all attributes filled with chosen values  BUT application-name with random dummy value (value not present in ltpList)
    -operation-key from above
    - provide authorization from config file
    - reasonable parameters")</f>
        <v>#### Preparation:
- GETing CC (/core-model-1-4:control-construct)
- searching CC for op-s of /v1/approve-oam-request, storing operation-key
- randomly choosing http-c from ltpList
  - POST /v1/approve-oam-request
    - all attributes filled with chosen values  BUT application-name with random dummy value (value not present in ltpList)
    -operation-key from above
    - provide authorization from config file
    - reasonable parameters</v>
      </c>
    </row>
    <row r="56" spans="1:7" ht="58" x14ac:dyDescent="0.35">
      <c r="A56" s="61"/>
      <c r="B56" s="16"/>
      <c r="C56" s="42"/>
      <c r="F56" s="30"/>
      <c r="G56" s="31" t="s">
        <v>122</v>
      </c>
    </row>
    <row r="57" spans="1:7" ht="29" x14ac:dyDescent="0.35">
      <c r="A57" s="61"/>
      <c r="B57" s="16"/>
      <c r="C57" s="42"/>
      <c r="F57" s="30"/>
      <c r="G57" s="28" t="str">
        <f>$B23</f>
        <v>#### Clearing:
- not applicable</v>
      </c>
    </row>
    <row r="58" spans="1:7" x14ac:dyDescent="0.35">
      <c r="A58" s="61"/>
      <c r="B58" s="16"/>
      <c r="C58" s="42"/>
      <c r="F58" s="30"/>
      <c r="G58" s="48" t="s">
        <v>131</v>
      </c>
    </row>
    <row r="59" spans="1:7" ht="145" x14ac:dyDescent="0.35">
      <c r="A59" s="61"/>
      <c r="B59" s="16"/>
      <c r="C59" s="42"/>
      <c r="F59" s="30"/>
      <c r="G59" s="27" t="str">
        <f>CONCATENATE("#### Preparation:
- GETing CC (/core-model-1-4:control-construct)
- searching CC for op-s of ",G3,", storing operation-key
- randomly choosing http-c from ltpList")
&amp;CONCATENATE("
  - POST ",G3,"
    - all attributes filled with chosen values  BUT release-number with random dummy value (value not present in ltpList)
    -operation-key from above
    - provide authorization from config file
    - reasonable parameters")</f>
        <v>#### Preparation:
- GETing CC (/core-model-1-4:control-construct)
- searching CC for op-s of /v1/approve-oam-request, storing operation-key
- randomly choosing http-c from ltpList
  - POST /v1/approve-oam-request
    - all attributes filled with chosen values  BUT release-number with random dummy value (value not present in ltpList)
    -operation-key from above
    - provide authorization from config file
    - reasonable parameters</v>
      </c>
    </row>
    <row r="60" spans="1:7" ht="58" x14ac:dyDescent="0.35">
      <c r="A60" s="61"/>
      <c r="B60" s="16"/>
      <c r="C60" s="42"/>
      <c r="F60" s="30"/>
      <c r="G60" s="31" t="s">
        <v>123</v>
      </c>
    </row>
    <row r="61" spans="1:7" ht="29" x14ac:dyDescent="0.35">
      <c r="A61" s="61"/>
      <c r="B61" s="16"/>
      <c r="C61" s="42"/>
      <c r="F61" s="30"/>
      <c r="G61" s="28" t="str">
        <f>$B27</f>
        <v>#### Clearing:
- not applicable</v>
      </c>
    </row>
    <row r="62" spans="1:7" x14ac:dyDescent="0.35">
      <c r="A62" s="61"/>
      <c r="B62" s="16"/>
      <c r="C62" s="42"/>
      <c r="F62" s="30"/>
      <c r="G62" s="48" t="s">
        <v>132</v>
      </c>
    </row>
    <row r="63" spans="1:7" ht="130.5" x14ac:dyDescent="0.35">
      <c r="A63" s="61"/>
      <c r="B63" s="16"/>
      <c r="C63" s="42"/>
      <c r="F63" s="30"/>
      <c r="G63" s="27" t="str">
        <f>CONCATENATE("#### Preparation:
- GETing CC (/core-model-1-4:control-construct)
- searching CC for op-s of ",G3,", storing operation-key
- randomly choosing http-c from ltpList")
&amp;CONCATENATE("
  - POST ",G3,"
    - all attributes filled with chosen values  BUT Authorization with random dummy value (value not present in config file)
    -operation-key from above
    - reasonable parameters")</f>
        <v>#### Preparation:
- GETing CC (/core-model-1-4:control-construct)
- searching CC for op-s of /v1/approve-oam-request, storing operation-key
- randomly choosing http-c from ltpList
  - POST /v1/approve-oam-request
    - all attributes filled with chosen values  BUT Authorization with random dummy value (value not present in config file)
    -operation-key from above
    - reasonable parameters</v>
      </c>
    </row>
    <row r="64" spans="1:7" ht="58" x14ac:dyDescent="0.35">
      <c r="A64" s="61"/>
      <c r="B64" s="16"/>
      <c r="C64" s="42"/>
      <c r="F64" s="30"/>
      <c r="G64" s="31" t="s">
        <v>124</v>
      </c>
    </row>
    <row r="65" spans="1:7" ht="29" x14ac:dyDescent="0.35">
      <c r="A65" s="61"/>
      <c r="B65" s="16"/>
      <c r="C65" s="42"/>
      <c r="F65" s="30"/>
      <c r="G65" s="28" t="str">
        <f>$B31</f>
        <v>#### Clearing:
- not applicable</v>
      </c>
    </row>
    <row r="66" spans="1:7" x14ac:dyDescent="0.35">
      <c r="A66" s="61"/>
      <c r="B66" s="16"/>
      <c r="C66" s="42"/>
      <c r="F66" s="30"/>
      <c r="G66" s="48" t="s">
        <v>133</v>
      </c>
    </row>
    <row r="67" spans="1:7" ht="145" x14ac:dyDescent="0.35">
      <c r="A67" s="61"/>
      <c r="B67" s="16"/>
      <c r="C67" s="42"/>
      <c r="F67" s="30"/>
      <c r="G67" s="27" t="str">
        <f>CONCATENATE("#### Preparation:
- GETing CC (/core-model-1-4:control-construct)
- searching CC for op-s of ",G3,", storing operation-key- randomly choosing http-c from ltpList")
&amp;CONCATENATE("
  - POST ",G3,"
    - all attributes filled with chosen values  BUT Method with random dummy value (random value present in enumeration)
    -operation-key from above
    - provide authorization from config file
    - reasonable parameters")</f>
        <v>#### Preparation:
- GETing CC (/core-model-1-4:control-construct)
- searching CC for op-s of /v1/approve-oam-request, storing operation-key- randomly choosing http-c from ltpList
  - POST /v1/approve-oam-request
    - all attributes filled with chosen values  BUT Method with random dummy value (random value present in enumeration)
    -operation-key from above
    - provide authorization from config file
    - reasonable parameters</v>
      </c>
    </row>
    <row r="68" spans="1:7" ht="58" x14ac:dyDescent="0.35">
      <c r="A68" s="61"/>
      <c r="B68" s="16"/>
      <c r="C68" s="42"/>
      <c r="F68" s="30"/>
      <c r="G68" s="31" t="s">
        <v>125</v>
      </c>
    </row>
    <row r="69" spans="1:7" ht="29" x14ac:dyDescent="0.35">
      <c r="A69" s="61"/>
      <c r="B69" s="16"/>
      <c r="C69" s="42"/>
      <c r="F69" s="30"/>
      <c r="G69" s="28" t="str">
        <f>$B35</f>
        <v>#### Clearing:
- not applicable</v>
      </c>
    </row>
    <row r="70" spans="1:7" x14ac:dyDescent="0.35">
      <c r="A70" s="66" t="s">
        <v>48</v>
      </c>
      <c r="B70" s="14" t="s">
        <v>49</v>
      </c>
      <c r="C70" s="41" t="s">
        <v>49</v>
      </c>
      <c r="D70" s="41" t="s">
        <v>49</v>
      </c>
      <c r="E70" s="41" t="s">
        <v>49</v>
      </c>
      <c r="F70" s="41" t="s">
        <v>49</v>
      </c>
      <c r="G70" s="41" t="s">
        <v>49</v>
      </c>
    </row>
    <row r="71" spans="1:7" ht="174" x14ac:dyDescent="0.35">
      <c r="A71" s="66"/>
      <c r="B71" s="15" t="s">
        <v>50</v>
      </c>
      <c r="C71" s="30" t="s">
        <v>90</v>
      </c>
      <c r="D71" t="s">
        <v>90</v>
      </c>
      <c r="E71" t="s">
        <v>90</v>
      </c>
      <c r="F71" s="42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71" t="s">
        <v>90</v>
      </c>
    </row>
    <row r="72" spans="1:7" ht="58" x14ac:dyDescent="0.35">
      <c r="A72" s="66"/>
      <c r="B72" s="16" t="s">
        <v>51</v>
      </c>
      <c r="C72" s="30" t="s">
        <v>90</v>
      </c>
      <c r="D72" t="s">
        <v>90</v>
      </c>
      <c r="E72" t="s">
        <v>90</v>
      </c>
      <c r="F72" s="30" t="s">
        <v>51</v>
      </c>
      <c r="G72" t="s">
        <v>90</v>
      </c>
    </row>
    <row r="73" spans="1:7" ht="29" x14ac:dyDescent="0.35">
      <c r="A73" s="66"/>
      <c r="B73" s="17" t="s">
        <v>47</v>
      </c>
      <c r="C73" s="44" t="s">
        <v>90</v>
      </c>
      <c r="D73" t="s">
        <v>90</v>
      </c>
      <c r="E73" t="s">
        <v>90</v>
      </c>
      <c r="F73" s="44" t="s">
        <v>91</v>
      </c>
      <c r="G73" t="s">
        <v>90</v>
      </c>
    </row>
    <row r="74" spans="1:7" ht="29" x14ac:dyDescent="0.35">
      <c r="A74" s="66"/>
      <c r="B74" s="16" t="s">
        <v>52</v>
      </c>
      <c r="C74" s="30"/>
      <c r="D74" t="s">
        <v>90</v>
      </c>
      <c r="E74" t="s">
        <v>90</v>
      </c>
      <c r="F74" s="30" t="s">
        <v>147</v>
      </c>
      <c r="G74" t="s">
        <v>90</v>
      </c>
    </row>
    <row r="75" spans="1:7" x14ac:dyDescent="0.35">
      <c r="A75" s="65" t="s">
        <v>53</v>
      </c>
      <c r="B75" s="9" t="s">
        <v>54</v>
      </c>
      <c r="C75" s="26" t="str">
        <f>$B$75</f>
        <v>## Gets lifeCycleState propagated?</v>
      </c>
      <c r="D75" s="26" t="str">
        <f>$B$75</f>
        <v>## Gets lifeCycleState propagated?</v>
      </c>
      <c r="E75" s="26" t="str">
        <f>$B$75</f>
        <v>## Gets lifeCycleState propagated?</v>
      </c>
      <c r="F75" s="26" t="str">
        <f>$B$75</f>
        <v>## Gets lifeCycleState propagated?</v>
      </c>
      <c r="G75" s="26" t="str">
        <f>$B$75</f>
        <v>## Gets lifeCycleState propagated?</v>
      </c>
    </row>
    <row r="76" spans="1:7" ht="203" x14ac:dyDescent="0.35">
      <c r="A76" s="64"/>
      <c r="B76" s="10" t="s">
        <v>55</v>
      </c>
      <c r="C76" s="27" t="s">
        <v>163</v>
      </c>
      <c r="D76" s="27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76" s="27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76" s="27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76" s="27" t="str">
        <f>CONCATENATE("#### Preparation:
- GETing CC (/core-model-1-4:control-construct)
- searching CC for op-s of ",G3,", storing operation-key
- randomly choosing http-c from ltpList
- PUTting op-s-configuration/life-cycle-state with random alternative value")
&amp;CONCATENATE("
  - POST ",G3,"
    - all attributes filled with random values
    -operation-key from above
    - provide authorization from config file
    - reasonable parameters")</f>
        <v>#### Preparation:
- GETing CC (/core-model-1-4:control-construct)
- searching CC for op-s of /v1/approve-oam-request, storing operation-key
- randomly choosing http-c from ltpList
- PUTting op-s-configuration/life-cycle-state with random alternative value
  - POST /v1/approve-oam-request
    - all attributes filled with random values
    -operation-key from above
    - provide authorization from config file
    - reasonable parameters</v>
      </c>
    </row>
    <row r="77" spans="1:7" ht="58" x14ac:dyDescent="0.35">
      <c r="A77" s="64"/>
      <c r="B77" s="10" t="s">
        <v>56</v>
      </c>
      <c r="C77" s="31" t="s">
        <v>56</v>
      </c>
      <c r="D77" s="31" t="s">
        <v>56</v>
      </c>
      <c r="E77" s="31" t="s">
        <v>56</v>
      </c>
      <c r="F77" s="31" t="s">
        <v>92</v>
      </c>
      <c r="G77" s="31" t="s">
        <v>56</v>
      </c>
    </row>
    <row r="78" spans="1:7" ht="72.5" x14ac:dyDescent="0.35">
      <c r="A78" s="64"/>
      <c r="B78" s="19" t="s">
        <v>57</v>
      </c>
      <c r="C78" s="45" t="s">
        <v>164</v>
      </c>
      <c r="D78" s="45" t="s">
        <v>57</v>
      </c>
      <c r="E78" s="45" t="s">
        <v>57</v>
      </c>
      <c r="F78" s="45" t="s">
        <v>57</v>
      </c>
      <c r="G78" s="45" t="s">
        <v>57</v>
      </c>
    </row>
    <row r="79" spans="1:7" x14ac:dyDescent="0.35">
      <c r="A79" s="65" t="s">
        <v>58</v>
      </c>
      <c r="B79" s="9" t="s">
        <v>59</v>
      </c>
      <c r="C79" s="26" t="str">
        <f>$B$79</f>
        <v>## Get attributes checked for completeness?</v>
      </c>
      <c r="D79" s="26" t="str">
        <f>$B$79</f>
        <v>## Get attributes checked for completeness?</v>
      </c>
      <c r="E79" s="26" t="str">
        <f>$B$79</f>
        <v>## Get attributes checked for completeness?</v>
      </c>
      <c r="F79" s="26" t="str">
        <f>$B$79</f>
        <v>## Get attributes checked for completeness?</v>
      </c>
      <c r="G79" s="26" t="str">
        <f>$B$79</f>
        <v>## Get attributes checked for completeness?</v>
      </c>
    </row>
    <row r="80" spans="1:7" ht="203" x14ac:dyDescent="0.35">
      <c r="A80" s="65"/>
      <c r="B80" s="10" t="s">
        <v>60</v>
      </c>
      <c r="C80" s="27" t="s">
        <v>165</v>
      </c>
      <c r="D80" s="27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 and tcp-c BUT one randomly chosen attribute missing
    -operation-key from above
    - reasonable parameters</v>
      </c>
      <c r="E80" s="27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80" s="46" t="s">
        <v>90</v>
      </c>
      <c r="G80" s="27" t="str">
        <f>CONCATENATE("#### Preparation:
- GETing CC (/core-model-1-4:control-construct)
- searching CC for op-s of ",G3,", storing operation-key
- randomly choosing http-c from ltpList")
&amp;CONCATENATE("
  - POST ",G3,"
   - all attributes filled with random values
    -operation-key from above
    - authorization from config file
    - reasonable parameters")</f>
        <v>#### Preparation:
- GETing CC (/core-model-1-4:control-construct)
- searching CC for op-s of /v1/approve-oam-request, storing operation-key
- randomly choosing http-c from ltpList
  - POST /v1/approve-oam-request
   - all attributes filled with random values
    -operation-key from above
    - authorization from config file
    - reasonable parameters</v>
      </c>
    </row>
    <row r="81" spans="1:7" ht="43.5" x14ac:dyDescent="0.35">
      <c r="A81" s="65"/>
      <c r="B81" s="10" t="s">
        <v>61</v>
      </c>
      <c r="C81" s="31" t="str">
        <f ca="1">$C81</f>
        <v>#### Testing:
- checking for ResponseCode==400</v>
      </c>
      <c r="D81" s="31" t="str">
        <f ca="1">$C81</f>
        <v>#### Testing:
- checking for ResponseCode==400</v>
      </c>
      <c r="E81" s="31" t="str">
        <f ca="1">$C81</f>
        <v>#### Testing:
- checking for ResponseCode==400</v>
      </c>
      <c r="F81" s="46" t="s">
        <v>90</v>
      </c>
      <c r="G81" s="31" t="str">
        <f ca="1">$C81</f>
        <v>#### Testing:
- checking for ResponseCode==400</v>
      </c>
    </row>
    <row r="82" spans="1:7" ht="29" x14ac:dyDescent="0.35">
      <c r="A82" s="65"/>
      <c r="B82" s="19" t="s">
        <v>47</v>
      </c>
      <c r="C82" s="29" t="str">
        <f>$B7</f>
        <v>#### Clearing:
- not applicable</v>
      </c>
      <c r="D82" s="29" t="str">
        <f>$B7</f>
        <v>#### Clearing:
- not applicable</v>
      </c>
      <c r="E82" s="29" t="str">
        <f>$B7</f>
        <v>#### Clearing:
- not applicable</v>
      </c>
      <c r="F82" s="47" t="s">
        <v>90</v>
      </c>
      <c r="G82" s="29" t="str">
        <f>$B7</f>
        <v>#### Clearing:
- not applicable</v>
      </c>
    </row>
    <row r="83" spans="1:7" x14ac:dyDescent="0.35">
      <c r="A83" s="61" t="s">
        <v>148</v>
      </c>
      <c r="B83" s="9" t="s">
        <v>62</v>
      </c>
      <c r="C83" s="26" t="str">
        <f>$B$83</f>
        <v>## Get each attributes checked for correctness?</v>
      </c>
      <c r="D83" s="26" t="str">
        <f>$B$83</f>
        <v>## Get each attributes checked for correctness?</v>
      </c>
      <c r="E83" s="26" t="str">
        <f>$B$83</f>
        <v>## Get each attributes checked for correctness?</v>
      </c>
      <c r="F83" s="26" t="str">
        <f>$B$83</f>
        <v>## Get each attributes checked for correctness?</v>
      </c>
      <c r="G83" s="26" t="str">
        <f>$B$83</f>
        <v>## Get each attributes checked for correctness?</v>
      </c>
    </row>
    <row r="84" spans="1:7" x14ac:dyDescent="0.35">
      <c r="A84" s="61"/>
      <c r="B84" s="10"/>
      <c r="C84" s="48" t="s">
        <v>186</v>
      </c>
      <c r="D84" s="48" t="s">
        <v>93</v>
      </c>
      <c r="F84" s="46" t="s">
        <v>90</v>
      </c>
      <c r="G84" s="48" t="s">
        <v>134</v>
      </c>
    </row>
    <row r="85" spans="1:7" ht="159.5" x14ac:dyDescent="0.35">
      <c r="A85" s="61"/>
      <c r="B85" s="10"/>
      <c r="C85" s="27" t="s">
        <v>90</v>
      </c>
      <c r="D85" s="27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G85" s="27" t="str">
        <f>CONCATENATE("#### Preparation:
- GETing CC (/core-model-1-4:control-construct)
- searching CC for op-s of ",G3,", storing operation-key- randomly choosing http-c from ltpList")
&amp;CONCATENATE("
  - POST ",G3,"
    - all attributes filled with chosen values  BUT release-number attribute with random dummy value differing from pattern in different ways
   -operation-key from above
   -choosing authorization from config file
    - reasonable parameters")</f>
        <v>#### Preparation:
- GETing CC (/core-model-1-4:control-construct)
- searching CC for op-s of /v1/approve-oam-request, storing operation-key- randomly choosing http-c from ltpList
  - POST /v1/approve-oam-request
    - all attributes filled with chosen values  BUT release-number attribute with random dummy value differing from pattern in different ways
   -operation-key from above
   -choosing authorization from config file
    - reasonable parameters</v>
      </c>
    </row>
    <row r="86" spans="1:7" ht="43.5" x14ac:dyDescent="0.35">
      <c r="A86" s="61"/>
      <c r="B86" s="10"/>
      <c r="C86" s="31"/>
      <c r="D86" s="55" t="s">
        <v>15</v>
      </c>
      <c r="G86" s="55" t="s">
        <v>61</v>
      </c>
    </row>
    <row r="87" spans="1:7" ht="29" x14ac:dyDescent="0.35">
      <c r="A87" s="61"/>
      <c r="B87" s="10"/>
      <c r="C87" s="28"/>
      <c r="D87" s="28" t="str">
        <f>$B7</f>
        <v>#### Clearing:
- not applicable</v>
      </c>
      <c r="G87" s="28" t="str">
        <f>$B19</f>
        <v>#### Clearing:
- not applicable</v>
      </c>
    </row>
    <row r="88" spans="1:7" x14ac:dyDescent="0.35">
      <c r="A88" s="61"/>
      <c r="B88" s="10"/>
      <c r="C88" s="48" t="s">
        <v>94</v>
      </c>
      <c r="D88" s="48" t="s">
        <v>134</v>
      </c>
      <c r="G88" s="48" t="s">
        <v>121</v>
      </c>
    </row>
    <row r="89" spans="1:7" ht="203" x14ac:dyDescent="0.35">
      <c r="A89" s="61"/>
      <c r="B89" s="10"/>
      <c r="C89" s="27" t="s">
        <v>192</v>
      </c>
      <c r="D89" s="27" t="str">
        <f>CONCATENATE("#### Preparation:
- GETing CC (/core-model-1-4:control-construct)
- searching CC for op-s of ",D3,", storing operation-key
-  searching CC for output fc-port of NewApplicationCausesRequestForInquiringOamRequestApprovals,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89" s="27" t="str">
        <f>CONCATENATE("#### Preparation:
- GETing CC (/core-model-1-4:control-construct)
- searching CC for op-s of ",G7,", storing operation-key- randomly choosing http-c from ltpList")
&amp;CONCATENATE("
  - POST ",G7,"
    - all attributes filled with chosen values  BUT Method with random dummy value (random value not present in enumeration)
    -operation-key from above
    - choosing authorization from config file
    - reasonable parameters")</f>
        <v>#### Preparation:
- GETing CC (/core-model-1-4:control-construct)
- searching CC for op-s of #### Clearing:
- not applicable, storing operation-key- randomly choosing http-c from ltpList
  - POST #### Clearing:
- not applicable
    - all attributes filled with chosen values  BUT Method with random dummy value (random value not present in enumeration)
    -operation-key from above
    - choosing authorization from config file
    - reasonable parameters</v>
      </c>
    </row>
    <row r="90" spans="1:7" ht="29" x14ac:dyDescent="0.35">
      <c r="A90" s="61"/>
      <c r="B90" s="10"/>
      <c r="C90" s="31" t="str">
        <f ca="1">$C90</f>
        <v>#### Testing:
- checking for ResponseCode==400</v>
      </c>
      <c r="D90" s="31" t="str">
        <f ca="1">$C90</f>
        <v>#### Testing:
- checking for ResponseCode==400</v>
      </c>
      <c r="G90" s="31" t="s">
        <v>135</v>
      </c>
    </row>
    <row r="91" spans="1:7" ht="29" x14ac:dyDescent="0.35">
      <c r="A91" s="61"/>
      <c r="B91" s="10"/>
      <c r="C91" s="28" t="str">
        <f>$B15</f>
        <v>#### Clearing:
- not applicable</v>
      </c>
      <c r="D91" s="28" t="str">
        <f>$B15</f>
        <v>#### Clearing:
- not applicable</v>
      </c>
      <c r="G91" s="28" t="str">
        <f>$B27</f>
        <v>#### Clearing:
- not applicable</v>
      </c>
    </row>
    <row r="92" spans="1:7" x14ac:dyDescent="0.35">
      <c r="A92" s="61"/>
      <c r="B92" s="10"/>
      <c r="C92" s="48" t="s">
        <v>178</v>
      </c>
      <c r="D92" s="48" t="s">
        <v>187</v>
      </c>
    </row>
    <row r="93" spans="1:7" ht="203" x14ac:dyDescent="0.35">
      <c r="A93" s="61"/>
      <c r="B93" s="10"/>
      <c r="C93" s="27" t="s">
        <v>193</v>
      </c>
      <c r="D93" s="27" t="str">
        <f>CONCATENATE("#### Preparation:
- GETing CC (/core-model-1-4:control-construct)
- searching CC for op-s of ",D3,", storing operation-key
-  searching CC for output fc-port of NewApplicationCausesRequestForInquiringOamRequestApprovals,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</row>
    <row r="94" spans="1:7" ht="29" x14ac:dyDescent="0.35">
      <c r="A94" s="61"/>
      <c r="B94" s="10"/>
      <c r="C94" s="31" t="str">
        <f ca="1">$C94</f>
        <v>#### Testing:
- checking for ResponseCode==400</v>
      </c>
      <c r="D94" s="31" t="str">
        <f ca="1">$C94</f>
        <v>#### Testing:
- checking for ResponseCode==400</v>
      </c>
    </row>
    <row r="95" spans="1:7" ht="29" x14ac:dyDescent="0.35">
      <c r="A95" s="61"/>
      <c r="B95" s="10"/>
      <c r="C95" s="60" t="str">
        <f t="shared" ref="C95" si="0">$B35</f>
        <v>#### Clearing:
- not applicable</v>
      </c>
      <c r="D95" s="60" t="str">
        <f t="shared" ref="D95" si="1">$B35</f>
        <v>#### Clearing:
- not applicable</v>
      </c>
    </row>
    <row r="96" spans="1:7" x14ac:dyDescent="0.35">
      <c r="A96" s="61"/>
      <c r="B96" s="10"/>
      <c r="C96" s="48" t="s">
        <v>95</v>
      </c>
      <c r="D96" s="48" t="s">
        <v>151</v>
      </c>
    </row>
    <row r="97" spans="1:7" ht="203" x14ac:dyDescent="0.35">
      <c r="A97" s="61"/>
      <c r="B97" s="10"/>
      <c r="C97" s="27" t="s">
        <v>166</v>
      </c>
      <c r="D97" s="27" t="str">
        <f>CONCATENATE("#### Preparation:
- GETing CC (/core-model-1-4:control-construct)
- searching CC for op-s of ",D3,", storing operation-key
-  searching CC for output fc-port of NewApplicationCausesRequestForInquiringOamRequestApprovals, find corresponding op-c, http-c and tcp-c, store them")
&amp;CONCATENATE("
  - POST ",D3,"
    - all attributes according to chosen http-c and tcp-c BUT application-address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- all attributes according to chosen http-c and tcp-c BUT application-address attribute with random dummy value differing from pattern in different ways
    -operation-key from above
    - reasonable parameters</v>
      </c>
    </row>
    <row r="98" spans="1:7" ht="29" x14ac:dyDescent="0.35">
      <c r="A98" s="61"/>
      <c r="B98" s="10"/>
      <c r="C98" s="31" t="str">
        <f ca="1">$C98</f>
        <v>#### Testing:
- checking for ResponseCode==400</v>
      </c>
      <c r="D98" s="31" t="str">
        <f ca="1">$C98</f>
        <v>#### Testing:
- checking for ResponseCode==400</v>
      </c>
    </row>
    <row r="99" spans="1:7" ht="29" x14ac:dyDescent="0.35">
      <c r="A99" s="61"/>
      <c r="B99" s="10"/>
      <c r="C99" s="28" t="str">
        <f>$B15</f>
        <v>#### Clearing:
- not applicable</v>
      </c>
      <c r="D99" s="28" t="str">
        <f>$B15</f>
        <v>#### Clearing:
- not applicable</v>
      </c>
    </row>
    <row r="100" spans="1:7" x14ac:dyDescent="0.35">
      <c r="A100" s="61"/>
      <c r="B100" s="10"/>
      <c r="C100" s="48" t="s">
        <v>96</v>
      </c>
      <c r="D100" s="48" t="s">
        <v>152</v>
      </c>
    </row>
    <row r="101" spans="1:7" ht="203" x14ac:dyDescent="0.35">
      <c r="A101" s="61"/>
      <c r="B101" s="10"/>
      <c r="C101" s="27" t="s">
        <v>167</v>
      </c>
      <c r="D101" s="27" t="str">
        <f>CONCATENATE("#### Preparation:
- GETing CC (/core-model-1-4:control-construct)
- searching CC for op-s of ",D3,", storing operation-key
-  searching CC for output fc-port of NewApplicationCausesRequestForInquiringOamRequestApprovals,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</row>
    <row r="102" spans="1:7" ht="29" x14ac:dyDescent="0.35">
      <c r="A102" s="61"/>
      <c r="B102" s="10"/>
      <c r="C102" s="31" t="str">
        <f ca="1">$C102</f>
        <v>#### Testing:
- checking for ResponseCode==400</v>
      </c>
      <c r="D102" s="31" t="str">
        <f ca="1">$C102</f>
        <v>#### Testing:
- checking for ResponseCode==400</v>
      </c>
    </row>
    <row r="103" spans="1:7" ht="29" x14ac:dyDescent="0.35">
      <c r="A103" s="61"/>
      <c r="B103" s="10"/>
      <c r="C103" s="28" t="str">
        <f>$B19</f>
        <v>#### Clearing:
- not applicable</v>
      </c>
      <c r="D103" s="28" t="str">
        <f>$B19</f>
        <v>#### Clearing:
- not applicable</v>
      </c>
    </row>
    <row r="104" spans="1:7" x14ac:dyDescent="0.35">
      <c r="A104" s="65" t="s">
        <v>63</v>
      </c>
      <c r="B104" s="9" t="s">
        <v>64</v>
      </c>
      <c r="C104" s="26" t="str">
        <f>$B$104</f>
        <v>## Get each attributes checked if getting correctly updated?</v>
      </c>
      <c r="D104" s="26" t="str">
        <f>$B$104</f>
        <v>## Get each attributes checked if getting correctly updated?</v>
      </c>
      <c r="E104" s="26" t="str">
        <f>$B$104</f>
        <v>## Get each attributes checked if getting correctly updated?</v>
      </c>
      <c r="F104" s="26" t="str">
        <f>$B$104</f>
        <v>## Get each attributes checked if getting correctly updated?</v>
      </c>
      <c r="G104" s="26" t="str">
        <f>$B$104</f>
        <v>## Get each attributes checked if getting correctly updated?</v>
      </c>
    </row>
    <row r="105" spans="1:7" x14ac:dyDescent="0.35">
      <c r="A105" s="65"/>
      <c r="B105" s="10"/>
      <c r="C105" s="48" t="s">
        <v>176</v>
      </c>
      <c r="D105" s="48" t="s">
        <v>98</v>
      </c>
      <c r="E105" s="48" t="s">
        <v>99</v>
      </c>
      <c r="F105" t="s">
        <v>90</v>
      </c>
      <c r="G105" s="48"/>
    </row>
    <row r="106" spans="1:7" ht="250.5" customHeight="1" x14ac:dyDescent="0.35">
      <c r="A106" s="64"/>
      <c r="B106" s="10" t="s">
        <v>65</v>
      </c>
      <c r="C106" s="27" t="s">
        <v>181</v>
      </c>
      <c r="D106" s="27" t="s">
        <v>159</v>
      </c>
      <c r="E106" s="27" t="s">
        <v>149</v>
      </c>
      <c r="F106" t="s">
        <v>90</v>
      </c>
      <c r="G106" s="27" t="s">
        <v>90</v>
      </c>
    </row>
    <row r="107" spans="1:7" ht="72.5" x14ac:dyDescent="0.35">
      <c r="A107" s="64"/>
      <c r="B107" s="10" t="s">
        <v>66</v>
      </c>
      <c r="C107" s="31" t="s">
        <v>194</v>
      </c>
      <c r="D107" s="31" t="s">
        <v>195</v>
      </c>
      <c r="E107" s="31" t="s">
        <v>196</v>
      </c>
      <c r="F107" t="s">
        <v>90</v>
      </c>
      <c r="G107" s="31"/>
    </row>
    <row r="108" spans="1:7" ht="72.5" x14ac:dyDescent="0.35">
      <c r="A108" s="64"/>
      <c r="B108" s="10" t="s">
        <v>47</v>
      </c>
      <c r="C108" s="28" t="s">
        <v>179</v>
      </c>
      <c r="D108" s="28" t="s">
        <v>100</v>
      </c>
      <c r="E108" s="28" t="s">
        <v>101</v>
      </c>
      <c r="F108" t="s">
        <v>90</v>
      </c>
      <c r="G108" s="28"/>
    </row>
    <row r="109" spans="1:7" ht="43.5" x14ac:dyDescent="0.35">
      <c r="A109" s="20"/>
      <c r="B109" s="16" t="s">
        <v>52</v>
      </c>
      <c r="C109" s="30" t="s">
        <v>102</v>
      </c>
      <c r="D109" s="30" t="s">
        <v>102</v>
      </c>
      <c r="E109" s="30" t="s">
        <v>102</v>
      </c>
      <c r="G109" s="30"/>
    </row>
    <row r="110" spans="1:7" x14ac:dyDescent="0.35">
      <c r="A110" s="65"/>
      <c r="B110" s="10"/>
      <c r="C110" s="48" t="s">
        <v>97</v>
      </c>
      <c r="D110" s="48"/>
      <c r="E110" s="48"/>
      <c r="F110" t="s">
        <v>90</v>
      </c>
      <c r="G110" s="48"/>
    </row>
    <row r="111" spans="1:7" ht="250.5" customHeight="1" x14ac:dyDescent="0.35">
      <c r="A111" s="64"/>
      <c r="B111" s="10" t="s">
        <v>65</v>
      </c>
      <c r="C111" s="27" t="s">
        <v>180</v>
      </c>
      <c r="D111" s="27"/>
      <c r="E111" s="27"/>
      <c r="F111" t="s">
        <v>90</v>
      </c>
      <c r="G111" s="27" t="s">
        <v>90</v>
      </c>
    </row>
    <row r="112" spans="1:7" ht="58" x14ac:dyDescent="0.35">
      <c r="A112" s="64"/>
      <c r="B112" s="10" t="s">
        <v>66</v>
      </c>
      <c r="C112" s="31" t="s">
        <v>197</v>
      </c>
      <c r="D112" s="31"/>
      <c r="E112" s="31"/>
      <c r="F112" t="s">
        <v>90</v>
      </c>
      <c r="G112" s="31"/>
    </row>
    <row r="113" spans="1:7" ht="72.5" x14ac:dyDescent="0.35">
      <c r="A113" s="64"/>
      <c r="B113" s="10" t="s">
        <v>47</v>
      </c>
      <c r="C113" s="28" t="s">
        <v>168</v>
      </c>
      <c r="D113" s="28"/>
      <c r="E113" s="28"/>
      <c r="F113" t="s">
        <v>90</v>
      </c>
      <c r="G113" s="28"/>
    </row>
    <row r="114" spans="1:7" ht="43.5" x14ac:dyDescent="0.35">
      <c r="A114" s="20"/>
      <c r="B114" s="16" t="s">
        <v>52</v>
      </c>
      <c r="C114" s="30" t="s">
        <v>102</v>
      </c>
      <c r="D114" s="30"/>
      <c r="E114" s="30"/>
      <c r="G114" s="30"/>
    </row>
    <row r="115" spans="1:7" x14ac:dyDescent="0.35">
      <c r="A115" s="20"/>
      <c r="B115" s="10"/>
      <c r="C115" s="48" t="s">
        <v>177</v>
      </c>
      <c r="D115" s="48" t="s">
        <v>188</v>
      </c>
    </row>
    <row r="116" spans="1:7" ht="188.5" x14ac:dyDescent="0.35">
      <c r="A116" s="20"/>
      <c r="B116" s="10"/>
      <c r="C116" s="27" t="s">
        <v>184</v>
      </c>
      <c r="D116" s="27" t="s">
        <v>189</v>
      </c>
    </row>
    <row r="117" spans="1:7" ht="72.5" x14ac:dyDescent="0.35">
      <c r="A117" s="20"/>
      <c r="B117" s="10"/>
      <c r="C117" s="31" t="s">
        <v>185</v>
      </c>
      <c r="D117" s="31" t="s">
        <v>200</v>
      </c>
    </row>
    <row r="118" spans="1:7" ht="29" x14ac:dyDescent="0.35">
      <c r="A118" s="20"/>
      <c r="B118" s="10"/>
      <c r="C118" s="28" t="s">
        <v>175</v>
      </c>
      <c r="D118" s="31" t="s">
        <v>190</v>
      </c>
    </row>
    <row r="119" spans="1:7" ht="43.5" x14ac:dyDescent="0.35">
      <c r="A119" s="20"/>
      <c r="B119" s="10"/>
      <c r="C119" s="30" t="s">
        <v>102</v>
      </c>
      <c r="D119" s="30" t="s">
        <v>102</v>
      </c>
    </row>
    <row r="120" spans="1:7" x14ac:dyDescent="0.35">
      <c r="A120" s="20"/>
      <c r="B120" s="16"/>
      <c r="C120" s="30"/>
      <c r="D120" s="30"/>
      <c r="E120" s="20"/>
      <c r="G120" s="20"/>
    </row>
    <row r="121" spans="1:7" x14ac:dyDescent="0.35">
      <c r="A121" s="20"/>
      <c r="B121" s="10"/>
      <c r="C121" s="48" t="s">
        <v>103</v>
      </c>
      <c r="D121" s="48" t="s">
        <v>153</v>
      </c>
    </row>
    <row r="122" spans="1:7" ht="203" x14ac:dyDescent="0.35">
      <c r="A122" s="20"/>
      <c r="B122" s="10"/>
      <c r="C122" s="27" t="s">
        <v>183</v>
      </c>
      <c r="D122" s="27" t="s">
        <v>154</v>
      </c>
    </row>
    <row r="123" spans="1:7" ht="72.5" x14ac:dyDescent="0.35">
      <c r="A123" s="20"/>
      <c r="B123" s="10"/>
      <c r="C123" s="31" t="s">
        <v>104</v>
      </c>
      <c r="D123" s="31" t="s">
        <v>198</v>
      </c>
    </row>
    <row r="124" spans="1:7" ht="29" x14ac:dyDescent="0.35">
      <c r="A124" s="20"/>
      <c r="B124" s="10"/>
      <c r="C124" s="28" t="s">
        <v>105</v>
      </c>
      <c r="D124" s="31" t="s">
        <v>160</v>
      </c>
    </row>
    <row r="125" spans="1:7" ht="43.5" x14ac:dyDescent="0.35">
      <c r="A125" s="20"/>
      <c r="B125" s="10"/>
      <c r="C125" s="30" t="s">
        <v>102</v>
      </c>
      <c r="D125" s="30" t="s">
        <v>102</v>
      </c>
    </row>
    <row r="126" spans="1:7" x14ac:dyDescent="0.35">
      <c r="A126" s="20"/>
      <c r="B126" s="10"/>
      <c r="C126" s="48" t="s">
        <v>106</v>
      </c>
      <c r="D126" s="48" t="s">
        <v>157</v>
      </c>
    </row>
    <row r="127" spans="1:7" ht="217.5" x14ac:dyDescent="0.35">
      <c r="A127" s="20"/>
      <c r="B127" s="10"/>
      <c r="C127" s="27" t="s">
        <v>182</v>
      </c>
      <c r="D127" s="27" t="s">
        <v>158</v>
      </c>
    </row>
    <row r="128" spans="1:7" ht="72.5" x14ac:dyDescent="0.35">
      <c r="A128" s="20"/>
      <c r="B128" s="10"/>
      <c r="C128" s="31" t="s">
        <v>107</v>
      </c>
      <c r="D128" s="31" t="s">
        <v>199</v>
      </c>
    </row>
    <row r="129" spans="1:7" ht="29" x14ac:dyDescent="0.35">
      <c r="A129" s="20"/>
      <c r="B129" s="10"/>
      <c r="C129" s="28" t="s">
        <v>108</v>
      </c>
      <c r="D129" s="31" t="s">
        <v>161</v>
      </c>
    </row>
    <row r="130" spans="1:7" ht="43.5" x14ac:dyDescent="0.35">
      <c r="A130" s="20"/>
      <c r="B130" s="10"/>
      <c r="C130" s="30" t="s">
        <v>102</v>
      </c>
      <c r="D130" s="30" t="s">
        <v>102</v>
      </c>
    </row>
    <row r="131" spans="1:7" x14ac:dyDescent="0.35">
      <c r="A131" s="65" t="s">
        <v>67</v>
      </c>
      <c r="B131" s="9" t="s">
        <v>68</v>
      </c>
      <c r="C131" s="33" t="s">
        <v>68</v>
      </c>
      <c r="D131" s="33" t="s">
        <v>68</v>
      </c>
      <c r="E131" s="33" t="s">
        <v>68</v>
      </c>
      <c r="F131" s="33" t="s">
        <v>68</v>
      </c>
      <c r="G131" s="33" t="s">
        <v>68</v>
      </c>
    </row>
    <row r="132" spans="1:7" x14ac:dyDescent="0.35">
      <c r="A132" s="65"/>
      <c r="B132" s="15"/>
      <c r="C132" s="49" t="s">
        <v>109</v>
      </c>
      <c r="D132" s="22" t="s">
        <v>118</v>
      </c>
      <c r="E132" s="50" t="s">
        <v>90</v>
      </c>
      <c r="F132" t="s">
        <v>90</v>
      </c>
    </row>
    <row r="133" spans="1:7" ht="29" x14ac:dyDescent="0.35">
      <c r="A133" s="64"/>
      <c r="B133" s="10" t="s">
        <v>69</v>
      </c>
      <c r="C133" s="30" t="str">
        <f>$B$133</f>
        <v>#### Requires:
- ExecutionAndTraceLog server to operate</v>
      </c>
      <c r="D133" s="30" t="str">
        <f>$B$133</f>
        <v>#### Requires:
- ExecutionAndTraceLog server to operate</v>
      </c>
      <c r="E133" s="50" t="s">
        <v>90</v>
      </c>
      <c r="F133" t="s">
        <v>90</v>
      </c>
    </row>
    <row r="134" spans="1:7" ht="275.5" x14ac:dyDescent="0.35">
      <c r="A134" s="64"/>
      <c r="B134" s="10" t="s">
        <v>228</v>
      </c>
      <c r="C134" s="51" t="s">
        <v>217</v>
      </c>
      <c r="D134" s="51" t="s">
        <v>218</v>
      </c>
      <c r="E134" s="50" t="s">
        <v>90</v>
      </c>
      <c r="F134" t="s">
        <v>90</v>
      </c>
    </row>
    <row r="135" spans="1:7" ht="283.5" customHeight="1" x14ac:dyDescent="0.35">
      <c r="A135" s="64"/>
      <c r="B135" s="10" t="s">
        <v>219</v>
      </c>
      <c r="C135" s="37" t="s">
        <v>169</v>
      </c>
      <c r="D135" s="37" t="s">
        <v>220</v>
      </c>
      <c r="E135" s="50" t="s">
        <v>90</v>
      </c>
      <c r="F135" t="s">
        <v>90</v>
      </c>
    </row>
    <row r="136" spans="1:7" ht="29" x14ac:dyDescent="0.35">
      <c r="A136" s="64"/>
      <c r="B136" s="7" t="str">
        <f>$B7</f>
        <v>#### Clearing:
- not applicable</v>
      </c>
      <c r="C136" s="52" t="str">
        <f>$B7</f>
        <v>#### Clearing:
- not applicable</v>
      </c>
      <c r="D136" s="52" t="str">
        <f>$B7</f>
        <v>#### Clearing:
- not applicable</v>
      </c>
      <c r="E136" s="50" t="s">
        <v>90</v>
      </c>
      <c r="F136" t="s">
        <v>90</v>
      </c>
    </row>
    <row r="137" spans="1:7" x14ac:dyDescent="0.35">
      <c r="A137" s="61" t="s">
        <v>70</v>
      </c>
      <c r="B137" s="14" t="s">
        <v>71</v>
      </c>
      <c r="C137" s="41" t="s">
        <v>71</v>
      </c>
      <c r="D137" s="41" t="s">
        <v>71</v>
      </c>
      <c r="E137" s="41" t="s">
        <v>71</v>
      </c>
      <c r="F137" s="41" t="s">
        <v>71</v>
      </c>
      <c r="G137" s="41" t="s">
        <v>71</v>
      </c>
    </row>
    <row r="138" spans="1:7" x14ac:dyDescent="0.35">
      <c r="A138" s="61"/>
      <c r="B138" s="16"/>
      <c r="C138" s="46" t="s">
        <v>90</v>
      </c>
      <c r="D138" s="46" t="s">
        <v>118</v>
      </c>
      <c r="E138" s="46" t="s">
        <v>110</v>
      </c>
      <c r="F138" s="46" t="s">
        <v>90</v>
      </c>
    </row>
    <row r="139" spans="1:7" ht="203" x14ac:dyDescent="0.35">
      <c r="A139" s="61"/>
      <c r="B139" s="15" t="s">
        <v>72</v>
      </c>
      <c r="C139" s="46" t="s">
        <v>90</v>
      </c>
      <c r="D139" s="27" t="s">
        <v>159</v>
      </c>
      <c r="E139" s="27" t="s">
        <v>202</v>
      </c>
      <c r="F139" s="46" t="s">
        <v>90</v>
      </c>
    </row>
    <row r="140" spans="1:7" ht="101.5" x14ac:dyDescent="0.35">
      <c r="A140" s="61"/>
      <c r="B140" s="16" t="s">
        <v>73</v>
      </c>
      <c r="C140" s="46" t="s">
        <v>90</v>
      </c>
      <c r="D140" s="31" t="s">
        <v>201</v>
      </c>
      <c r="E140" s="30" t="s">
        <v>119</v>
      </c>
      <c r="F140" s="46" t="s">
        <v>90</v>
      </c>
    </row>
    <row r="141" spans="1:7" ht="29" x14ac:dyDescent="0.35">
      <c r="A141" s="61"/>
      <c r="B141" s="16" t="s">
        <v>47</v>
      </c>
      <c r="C141" s="46"/>
      <c r="D141" s="28" t="s">
        <v>100</v>
      </c>
      <c r="E141" s="28" t="s">
        <v>7</v>
      </c>
    </row>
    <row r="142" spans="1:7" ht="43.5" x14ac:dyDescent="0.35">
      <c r="A142" s="61"/>
      <c r="B142" s="16" t="s">
        <v>52</v>
      </c>
      <c r="C142" s="46"/>
      <c r="D142" s="30" t="s">
        <v>111</v>
      </c>
      <c r="E142" s="30" t="s">
        <v>111</v>
      </c>
    </row>
    <row r="143" spans="1:7" ht="29" x14ac:dyDescent="0.35">
      <c r="A143" s="61" t="s">
        <v>74</v>
      </c>
      <c r="B143" s="9" t="s">
        <v>75</v>
      </c>
      <c r="C143" s="33" t="s">
        <v>75</v>
      </c>
      <c r="D143" s="33" t="s">
        <v>75</v>
      </c>
      <c r="E143" s="33" t="s">
        <v>75</v>
      </c>
      <c r="F143" s="33" t="s">
        <v>75</v>
      </c>
      <c r="G143" s="33" t="s">
        <v>75</v>
      </c>
    </row>
    <row r="144" spans="1:7" x14ac:dyDescent="0.35">
      <c r="A144" s="61"/>
      <c r="B144" s="10"/>
      <c r="C144" s="48" t="s">
        <v>173</v>
      </c>
      <c r="D144" s="48" t="s">
        <v>113</v>
      </c>
      <c r="E144" s="46" t="s">
        <v>90</v>
      </c>
      <c r="F144" s="46" t="s">
        <v>90</v>
      </c>
    </row>
    <row r="145" spans="1:6" ht="29" x14ac:dyDescent="0.35">
      <c r="A145" s="61"/>
      <c r="B145" s="10" t="s">
        <v>41</v>
      </c>
      <c r="C145" s="37" t="s">
        <v>41</v>
      </c>
      <c r="D145" s="37" t="s">
        <v>41</v>
      </c>
      <c r="E145" s="46" t="s">
        <v>90</v>
      </c>
      <c r="F145" s="46" t="s">
        <v>90</v>
      </c>
    </row>
    <row r="146" spans="1:6" ht="290" x14ac:dyDescent="0.35">
      <c r="A146" s="61"/>
      <c r="B146" s="10" t="s">
        <v>221</v>
      </c>
      <c r="C146" s="27" t="s">
        <v>222</v>
      </c>
      <c r="D146" s="27" t="s">
        <v>223</v>
      </c>
      <c r="E146" s="46" t="s">
        <v>90</v>
      </c>
      <c r="F146" s="46" t="s">
        <v>90</v>
      </c>
    </row>
    <row r="147" spans="1:6" ht="159.5" x14ac:dyDescent="0.35">
      <c r="A147" s="61"/>
      <c r="B147" s="10" t="s">
        <v>224</v>
      </c>
      <c r="C147" s="31" t="s">
        <v>162</v>
      </c>
      <c r="D147" s="31" t="s">
        <v>162</v>
      </c>
    </row>
    <row r="148" spans="1:6" ht="72.5" x14ac:dyDescent="0.35">
      <c r="A148" s="61"/>
      <c r="B148" s="10" t="s">
        <v>47</v>
      </c>
      <c r="C148" s="28" t="s">
        <v>174</v>
      </c>
      <c r="D148" s="28" t="s">
        <v>100</v>
      </c>
    </row>
    <row r="149" spans="1:6" ht="43.5" x14ac:dyDescent="0.35">
      <c r="A149" s="61"/>
      <c r="B149" s="16" t="s">
        <v>52</v>
      </c>
      <c r="C149" s="30" t="s">
        <v>102</v>
      </c>
      <c r="D149" s="30" t="s">
        <v>102</v>
      </c>
    </row>
    <row r="150" spans="1:6" x14ac:dyDescent="0.35">
      <c r="A150" s="61"/>
      <c r="B150" s="10"/>
      <c r="C150" s="48" t="s">
        <v>112</v>
      </c>
      <c r="D150" s="48" t="s">
        <v>90</v>
      </c>
      <c r="E150" s="46" t="s">
        <v>90</v>
      </c>
      <c r="F150" s="46" t="s">
        <v>90</v>
      </c>
    </row>
    <row r="151" spans="1:6" ht="29" x14ac:dyDescent="0.35">
      <c r="A151" s="61"/>
      <c r="B151" s="10" t="s">
        <v>41</v>
      </c>
      <c r="C151" s="37" t="s">
        <v>41</v>
      </c>
      <c r="D151" s="37"/>
      <c r="E151" s="46" t="s">
        <v>90</v>
      </c>
      <c r="F151" s="46" t="s">
        <v>90</v>
      </c>
    </row>
    <row r="152" spans="1:6" ht="290" x14ac:dyDescent="0.35">
      <c r="A152" s="61"/>
      <c r="B152" s="10" t="s">
        <v>221</v>
      </c>
      <c r="C152" s="27" t="s">
        <v>225</v>
      </c>
      <c r="D152" s="27"/>
      <c r="E152" s="46" t="s">
        <v>90</v>
      </c>
      <c r="F152" s="46" t="s">
        <v>90</v>
      </c>
    </row>
    <row r="153" spans="1:6" ht="159.5" x14ac:dyDescent="0.35">
      <c r="A153" s="61"/>
      <c r="B153" s="10" t="s">
        <v>224</v>
      </c>
      <c r="C153" s="31" t="s">
        <v>162</v>
      </c>
      <c r="D153" s="31"/>
    </row>
    <row r="154" spans="1:6" ht="72.5" x14ac:dyDescent="0.35">
      <c r="A154" s="61"/>
      <c r="B154" s="10" t="s">
        <v>47</v>
      </c>
      <c r="C154" s="28" t="s">
        <v>170</v>
      </c>
      <c r="D154" s="28"/>
    </row>
    <row r="155" spans="1:6" ht="43.5" x14ac:dyDescent="0.35">
      <c r="A155" s="61"/>
      <c r="B155" s="16" t="s">
        <v>52</v>
      </c>
      <c r="C155" s="30" t="s">
        <v>102</v>
      </c>
      <c r="D155" s="30"/>
    </row>
    <row r="156" spans="1:6" x14ac:dyDescent="0.35">
      <c r="A156" s="61"/>
      <c r="B156" s="10"/>
      <c r="C156" s="48" t="s">
        <v>172</v>
      </c>
      <c r="D156" s="48" t="s">
        <v>191</v>
      </c>
    </row>
    <row r="157" spans="1:6" ht="29" x14ac:dyDescent="0.35">
      <c r="A157" s="61"/>
      <c r="B157" s="10"/>
      <c r="C157" s="37" t="s">
        <v>41</v>
      </c>
      <c r="D157" s="37" t="s">
        <v>41</v>
      </c>
    </row>
    <row r="158" spans="1:6" ht="275.5" x14ac:dyDescent="0.35">
      <c r="A158" s="61"/>
      <c r="B158" s="10"/>
      <c r="C158" s="27" t="s">
        <v>226</v>
      </c>
      <c r="D158" s="27" t="s">
        <v>227</v>
      </c>
    </row>
    <row r="159" spans="1:6" ht="145" x14ac:dyDescent="0.35">
      <c r="A159" s="61"/>
      <c r="B159" s="10"/>
      <c r="C159" s="31" t="s">
        <v>171</v>
      </c>
      <c r="D159" s="31" t="s">
        <v>171</v>
      </c>
    </row>
    <row r="160" spans="1:6" ht="29" x14ac:dyDescent="0.35">
      <c r="A160" s="61"/>
      <c r="B160" s="10"/>
      <c r="C160" s="28" t="s">
        <v>175</v>
      </c>
      <c r="D160" s="31" t="s">
        <v>190</v>
      </c>
    </row>
    <row r="161" spans="1:7" ht="43.5" x14ac:dyDescent="0.35">
      <c r="A161" s="61"/>
      <c r="B161" s="10"/>
      <c r="C161" s="30" t="s">
        <v>102</v>
      </c>
      <c r="D161" s="30" t="s">
        <v>115</v>
      </c>
    </row>
    <row r="162" spans="1:7" x14ac:dyDescent="0.35">
      <c r="A162" s="61"/>
      <c r="B162" s="10"/>
      <c r="C162" s="48" t="s">
        <v>114</v>
      </c>
      <c r="D162" s="48" t="s">
        <v>155</v>
      </c>
    </row>
    <row r="163" spans="1:7" ht="29" x14ac:dyDescent="0.35">
      <c r="A163" s="61"/>
      <c r="B163" s="10"/>
      <c r="C163" s="37" t="s">
        <v>41</v>
      </c>
      <c r="D163" s="37" t="s">
        <v>41</v>
      </c>
    </row>
    <row r="164" spans="1:7" ht="290" x14ac:dyDescent="0.35">
      <c r="A164" s="61"/>
      <c r="B164" s="10"/>
      <c r="C164" s="27" t="s">
        <v>204</v>
      </c>
      <c r="D164" s="27" t="s">
        <v>203</v>
      </c>
    </row>
    <row r="165" spans="1:7" ht="145" x14ac:dyDescent="0.35">
      <c r="A165" s="61"/>
      <c r="B165" s="10"/>
      <c r="C165" s="31" t="s">
        <v>171</v>
      </c>
      <c r="D165" s="31" t="s">
        <v>171</v>
      </c>
    </row>
    <row r="166" spans="1:7" ht="29" x14ac:dyDescent="0.35">
      <c r="A166" s="61"/>
      <c r="B166" s="10"/>
      <c r="C166" s="28" t="s">
        <v>105</v>
      </c>
      <c r="D166" s="31" t="s">
        <v>160</v>
      </c>
    </row>
    <row r="167" spans="1:7" ht="43.5" x14ac:dyDescent="0.35">
      <c r="A167" s="61"/>
      <c r="B167" s="10"/>
      <c r="C167" s="30" t="s">
        <v>102</v>
      </c>
      <c r="D167" s="30" t="s">
        <v>115</v>
      </c>
    </row>
    <row r="168" spans="1:7" x14ac:dyDescent="0.35">
      <c r="A168" s="61"/>
      <c r="B168" s="10"/>
      <c r="C168" s="48" t="s">
        <v>116</v>
      </c>
      <c r="D168" s="48" t="s">
        <v>156</v>
      </c>
    </row>
    <row r="169" spans="1:7" ht="29" x14ac:dyDescent="0.35">
      <c r="A169" s="61"/>
      <c r="B169" s="10"/>
      <c r="C169" s="37" t="s">
        <v>41</v>
      </c>
      <c r="D169" s="37" t="s">
        <v>41</v>
      </c>
    </row>
    <row r="170" spans="1:7" ht="275.5" x14ac:dyDescent="0.35">
      <c r="A170" s="61"/>
      <c r="B170" s="10"/>
      <c r="C170" s="27" t="s">
        <v>205</v>
      </c>
      <c r="D170" s="27" t="s">
        <v>206</v>
      </c>
    </row>
    <row r="171" spans="1:7" ht="145" x14ac:dyDescent="0.35">
      <c r="A171" s="61"/>
      <c r="B171" s="10"/>
      <c r="C171" s="31" t="s">
        <v>171</v>
      </c>
      <c r="D171" s="31" t="s">
        <v>171</v>
      </c>
    </row>
    <row r="172" spans="1:7" ht="29" x14ac:dyDescent="0.35">
      <c r="A172" s="61"/>
      <c r="B172" s="10"/>
      <c r="C172" s="28" t="s">
        <v>108</v>
      </c>
      <c r="D172" s="31" t="s">
        <v>161</v>
      </c>
    </row>
    <row r="173" spans="1:7" ht="43.5" x14ac:dyDescent="0.35">
      <c r="A173" s="61"/>
      <c r="B173" s="10"/>
      <c r="C173" s="30" t="s">
        <v>102</v>
      </c>
      <c r="D173" s="30" t="s">
        <v>115</v>
      </c>
    </row>
    <row r="174" spans="1:7" x14ac:dyDescent="0.35">
      <c r="A174" s="61"/>
      <c r="B174" s="10"/>
      <c r="C174" s="30"/>
      <c r="D174" s="30"/>
    </row>
    <row r="175" spans="1:7" ht="29" x14ac:dyDescent="0.35">
      <c r="A175" s="66" t="s">
        <v>76</v>
      </c>
      <c r="B175" s="9" t="s">
        <v>77</v>
      </c>
      <c r="C175" s="33" t="s">
        <v>77</v>
      </c>
      <c r="D175" s="33" t="s">
        <v>77</v>
      </c>
      <c r="E175" s="33" t="s">
        <v>77</v>
      </c>
      <c r="F175" s="33" t="s">
        <v>77</v>
      </c>
      <c r="G175" s="33" t="s">
        <v>77</v>
      </c>
    </row>
    <row r="176" spans="1:7" x14ac:dyDescent="0.35">
      <c r="A176" s="66"/>
      <c r="B176" s="10"/>
      <c r="C176" s="37" t="s">
        <v>90</v>
      </c>
      <c r="D176" s="37" t="s">
        <v>90</v>
      </c>
      <c r="E176" s="48" t="s">
        <v>117</v>
      </c>
      <c r="F176" s="37" t="s">
        <v>90</v>
      </c>
    </row>
    <row r="177" spans="1:7" ht="29" x14ac:dyDescent="0.35">
      <c r="A177" s="66"/>
      <c r="B177" s="10" t="s">
        <v>41</v>
      </c>
      <c r="C177" s="37" t="s">
        <v>90</v>
      </c>
      <c r="D177" s="37" t="s">
        <v>90</v>
      </c>
      <c r="E177" s="37" t="s">
        <v>41</v>
      </c>
      <c r="F177" s="37" t="s">
        <v>90</v>
      </c>
    </row>
    <row r="178" spans="1:7" ht="261" x14ac:dyDescent="0.35">
      <c r="A178" s="66"/>
      <c r="B178" s="10" t="s">
        <v>207</v>
      </c>
      <c r="C178" s="37" t="s">
        <v>90</v>
      </c>
      <c r="D178" s="37" t="s">
        <v>90</v>
      </c>
      <c r="E178" s="27" t="s">
        <v>208</v>
      </c>
      <c r="F178" s="37" t="s">
        <v>90</v>
      </c>
    </row>
    <row r="179" spans="1:7" ht="145" x14ac:dyDescent="0.35">
      <c r="A179" s="66"/>
      <c r="B179" s="10" t="s">
        <v>209</v>
      </c>
      <c r="C179" s="35"/>
      <c r="E179" s="31" t="s">
        <v>150</v>
      </c>
    </row>
    <row r="180" spans="1:7" ht="29" x14ac:dyDescent="0.35">
      <c r="A180" s="66"/>
      <c r="B180" s="19" t="s">
        <v>47</v>
      </c>
      <c r="C180" s="35"/>
      <c r="E180" s="28" t="s">
        <v>7</v>
      </c>
    </row>
    <row r="181" spans="1:7" ht="43.5" x14ac:dyDescent="0.35">
      <c r="A181" s="66"/>
      <c r="B181" s="16" t="s">
        <v>52</v>
      </c>
      <c r="C181" s="35"/>
      <c r="E181" s="30" t="s">
        <v>102</v>
      </c>
    </row>
    <row r="182" spans="1:7" ht="29" x14ac:dyDescent="0.35">
      <c r="A182" s="66" t="s">
        <v>78</v>
      </c>
      <c r="B182" s="9" t="s">
        <v>79</v>
      </c>
      <c r="C182" s="33" t="s">
        <v>79</v>
      </c>
      <c r="D182" s="33" t="s">
        <v>79</v>
      </c>
      <c r="E182" s="33" t="s">
        <v>79</v>
      </c>
      <c r="F182" s="33" t="s">
        <v>79</v>
      </c>
      <c r="G182" s="33" t="s">
        <v>79</v>
      </c>
    </row>
    <row r="183" spans="1:7" x14ac:dyDescent="0.35">
      <c r="A183" s="66"/>
      <c r="B183" s="10"/>
      <c r="C183" s="53"/>
      <c r="D183" s="48" t="s">
        <v>113</v>
      </c>
      <c r="E183" s="53"/>
      <c r="F183" s="53"/>
    </row>
    <row r="184" spans="1:7" ht="29" x14ac:dyDescent="0.35">
      <c r="A184" s="66"/>
      <c r="B184" s="10" t="s">
        <v>41</v>
      </c>
      <c r="C184" s="35" t="s">
        <v>90</v>
      </c>
      <c r="D184" s="37" t="s">
        <v>41</v>
      </c>
      <c r="E184" s="35" t="s">
        <v>90</v>
      </c>
      <c r="F184" s="35" t="s">
        <v>90</v>
      </c>
    </row>
    <row r="185" spans="1:7" ht="203" x14ac:dyDescent="0.35">
      <c r="A185" s="66"/>
      <c r="B185" s="10" t="s">
        <v>207</v>
      </c>
      <c r="C185" s="35" t="s">
        <v>90</v>
      </c>
      <c r="D185" s="27" t="s">
        <v>210</v>
      </c>
      <c r="E185" s="35" t="s">
        <v>90</v>
      </c>
      <c r="F185" s="35" t="s">
        <v>90</v>
      </c>
    </row>
    <row r="186" spans="1:7" ht="159.5" x14ac:dyDescent="0.35">
      <c r="A186" s="66"/>
      <c r="B186" s="10" t="s">
        <v>211</v>
      </c>
      <c r="C186" s="35"/>
      <c r="D186" s="31" t="s">
        <v>212</v>
      </c>
    </row>
    <row r="187" spans="1:7" ht="29" x14ac:dyDescent="0.35">
      <c r="A187" s="66"/>
      <c r="B187" s="19" t="s">
        <v>47</v>
      </c>
      <c r="C187" s="35"/>
      <c r="D187" s="28" t="s">
        <v>100</v>
      </c>
    </row>
    <row r="188" spans="1:7" ht="43.5" x14ac:dyDescent="0.35">
      <c r="A188" s="66"/>
      <c r="B188" s="16" t="s">
        <v>52</v>
      </c>
      <c r="C188" s="54"/>
      <c r="D188" s="30" t="s">
        <v>102</v>
      </c>
    </row>
    <row r="189" spans="1:7" ht="29" x14ac:dyDescent="0.35">
      <c r="A189" s="66" t="s">
        <v>80</v>
      </c>
      <c r="B189" s="9" t="s">
        <v>81</v>
      </c>
      <c r="C189" s="33" t="s">
        <v>79</v>
      </c>
      <c r="D189" s="33" t="s">
        <v>79</v>
      </c>
      <c r="E189" s="33" t="s">
        <v>79</v>
      </c>
      <c r="F189" s="33" t="s">
        <v>79</v>
      </c>
      <c r="G189" s="33" t="s">
        <v>79</v>
      </c>
    </row>
    <row r="190" spans="1:7" ht="29" x14ac:dyDescent="0.35">
      <c r="A190" s="66"/>
      <c r="B190" s="10" t="s">
        <v>41</v>
      </c>
      <c r="C190" s="53" t="s">
        <v>90</v>
      </c>
      <c r="D190" s="53" t="s">
        <v>90</v>
      </c>
      <c r="E190" s="53" t="s">
        <v>90</v>
      </c>
      <c r="F190" s="53" t="s">
        <v>90</v>
      </c>
    </row>
    <row r="191" spans="1:7" ht="130.5" x14ac:dyDescent="0.35">
      <c r="A191" s="66"/>
      <c r="B191" s="10" t="s">
        <v>207</v>
      </c>
      <c r="C191" s="35" t="s">
        <v>90</v>
      </c>
      <c r="D191" s="35" t="s">
        <v>90</v>
      </c>
      <c r="E191" s="35" t="s">
        <v>90</v>
      </c>
      <c r="F191" s="35" t="s">
        <v>90</v>
      </c>
    </row>
    <row r="192" spans="1:7" ht="145" x14ac:dyDescent="0.35">
      <c r="A192" s="66"/>
      <c r="B192" s="10" t="s">
        <v>213</v>
      </c>
      <c r="C192" s="35"/>
    </row>
    <row r="193" spans="1:7" ht="29" x14ac:dyDescent="0.35">
      <c r="A193" s="66"/>
      <c r="B193" s="19" t="s">
        <v>47</v>
      </c>
      <c r="C193" s="35"/>
    </row>
    <row r="194" spans="1:7" ht="29" x14ac:dyDescent="0.35">
      <c r="A194" s="18"/>
      <c r="B194" s="16" t="s">
        <v>52</v>
      </c>
      <c r="C194" s="35"/>
    </row>
    <row r="195" spans="1:7" ht="29" x14ac:dyDescent="0.35">
      <c r="A195" s="63" t="s">
        <v>82</v>
      </c>
      <c r="B195" s="9" t="s">
        <v>83</v>
      </c>
      <c r="C195" s="33" t="s">
        <v>83</v>
      </c>
      <c r="D195" s="33" t="s">
        <v>83</v>
      </c>
      <c r="E195" s="33" t="s">
        <v>83</v>
      </c>
      <c r="F195" s="33" t="s">
        <v>83</v>
      </c>
      <c r="G195" s="33" t="s">
        <v>83</v>
      </c>
    </row>
    <row r="196" spans="1:7" ht="29" x14ac:dyDescent="0.35">
      <c r="A196" s="63"/>
      <c r="B196" s="10" t="s">
        <v>41</v>
      </c>
      <c r="C196" t="s">
        <v>90</v>
      </c>
      <c r="D196" t="s">
        <v>90</v>
      </c>
      <c r="E196" t="s">
        <v>90</v>
      </c>
      <c r="F196" t="s">
        <v>90</v>
      </c>
    </row>
    <row r="197" spans="1:7" ht="130.5" x14ac:dyDescent="0.35">
      <c r="A197" s="64"/>
      <c r="B197" s="10" t="s">
        <v>207</v>
      </c>
      <c r="C197" t="s">
        <v>90</v>
      </c>
      <c r="D197" t="s">
        <v>90</v>
      </c>
      <c r="E197" t="s">
        <v>90</v>
      </c>
      <c r="F197" t="s">
        <v>90</v>
      </c>
    </row>
    <row r="198" spans="1:7" ht="145" x14ac:dyDescent="0.35">
      <c r="A198" s="64"/>
      <c r="B198" s="10" t="s">
        <v>214</v>
      </c>
    </row>
    <row r="199" spans="1:7" ht="29" x14ac:dyDescent="0.35">
      <c r="A199" s="64"/>
      <c r="B199" s="10" t="s">
        <v>47</v>
      </c>
      <c r="C199" s="35" t="s">
        <v>90</v>
      </c>
    </row>
    <row r="200" spans="1:7" ht="29" x14ac:dyDescent="0.35">
      <c r="A200" s="64"/>
      <c r="B200" s="21" t="s">
        <v>52</v>
      </c>
      <c r="C200" s="35" t="s">
        <v>90</v>
      </c>
    </row>
    <row r="201" spans="1:7" x14ac:dyDescent="0.35">
      <c r="A201" s="64"/>
      <c r="C201" s="35"/>
    </row>
    <row r="202" spans="1:7" s="59" customFormat="1" x14ac:dyDescent="0.35">
      <c r="A202" s="58"/>
      <c r="C202" s="57"/>
    </row>
    <row r="203" spans="1:7" s="59" customFormat="1" x14ac:dyDescent="0.35">
      <c r="A203" s="58"/>
    </row>
    <row r="204" spans="1:7" s="59" customFormat="1" x14ac:dyDescent="0.35">
      <c r="A204" s="58"/>
    </row>
    <row r="205" spans="1:7" s="59" customFormat="1" x14ac:dyDescent="0.35">
      <c r="A205" s="58"/>
    </row>
    <row r="206" spans="1:7" s="59" customFormat="1" x14ac:dyDescent="0.35">
      <c r="A206" s="58"/>
    </row>
    <row r="207" spans="1:7" s="59" customFormat="1" x14ac:dyDescent="0.35">
      <c r="A207" s="58"/>
    </row>
    <row r="208" spans="1:7" s="59" customFormat="1" x14ac:dyDescent="0.35">
      <c r="A208" s="58"/>
    </row>
    <row r="209" spans="1:1" s="59" customFormat="1" x14ac:dyDescent="0.35">
      <c r="A209" s="58"/>
    </row>
    <row r="210" spans="1:1" s="59" customFormat="1" x14ac:dyDescent="0.35">
      <c r="A210" s="58"/>
    </row>
    <row r="211" spans="1:1" s="59" customFormat="1" x14ac:dyDescent="0.35">
      <c r="A211" s="58"/>
    </row>
    <row r="212" spans="1:1" s="59" customFormat="1" x14ac:dyDescent="0.35">
      <c r="A212" s="58"/>
    </row>
    <row r="213" spans="1:1" s="59" customFormat="1" x14ac:dyDescent="0.35">
      <c r="A213" s="58"/>
    </row>
    <row r="214" spans="1:1" s="59" customFormat="1" x14ac:dyDescent="0.35">
      <c r="A214" s="58"/>
    </row>
    <row r="215" spans="1:1" s="59" customFormat="1" x14ac:dyDescent="0.35">
      <c r="A215" s="58"/>
    </row>
    <row r="216" spans="1:1" s="59" customFormat="1" x14ac:dyDescent="0.35">
      <c r="A216" s="58"/>
    </row>
    <row r="217" spans="1:1" s="59" customFormat="1" x14ac:dyDescent="0.35">
      <c r="A217" s="58"/>
    </row>
    <row r="218" spans="1:1" s="59" customFormat="1" x14ac:dyDescent="0.35">
      <c r="A218" s="58"/>
    </row>
    <row r="219" spans="1:1" s="59" customFormat="1" x14ac:dyDescent="0.35">
      <c r="A219" s="58"/>
    </row>
    <row r="220" spans="1:1" s="59" customFormat="1" x14ac:dyDescent="0.35">
      <c r="A220" s="58"/>
    </row>
    <row r="221" spans="1:1" s="59" customFormat="1" x14ac:dyDescent="0.35">
      <c r="A221" s="58"/>
    </row>
    <row r="222" spans="1:1" s="59" customFormat="1" x14ac:dyDescent="0.35">
      <c r="A222" s="58"/>
    </row>
    <row r="223" spans="1:1" s="59" customFormat="1" x14ac:dyDescent="0.35">
      <c r="A223" s="58"/>
    </row>
    <row r="224" spans="1:1" s="59" customFormat="1" x14ac:dyDescent="0.35">
      <c r="A224" s="58"/>
    </row>
    <row r="225" spans="1:1" s="59" customFormat="1" x14ac:dyDescent="0.35">
      <c r="A225" s="58"/>
    </row>
    <row r="226" spans="1:1" s="59" customFormat="1" x14ac:dyDescent="0.35">
      <c r="A226" s="58"/>
    </row>
    <row r="227" spans="1:1" s="59" customFormat="1" x14ac:dyDescent="0.35">
      <c r="A227" s="58"/>
    </row>
    <row r="228" spans="1:1" s="59" customFormat="1" x14ac:dyDescent="0.35">
      <c r="A228" s="58"/>
    </row>
    <row r="229" spans="1:1" s="59" customFormat="1" x14ac:dyDescent="0.35">
      <c r="A229" s="58"/>
    </row>
    <row r="230" spans="1:1" s="59" customFormat="1" x14ac:dyDescent="0.35">
      <c r="A230" s="58"/>
    </row>
    <row r="231" spans="1:1" s="59" customFormat="1" x14ac:dyDescent="0.35">
      <c r="A231" s="58"/>
    </row>
    <row r="232" spans="1:1" s="59" customFormat="1" x14ac:dyDescent="0.35">
      <c r="A232" s="58"/>
    </row>
    <row r="233" spans="1:1" s="59" customFormat="1" x14ac:dyDescent="0.35">
      <c r="A233" s="58"/>
    </row>
    <row r="234" spans="1:1" s="59" customFormat="1" x14ac:dyDescent="0.35">
      <c r="A234" s="58"/>
    </row>
    <row r="235" spans="1:1" s="59" customFormat="1" x14ac:dyDescent="0.35">
      <c r="A235" s="58"/>
    </row>
    <row r="236" spans="1:1" s="59" customFormat="1" x14ac:dyDescent="0.35">
      <c r="A236" s="58"/>
    </row>
    <row r="237" spans="1:1" s="59" customFormat="1" x14ac:dyDescent="0.35">
      <c r="A237" s="58"/>
    </row>
    <row r="238" spans="1:1" s="59" customFormat="1" x14ac:dyDescent="0.35">
      <c r="A238" s="58"/>
    </row>
    <row r="239" spans="1:1" s="59" customFormat="1" x14ac:dyDescent="0.35">
      <c r="A239" s="58"/>
    </row>
    <row r="240" spans="1:1" s="59" customFormat="1" x14ac:dyDescent="0.35">
      <c r="A240" s="58"/>
    </row>
    <row r="241" spans="1:1" s="59" customFormat="1" x14ac:dyDescent="0.35">
      <c r="A241" s="58"/>
    </row>
  </sheetData>
  <mergeCells count="25"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  <mergeCell ref="A195:A201"/>
    <mergeCell ref="A75:A78"/>
    <mergeCell ref="A79:A82"/>
    <mergeCell ref="A104:A108"/>
    <mergeCell ref="A131:A136"/>
    <mergeCell ref="A189:A193"/>
    <mergeCell ref="A110:A113"/>
    <mergeCell ref="A83:A103"/>
    <mergeCell ref="A137:A142"/>
    <mergeCell ref="A143:A174"/>
    <mergeCell ref="A175:A181"/>
    <mergeCell ref="A182:A188"/>
    <mergeCell ref="A50:A69"/>
    <mergeCell ref="A70:A74"/>
  </mergeCells>
  <pageMargins left="0.7" right="0.7" top="0.75" bottom="0.75" header="0.3" footer="0.3"/>
  <pageSetup orientation="portrait" horizontalDpi="90" verticalDpi="90" r:id="rId1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2023-04-02T11:47:07Z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</Properties>
</file>