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FBD1EC71-53C2-4BBA-ACB3-83F649B120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C7" i="1"/>
  <c r="C2" i="1" s="1"/>
  <c r="D7" i="1"/>
  <c r="D2" i="1" s="1"/>
  <c r="V7" i="1"/>
  <c r="G2" i="1"/>
  <c r="H2" i="1"/>
  <c r="I2" i="1"/>
  <c r="J2" i="1"/>
  <c r="K2" i="1"/>
  <c r="L2" i="1"/>
  <c r="M2" i="1"/>
  <c r="N2" i="1"/>
  <c r="Q7" i="1" l="1"/>
  <c r="R7" i="1"/>
  <c r="V2" i="1" s="1"/>
  <c r="V3" i="1"/>
  <c r="S7" i="1" l="1"/>
  <c r="V4" i="1" s="1"/>
  <c r="V5" i="1"/>
</calcChain>
</file>

<file path=xl/sharedStrings.xml><?xml version="1.0" encoding="utf-8"?>
<sst xmlns="http://schemas.openxmlformats.org/spreadsheetml/2006/main" count="34" uniqueCount="34">
  <si>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</si>
  <si>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</si>
  <si>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</si>
  <si>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</si>
  <si>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</si>
  <si>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</si>
  <si>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</si>
  <si>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</si>
  <si>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</si>
  <si>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</si>
  <si>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</si>
  <si>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</si>
  <si>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</si>
  <si>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</si>
  <si>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</si>
  <si>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</si>
  <si>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</si>
  <si>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</si>
  <si>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</si>
  <si>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</si>
  <si>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</si>
  <si>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</si>
  <si>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Connectors:CUI_PJ-002B</t>
  </si>
  <si>
    <t>PJ-002B</t>
  </si>
  <si>
    <t>Same Sky (Formerly CUI Devices)</t>
  </si>
  <si>
    <t>Digikey</t>
  </si>
  <si>
    <t>CP-002B-ND</t>
  </si>
  <si>
    <t>https://www.sameskydevices.com/product/resource/pj-002b.pdf</t>
  </si>
  <si>
    <t>0Dan_Connectors:Barrel_Jack_Switch</t>
  </si>
  <si>
    <t>ID</t>
  </si>
  <si>
    <t>OD</t>
  </si>
  <si>
    <t>2.5mm</t>
  </si>
  <si>
    <t>5.5mm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</si>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</sst>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"/>
  <sheetViews>
    <sheetView tabSelected="1" topLeftCell="B1" workbookViewId="0">
      <selection activeCell="H7" sqref="H7"/>
    </sheetView>
  </sheetViews>
  <sheetFormatPr defaultRowHeight="14.4" x14ac:dyDescent="0.3"/>
  <cols>
    <col min="3" max="3" width="18.33203125" bestFit="1" customWidth="1"/>
    <col min="7" max="7" width="9" customWidth="1"/>
    <col min="9" max="9" width="9.6640625" bestFit="1" customWidth="1"/>
    <col min="10" max="10" width="12.109375" bestFit="1" customWidth="1"/>
    <col min="12" max="12" width="32.33203125" bestFit="1" customWidth="1"/>
    <col min="13" max="13" width="21.6640625" bestFit="1" customWidth="1"/>
    <col min="21" max="21" width="15" bestFit="1" customWidth="1"/>
  </cols>
  <sheetData>
    <row r="1" spans="2:22" x14ac:dyDescent="0.3">
      <c r="B1" s="1" t="s">
        <v>0</v>
      </c>
      <c r="H1" s="1" t="s">
        <v>1</v>
      </c>
    </row>
    <row r="2" spans="2:22" x14ac:dyDescent="0.3">
      <c r="B2" t="s">
        <v>2</v>
      </c>
      <c r="C2">
        <f>COUNTA(C7:C9999)</f>
        <v>1</v>
      </c>
      <c r="D2">
        <f t="shared" ref="D2:N2" si="0">COUNTA(D7:D9999)</f>
        <v>1</v>
      </c>
      <c r="E2">
        <f>COUNTA(E7:E9999)</f>
        <v>1</v>
      </c>
      <c r="F2">
        <f t="shared" ref="F2" si="1">COUNTA(F7:F9999)</f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U2" t="s">
        <v>3</v>
      </c>
      <c r="V2">
        <f>AVERAGE(R7:R9999)</f>
        <v>100</v>
      </c>
    </row>
    <row r="3" spans="2:22" x14ac:dyDescent="0.3">
      <c r="U3" t="s">
        <v>4</v>
      </c>
      <c r="V3">
        <f>MAX(C2:N2)</f>
        <v>1</v>
      </c>
    </row>
    <row r="4" spans="2:22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U4" t="s">
        <v>6</v>
      </c>
      <c r="V4">
        <f>SUM(S7:S9999)</f>
        <v>1</v>
      </c>
    </row>
    <row r="5" spans="2:22" x14ac:dyDescent="0.3">
      <c r="U5" t="s">
        <v>7</v>
      </c>
      <c r="V5">
        <f>COUNTIF(R7:R9999,"&lt;100")</f>
        <v>0</v>
      </c>
    </row>
    <row r="6" spans="2:22" x14ac:dyDescent="0.3">
      <c r="C6" t="s">
        <v>8</v>
      </c>
      <c r="D6" t="s">
        <v>9</v>
      </c>
      <c r="E6" t="s">
        <v>29</v>
      </c>
      <c r="F6" t="s">
        <v>30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Q6" t="s">
        <v>18</v>
      </c>
      <c r="R6" t="s">
        <v>19</v>
      </c>
      <c r="S6" t="s">
        <v>20</v>
      </c>
    </row>
    <row r="7" spans="2:22" x14ac:dyDescent="0.3">
      <c r="C7" t="str">
        <f>_xlfn.CONCAT(D7," ",N7)</f>
        <v>2.5mmID 5.5mmOD  </v>
      </c>
      <c r="D7" t="str">
        <f>_xlfn.CONCAT(E7,"ID ",F7,"OD")</f>
        <v>2.5mmID 5.5mmOD</v>
      </c>
      <c r="E7" t="s">
        <v>31</v>
      </c>
      <c r="F7" t="s">
        <v>32</v>
      </c>
      <c r="G7" t="s">
        <v>24</v>
      </c>
      <c r="H7" t="s">
        <v>23</v>
      </c>
      <c r="I7" t="s">
        <v>25</v>
      </c>
      <c r="J7" t="s">
        <v>26</v>
      </c>
      <c r="K7" t="s">
        <v>27</v>
      </c>
      <c r="L7" t="s">
        <v>28</v>
      </c>
      <c r="M7" t="s">
        <v>22</v>
      </c>
      <c r="N7" t="s">
        <v>33</v>
      </c>
      <c r="Q7">
        <f>COUNTBLANK(C7:N7)</f>
        <v>0</v>
      </c>
      <c r="R7">
        <f>100*COUNTA(C7:N7)/$V$7</f>
        <v>100</v>
      </c>
      <c r="S7">
        <f>IF(R7=100,1,0)</f>
        <v>1</v>
      </c>
      <c r="U7" t="s">
        <v>21</v>
      </c>
      <c r="V7">
        <f>SUM(C4:N4)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2025-03-05T16:37:32Z</dcterms:modified>
</cp:coreProperties>
</file>