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To Add v2\"/>
    </mc:Choice>
  </mc:AlternateContent>
  <xr:revisionPtr revIDLastSave="0" documentId="13_ncr:1_{BD5D25C4-279F-4F68-B1C6-8B757CA32DD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2" i="1" l="1"/>
  <c r="P7" i="1"/>
  <c r="U7" i="1"/>
  <c r="Q7" i="1" s="1"/>
  <c r="D2" i="1"/>
  <c r="F2" i="1"/>
  <c r="G2" i="1"/>
  <c r="H2" i="1"/>
  <c r="I2" i="1"/>
  <c r="J2" i="1"/>
  <c r="K2" i="1"/>
  <c r="L2" i="1"/>
  <c r="M2" i="1"/>
  <c r="C2" i="1"/>
  <c r="U3" i="1" l="1"/>
  <c r="R7" i="1"/>
  <c r="U4" i="1" s="1"/>
  <c r="U2" i="1"/>
  <c r="U5" i="1"/>
</calcChain>
</file>

<file path=xl/sharedStrings.xml><?xml version="1.0" encoding="utf-8"?>
<sst xmlns="http://schemas.openxmlformats.org/spreadsheetml/2006/main" count="32" uniqueCount="32">
  <si>
    <t>Remember to modify the Kicad DBL!!!</t>
  </si>
  <si>
    <t>Remember to add to the database!!!</t>
  </si>
  <si>
    <t>Totals</t>
  </si>
  <si>
    <t>% Completed</t>
  </si>
  <si>
    <t>Entries</t>
  </si>
  <si>
    <t>DB Param</t>
  </si>
  <si>
    <t>Total Complete</t>
  </si>
  <si>
    <t>Total Incomplete</t>
  </si>
  <si>
    <t>Name</t>
  </si>
  <si>
    <t>Value</t>
  </si>
  <si>
    <t>MFG</t>
  </si>
  <si>
    <t>MFG PN</t>
  </si>
  <si>
    <t>Distributor</t>
  </si>
  <si>
    <t>Distributor Pn</t>
  </si>
  <si>
    <t>Datasheet</t>
  </si>
  <si>
    <t>Symbol</t>
  </si>
  <si>
    <t>Footprint</t>
  </si>
  <si>
    <t>Comment</t>
  </si>
  <si>
    <t>Blanks</t>
  </si>
  <si>
    <t>% Filled</t>
  </si>
  <si>
    <t>Complete?</t>
  </si>
  <si>
    <t>DB Params</t>
  </si>
  <si>
    <t>For</t>
  </si>
  <si>
    <t>x399 Vref</t>
  </si>
  <si>
    <t>NPPN022AFCN-RC</t>
  </si>
  <si>
    <t>Digikey</t>
  </si>
  <si>
    <t>Sullins Connector Solutions</t>
  </si>
  <si>
    <t>S5750-02-ND</t>
  </si>
  <si>
    <t>https://drawings-pdf.s3.amazonaws.com/10497.pdf</t>
  </si>
  <si>
    <t>Connectors_ICskt:x399_Socket</t>
  </si>
  <si>
    <t> </t>
  </si>
  <si>
    <t>0Dan_VRefs-BZener:LM399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</si>
</sst>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7"/>
  <sheetViews>
    <sheetView tabSelected="1" workbookViewId="0">
      <selection activeCell="M7" sqref="C7:M7"/>
    </sheetView>
  </sheetViews>
  <sheetFormatPr defaultRowHeight="14.4" x14ac:dyDescent="0.3"/>
  <cols>
    <col min="3" max="4" width="14.77734375" bestFit="1" customWidth="1"/>
    <col min="6" max="6" width="23.21875" bestFit="1" customWidth="1"/>
    <col min="7" max="7" width="15.6640625" customWidth="1"/>
    <col min="8" max="8" width="9.6640625" bestFit="1" customWidth="1"/>
    <col min="9" max="9" width="12.109375" bestFit="1" customWidth="1"/>
    <col min="11" max="11" width="23.109375" bestFit="1" customWidth="1"/>
    <col min="12" max="12" width="26.6640625" bestFit="1" customWidth="1"/>
    <col min="20" max="20" width="15" bestFit="1" customWidth="1"/>
  </cols>
  <sheetData>
    <row r="1" spans="2:21" x14ac:dyDescent="0.3">
      <c r="B1" s="1" t="s">
        <v>0</v>
      </c>
      <c r="G1" s="1" t="s">
        <v>1</v>
      </c>
    </row>
    <row r="2" spans="2:21" x14ac:dyDescent="0.3">
      <c r="B2" t="s">
        <v>2</v>
      </c>
      <c r="C2">
        <f>COUNTA(C7:C9999)</f>
        <v>1</v>
      </c>
      <c r="D2">
        <f t="shared" ref="D2:M2" si="0">COUNTA(D7:D9999)</f>
        <v>1</v>
      </c>
      <c r="E2">
        <f>COUNTA(E7:E9999)</f>
        <v>1</v>
      </c>
      <c r="F2">
        <f>COUNTA(F7:F9999)</f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T2" t="s">
        <v>3</v>
      </c>
      <c r="U2">
        <f>AVERAGE(Q7:Q9999)</f>
        <v>100</v>
      </c>
    </row>
    <row r="3" spans="2:21" x14ac:dyDescent="0.3">
      <c r="T3" t="s">
        <v>4</v>
      </c>
      <c r="U3">
        <f>MAX(C2:M2)</f>
        <v>1</v>
      </c>
    </row>
    <row r="4" spans="2:21" x14ac:dyDescent="0.3">
      <c r="B4" t="s">
        <v>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T4" t="s">
        <v>6</v>
      </c>
      <c r="U4">
        <f>SUM(R7:R9999)</f>
        <v>1</v>
      </c>
    </row>
    <row r="5" spans="2:21" x14ac:dyDescent="0.3">
      <c r="T5" t="s">
        <v>7</v>
      </c>
      <c r="U5">
        <f>COUNTIF(Q7:Q9999,"&lt;100")</f>
        <v>0</v>
      </c>
    </row>
    <row r="6" spans="2:21" x14ac:dyDescent="0.3">
      <c r="C6" t="s">
        <v>8</v>
      </c>
      <c r="D6" t="s">
        <v>9</v>
      </c>
      <c r="E6" t="s">
        <v>22</v>
      </c>
      <c r="F6" t="s">
        <v>10</v>
      </c>
      <c r="G6" t="s">
        <v>11</v>
      </c>
      <c r="H6" t="s">
        <v>12</v>
      </c>
      <c r="I6" t="s">
        <v>13</v>
      </c>
      <c r="J6" t="s">
        <v>14</v>
      </c>
      <c r="K6" t="s">
        <v>15</v>
      </c>
      <c r="L6" t="s">
        <v>16</v>
      </c>
      <c r="M6" t="s">
        <v>17</v>
      </c>
      <c r="P6" t="s">
        <v>18</v>
      </c>
      <c r="Q6" t="s">
        <v>19</v>
      </c>
      <c r="R6" t="s">
        <v>20</v>
      </c>
    </row>
    <row r="7" spans="2:21" x14ac:dyDescent="0.3">
      <c r="C7" t="str">
        <f>D7</f>
        <v>x399 Vref Socket</v>
      </c>
      <c r="D7" t="str">
        <f>_xlfn.CONCAT(E7," Socket")</f>
        <v>x399 Vref Socket</v>
      </c>
      <c r="E7" t="s">
        <v>23</v>
      </c>
      <c r="F7" t="s">
        <v>26</v>
      </c>
      <c r="G7" t="s">
        <v>24</v>
      </c>
      <c r="H7" t="s">
        <v>25</v>
      </c>
      <c r="I7" t="s">
        <v>27</v>
      </c>
      <c r="J7" t="s">
        <v>28</v>
      </c>
      <c r="K7" t="s">
        <v>31</v>
      </c>
      <c r="L7" t="s">
        <v>29</v>
      </c>
      <c r="M7" t="s">
        <v>30</v>
      </c>
      <c r="P7">
        <f>COUNTBLANK(C7:M7)</f>
        <v>0</v>
      </c>
      <c r="Q7">
        <f>100*COUNTA(C7:M7)/$U$7</f>
        <v>100</v>
      </c>
      <c r="R7">
        <f>IF(Q7=100,1,0)</f>
        <v>1</v>
      </c>
      <c r="T7" t="s">
        <v>21</v>
      </c>
      <c r="U7">
        <f>SUM(C4:M4)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2025-03-05T20:23:09Z</dcterms:modified>
</cp:coreProperties>
</file>