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B524DA71-1F3B-4D08-8293-9392A41615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C7" i="1"/>
  <c r="S7" i="1" l="1"/>
  <c r="O7" i="1" s="1"/>
  <c r="N7" i="1"/>
  <c r="K2" i="1"/>
  <c r="J2" i="1"/>
  <c r="I2" i="1"/>
  <c r="E2" i="1"/>
  <c r="D2" i="1"/>
  <c r="C2" i="1"/>
  <c r="S3" i="1" l="1"/>
  <c r="P7" i="1"/>
  <c r="S4" i="1" s="1"/>
  <c r="S5" i="1"/>
  <c r="S2" i="1"/>
</calcChain>
</file>

<file path=xl/sharedStrings.xml><?xml version="1.0" encoding="utf-8"?>
<sst xmlns="http://schemas.openxmlformats.org/spreadsheetml/2006/main" count="25" uniqueCount="25">
  <si>
    <t>Remember to modify the Kicad DBL!!!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</si>
  <si>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</si>
  <si>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</si>
  <si>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</si>
  <si>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</si>
  <si>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</si>
  <si>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</si>
  <si>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</si>
  <si>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</si>
  <si>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Symbol</t>
  </si>
  <si>
    <t>Footprint</t>
  </si>
  <si>
    <t>Comment</t>
  </si>
  <si>
    <t>Blanks</t>
  </si>
  <si>
    <t>% Filled</t>
  </si>
  <si>
    <t>Complete?</t>
  </si>
  <si>
    <t>DB Params</t>
  </si>
  <si>
    <t>Hole Dia (mm)</t>
  </si>
  <si>
    <t>Pad Dia</t>
  </si>
  <si>
    <t>Pad Shape</t>
  </si>
  <si>
    <t>No BOM</t>
  </si>
  <si>
    <t> </t>
  </si>
  <si>
    <t>22awg</t>
  </si>
  <si>
    <t>Round</t>
  </si>
  <si>
    <t>Pads:TH_22AWG</t>
  </si>
  <si>
    <t>0Dan_Pads:Pad_TH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</si>
</sst>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"/>
  <sheetViews>
    <sheetView tabSelected="1" workbookViewId="0">
      <selection activeCell="K8" sqref="K8"/>
    </sheetView>
  </sheetViews>
  <sheetFormatPr defaultRowHeight="14.4" x14ac:dyDescent="0.3"/>
  <cols>
    <col min="3" max="3" width="18.33203125" bestFit="1" customWidth="1"/>
    <col min="5" max="5" width="12.5546875" bestFit="1" customWidth="1"/>
    <col min="9" max="9" width="16.88671875" bestFit="1" customWidth="1"/>
    <col min="10" max="10" width="14.77734375" bestFit="1" customWidth="1"/>
    <col min="18" max="18" width="15" bestFit="1" customWidth="1"/>
  </cols>
  <sheetData>
    <row r="1" spans="2:19" x14ac:dyDescent="0.3">
      <c r="B1" s="1" t="s">
        <v>0</v>
      </c>
    </row>
    <row r="2" spans="2:19" x14ac:dyDescent="0.3">
      <c r="B2" t="s">
        <v>1</v>
      </c>
      <c r="C2">
        <f>COUNTA(C7:C9999)</f>
        <v>1</v>
      </c>
      <c r="D2">
        <f t="shared" ref="D2:K2" si="0">COUNTA(D7:D9999)</f>
        <v>1</v>
      </c>
      <c r="E2">
        <f t="shared" si="0"/>
        <v>1</v>
      </c>
      <c r="F2">
        <f t="shared" ref="F2:H2" si="1">COUNTA(F7:F9999)</f>
        <v>1</v>
      </c>
      <c r="G2">
        <f t="shared" si="1"/>
        <v>1</v>
      </c>
      <c r="H2">
        <f t="shared" si="1"/>
        <v>1</v>
      </c>
      <c r="I2">
        <f t="shared" si="0"/>
        <v>1</v>
      </c>
      <c r="J2">
        <f t="shared" si="0"/>
        <v>1</v>
      </c>
      <c r="K2">
        <f t="shared" si="0"/>
        <v>1</v>
      </c>
      <c r="R2" t="s">
        <v>2</v>
      </c>
      <c r="S2">
        <f>AVERAGE(O7:O9999)</f>
        <v>100</v>
      </c>
    </row>
    <row r="3" spans="2:19" x14ac:dyDescent="0.3">
      <c r="R3" t="s">
        <v>3</v>
      </c>
      <c r="S3">
        <f>MAX(C2:K2)</f>
        <v>1</v>
      </c>
    </row>
    <row r="4" spans="2:19" x14ac:dyDescent="0.3">
      <c r="B4" t="s">
        <v>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R4" t="s">
        <v>5</v>
      </c>
      <c r="S4">
        <f>SUM(P7:P9999)</f>
        <v>1</v>
      </c>
    </row>
    <row r="5" spans="2:19" x14ac:dyDescent="0.3">
      <c r="R5" t="s">
        <v>6</v>
      </c>
      <c r="S5">
        <f>COUNTIF(O7:O9999,"&lt;100")</f>
        <v>0</v>
      </c>
    </row>
    <row r="6" spans="2:19" x14ac:dyDescent="0.3">
      <c r="C6" t="s">
        <v>7</v>
      </c>
      <c r="D6" t="s">
        <v>8</v>
      </c>
      <c r="E6" t="s">
        <v>16</v>
      </c>
      <c r="F6" t="s">
        <v>17</v>
      </c>
      <c r="G6" t="s">
        <v>18</v>
      </c>
      <c r="H6" t="s">
        <v>19</v>
      </c>
      <c r="I6" t="s">
        <v>9</v>
      </c>
      <c r="J6" t="s">
        <v>10</v>
      </c>
      <c r="K6" t="s">
        <v>11</v>
      </c>
      <c r="N6" t="s">
        <v>12</v>
      </c>
      <c r="O6" t="s">
        <v>13</v>
      </c>
      <c r="P6" t="s">
        <v>14</v>
      </c>
    </row>
    <row r="7" spans="2:19" x14ac:dyDescent="0.3">
      <c r="C7" t="str">
        <f>_xlfn.CONCAT(D7," ",G7," ",K7)</f>
        <v>22awg Round  </v>
      </c>
      <c r="D7" t="s">
        <v>21</v>
      </c>
      <c r="E7">
        <v>0.75</v>
      </c>
      <c r="F7">
        <v>1.35</v>
      </c>
      <c r="G7" t="s">
        <v>22</v>
      </c>
      <c r="H7" t="b">
        <v>1</v>
      </c>
      <c r="I7" t="s">
        <v>24</v>
      </c>
      <c r="J7" t="s">
        <v>23</v>
      </c>
      <c r="K7" t="s">
        <v>20</v>
      </c>
      <c r="N7">
        <f>COUNTBLANK(C7:K7)</f>
        <v>0</v>
      </c>
      <c r="O7">
        <f>100*COUNTA(C7:K7)/$S$7</f>
        <v>100</v>
      </c>
      <c r="P7">
        <f>IF(O7=100,1,0)</f>
        <v>1</v>
      </c>
      <c r="R7" t="s">
        <v>15</v>
      </c>
      <c r="S7">
        <f>SUM(C4:K4)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2024-10-23T04:43:58Z</dcterms:modified>
</cp:coreProperties>
</file>