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To Add v2\"/>
    </mc:Choice>
  </mc:AlternateContent>
  <xr:revisionPtr revIDLastSave="0" documentId="13_ncr:1_{51F01670-3CB8-4086-9FC2-3D2DCEA54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2" i="1" s="1"/>
  <c r="D7" i="1"/>
  <c r="E2" i="1"/>
  <c r="F2" i="1"/>
  <c r="G2" i="1"/>
  <c r="H2" i="1"/>
  <c r="I2" i="1"/>
  <c r="J2" i="1"/>
  <c r="Z7" i="1"/>
  <c r="K2" i="1"/>
  <c r="L2" i="1"/>
  <c r="M2" i="1"/>
  <c r="N2" i="1"/>
  <c r="O2" i="1"/>
  <c r="P2" i="1"/>
  <c r="Q2" i="1"/>
  <c r="R2" i="1"/>
  <c r="U7" i="1" l="1"/>
  <c r="D2" i="1"/>
  <c r="V7" i="1"/>
  <c r="Z2" i="1" s="1"/>
  <c r="Z3" i="1"/>
  <c r="Z5" i="1" l="1"/>
  <c r="W7" i="1"/>
  <c r="Z4" i="1" s="1"/>
</calcChain>
</file>

<file path=xl/sharedStrings.xml><?xml version="1.0" encoding="utf-8"?>
<sst xmlns="http://schemas.openxmlformats.org/spreadsheetml/2006/main" count="37" uniqueCount="37">
  <si>
    <t>Remember to modify the Kicad DBL!!!</t>
  </si>
  <si>
    <t>Remember to add to the database!!!</t>
  </si>
  <si>
    <t>Totals</t>
  </si>
  <si>
    <t>% Completed</t>
  </si>
  <si>
    <t>Entries</t>
  </si>
  <si>
    <t>DB Param</t>
  </si>
  <si>
    <t>Total Complete</t>
  </si>
  <si>
    <t>Total Incomplete</t>
  </si>
  <si>
    <t>Name</t>
  </si>
  <si>
    <t>Value</t>
  </si>
  <si>
    <t>MFG</t>
  </si>
  <si>
    <t>MFG PN</t>
  </si>
  <si>
    <t>Distributor</t>
  </si>
  <si>
    <t>Distributor Pn</t>
  </si>
  <si>
    <t>Datasheet</t>
  </si>
  <si>
    <t>Symbol</t>
  </si>
  <si>
    <t>Footprint</t>
  </si>
  <si>
    <t>Comment</t>
  </si>
  <si>
    <t>Blanks</t>
  </si>
  <si>
    <t>% Filled</t>
  </si>
  <si>
    <t>Complete?</t>
  </si>
  <si>
    <t>DB Params</t>
  </si>
  <si>
    <t>https://www.ti.com/lit/ds/symlink/tps2115a.pdf?HQS=dis-dk-null-digikeymode-dsf-pf-null-wwe&amp;ts=1730823234200&amp;ref_url=https%253A%252F%252Fwww.ti.com%252Fgeneral%252Fdocs%252Fsuppproductinfo.tsp%253FdistId%253D10%2526gotoUrl%253Dhttps%253A%252F%252Fwww.ti.com%252Flit%252Fgpn%252Ftps2115a</t>
  </si>
  <si>
    <t>Digikey</t>
  </si>
  <si>
    <t>Texas Instruments</t>
  </si>
  <si>
    <t>TPS2115ADRBR</t>
  </si>
  <si>
    <t>296-23394-1-ND</t>
  </si>
  <si>
    <t>Inputs</t>
  </si>
  <si>
    <t>Outputs</t>
  </si>
  <si>
    <t>Switch Type</t>
  </si>
  <si>
    <t>Internal</t>
  </si>
  <si>
    <t>Priority_Feature</t>
  </si>
  <si>
    <t>Vmin</t>
  </si>
  <si>
    <t>Vmax</t>
  </si>
  <si>
    <t>Imax</t>
  </si>
  <si>
    <t>0Dan_Ideal_Diodes:TPS2115ADRBR</t>
  </si>
  <si>
    <t>ICs:8-VDFN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</si>
</sst>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"/>
  <sheetViews>
    <sheetView tabSelected="1" workbookViewId="0">
      <selection activeCell="C8" sqref="C8"/>
    </sheetView>
  </sheetViews>
  <sheetFormatPr defaultRowHeight="14.4" x14ac:dyDescent="0.3"/>
  <cols>
    <col min="3" max="3" width="27.44140625" bestFit="1" customWidth="1"/>
    <col min="4" max="4" width="13.6640625" bestFit="1" customWidth="1"/>
    <col min="10" max="10" width="10.6640625" bestFit="1" customWidth="1"/>
    <col min="11" max="11" width="15.88671875" bestFit="1" customWidth="1"/>
    <col min="12" max="12" width="13.33203125" customWidth="1"/>
    <col min="13" max="13" width="9.6640625" bestFit="1" customWidth="1"/>
    <col min="14" max="14" width="14.6640625" bestFit="1" customWidth="1"/>
    <col min="16" max="16" width="30.44140625" bestFit="1" customWidth="1"/>
    <col min="17" max="17" width="10.21875" bestFit="1" customWidth="1"/>
    <col min="18" max="18" width="13.21875" bestFit="1" customWidth="1"/>
    <col min="25" max="25" width="15" bestFit="1" customWidth="1"/>
  </cols>
  <sheetData>
    <row r="1" spans="2:26" x14ac:dyDescent="0.3">
      <c r="B1" s="1" t="s">
        <v>0</v>
      </c>
      <c r="L1" s="1" t="s">
        <v>1</v>
      </c>
    </row>
    <row r="2" spans="2:26" x14ac:dyDescent="0.3">
      <c r="B2" t="s">
        <v>2</v>
      </c>
      <c r="C2">
        <f>COUNTA(C7:C9999)</f>
        <v>1</v>
      </c>
      <c r="D2">
        <f t="shared" ref="D2:R2" si="0">COUNTA(D7:D9999)</f>
        <v>1</v>
      </c>
      <c r="E2">
        <f t="shared" si="0"/>
        <v>1</v>
      </c>
      <c r="F2">
        <f t="shared" ref="F2:J2" si="1">COUNTA(F7:F9999)</f>
        <v>1</v>
      </c>
      <c r="G2">
        <f t="shared" si="1"/>
        <v>1</v>
      </c>
      <c r="H2">
        <f t="shared" si="1"/>
        <v>1</v>
      </c>
      <c r="I2">
        <f t="shared" si="1"/>
        <v>1</v>
      </c>
      <c r="J2">
        <f t="shared" si="1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Y2" t="s">
        <v>3</v>
      </c>
      <c r="Z2">
        <f>AVERAGE(V7:V9999)</f>
        <v>100</v>
      </c>
    </row>
    <row r="3" spans="2:26" x14ac:dyDescent="0.3">
      <c r="Y3" t="s">
        <v>4</v>
      </c>
      <c r="Z3">
        <f>MAX(C2:R2)</f>
        <v>1</v>
      </c>
    </row>
    <row r="4" spans="2:26" x14ac:dyDescent="0.3">
      <c r="B4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Y4" t="s">
        <v>6</v>
      </c>
      <c r="Z4">
        <f>SUM(W7:W9999)</f>
        <v>1</v>
      </c>
    </row>
    <row r="5" spans="2:26" x14ac:dyDescent="0.3">
      <c r="Y5" t="s">
        <v>7</v>
      </c>
      <c r="Z5">
        <f>COUNTIF(V7:V9999,"&lt;100")</f>
        <v>0</v>
      </c>
    </row>
    <row r="6" spans="2:26" x14ac:dyDescent="0.3">
      <c r="C6" t="s">
        <v>8</v>
      </c>
      <c r="D6" t="s">
        <v>9</v>
      </c>
      <c r="E6" t="s">
        <v>27</v>
      </c>
      <c r="F6" t="s">
        <v>28</v>
      </c>
      <c r="G6" t="s">
        <v>32</v>
      </c>
      <c r="H6" t="s">
        <v>33</v>
      </c>
      <c r="I6" t="s">
        <v>34</v>
      </c>
      <c r="J6" t="s">
        <v>29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U6" t="s">
        <v>18</v>
      </c>
      <c r="V6" t="s">
        <v>19</v>
      </c>
      <c r="W6" t="s">
        <v>20</v>
      </c>
    </row>
    <row r="7" spans="2:26" x14ac:dyDescent="0.3">
      <c r="C7" t="str">
        <f>_xlfn.CONCAT(E7,"to",F7," ",G7,"-",H7,"V ",I7,"A ",R7)</f>
        <v>2to1 2.8-5.5V 2A Priority_Feature</v>
      </c>
      <c r="D7" t="str">
        <f>L7</f>
        <v>TPS2115ADRBR</v>
      </c>
      <c r="E7">
        <v>2</v>
      </c>
      <c r="F7">
        <v>1</v>
      </c>
      <c r="G7">
        <v>2.8</v>
      </c>
      <c r="H7">
        <v>5.5</v>
      </c>
      <c r="I7">
        <v>2</v>
      </c>
      <c r="J7" t="s">
        <v>30</v>
      </c>
      <c r="K7" t="s">
        <v>24</v>
      </c>
      <c r="L7" t="s">
        <v>25</v>
      </c>
      <c r="M7" t="s">
        <v>23</v>
      </c>
      <c r="N7" t="s">
        <v>26</v>
      </c>
      <c r="O7" t="s">
        <v>22</v>
      </c>
      <c r="P7" t="s">
        <v>35</v>
      </c>
      <c r="Q7" t="s">
        <v>36</v>
      </c>
      <c r="R7" t="s">
        <v>31</v>
      </c>
      <c r="U7">
        <f>COUNTBLANK(C7:R7)</f>
        <v>0</v>
      </c>
      <c r="V7">
        <f>100*COUNTA(C7:R7)/$Z$7</f>
        <v>100</v>
      </c>
      <c r="W7">
        <f>IF(V7=100,1,0)</f>
        <v>1</v>
      </c>
      <c r="Y7" t="s">
        <v>21</v>
      </c>
      <c r="Z7">
        <f>SUM(C4:R4)</f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Wiens</dc:creator>
  <cp:lastModifiedBy>Wiens, Gary</cp:lastModifiedBy>
  <dcterms:created xsi:type="dcterms:W3CDTF">2015-06-05T18:17:20Z</dcterms:created>
  <dcterms:modified xsi:type="dcterms:W3CDTF">2024-11-06T00:25:48Z</dcterms:modified>
</cp:coreProperties>
</file>