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68D8DA68-616F-448C-B712-5ACDF145F8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E2" i="1"/>
  <c r="F2" i="1"/>
  <c r="G2" i="1"/>
  <c r="W7" i="1"/>
  <c r="H2" i="1"/>
  <c r="I2" i="1"/>
  <c r="J2" i="1"/>
  <c r="K2" i="1"/>
  <c r="L2" i="1"/>
  <c r="M2" i="1"/>
  <c r="N2" i="1"/>
  <c r="O2" i="1"/>
  <c r="R7" i="1" l="1"/>
  <c r="D2" i="1"/>
  <c r="W3" i="1" s="1"/>
  <c r="S7" i="1"/>
  <c r="W2" i="1" s="1"/>
  <c r="W5" i="1" l="1"/>
  <c r="T7" i="1"/>
  <c r="W4" i="1" s="1"/>
</calcChain>
</file>

<file path=xl/sharedStrings.xml><?xml version="1.0" encoding="utf-8"?>
<sst xmlns="http://schemas.openxmlformats.org/spreadsheetml/2006/main" count="35" uniqueCount="35">
  <si>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</si>
  <si>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</si>
  <si>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</si>
  <si>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</si>
  <si>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</si>
  <si>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</si>
  <si>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</si>
  <si>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</si>
  <si>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</si>
  <si>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</si>
  <si>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</si>
  <si>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</si>
  <si>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</si>
  <si>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</si>
  <si>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</si>
  <si>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</si>
  <si>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</si>
  <si>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</si>
  <si>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</si>
  <si>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</si>
  <si>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</si>
  <si>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Type</t>
  </si>
  <si>
    <t>0Dan_Switches:Push_DPDT_Latching</t>
  </si>
  <si>
    <t>TL2230EEF100</t>
  </si>
  <si>
    <t>E-Switch</t>
  </si>
  <si>
    <t>DPDT</t>
  </si>
  <si>
    <t>Latching</t>
  </si>
  <si>
    <t>Vmax (DC)</t>
  </si>
  <si>
    <t>Imax (DC)</t>
  </si>
  <si>
    <t>30V</t>
  </si>
  <si>
    <t>0.1A</t>
  </si>
  <si>
    <t>https://configured-product-images.s3.amazonaws.com/Datasheets/TL2230.pdf</t>
  </si>
  <si>
    <t>Conf FP is done</t>
  </si>
  <si>
    <t>Switches_Push:SW_TL2230EEF100</t>
  </si>
  <si>
    <t>EG6030-ND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</si>
</sst>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"/>
  <sheetViews>
    <sheetView tabSelected="1" topLeftCell="B1" workbookViewId="0">
      <selection activeCell="K7" sqref="K7"/>
    </sheetView>
  </sheetViews>
  <sheetFormatPr defaultRowHeight="14.4" x14ac:dyDescent="0.3"/>
  <cols>
    <col min="3" max="3" width="18.33203125" bestFit="1" customWidth="1"/>
    <col min="4" max="4" width="12.44140625" bestFit="1" customWidth="1"/>
    <col min="6" max="6" width="9.44140625" bestFit="1" customWidth="1"/>
    <col min="10" max="10" width="9.6640625" bestFit="1" customWidth="1"/>
    <col min="11" max="11" width="12.109375" bestFit="1" customWidth="1"/>
    <col min="13" max="13" width="31.44140625" bestFit="1" customWidth="1"/>
    <col min="14" max="14" width="25.6640625" bestFit="1" customWidth="1"/>
    <col min="22" max="22" width="15" bestFit="1" customWidth="1"/>
  </cols>
  <sheetData>
    <row r="1" spans="2:23" x14ac:dyDescent="0.3">
      <c r="B1" s="1"/>
      <c r="I1" s="1"/>
    </row>
    <row r="2" spans="2:23" x14ac:dyDescent="0.3">
      <c r="B2" t="s">
        <v>0</v>
      </c>
      <c r="C2">
        <f>COUNTA(C7:C9999)</f>
        <v>1</v>
      </c>
      <c r="D2">
        <f t="shared" ref="D2:O2" si="0">COUNTA(D7:D9999)</f>
        <v>1</v>
      </c>
      <c r="E2">
        <f t="shared" si="0"/>
        <v>1</v>
      </c>
      <c r="F2">
        <f t="shared" ref="F2:G2" si="1">COUNTA(F7:F9999)</f>
        <v>1</v>
      </c>
      <c r="G2">
        <f t="shared" si="1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V2" t="s">
        <v>1</v>
      </c>
      <c r="W2">
        <f>AVERAGE(S7:S9999)</f>
        <v>100</v>
      </c>
    </row>
    <row r="3" spans="2:23" x14ac:dyDescent="0.3">
      <c r="V3" t="s">
        <v>2</v>
      </c>
      <c r="W3">
        <f>MAX(C2:O2)</f>
        <v>1</v>
      </c>
    </row>
    <row r="4" spans="2:23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V4" t="s">
        <v>4</v>
      </c>
      <c r="W4">
        <f>SUM(T7:T9999)</f>
        <v>1</v>
      </c>
    </row>
    <row r="5" spans="2:23" x14ac:dyDescent="0.3">
      <c r="V5" t="s">
        <v>5</v>
      </c>
      <c r="W5">
        <f>COUNTIF(S7:S9999,"&lt;100")</f>
        <v>0</v>
      </c>
    </row>
    <row r="6" spans="2:23" x14ac:dyDescent="0.3">
      <c r="C6" t="s">
        <v>6</v>
      </c>
      <c r="D6" t="s">
        <v>7</v>
      </c>
      <c r="E6" t="s">
        <v>21</v>
      </c>
      <c r="F6" t="s">
        <v>27</v>
      </c>
      <c r="G6" t="s">
        <v>28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R6" t="s">
        <v>16</v>
      </c>
      <c r="S6" t="s">
        <v>17</v>
      </c>
      <c r="T6" t="s">
        <v>18</v>
      </c>
    </row>
    <row r="7" spans="2:23" x14ac:dyDescent="0.3">
      <c r="C7" t="str">
        <f>_xlfn.CONCAT(E7," Push ",F7," ",G7)</f>
        <v>DPDT Push 30V 0.1A</v>
      </c>
      <c r="D7" t="str">
        <f>_xlfn.CONCAT("Push ",F7," ",G7)</f>
        <v>Push 30V 0.1A</v>
      </c>
      <c r="E7" t="s">
        <v>25</v>
      </c>
      <c r="F7" t="s">
        <v>29</v>
      </c>
      <c r="G7" t="s">
        <v>30</v>
      </c>
      <c r="H7" t="s">
        <v>24</v>
      </c>
      <c r="I7" t="s">
        <v>23</v>
      </c>
      <c r="J7" t="s">
        <v>20</v>
      </c>
      <c r="K7" t="s">
        <v>34</v>
      </c>
      <c r="L7" s="2" t="s">
        <v>31</v>
      </c>
      <c r="M7" t="s">
        <v>22</v>
      </c>
      <c r="N7" t="s">
        <v>33</v>
      </c>
      <c r="O7" t="s">
        <v>26</v>
      </c>
      <c r="P7" t="s">
        <v>32</v>
      </c>
      <c r="R7">
        <f>COUNTBLANK(C7:O7)</f>
        <v>0</v>
      </c>
      <c r="S7">
        <f>100*COUNTA(C7:O7)/$W$7</f>
        <v>100</v>
      </c>
      <c r="T7">
        <f>IF(S7=100,1,0)</f>
        <v>1</v>
      </c>
      <c r="V7" t="s">
        <v>19</v>
      </c>
      <c r="W7">
        <f>SUM(C4:O4)</f>
        <v>13</v>
      </c>
    </row>
  </sheetData>
  <conditionalFormatting sqref="P7 C7:O18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2025-04-08T03:38:03Z</dcterms:modified>
</cp:coreProperties>
</file>