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RobDev\Projects\BotsCNC\RBotFirmware\Tests\PipelinePlannerDesign\"/>
    </mc:Choice>
  </mc:AlternateContent>
  <bookViews>
    <workbookView xWindow="0" yWindow="0" windowWidth="23445" windowHeight="12420" xr2:uid="{C678E458-7B53-443E-8333-A8ABCC4677B1}"/>
  </bookViews>
  <sheets>
    <sheet name="Sheet1" sheetId="1" r:id="rId1"/>
  </sheets>
  <definedNames>
    <definedName name="acc">Sheet1!$C$7</definedName>
    <definedName name="dist">Sheet1!$C$8</definedName>
    <definedName name="feedrate">Sheet1!$C$4</definedName>
    <definedName name="final">Sheet1!$C$6</definedName>
    <definedName name="init">Sheet1!$C$5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5" i="1"/>
  <c r="C10" i="1"/>
  <c r="D28" i="1"/>
  <c r="D25" i="1"/>
  <c r="C28" i="1"/>
  <c r="C17" i="1" l="1"/>
  <c r="C16" i="1"/>
  <c r="C11" i="1"/>
  <c r="D26" i="1" l="1"/>
  <c r="D27" i="1" s="1"/>
  <c r="C26" i="1"/>
  <c r="C19" i="1"/>
  <c r="C20" i="1" s="1"/>
  <c r="C27" i="1" s="1"/>
</calcChain>
</file>

<file path=xl/sharedStrings.xml><?xml version="1.0" encoding="utf-8"?>
<sst xmlns="http://schemas.openxmlformats.org/spreadsheetml/2006/main" count="19" uniqueCount="19">
  <si>
    <t>init</t>
  </si>
  <si>
    <t>final</t>
  </si>
  <si>
    <t>acc</t>
  </si>
  <si>
    <t xml:space="preserve">dist </t>
  </si>
  <si>
    <t>accDist</t>
  </si>
  <si>
    <t>maxSpeedReached</t>
  </si>
  <si>
    <t>maxAllowedSpeed</t>
  </si>
  <si>
    <t>distToMaxSpeed</t>
  </si>
  <si>
    <t>decelDistIfMaxReached</t>
  </si>
  <si>
    <t>decelDistIfNoMaxSpeed</t>
  </si>
  <si>
    <t>accDistIfNoMaxSpeed</t>
  </si>
  <si>
    <t>dicelDist</t>
  </si>
  <si>
    <t>plateauDist</t>
  </si>
  <si>
    <t>accPoint</t>
  </si>
  <si>
    <t>startPoint</t>
  </si>
  <si>
    <t>plateauPoint</t>
  </si>
  <si>
    <t>finishPoint</t>
  </si>
  <si>
    <t>Speed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</si>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</sst>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Sheet1!$C$25:$C$28</c:f>
              <c:numCache>
                <c:formatCode>General</c:formatCode>
                <c:ptCount val="4"/>
                <c:pt idx="0">
                  <c:v>0</c:v>
                </c:pt>
                <c:pt idx="1">
                  <c:v>12.5</c:v>
                </c:pt>
                <c:pt idx="2">
                  <c:v>87.5</c:v>
                </c:pt>
                <c:pt idx="3">
                  <c:v>100</c:v>
                </c:pt>
              </c:numCache>
            </c:numRef>
          </c:xVal>
          <c:yVal>
            <c:numRef>
              <c:f>Sheet1!$D$25:$D$28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6-403A-8845-55E8102FA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7039"/>
        <c:axId val="798634687"/>
      </c:scatterChart>
      <c:valAx>
        <c:axId val="79924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34687"/>
        <c:crosses val="autoZero"/>
        <c:crossBetween val="midCat"/>
      </c:valAx>
      <c:valAx>
        <c:axId val="7986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4</xdr:row>
      <xdr:rowOff>14287</xdr:rowOff>
    </xdr:from>
    <xdr:to>
      <xdr:col>17</xdr:col>
      <xdr:colOff>47625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249C1-76E6-4313-87C9-4707244C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ABCC0-4FB4-4093-918B-B324310C9B30}">
  <dimension ref="B4:D28"/>
  <sheetViews>
    <sheetView tabSelected="1" workbookViewId="0">
      <selection activeCell="C8" sqref="C8"/>
    </sheetView>
  </sheetViews>
  <sheetFormatPr defaultRowHeight="15" x14ac:dyDescent="0.25"/>
  <cols>
    <col min="2" max="2" width="26.28515625" customWidth="1"/>
  </cols>
  <sheetData>
    <row r="4" spans="2:3" x14ac:dyDescent="0.25">
      <c r="B4" t="s">
        <v>6</v>
      </c>
      <c r="C4">
        <v>50</v>
      </c>
    </row>
    <row r="5" spans="2:3" x14ac:dyDescent="0.25">
      <c r="B5" t="s">
        <v>0</v>
      </c>
      <c r="C5">
        <v>0</v>
      </c>
    </row>
    <row r="6" spans="2:3" x14ac:dyDescent="0.25">
      <c r="B6" t="s">
        <v>1</v>
      </c>
      <c r="C6">
        <v>0</v>
      </c>
    </row>
    <row r="7" spans="2:3" x14ac:dyDescent="0.25">
      <c r="B7" t="s">
        <v>2</v>
      </c>
      <c r="C7">
        <v>100</v>
      </c>
    </row>
    <row r="8" spans="2:3" x14ac:dyDescent="0.25">
      <c r="B8" t="s">
        <v>3</v>
      </c>
      <c r="C8">
        <v>100</v>
      </c>
    </row>
    <row r="10" spans="2:3" x14ac:dyDescent="0.25">
      <c r="B10" t="s">
        <v>10</v>
      </c>
      <c r="C10">
        <f xml:space="preserve"> (final*final-init*init) / 4 / acc + dist/2</f>
        <v>50</v>
      </c>
    </row>
    <row r="11" spans="2:3" x14ac:dyDescent="0.25">
      <c r="B11" t="s">
        <v>9</v>
      </c>
      <c r="C11">
        <f xml:space="preserve"> C8-C10</f>
        <v>50</v>
      </c>
    </row>
    <row r="15" spans="2:3" x14ac:dyDescent="0.25">
      <c r="B15" t="s">
        <v>7</v>
      </c>
      <c r="C15">
        <f>(feedrate*feedrate-init*init)/2/acc</f>
        <v>12.5</v>
      </c>
    </row>
    <row r="16" spans="2:3" x14ac:dyDescent="0.25">
      <c r="B16" t="s">
        <v>5</v>
      </c>
      <c r="C16">
        <f>IF($C$10&gt;$C$15,1,0)</f>
        <v>1</v>
      </c>
    </row>
    <row r="17" spans="2:4" x14ac:dyDescent="0.25">
      <c r="B17" t="s">
        <v>4</v>
      </c>
      <c r="C17">
        <f>MIN($C$15,$C$10)</f>
        <v>12.5</v>
      </c>
    </row>
    <row r="18" spans="2:4" x14ac:dyDescent="0.25">
      <c r="B18" t="s">
        <v>8</v>
      </c>
      <c r="C18">
        <f>(feedrate*feedrate-final*final)/2/acc</f>
        <v>12.5</v>
      </c>
    </row>
    <row r="19" spans="2:4" x14ac:dyDescent="0.25">
      <c r="B19" t="s">
        <v>11</v>
      </c>
      <c r="C19">
        <f>IF($C$10&gt;$C$15,C18,C11)</f>
        <v>12.5</v>
      </c>
    </row>
    <row r="20" spans="2:4" x14ac:dyDescent="0.25">
      <c r="B20" t="s">
        <v>12</v>
      </c>
      <c r="C20">
        <f>C8-C17-C19</f>
        <v>75</v>
      </c>
    </row>
    <row r="24" spans="2:4" x14ac:dyDescent="0.25">
      <c r="C24" t="s">
        <v>18</v>
      </c>
      <c r="D24" t="s">
        <v>17</v>
      </c>
    </row>
    <row r="25" spans="2:4" x14ac:dyDescent="0.25">
      <c r="B25" t="s">
        <v>14</v>
      </c>
      <c r="C25">
        <v>0</v>
      </c>
      <c r="D25">
        <f>init</f>
        <v>0</v>
      </c>
    </row>
    <row r="26" spans="2:4" x14ac:dyDescent="0.25">
      <c r="B26" t="s">
        <v>13</v>
      </c>
      <c r="C26">
        <f>C17</f>
        <v>12.5</v>
      </c>
      <c r="D26">
        <f>SQRT(init*init+2*C7*C17)</f>
        <v>50</v>
      </c>
    </row>
    <row r="27" spans="2:4" x14ac:dyDescent="0.25">
      <c r="B27" t="s">
        <v>15</v>
      </c>
      <c r="C27">
        <f>C20+C17</f>
        <v>87.5</v>
      </c>
      <c r="D27">
        <f>D26</f>
        <v>50</v>
      </c>
    </row>
    <row r="28" spans="2:4" x14ac:dyDescent="0.25">
      <c r="B28" t="s">
        <v>16</v>
      </c>
      <c r="C28">
        <f>C8</f>
        <v>100</v>
      </c>
      <c r="D28">
        <f>final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acc</vt:lpstr>
      <vt:lpstr>dist</vt:lpstr>
      <vt:lpstr>feedrate</vt:lpstr>
      <vt:lpstr>final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Dobson</dc:creator>
  <cp:lastModifiedBy>Rob Dobson</cp:lastModifiedBy>
  <dcterms:created xsi:type="dcterms:W3CDTF">2018-01-18T16:30:30Z</dcterms:created>
  <dcterms:modified xsi:type="dcterms:W3CDTF">2018-01-22T21:08:02Z</dcterms:modified>
</cp:coreProperties>
</file>