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ropbox (TheDobsons)\Main\RobDev\Projects\BotsCNC\RBotFirmware\Tests\PipelinePlannerDesign\"/>
    </mc:Choice>
  </mc:AlternateContent>
  <bookViews>
    <workbookView xWindow="0" yWindow="0" windowWidth="25714" windowHeight="12866" xr2:uid="{D866D603-A656-4A90-8B58-18BA02CB900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N9" i="1" s="1"/>
  <c r="M7" i="1"/>
  <c r="N7" i="1"/>
  <c r="M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7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M9" i="1" l="1"/>
  <c r="N10" i="1" s="1"/>
  <c r="M10" i="1" l="1"/>
  <c r="N11" i="1" s="1"/>
  <c r="M11" i="1" l="1"/>
  <c r="N12" i="1" s="1"/>
  <c r="M12" i="1" l="1"/>
  <c r="N13" i="1" s="1"/>
  <c r="M13" i="1" l="1"/>
  <c r="N14" i="1" s="1"/>
  <c r="M14" i="1" l="1"/>
  <c r="N15" i="1" s="1"/>
  <c r="M15" i="1" l="1"/>
  <c r="N16" i="1" s="1"/>
  <c r="M16" i="1" l="1"/>
  <c r="N17" i="1" s="1"/>
  <c r="M17" i="1" l="1"/>
  <c r="N18" i="1" s="1"/>
  <c r="M18" i="1" l="1"/>
  <c r="N19" i="1" s="1"/>
  <c r="M19" i="1" l="1"/>
  <c r="N20" i="1" s="1"/>
  <c r="M20" i="1" l="1"/>
  <c r="N21" i="1" s="1"/>
  <c r="M21" i="1" l="1"/>
  <c r="N22" i="1" s="1"/>
  <c r="M22" i="1" l="1"/>
  <c r="N23" i="1" s="1"/>
  <c r="M23" i="1" l="1"/>
  <c r="N24" i="1" s="1"/>
  <c r="M24" i="1" l="1"/>
  <c r="N25" i="1" s="1"/>
  <c r="M25" i="1" l="1"/>
  <c r="N26" i="1" s="1"/>
  <c r="M26" i="1" l="1"/>
  <c r="N27" i="1" s="1"/>
  <c r="M27" i="1" l="1"/>
  <c r="N28" i="1" s="1"/>
  <c r="M28" i="1" l="1"/>
  <c r="N29" i="1" s="1"/>
  <c r="M29" i="1" l="1"/>
  <c r="N30" i="1" s="1"/>
  <c r="M30" i="1" l="1"/>
  <c r="N31" i="1" s="1"/>
  <c r="M31" i="1" l="1"/>
  <c r="N32" i="1" s="1"/>
  <c r="M32" i="1" l="1"/>
  <c r="N33" i="1" s="1"/>
  <c r="M33" i="1" l="1"/>
  <c r="N34" i="1" s="1"/>
  <c r="M34" i="1" l="1"/>
  <c r="N35" i="1" s="1"/>
  <c r="M35" i="1" l="1"/>
  <c r="N36" i="1" s="1"/>
  <c r="M36" i="1" l="1"/>
  <c r="N37" i="1" s="1"/>
  <c r="M37" i="1" l="1"/>
  <c r="N38" i="1" s="1"/>
  <c r="M38" i="1" s="1"/>
</calcChain>
</file>

<file path=xl/sharedStrings.xml><?xml version="1.0" encoding="utf-8"?>
<sst xmlns="http://schemas.openxmlformats.org/spreadsheetml/2006/main" count="12" uniqueCount="12">
  <si>
    <t>u0</t>
  </si>
  <si>
    <t>a</t>
  </si>
  <si>
    <t>ds</t>
  </si>
  <si>
    <t>n</t>
  </si>
  <si>
    <t>sn</t>
  </si>
  <si>
    <t>un</t>
  </si>
  <si>
    <t>dt</t>
  </si>
  <si>
    <t>ddt</t>
  </si>
  <si>
    <t>ddt*1e9</t>
  </si>
  <si>
    <t>ddtCalc</t>
  </si>
  <si>
    <t>TN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</si>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</sst>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Sheet1!$F$7:$F$38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Sheet1!$K$7:$K$38</c:f>
              <c:numCache>
                <c:formatCode>General</c:formatCode>
                <c:ptCount val="32"/>
                <c:pt idx="0">
                  <c:v>82842712.474619031</c:v>
                </c:pt>
                <c:pt idx="1">
                  <c:v>13629669.484372677</c:v>
                </c:pt>
                <c:pt idx="2">
                  <c:v>7055236.0820165947</c:v>
                </c:pt>
                <c:pt idx="3">
                  <c:v>4508684.6540822731</c:v>
                </c:pt>
                <c:pt idx="4">
                  <c:v>3202658.0452813767</c:v>
                </c:pt>
                <c:pt idx="5">
                  <c:v>2426818.3333188975</c:v>
                </c:pt>
                <c:pt idx="6">
                  <c:v>1921315.8410128253</c:v>
                </c:pt>
                <c:pt idx="7">
                  <c:v>1570192.6106773124</c:v>
                </c:pt>
                <c:pt idx="8">
                  <c:v>1314541.9238990985</c:v>
                </c:pt>
                <c:pt idx="9">
                  <c:v>1121546.3056443997</c:v>
                </c:pt>
                <c:pt idx="10">
                  <c:v>971607.90809234022</c:v>
                </c:pt>
                <c:pt idx="11">
                  <c:v>852369.7716498191</c:v>
                </c:pt>
                <c:pt idx="12">
                  <c:v>755691.94900325034</c:v>
                </c:pt>
                <c:pt idx="13">
                  <c:v>676015.56139159144</c:v>
                </c:pt>
                <c:pt idx="14">
                  <c:v>609427.84817612579</c:v>
                </c:pt>
                <c:pt idx="15">
                  <c:v>553102.90877983591</c:v>
                </c:pt>
                <c:pt idx="16">
                  <c:v>504954.01982210769</c:v>
                </c:pt>
                <c:pt idx="17">
                  <c:v>463410.21857230697</c:v>
                </c:pt>
                <c:pt idx="18">
                  <c:v>427268.56011945923</c:v>
                </c:pt>
                <c:pt idx="19">
                  <c:v>395593.92966808</c:v>
                </c:pt>
                <c:pt idx="20">
                  <c:v>367649.57681619143</c:v>
                </c:pt>
                <c:pt idx="21">
                  <c:v>342847.98884712602</c:v>
                </c:pt>
                <c:pt idx="22">
                  <c:v>320715.52642264427</c:v>
                </c:pt>
                <c:pt idx="23">
                  <c:v>300866.55602758715</c:v>
                </c:pt>
                <c:pt idx="24">
                  <c:v>282984.25274627359</c:v>
                </c:pt>
                <c:pt idx="25">
                  <c:v>266806.16409464722</c:v>
                </c:pt>
                <c:pt idx="26">
                  <c:v>252113.22232081453</c:v>
                </c:pt>
                <c:pt idx="27">
                  <c:v>238721.28823228431</c:v>
                </c:pt>
                <c:pt idx="28">
                  <c:v>226474.57651004364</c:v>
                </c:pt>
                <c:pt idx="29">
                  <c:v>215240.49539479485</c:v>
                </c:pt>
                <c:pt idx="30">
                  <c:v>204905.5608787844</c:v>
                </c:pt>
                <c:pt idx="31">
                  <c:v>195372.13522284082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6-4F47-9B41-A629B022C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4896"/>
        <c:axId val="432085552"/>
      </c:scatterChart>
      <c:valAx>
        <c:axId val="43208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5552"/>
        <c:crosses val="autoZero"/>
        <c:crossBetween val="midCat"/>
      </c:valAx>
      <c:valAx>
        <c:axId val="432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183224</xdr:colOff>
      <xdr:row>4</xdr:row>
      <xdr:rowOff>143623</xdr:rowOff>
    </xdr:from>
    <xdr:to>
      <xdr:col>21</xdr:col>
      <xdr:colOff>183224</xdr:colOff>
      <xdr:row>38</xdr:row>
      <xdr:rowOff>25659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0B11C-6A2C-4077-845B-35AC0BE3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EA14-1B8D-4931-8475-C20F9E8CC0FF}">
  <dimension ref="C5:N38"/>
  <sheetViews>
    <sheetView tabSelected="1" topLeftCell="B3" zoomScale="98" workbookViewId="0">
      <selection activeCell="M6" sqref="M6"/>
    </sheetView>
  </sheetViews>
  <sheetFormatPr defaultRowHeight="14.6" x14ac:dyDescent="0.4"/>
  <sheetData>
    <row r="5" spans="3:14" x14ac:dyDescent="0.4"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</row>
    <row r="6" spans="3:14" x14ac:dyDescent="0.4">
      <c r="C6" t="s">
        <v>2</v>
      </c>
      <c r="D6">
        <v>1</v>
      </c>
      <c r="F6">
        <v>0</v>
      </c>
      <c r="G6">
        <f>F6*$D$6</f>
        <v>0</v>
      </c>
      <c r="H6">
        <f>D7</f>
        <v>0</v>
      </c>
      <c r="I6">
        <f>(SQRT(H6*H6+2*$D$8*$D$6)-H6)/$D$8</f>
        <v>0.1414213562373095</v>
      </c>
      <c r="L6">
        <f>(SQRT((H6+$D$8*I6)^2+2*$D$8*$D$6)-$D$8*I6-SQRT(H6*H6+2*$D$8*$D$6))/$D$8</f>
        <v>-8.2842712474619024E-2</v>
      </c>
      <c r="M6">
        <f>I6</f>
        <v>0.1414213562373095</v>
      </c>
      <c r="N6">
        <f>H6</f>
        <v>0</v>
      </c>
    </row>
    <row r="7" spans="3:14" x14ac:dyDescent="0.4">
      <c r="C7" t="s">
        <v>0</v>
      </c>
      <c r="D7">
        <v>0</v>
      </c>
      <c r="F7">
        <v>1</v>
      </c>
      <c r="G7">
        <f t="shared" ref="G7:G38" si="0">F7*$D$6</f>
        <v>1</v>
      </c>
      <c r="H7">
        <f>SQRT($H$6*$H$6+2*$D$8*G7)</f>
        <v>14.142135623730951</v>
      </c>
      <c r="I7">
        <f>(SQRT(H7*H7+2*$D$8*$D$6)-H7)/$D$8</f>
        <v>5.8578643762690487E-2</v>
      </c>
      <c r="J7">
        <f>I6-I7</f>
        <v>8.2842712474619024E-2</v>
      </c>
      <c r="K7">
        <f>J7*1000000000</f>
        <v>82842712.474619031</v>
      </c>
      <c r="L7">
        <f t="shared" ref="L7:L38" si="1">(SQRT((H7+$D$8*I7)^2+2*$D$8*$D$6)-$D$8*I7-SQRT(H7*H7+2*$D$8*$D$6))/$D$8</f>
        <v>-1.3629669484372685E-2</v>
      </c>
      <c r="M7">
        <f>$D$6/N7</f>
        <v>7.0710678118654752E-2</v>
      </c>
      <c r="N7">
        <f>N6+$D$8*M6</f>
        <v>14.142135623730951</v>
      </c>
    </row>
    <row r="8" spans="3:14" x14ac:dyDescent="0.4">
      <c r="C8" t="s">
        <v>1</v>
      </c>
      <c r="D8">
        <v>100</v>
      </c>
      <c r="F8">
        <v>2</v>
      </c>
      <c r="G8">
        <f t="shared" si="0"/>
        <v>2</v>
      </c>
      <c r="H8">
        <f t="shared" ref="H8:H38" si="2">SQRT($H$6*$H$6+2*$D$8*G8)</f>
        <v>20</v>
      </c>
      <c r="I8">
        <f t="shared" ref="I8:I38" si="3">(SQRT(H8*H8+2*$D$8*$D$6)-H8)/$D$8</f>
        <v>4.4948974278317809E-2</v>
      </c>
      <c r="J8">
        <f t="shared" ref="J8:J38" si="4">I7-I8</f>
        <v>1.3629669484372678E-2</v>
      </c>
      <c r="K8">
        <f t="shared" ref="K8:K38" si="5">J8*1000000000</f>
        <v>13629669.484372677</v>
      </c>
      <c r="L8">
        <f t="shared" si="1"/>
        <v>-7.0552360820165918E-3</v>
      </c>
      <c r="M8">
        <f t="shared" ref="M8:M38" si="6">$D$6/N8</f>
        <v>4.7140452079103168E-2</v>
      </c>
      <c r="N8">
        <f t="shared" ref="N8:N38" si="7">N7+$D$8*M7</f>
        <v>21.213203435596427</v>
      </c>
    </row>
    <row r="9" spans="3:14" x14ac:dyDescent="0.4">
      <c r="F9">
        <v>3</v>
      </c>
      <c r="G9">
        <f t="shared" si="0"/>
        <v>3</v>
      </c>
      <c r="H9">
        <f t="shared" si="2"/>
        <v>24.494897427831781</v>
      </c>
      <c r="I9">
        <f t="shared" si="3"/>
        <v>3.7893738196301215E-2</v>
      </c>
      <c r="J9">
        <f t="shared" si="4"/>
        <v>7.0552360820165944E-3</v>
      </c>
      <c r="K9">
        <f t="shared" si="5"/>
        <v>7055236.0820165947</v>
      </c>
      <c r="L9">
        <f t="shared" si="1"/>
        <v>-4.5086846540822734E-3</v>
      </c>
      <c r="M9">
        <f t="shared" si="6"/>
        <v>3.8569460791993498E-2</v>
      </c>
      <c r="N9">
        <f t="shared" si="7"/>
        <v>25.927248643506744</v>
      </c>
    </row>
    <row r="10" spans="3:14" x14ac:dyDescent="0.4">
      <c r="F10">
        <v>4</v>
      </c>
      <c r="G10">
        <f t="shared" si="0"/>
        <v>4</v>
      </c>
      <c r="H10">
        <f t="shared" si="2"/>
        <v>28.284271247461902</v>
      </c>
      <c r="I10">
        <f t="shared" si="3"/>
        <v>3.3385053542218941E-2</v>
      </c>
      <c r="J10">
        <f t="shared" si="4"/>
        <v>4.5086846540822734E-3</v>
      </c>
      <c r="K10">
        <f t="shared" si="5"/>
        <v>4508684.6540822731</v>
      </c>
      <c r="L10">
        <f t="shared" si="1"/>
        <v>-3.2026580452814103E-3</v>
      </c>
      <c r="M10">
        <f t="shared" si="6"/>
        <v>3.3574854358497941E-2</v>
      </c>
      <c r="N10">
        <f t="shared" si="7"/>
        <v>29.784194722706093</v>
      </c>
    </row>
    <row r="11" spans="3:14" x14ac:dyDescent="0.4">
      <c r="F11">
        <v>5</v>
      </c>
      <c r="G11">
        <f t="shared" si="0"/>
        <v>5</v>
      </c>
      <c r="H11">
        <f t="shared" si="2"/>
        <v>31.622776601683793</v>
      </c>
      <c r="I11">
        <f t="shared" si="3"/>
        <v>3.0182395496937565E-2</v>
      </c>
      <c r="J11">
        <f t="shared" si="4"/>
        <v>3.2026580452813765E-3</v>
      </c>
      <c r="K11">
        <f t="shared" si="5"/>
        <v>3202658.0452813767</v>
      </c>
      <c r="L11">
        <f t="shared" si="1"/>
        <v>-2.4268183333189339E-3</v>
      </c>
      <c r="M11">
        <f t="shared" si="6"/>
        <v>3.0173485327714716E-2</v>
      </c>
      <c r="N11">
        <f t="shared" si="7"/>
        <v>33.141680158555886</v>
      </c>
    </row>
    <row r="12" spans="3:14" x14ac:dyDescent="0.4">
      <c r="F12">
        <v>6</v>
      </c>
      <c r="G12">
        <f t="shared" si="0"/>
        <v>6</v>
      </c>
      <c r="H12">
        <f t="shared" si="2"/>
        <v>34.641016151377549</v>
      </c>
      <c r="I12">
        <f t="shared" si="3"/>
        <v>2.7755577163618667E-2</v>
      </c>
      <c r="J12">
        <f t="shared" si="4"/>
        <v>2.4268183333188975E-3</v>
      </c>
      <c r="K12">
        <f t="shared" si="5"/>
        <v>2426818.3333188975</v>
      </c>
      <c r="L12">
        <f t="shared" si="1"/>
        <v>-1.9213158410128274E-3</v>
      </c>
      <c r="M12">
        <f t="shared" si="6"/>
        <v>2.7655610125386119E-2</v>
      </c>
      <c r="N12">
        <f t="shared" si="7"/>
        <v>36.159028691327357</v>
      </c>
    </row>
    <row r="13" spans="3:14" x14ac:dyDescent="0.4">
      <c r="F13">
        <v>7</v>
      </c>
      <c r="G13">
        <f t="shared" si="0"/>
        <v>7</v>
      </c>
      <c r="H13">
        <f t="shared" si="2"/>
        <v>37.416573867739416</v>
      </c>
      <c r="I13">
        <f t="shared" si="3"/>
        <v>2.5834261322605842E-2</v>
      </c>
      <c r="J13">
        <f t="shared" si="4"/>
        <v>1.9213158410128252E-3</v>
      </c>
      <c r="K13">
        <f t="shared" si="5"/>
        <v>1921315.8410128253</v>
      </c>
      <c r="L13">
        <f t="shared" si="1"/>
        <v>-1.5701926106773101E-3</v>
      </c>
      <c r="M13">
        <f t="shared" si="6"/>
        <v>2.5690701112276091E-2</v>
      </c>
      <c r="N13">
        <f t="shared" si="7"/>
        <v>38.924589703865969</v>
      </c>
    </row>
    <row r="14" spans="3:14" x14ac:dyDescent="0.4">
      <c r="F14">
        <v>8</v>
      </c>
      <c r="G14">
        <f t="shared" si="0"/>
        <v>8</v>
      </c>
      <c r="H14">
        <f t="shared" si="2"/>
        <v>40</v>
      </c>
      <c r="I14">
        <f t="shared" si="3"/>
        <v>2.426406871192853E-2</v>
      </c>
      <c r="J14">
        <f t="shared" si="4"/>
        <v>1.5701926106773123E-3</v>
      </c>
      <c r="K14">
        <f t="shared" si="5"/>
        <v>1570192.6106773124</v>
      </c>
      <c r="L14">
        <f t="shared" si="1"/>
        <v>-1.3145419238990996E-3</v>
      </c>
      <c r="M14">
        <f t="shared" si="6"/>
        <v>2.4100067442984235E-2</v>
      </c>
      <c r="N14">
        <f t="shared" si="7"/>
        <v>41.493659815093579</v>
      </c>
    </row>
    <row r="15" spans="3:14" x14ac:dyDescent="0.4">
      <c r="F15">
        <v>9</v>
      </c>
      <c r="G15">
        <f t="shared" si="0"/>
        <v>9</v>
      </c>
      <c r="H15">
        <f t="shared" si="2"/>
        <v>42.426406871192853</v>
      </c>
      <c r="I15">
        <f t="shared" si="3"/>
        <v>2.2949526788029431E-2</v>
      </c>
      <c r="J15">
        <f t="shared" si="4"/>
        <v>1.3145419238990985E-3</v>
      </c>
      <c r="K15">
        <f t="shared" si="5"/>
        <v>1314541.9238990985</v>
      </c>
      <c r="L15">
        <f t="shared" si="1"/>
        <v>-1.1215463056444008E-3</v>
      </c>
      <c r="M15">
        <f t="shared" si="6"/>
        <v>2.2777140917085364E-2</v>
      </c>
      <c r="N15">
        <f t="shared" si="7"/>
        <v>43.903666559392001</v>
      </c>
    </row>
    <row r="16" spans="3:14" x14ac:dyDescent="0.4">
      <c r="F16">
        <v>10</v>
      </c>
      <c r="G16">
        <f t="shared" si="0"/>
        <v>10</v>
      </c>
      <c r="H16">
        <f t="shared" si="2"/>
        <v>44.721359549995796</v>
      </c>
      <c r="I16">
        <f t="shared" si="3"/>
        <v>2.1827980482385032E-2</v>
      </c>
      <c r="J16">
        <f t="shared" si="4"/>
        <v>1.1215463056443997E-3</v>
      </c>
      <c r="K16">
        <f t="shared" si="5"/>
        <v>1121546.3056443997</v>
      </c>
      <c r="L16">
        <f t="shared" si="1"/>
        <v>-9.7160790809233785E-4</v>
      </c>
      <c r="M16">
        <f t="shared" si="6"/>
        <v>2.1653748456655748E-2</v>
      </c>
      <c r="N16">
        <f t="shared" si="7"/>
        <v>46.18138065110054</v>
      </c>
    </row>
    <row r="17" spans="6:14" x14ac:dyDescent="0.4">
      <c r="F17">
        <v>11</v>
      </c>
      <c r="G17">
        <f t="shared" si="0"/>
        <v>11</v>
      </c>
      <c r="H17">
        <f t="shared" si="2"/>
        <v>46.904157598234299</v>
      </c>
      <c r="I17">
        <f t="shared" si="3"/>
        <v>2.0856372574292691E-2</v>
      </c>
      <c r="J17">
        <f t="shared" si="4"/>
        <v>9.7160790809234024E-4</v>
      </c>
      <c r="K17">
        <f t="shared" si="5"/>
        <v>971607.90809234022</v>
      </c>
      <c r="L17">
        <f t="shared" si="1"/>
        <v>-8.5236977164981909E-4</v>
      </c>
      <c r="M17">
        <f t="shared" si="6"/>
        <v>2.0683911251643129E-2</v>
      </c>
      <c r="N17">
        <f t="shared" si="7"/>
        <v>48.346755496766114</v>
      </c>
    </row>
    <row r="18" spans="6:14" x14ac:dyDescent="0.4">
      <c r="F18">
        <v>12</v>
      </c>
      <c r="G18">
        <f t="shared" si="0"/>
        <v>12</v>
      </c>
      <c r="H18">
        <f t="shared" si="2"/>
        <v>48.989794855663561</v>
      </c>
      <c r="I18">
        <f t="shared" si="3"/>
        <v>2.0004002802642872E-2</v>
      </c>
      <c r="J18">
        <f t="shared" si="4"/>
        <v>8.5236977164981909E-4</v>
      </c>
      <c r="K18">
        <f t="shared" si="5"/>
        <v>852369.7716498191</v>
      </c>
      <c r="L18">
        <f t="shared" si="1"/>
        <v>-7.5569194900324986E-4</v>
      </c>
      <c r="M18">
        <f t="shared" si="6"/>
        <v>1.9835308771372358E-2</v>
      </c>
      <c r="N18">
        <f t="shared" si="7"/>
        <v>50.415146621930425</v>
      </c>
    </row>
    <row r="19" spans="6:14" x14ac:dyDescent="0.4">
      <c r="F19">
        <v>13</v>
      </c>
      <c r="G19">
        <f t="shared" si="0"/>
        <v>13</v>
      </c>
      <c r="H19">
        <f t="shared" si="2"/>
        <v>50.990195135927848</v>
      </c>
      <c r="I19">
        <f t="shared" si="3"/>
        <v>1.9248310853639622E-2</v>
      </c>
      <c r="J19">
        <f t="shared" si="4"/>
        <v>7.5569194900325029E-4</v>
      </c>
      <c r="K19">
        <f t="shared" si="5"/>
        <v>755691.94900325034</v>
      </c>
      <c r="L19">
        <f t="shared" si="1"/>
        <v>-6.760155613915941E-4</v>
      </c>
      <c r="M19">
        <f t="shared" si="6"/>
        <v>1.9084451129855198E-2</v>
      </c>
      <c r="N19">
        <f t="shared" si="7"/>
        <v>52.398677499067659</v>
      </c>
    </row>
    <row r="20" spans="6:14" x14ac:dyDescent="0.4">
      <c r="F20">
        <v>14</v>
      </c>
      <c r="G20">
        <f t="shared" si="0"/>
        <v>14</v>
      </c>
      <c r="H20">
        <f t="shared" si="2"/>
        <v>52.915026221291811</v>
      </c>
      <c r="I20">
        <f t="shared" si="3"/>
        <v>1.857229529224803E-2</v>
      </c>
      <c r="J20">
        <f t="shared" si="4"/>
        <v>6.760155613915915E-4</v>
      </c>
      <c r="K20">
        <f t="shared" si="5"/>
        <v>676015.56139159144</v>
      </c>
      <c r="L20">
        <f t="shared" si="1"/>
        <v>-6.094278481761251E-4</v>
      </c>
      <c r="M20">
        <f t="shared" si="6"/>
        <v>1.8413790897072041E-2</v>
      </c>
      <c r="N20">
        <f t="shared" si="7"/>
        <v>54.307122612053178</v>
      </c>
    </row>
    <row r="21" spans="6:14" x14ac:dyDescent="0.4">
      <c r="F21">
        <v>15</v>
      </c>
      <c r="G21">
        <f t="shared" si="0"/>
        <v>15</v>
      </c>
      <c r="H21">
        <f t="shared" si="2"/>
        <v>54.772255750516614</v>
      </c>
      <c r="I21">
        <f t="shared" si="3"/>
        <v>1.7962867444071905E-2</v>
      </c>
      <c r="J21">
        <f t="shared" si="4"/>
        <v>6.0942784817612575E-4</v>
      </c>
      <c r="K21">
        <f t="shared" si="5"/>
        <v>609427.84817612579</v>
      </c>
      <c r="L21">
        <f t="shared" si="1"/>
        <v>-5.5310290877983446E-4</v>
      </c>
      <c r="M21">
        <f t="shared" si="6"/>
        <v>1.7809914239771206E-2</v>
      </c>
      <c r="N21">
        <f t="shared" si="7"/>
        <v>56.148501701760381</v>
      </c>
    </row>
    <row r="22" spans="6:14" x14ac:dyDescent="0.4">
      <c r="F22">
        <v>16</v>
      </c>
      <c r="G22">
        <f t="shared" si="0"/>
        <v>16</v>
      </c>
      <c r="H22">
        <f t="shared" si="2"/>
        <v>56.568542494923804</v>
      </c>
      <c r="I22">
        <f t="shared" si="3"/>
        <v>1.7409764535292069E-2</v>
      </c>
      <c r="J22">
        <f t="shared" si="4"/>
        <v>5.5310290877983587E-4</v>
      </c>
      <c r="K22">
        <f t="shared" si="5"/>
        <v>553102.90877983591</v>
      </c>
      <c r="L22">
        <f t="shared" si="1"/>
        <v>-5.049540198221081E-4</v>
      </c>
      <c r="M22">
        <f t="shared" si="6"/>
        <v>1.726236405744952E-2</v>
      </c>
      <c r="N22">
        <f t="shared" si="7"/>
        <v>57.929493125737501</v>
      </c>
    </row>
    <row r="23" spans="6:14" x14ac:dyDescent="0.4">
      <c r="F23">
        <v>17</v>
      </c>
      <c r="G23">
        <f t="shared" si="0"/>
        <v>17</v>
      </c>
      <c r="H23">
        <f t="shared" si="2"/>
        <v>58.309518948453004</v>
      </c>
      <c r="I23">
        <f t="shared" si="3"/>
        <v>1.6904810515469961E-2</v>
      </c>
      <c r="J23">
        <f t="shared" si="4"/>
        <v>5.0495401982210766E-4</v>
      </c>
      <c r="K23">
        <f t="shared" si="5"/>
        <v>504954.01982210769</v>
      </c>
      <c r="L23">
        <f t="shared" si="1"/>
        <v>-4.6341021857230656E-4</v>
      </c>
      <c r="M23">
        <f t="shared" si="6"/>
        <v>1.6762849232650225E-2</v>
      </c>
      <c r="N23">
        <f t="shared" si="7"/>
        <v>59.65572953148245</v>
      </c>
    </row>
    <row r="24" spans="6:14" x14ac:dyDescent="0.4">
      <c r="F24">
        <v>18</v>
      </c>
      <c r="G24">
        <f t="shared" si="0"/>
        <v>18</v>
      </c>
      <c r="H24">
        <f t="shared" si="2"/>
        <v>60</v>
      </c>
      <c r="I24">
        <f t="shared" si="3"/>
        <v>1.6441400296897654E-2</v>
      </c>
      <c r="J24">
        <f t="shared" si="4"/>
        <v>4.6341021857230699E-4</v>
      </c>
      <c r="K24">
        <f t="shared" si="5"/>
        <v>463410.21857230697</v>
      </c>
      <c r="L24">
        <f t="shared" si="1"/>
        <v>-4.2726856011945816E-4</v>
      </c>
      <c r="M24">
        <f t="shared" si="6"/>
        <v>1.6304698433439339E-2</v>
      </c>
      <c r="N24">
        <f t="shared" si="7"/>
        <v>61.332014454747473</v>
      </c>
    </row>
    <row r="25" spans="6:14" x14ac:dyDescent="0.4">
      <c r="F25">
        <v>19</v>
      </c>
      <c r="G25">
        <f t="shared" si="0"/>
        <v>19</v>
      </c>
      <c r="H25">
        <f t="shared" si="2"/>
        <v>61.644140029689765</v>
      </c>
      <c r="I25">
        <f t="shared" si="3"/>
        <v>1.6014131736778195E-2</v>
      </c>
      <c r="J25">
        <f t="shared" si="4"/>
        <v>4.2726856011945924E-4</v>
      </c>
      <c r="K25">
        <f t="shared" si="5"/>
        <v>427268.56011945923</v>
      </c>
      <c r="L25">
        <f t="shared" si="1"/>
        <v>-3.9559392966808103E-4</v>
      </c>
      <c r="M25">
        <f t="shared" si="6"/>
        <v>1.5882473684894184E-2</v>
      </c>
      <c r="N25">
        <f t="shared" si="7"/>
        <v>62.962484298091404</v>
      </c>
    </row>
    <row r="26" spans="6:14" x14ac:dyDescent="0.4">
      <c r="F26">
        <v>20</v>
      </c>
      <c r="G26">
        <f t="shared" si="0"/>
        <v>20</v>
      </c>
      <c r="H26">
        <f t="shared" si="2"/>
        <v>63.245553203367585</v>
      </c>
      <c r="I26">
        <f t="shared" si="3"/>
        <v>1.5618537807110115E-2</v>
      </c>
      <c r="J26">
        <f t="shared" si="4"/>
        <v>3.9559392966808E-4</v>
      </c>
      <c r="K26">
        <f t="shared" si="5"/>
        <v>395593.92966808</v>
      </c>
      <c r="L26">
        <f t="shared" si="1"/>
        <v>-3.6764957681612032E-4</v>
      </c>
      <c r="M26">
        <f t="shared" si="6"/>
        <v>1.5491691173466896E-2</v>
      </c>
      <c r="N26">
        <f t="shared" si="7"/>
        <v>64.550731666580816</v>
      </c>
    </row>
    <row r="27" spans="6:14" x14ac:dyDescent="0.4">
      <c r="F27">
        <v>21</v>
      </c>
      <c r="G27">
        <f t="shared" si="0"/>
        <v>21</v>
      </c>
      <c r="H27">
        <f t="shared" si="2"/>
        <v>64.807406984078597</v>
      </c>
      <c r="I27">
        <f t="shared" si="3"/>
        <v>1.5250888230293923E-2</v>
      </c>
      <c r="J27">
        <f t="shared" si="4"/>
        <v>3.6764957681619144E-4</v>
      </c>
      <c r="K27">
        <f t="shared" si="5"/>
        <v>367649.57681619143</v>
      </c>
      <c r="L27">
        <f t="shared" si="1"/>
        <v>-3.4284798884712584E-4</v>
      </c>
      <c r="M27">
        <f t="shared" si="6"/>
        <v>1.5128615748893143E-2</v>
      </c>
      <c r="N27">
        <f t="shared" si="7"/>
        <v>66.099900783927509</v>
      </c>
    </row>
    <row r="28" spans="6:14" x14ac:dyDescent="0.4">
      <c r="F28">
        <v>22</v>
      </c>
      <c r="G28">
        <f t="shared" si="0"/>
        <v>22</v>
      </c>
      <c r="H28">
        <f t="shared" si="2"/>
        <v>66.332495807108003</v>
      </c>
      <c r="I28">
        <f t="shared" si="3"/>
        <v>1.4908040241446797E-2</v>
      </c>
      <c r="J28">
        <f t="shared" si="4"/>
        <v>3.42847988847126E-4</v>
      </c>
      <c r="K28">
        <f t="shared" si="5"/>
        <v>342847.98884712602</v>
      </c>
      <c r="L28">
        <f t="shared" si="1"/>
        <v>-3.2071552642264577E-4</v>
      </c>
      <c r="M28">
        <f t="shared" si="6"/>
        <v>1.4790107150083009E-2</v>
      </c>
      <c r="N28">
        <f t="shared" si="7"/>
        <v>67.612762358816823</v>
      </c>
    </row>
    <row r="29" spans="6:14" x14ac:dyDescent="0.4">
      <c r="F29">
        <v>23</v>
      </c>
      <c r="G29">
        <f t="shared" si="0"/>
        <v>23</v>
      </c>
      <c r="H29">
        <f t="shared" si="2"/>
        <v>67.823299831252683</v>
      </c>
      <c r="I29">
        <f t="shared" si="3"/>
        <v>1.4587324715024153E-2</v>
      </c>
      <c r="J29">
        <f t="shared" si="4"/>
        <v>3.2071552642264425E-4</v>
      </c>
      <c r="K29">
        <f t="shared" si="5"/>
        <v>320715.52642264427</v>
      </c>
      <c r="L29">
        <f t="shared" si="1"/>
        <v>-3.0086655602758585E-4</v>
      </c>
      <c r="M29">
        <f t="shared" si="6"/>
        <v>1.4473503219138577E-2</v>
      </c>
      <c r="N29">
        <f t="shared" si="7"/>
        <v>69.091773073825124</v>
      </c>
    </row>
    <row r="30" spans="6:14" x14ac:dyDescent="0.4">
      <c r="F30">
        <v>24</v>
      </c>
      <c r="G30">
        <f t="shared" si="0"/>
        <v>24</v>
      </c>
      <c r="H30">
        <f t="shared" si="2"/>
        <v>69.282032302755098</v>
      </c>
      <c r="I30">
        <f t="shared" si="3"/>
        <v>1.4286458158996566E-2</v>
      </c>
      <c r="J30">
        <f t="shared" si="4"/>
        <v>3.0086655602758715E-4</v>
      </c>
      <c r="K30">
        <f t="shared" si="5"/>
        <v>300866.55602758715</v>
      </c>
      <c r="L30">
        <f t="shared" si="1"/>
        <v>-2.829842527462745E-4</v>
      </c>
      <c r="M30">
        <f t="shared" si="6"/>
        <v>1.4176530014270158E-2</v>
      </c>
      <c r="N30">
        <f t="shared" si="7"/>
        <v>70.539123395738983</v>
      </c>
    </row>
    <row r="31" spans="6:14" x14ac:dyDescent="0.4">
      <c r="F31">
        <v>25</v>
      </c>
      <c r="G31">
        <f t="shared" si="0"/>
        <v>25</v>
      </c>
      <c r="H31">
        <f t="shared" si="2"/>
        <v>70.710678118654755</v>
      </c>
      <c r="I31">
        <f t="shared" si="3"/>
        <v>1.4003473906250292E-2</v>
      </c>
      <c r="J31">
        <f t="shared" si="4"/>
        <v>2.8298425274627358E-4</v>
      </c>
      <c r="K31">
        <f t="shared" si="5"/>
        <v>282984.25274627359</v>
      </c>
      <c r="L31">
        <f t="shared" si="1"/>
        <v>-2.668061640946462E-4</v>
      </c>
      <c r="M31">
        <f t="shared" si="6"/>
        <v>1.3897231783709878E-2</v>
      </c>
      <c r="N31">
        <f t="shared" si="7"/>
        <v>71.956776397165996</v>
      </c>
    </row>
    <row r="32" spans="6:14" x14ac:dyDescent="0.4">
      <c r="F32">
        <v>26</v>
      </c>
      <c r="G32">
        <f t="shared" si="0"/>
        <v>26</v>
      </c>
      <c r="H32">
        <f t="shared" si="2"/>
        <v>72.111025509279784</v>
      </c>
      <c r="I32">
        <f t="shared" si="3"/>
        <v>1.3736667742155645E-2</v>
      </c>
      <c r="J32">
        <f t="shared" si="4"/>
        <v>2.6680616409464723E-4</v>
      </c>
      <c r="K32">
        <f t="shared" si="5"/>
        <v>266806.16409464722</v>
      </c>
      <c r="L32">
        <f t="shared" si="1"/>
        <v>-2.5211322232081556E-4</v>
      </c>
      <c r="M32">
        <f t="shared" si="6"/>
        <v>1.363391580766762E-2</v>
      </c>
      <c r="N32">
        <f t="shared" si="7"/>
        <v>73.346499575536981</v>
      </c>
    </row>
    <row r="33" spans="6:14" x14ac:dyDescent="0.4">
      <c r="F33">
        <v>27</v>
      </c>
      <c r="G33">
        <f t="shared" si="0"/>
        <v>27</v>
      </c>
      <c r="H33">
        <f t="shared" si="2"/>
        <v>73.484692283495349</v>
      </c>
      <c r="I33">
        <f t="shared" si="3"/>
        <v>1.3484554519834831E-2</v>
      </c>
      <c r="J33">
        <f t="shared" si="4"/>
        <v>2.5211322232081453E-4</v>
      </c>
      <c r="K33">
        <f t="shared" si="5"/>
        <v>252113.22232081453</v>
      </c>
      <c r="L33">
        <f t="shared" si="1"/>
        <v>-2.3872128823228421E-4</v>
      </c>
      <c r="M33">
        <f t="shared" si="6"/>
        <v>1.3385108511373112E-2</v>
      </c>
      <c r="N33">
        <f t="shared" si="7"/>
        <v>74.70989115630374</v>
      </c>
    </row>
    <row r="34" spans="6:14" x14ac:dyDescent="0.4">
      <c r="F34">
        <v>28</v>
      </c>
      <c r="G34">
        <f t="shared" si="0"/>
        <v>28</v>
      </c>
      <c r="H34">
        <f t="shared" si="2"/>
        <v>74.833147735478832</v>
      </c>
      <c r="I34">
        <f t="shared" si="3"/>
        <v>1.3245833231602546E-2</v>
      </c>
      <c r="J34">
        <f t="shared" si="4"/>
        <v>2.3872128823228429E-4</v>
      </c>
      <c r="K34">
        <f t="shared" si="5"/>
        <v>238721.28823228431</v>
      </c>
      <c r="L34">
        <f t="shared" si="1"/>
        <v>-2.2647457651004288E-4</v>
      </c>
      <c r="M34">
        <f t="shared" si="6"/>
        <v>1.3149520221373667E-2</v>
      </c>
      <c r="N34">
        <f t="shared" si="7"/>
        <v>76.048402007441055</v>
      </c>
    </row>
    <row r="35" spans="6:14" x14ac:dyDescent="0.4">
      <c r="F35">
        <v>29</v>
      </c>
      <c r="G35">
        <f t="shared" si="0"/>
        <v>29</v>
      </c>
      <c r="H35">
        <f t="shared" si="2"/>
        <v>76.157731058639087</v>
      </c>
      <c r="I35">
        <f t="shared" si="3"/>
        <v>1.3019358655092503E-2</v>
      </c>
      <c r="J35">
        <f t="shared" si="4"/>
        <v>2.2647457651004364E-4</v>
      </c>
      <c r="K35">
        <f t="shared" si="5"/>
        <v>226474.57651004364</v>
      </c>
      <c r="L35">
        <f t="shared" si="1"/>
        <v>-2.1524049539479507E-4</v>
      </c>
      <c r="M35">
        <f t="shared" si="6"/>
        <v>1.2926016620448861E-2</v>
      </c>
      <c r="N35">
        <f t="shared" si="7"/>
        <v>77.363354029578417</v>
      </c>
    </row>
    <row r="36" spans="6:14" x14ac:dyDescent="0.4">
      <c r="F36">
        <v>30</v>
      </c>
      <c r="G36">
        <f t="shared" si="0"/>
        <v>30</v>
      </c>
      <c r="H36">
        <f t="shared" si="2"/>
        <v>77.459666924148337</v>
      </c>
      <c r="I36">
        <f t="shared" si="3"/>
        <v>1.2804118159697708E-2</v>
      </c>
      <c r="J36">
        <f t="shared" si="4"/>
        <v>2.1524049539479485E-4</v>
      </c>
      <c r="K36">
        <f t="shared" si="5"/>
        <v>215240.49539479485</v>
      </c>
      <c r="L36">
        <f t="shared" si="1"/>
        <v>-2.049055608787853E-4</v>
      </c>
      <c r="M36">
        <f t="shared" si="6"/>
        <v>1.271359544496003E-2</v>
      </c>
      <c r="N36">
        <f t="shared" si="7"/>
        <v>78.655955691623305</v>
      </c>
    </row>
    <row r="37" spans="6:14" x14ac:dyDescent="0.4">
      <c r="F37">
        <v>31</v>
      </c>
      <c r="G37">
        <f t="shared" si="0"/>
        <v>31</v>
      </c>
      <c r="H37">
        <f t="shared" si="2"/>
        <v>78.740078740118108</v>
      </c>
      <c r="I37">
        <f t="shared" si="3"/>
        <v>1.2599212598818924E-2</v>
      </c>
      <c r="J37">
        <f t="shared" si="4"/>
        <v>2.0490556087878441E-4</v>
      </c>
      <c r="K37">
        <f t="shared" si="5"/>
        <v>204905.5608787844</v>
      </c>
      <c r="L37">
        <f t="shared" si="1"/>
        <v>-1.9537213522283992E-4</v>
      </c>
      <c r="M37">
        <f t="shared" si="6"/>
        <v>1.2511367322245524E-2</v>
      </c>
      <c r="N37">
        <f t="shared" si="7"/>
        <v>79.927315236119313</v>
      </c>
    </row>
    <row r="38" spans="6:14" x14ac:dyDescent="0.4">
      <c r="F38">
        <v>32</v>
      </c>
      <c r="G38">
        <f t="shared" si="0"/>
        <v>32</v>
      </c>
      <c r="H38">
        <f t="shared" si="2"/>
        <v>80</v>
      </c>
      <c r="I38">
        <f t="shared" si="3"/>
        <v>1.2403840463596083E-2</v>
      </c>
      <c r="J38">
        <f t="shared" si="4"/>
        <v>1.9537213522284082E-4</v>
      </c>
      <c r="K38">
        <f t="shared" si="5"/>
        <v>195372.13522284082</v>
      </c>
      <c r="L38">
        <f t="shared" si="1"/>
        <v>-1.8655580366001346E-4</v>
      </c>
      <c r="M38">
        <f t="shared" si="6"/>
        <v>1.2318539905022546E-2</v>
      </c>
      <c r="N38">
        <f t="shared" si="7"/>
        <v>81.178451968343865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Dobson</dc:creator>
  <cp:lastModifiedBy>Rob Dobson</cp:lastModifiedBy>
  <dcterms:created xsi:type="dcterms:W3CDTF">2017-12-30T15:17:24Z</dcterms:created>
  <dcterms:modified xsi:type="dcterms:W3CDTF">2018-01-03T12:04:16Z</dcterms:modified>
</cp:coreProperties>
</file>