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istrador.SERVIDOR-HP.002\Desktop\Nueva carpeta (2)\"/>
    </mc:Choice>
  </mc:AlternateContent>
  <bookViews>
    <workbookView xWindow="0" yWindow="0" windowWidth="28800" windowHeight="12435"/>
  </bookViews>
  <sheets>
    <sheet name="REPORTE" sheetId="1" r:id="rId1"/>
    <sheet name="Hoja1" sheetId="7" state="hidden" r:id="rId2"/>
    <sheet name="Archivo Plano" sheetId="5" state="hidden" r:id="rId3"/>
    <sheet name="Codigo Banco" sheetId="6" state="hidden" r:id="rId4"/>
    <sheet name="Hoja4" sheetId="4" state="hidden" r:id="rId5"/>
  </sheets>
  <definedNames>
    <definedName name="_xlnm.Print_Area" localSheetId="0">REPORTE!$A$1:$P$34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6" i="1" l="1"/>
  <c r="C2" i="7" l="1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1" i="7"/>
  <c r="E2" i="5"/>
  <c r="B3" i="5"/>
  <c r="A3" i="5" s="1"/>
  <c r="B4" i="5"/>
  <c r="A4" i="5" s="1"/>
  <c r="B5" i="5"/>
  <c r="A5" i="5" s="1"/>
  <c r="B6" i="5"/>
  <c r="A6" i="5" s="1"/>
  <c r="B7" i="5"/>
  <c r="A7" i="5" s="1"/>
  <c r="B8" i="5"/>
  <c r="A8" i="5" s="1"/>
  <c r="B9" i="5"/>
  <c r="A9" i="5" s="1"/>
  <c r="B10" i="5"/>
  <c r="A10" i="5" s="1"/>
  <c r="B11" i="5"/>
  <c r="A11" i="5" s="1"/>
  <c r="B12" i="5"/>
  <c r="A12" i="5" s="1"/>
  <c r="B13" i="5"/>
  <c r="A13" i="5" s="1"/>
  <c r="B14" i="5"/>
  <c r="A14" i="5" s="1"/>
  <c r="B15" i="5"/>
  <c r="A15" i="5" s="1"/>
  <c r="B16" i="5"/>
  <c r="A16" i="5" s="1"/>
  <c r="B17" i="5"/>
  <c r="A17" i="5" s="1"/>
  <c r="B18" i="5"/>
  <c r="A18" i="5" s="1"/>
  <c r="B19" i="5"/>
  <c r="A19" i="5" s="1"/>
  <c r="B20" i="5"/>
  <c r="A20" i="5" s="1"/>
  <c r="B21" i="5"/>
  <c r="A21" i="5" s="1"/>
  <c r="B2" i="5"/>
  <c r="A2" i="5" s="1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</calcChain>
</file>

<file path=xl/sharedStrings.xml><?xml version="1.0" encoding="utf-8"?>
<sst xmlns="http://schemas.openxmlformats.org/spreadsheetml/2006/main" count="579" uniqueCount="241">
  <si>
    <t>Id.</t>
  </si>
  <si>
    <t>Estado</t>
  </si>
  <si>
    <t>Cargo</t>
  </si>
  <si>
    <t>Nombres y Apellidos</t>
  </si>
  <si>
    <t>Cedula</t>
  </si>
  <si>
    <t>Banco</t>
  </si>
  <si>
    <t>Tipo de Cuenta</t>
  </si>
  <si>
    <t>Numero de Cuenta</t>
  </si>
  <si>
    <t>Observaciones</t>
  </si>
  <si>
    <t>Activo</t>
  </si>
  <si>
    <t>VoBo</t>
  </si>
  <si>
    <t>DAF</t>
  </si>
  <si>
    <t>DP</t>
  </si>
  <si>
    <t>PROGRAMA DE GESTIÓN DOCUMENTAL</t>
  </si>
  <si>
    <t>PROCESO: REPORTE INTERNO DE PAGO</t>
  </si>
  <si>
    <t>Código del proceso:</t>
  </si>
  <si>
    <t xml:space="preserve">Fecha de reporte: </t>
  </si>
  <si>
    <t>Funcionario encargado:</t>
  </si>
  <si>
    <t>Morel Barrera Mosquera</t>
  </si>
  <si>
    <t>Laura Camila Olaya Acevedo</t>
  </si>
  <si>
    <t>Bien o servicio a gestionar:</t>
  </si>
  <si>
    <t>Dependencia:</t>
  </si>
  <si>
    <t>Valor total a pagar</t>
  </si>
  <si>
    <t>Firmas de quienes intervienen en el presente proceso:</t>
  </si>
  <si>
    <t>Gerente General</t>
  </si>
  <si>
    <t>Visto bueno del pagador</t>
  </si>
  <si>
    <t>Soporte que respalda:</t>
  </si>
  <si>
    <t>Fin:</t>
  </si>
  <si>
    <t>Inicio:</t>
  </si>
  <si>
    <t>Periodo de adquisición de bien o servicio</t>
  </si>
  <si>
    <t>Numero de pagos a efectuar en el presente reporte:</t>
  </si>
  <si>
    <t>Pago(s)</t>
  </si>
  <si>
    <t xml:space="preserve">Razón social </t>
  </si>
  <si>
    <t>Celular</t>
  </si>
  <si>
    <t>Correo</t>
  </si>
  <si>
    <t>Región</t>
  </si>
  <si>
    <t>Tipo de cuenta</t>
  </si>
  <si>
    <t>Numero de cuenta</t>
  </si>
  <si>
    <t>Davivienda</t>
  </si>
  <si>
    <t>Bancolombia</t>
  </si>
  <si>
    <t>Colpatria</t>
  </si>
  <si>
    <t>Bogota</t>
  </si>
  <si>
    <t>Agrario</t>
  </si>
  <si>
    <t>Nadia Alexandra Carreño Avella</t>
  </si>
  <si>
    <t>Dayron Alejandro Cardenas Merchan</t>
  </si>
  <si>
    <t>Diego Andres Fonseca  Soto</t>
  </si>
  <si>
    <t>Yuri Del Pilarte Jedor Botello</t>
  </si>
  <si>
    <t>Sergio David Bautista Gonzalez</t>
  </si>
  <si>
    <t>Oscar Jaimes Rendon Padilla</t>
  </si>
  <si>
    <t xml:space="preserve">Yaly Victoria Norato Avila </t>
  </si>
  <si>
    <t>Leidy Carolina Muñoz Gallo</t>
  </si>
  <si>
    <t>Diego Alexander Cruz</t>
  </si>
  <si>
    <t>Ana Marlene Caceres Landazabal</t>
  </si>
  <si>
    <t>Sofia Del Pilar Hernandez Castañeda</t>
  </si>
  <si>
    <t>Tatiana Parra Meza</t>
  </si>
  <si>
    <t>Laudy Viviana Siderol Mendoza</t>
  </si>
  <si>
    <t>Alexander Rueda Torres</t>
  </si>
  <si>
    <t>Johan Sebastian Becerra Ramon</t>
  </si>
  <si>
    <t>Hugo Hernando Amador Coronado</t>
  </si>
  <si>
    <t>Julio Cesar Serrano Osma</t>
  </si>
  <si>
    <t>Sebastian Leonardo Colorado Figueroa</t>
  </si>
  <si>
    <t>Andres Felipe Monroy Amaya</t>
  </si>
  <si>
    <t>Lady Katherine Caceres Beltran</t>
  </si>
  <si>
    <t>Gesly Yorletjaimeshernandez</t>
  </si>
  <si>
    <t>Ivonne Lorena Parra Pulido</t>
  </si>
  <si>
    <t>Rafael David Gualdron Daza</t>
  </si>
  <si>
    <t>Rocio Andrea Villamizar Mendez</t>
  </si>
  <si>
    <t>Horacio Ramos Echeverria</t>
  </si>
  <si>
    <t>Jesus Leonarcaucil Granados</t>
  </si>
  <si>
    <t>Diego Fernando Alarcon Torres</t>
  </si>
  <si>
    <t>Iroka Maria Martinez Vence</t>
  </si>
  <si>
    <t>Ever Alexander Rendon Gonzalez</t>
  </si>
  <si>
    <t>Luis Carlos Rodriguez Muñoz</t>
  </si>
  <si>
    <t>Sonia Mendoza Medina</t>
  </si>
  <si>
    <t>Larry Yessid Acero Aparicio</t>
  </si>
  <si>
    <t>Diana Carolina Morarey</t>
  </si>
  <si>
    <t xml:space="preserve">Nelson Jose Prieto Herrera </t>
  </si>
  <si>
    <t>Luisa Fernanda Tabares Castaño</t>
  </si>
  <si>
    <t>gerencia@asoandes.org</t>
  </si>
  <si>
    <t>direccionfinanciera@asoandes.org</t>
  </si>
  <si>
    <t>sican@asoandes.org    sistemas@asoandes.org</t>
  </si>
  <si>
    <t>porfesionalsistemas@aosandes.org</t>
  </si>
  <si>
    <t>analistafinanciero@asoandes.org</t>
  </si>
  <si>
    <t>coordinadoroperativoR1@asoandes.org</t>
  </si>
  <si>
    <t>coordinadorpedagogicoR1@asoandes.org</t>
  </si>
  <si>
    <t>Lider1formacion1@asoandes.org</t>
  </si>
  <si>
    <t>coordinadoroperativoR2@asoandes.org</t>
  </si>
  <si>
    <t>lider2formacionr2@asoandes.org</t>
  </si>
  <si>
    <t>coordinadorpedagogicoR2@asoandes.org</t>
  </si>
  <si>
    <t>lider1formacion2@asoandes.org</t>
  </si>
  <si>
    <t>analistafinancieroR1@asoandes.org</t>
  </si>
  <si>
    <t>analistafinancieroR2@asoandes.org</t>
  </si>
  <si>
    <t>analistarevisionR1@asoandes.org</t>
  </si>
  <si>
    <t>analistarevisionR2@asoandes.org</t>
  </si>
  <si>
    <t>coordinadorgeneralr2@asoandes.org</t>
  </si>
  <si>
    <t>coordinador2operativor2@asoandes.org</t>
  </si>
  <si>
    <t>coordinador2calidadr3@asoandes.org</t>
  </si>
  <si>
    <t>analistafinancieroR4@asoandes.org</t>
  </si>
  <si>
    <t>analista1revisionr2@asoandes.org</t>
  </si>
  <si>
    <t>katherinebeltran@hotmail.com</t>
  </si>
  <si>
    <t>contabilidad@asoandes.org</t>
  </si>
  <si>
    <t>coordinador1operativor2@asoandes.org</t>
  </si>
  <si>
    <t>coordinador1calidadr2@asoandes.org</t>
  </si>
  <si>
    <t>coordinadorgeneralr3@asoandes.org</t>
  </si>
  <si>
    <t>coordinador1operativor3@asoandes.org</t>
  </si>
  <si>
    <t>coordinador2operativor3@asoandes.org</t>
  </si>
  <si>
    <t>coordinador1calidadr3@asoandes.org</t>
  </si>
  <si>
    <t>coordinadoroptivor4@asoandes.org</t>
  </si>
  <si>
    <t>coordinadorcdadr4@asoandes.org</t>
  </si>
  <si>
    <t>analistarevisionr4@asoandes.org</t>
  </si>
  <si>
    <t>coordinador2calidadr2@asoandes.org</t>
  </si>
  <si>
    <t>lider3formacion2@asoandes.org</t>
  </si>
  <si>
    <t>analista2revisionr2@asoandes.org</t>
  </si>
  <si>
    <t>logistica@asoandes.org</t>
  </si>
  <si>
    <t>coordinadorgeneralr4@asoandes.org</t>
  </si>
  <si>
    <t>No reporta</t>
  </si>
  <si>
    <t>liderrecursohumano@asoandes.org</t>
  </si>
  <si>
    <t>analista1revision3@asoandes.org</t>
  </si>
  <si>
    <t>analistarevision3@asoandes.org</t>
  </si>
  <si>
    <t>Directora De Proyecto</t>
  </si>
  <si>
    <t>Director Administrativo Y Financiero</t>
  </si>
  <si>
    <t>Coordinador Sistemas</t>
  </si>
  <si>
    <t>Profesional De Sistemas</t>
  </si>
  <si>
    <t>Analista Financiero</t>
  </si>
  <si>
    <t>Coordinador Operativo</t>
  </si>
  <si>
    <t>Coordinador Pedagogico</t>
  </si>
  <si>
    <t>Lider Pedagogico</t>
  </si>
  <si>
    <t>Auxiliar Recurso Humano</t>
  </si>
  <si>
    <t>Coordinador General</t>
  </si>
  <si>
    <t>Coordinador De Calidad</t>
  </si>
  <si>
    <t>Contadora</t>
  </si>
  <si>
    <t>Auxiliar Contabilidad</t>
  </si>
  <si>
    <t>Coordindor Logistica</t>
  </si>
  <si>
    <t>Servicios Generales</t>
  </si>
  <si>
    <t xml:space="preserve">Lider Recursos Humanos </t>
  </si>
  <si>
    <t>N/A</t>
  </si>
  <si>
    <t>091870001798</t>
  </si>
  <si>
    <t>Ahorro</t>
  </si>
  <si>
    <t>81444129662</t>
  </si>
  <si>
    <t>047800104888</t>
  </si>
  <si>
    <t>048770005451</t>
  </si>
  <si>
    <t>79237057835</t>
  </si>
  <si>
    <t>08920811141</t>
  </si>
  <si>
    <t>29125024538</t>
  </si>
  <si>
    <t>047800098049</t>
  </si>
  <si>
    <t>04433749699</t>
  </si>
  <si>
    <t>047800104110</t>
  </si>
  <si>
    <t>047800100050</t>
  </si>
  <si>
    <t>460170053401</t>
  </si>
  <si>
    <t xml:space="preserve">Bancolombia </t>
  </si>
  <si>
    <t>18894350357</t>
  </si>
  <si>
    <t>047800099955</t>
  </si>
  <si>
    <t>048300058210</t>
  </si>
  <si>
    <t>02045271288</t>
  </si>
  <si>
    <t>047800099393</t>
  </si>
  <si>
    <t>79852791778</t>
  </si>
  <si>
    <t>61850951917</t>
  </si>
  <si>
    <t>299117549</t>
  </si>
  <si>
    <t>0550047800090467</t>
  </si>
  <si>
    <t>484600017814</t>
  </si>
  <si>
    <t>30379316375</t>
  </si>
  <si>
    <t>30631608538</t>
  </si>
  <si>
    <t>78057867255</t>
  </si>
  <si>
    <t>0550048900018382</t>
  </si>
  <si>
    <t>048770020682</t>
  </si>
  <si>
    <t>81441936826</t>
  </si>
  <si>
    <t>455200088496</t>
  </si>
  <si>
    <t>79953502751</t>
  </si>
  <si>
    <t>484670011408</t>
  </si>
  <si>
    <t>484670011390</t>
  </si>
  <si>
    <t>Cargo a 31 de mayo</t>
  </si>
  <si>
    <t>Cargo apartir de 01 de junio</t>
  </si>
  <si>
    <t>Ariel Alberto Ramirez Peña</t>
  </si>
  <si>
    <t>Julian Fernando Uribe Sabogal</t>
  </si>
  <si>
    <t>Wilson Jesus Riveros Gomez</t>
  </si>
  <si>
    <t>Lina Rocio Duran Sanchez</t>
  </si>
  <si>
    <t>Patricia Osorio Rueda</t>
  </si>
  <si>
    <t>Analista De Revisión</t>
  </si>
  <si>
    <t xml:space="preserve">Analista De Revisión </t>
  </si>
  <si>
    <t>Requiere contrato?</t>
  </si>
  <si>
    <t>SI</t>
  </si>
  <si>
    <t>NO</t>
  </si>
  <si>
    <t>SI - OPS</t>
  </si>
  <si>
    <t>Valor a pagar</t>
  </si>
  <si>
    <t>Tipo de identificación</t>
  </si>
  <si>
    <t xml:space="preserve">Número de identificación </t>
  </si>
  <si>
    <t>Nombre</t>
  </si>
  <si>
    <t>Apellido</t>
  </si>
  <si>
    <t>Código del banco</t>
  </si>
  <si>
    <t>Tipo de producto o servicio</t>
  </si>
  <si>
    <t>Número del producto o servicio</t>
  </si>
  <si>
    <t>Valor del pago o de la recarga</t>
  </si>
  <si>
    <t xml:space="preserve">BANCO DE BOGOTA </t>
  </si>
  <si>
    <t xml:space="preserve">BANCO POPULAR </t>
  </si>
  <si>
    <t>CORPBANCA</t>
  </si>
  <si>
    <t xml:space="preserve">BANCOLOMBIA </t>
  </si>
  <si>
    <t xml:space="preserve">SKOTIABANK COLOMBIA </t>
  </si>
  <si>
    <t xml:space="preserve">CITIBANK </t>
  </si>
  <si>
    <t xml:space="preserve">HSBC </t>
  </si>
  <si>
    <t xml:space="preserve">BANCO GNB SUDAMERIS </t>
  </si>
  <si>
    <t xml:space="preserve">BBVA COLOMBIA </t>
  </si>
  <si>
    <t xml:space="preserve">HELM BANK </t>
  </si>
  <si>
    <t xml:space="preserve">BANCO COLPATRIA </t>
  </si>
  <si>
    <t xml:space="preserve">BANCO DE OCCIDENTE </t>
  </si>
  <si>
    <t xml:space="preserve">BANCO CAJA SOCIAL </t>
  </si>
  <si>
    <t>BANCO AGRARIO</t>
  </si>
  <si>
    <t xml:space="preserve">JP MORGAN </t>
  </si>
  <si>
    <t>BANCO DAVIVIENDA S.A.</t>
  </si>
  <si>
    <t xml:space="preserve">BANCO AV VILLAS </t>
  </si>
  <si>
    <t xml:space="preserve">BANCO PROCREDIT </t>
  </si>
  <si>
    <t xml:space="preserve">BANCO PICHINCHA S.A. </t>
  </si>
  <si>
    <t xml:space="preserve">BANCOOMEVA </t>
  </si>
  <si>
    <t xml:space="preserve">BANCO FALABELLA S.A. </t>
  </si>
  <si>
    <t xml:space="preserve">BANCO FINANDINA S.A. </t>
  </si>
  <si>
    <t xml:space="preserve">BANCO SANTANDER DE NEGOCIOS  COLOMBIA S.A. </t>
  </si>
  <si>
    <t xml:space="preserve">COOPCENTRAL </t>
  </si>
  <si>
    <t xml:space="preserve">CORFICOLOMBIANA </t>
  </si>
  <si>
    <t xml:space="preserve">COOPERATIVA FINANCIERA DE ANTIOQUIA </t>
  </si>
  <si>
    <t xml:space="preserve">COTRAFA COOPERATIVA FINANCIERA </t>
  </si>
  <si>
    <t>CONFIAR S.A</t>
  </si>
  <si>
    <t xml:space="preserve">FINANCIERA JURISCOOP </t>
  </si>
  <si>
    <t xml:space="preserve">CÓDIGO BANCO </t>
  </si>
  <si>
    <t xml:space="preserve">ENTIDAD </t>
  </si>
  <si>
    <t>Alba Marcela Lopéz Melo</t>
  </si>
  <si>
    <t>Diana Carolina Mora Rey</t>
  </si>
  <si>
    <t>Jesus Leonar Caucil Granados</t>
  </si>
  <si>
    <t>Gesly Yorlet Jaimes Hernandez</t>
  </si>
  <si>
    <t>Yeider Yorney Espinosa Gelvez</t>
  </si>
  <si>
    <t>BLEYDIS JOHANA AREVALO CHAVEZ</t>
  </si>
  <si>
    <t>Yuri Del Pilar Tejedor Botello</t>
  </si>
  <si>
    <t>Diego Andres Fonseca Soto</t>
  </si>
  <si>
    <t>Nelson Jose Prieto Herrera</t>
  </si>
  <si>
    <t>Yaly Victoria Norato Avila</t>
  </si>
  <si>
    <t>Numero de lote de pago</t>
  </si>
  <si>
    <t>CARGAR A LA CUENTA:</t>
  </si>
  <si>
    <t xml:space="preserve">   Revisado y Autorizado por:</t>
  </si>
  <si>
    <t>Visto bueno del encargado del reporte</t>
  </si>
  <si>
    <t>Autorización del gasto</t>
  </si>
  <si>
    <r>
      <rPr>
        <b/>
        <sz val="16"/>
        <color theme="1"/>
        <rFont val="Calibri"/>
        <family val="2"/>
        <scheme val="minor"/>
      </rPr>
      <t>Fecha de pago</t>
    </r>
    <r>
      <rPr>
        <sz val="16"/>
        <color theme="1"/>
        <rFont val="Calibri"/>
        <family val="2"/>
        <scheme val="minor"/>
      </rPr>
      <t xml:space="preserve"> </t>
    </r>
  </si>
  <si>
    <t>Código SION:</t>
  </si>
  <si>
    <t>Coordinador administrativo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</si>
</sst>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;[Red]\-&quot;$&quot;#,##0"/>
    <numFmt numFmtId="165" formatCode="_-&quot;$&quot;* #,##0_-;\-&quot;$&quot;* #,##0_-;_-&quot;$&quot;* &quot;-&quot;_-;_-@_-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name val="Arial"/>
      <family val="2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61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auto="1"/>
      </right>
      <top style="medium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auto="1"/>
      </left>
      <right/>
      <top style="medium">
        <color auto="1"/>
      </top>
      <bottom/>
      <diagonal/>
    </border>
    <border>
      <left style="double">
        <color auto="1"/>
      </left>
      <right/>
      <top/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hair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auto="1"/>
      </top>
      <bottom style="thin">
        <color indexed="64"/>
      </bottom>
      <diagonal/>
    </border>
    <border>
      <left/>
      <right style="medium">
        <color indexed="64"/>
      </right>
      <top style="hair">
        <color auto="1"/>
      </top>
      <bottom style="thin">
        <color indexed="64"/>
      </bottom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155">
    <xf numFmtId="0" fontId="0" fillId="0" borderId="0" xfId="0"/>
    <xf numFmtId="0" fontId="4" fillId="0" borderId="7" xfId="0" applyFont="1" applyBorder="1"/>
    <xf numFmtId="0" fontId="2" fillId="0" borderId="0" xfId="0" applyFont="1" applyAlignment="1">
      <alignment horizontal="center"/>
    </xf>
    <xf numFmtId="0" fontId="3" fillId="2" borderId="26" xfId="0" applyFont="1" applyFill="1" applyBorder="1" applyAlignment="1">
      <alignment horizontal="center" vertical="center"/>
    </xf>
    <xf numFmtId="165" fontId="2" fillId="0" borderId="0" xfId="0" applyNumberFormat="1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 applyAlignment="1">
      <alignment horizontal="left"/>
    </xf>
    <xf numFmtId="0" fontId="7" fillId="0" borderId="7" xfId="0" applyFont="1" applyFill="1" applyBorder="1" applyAlignment="1">
      <alignment horizontal="center"/>
    </xf>
    <xf numFmtId="49" fontId="7" fillId="0" borderId="7" xfId="0" applyNumberFormat="1" applyFont="1" applyBorder="1" applyAlignment="1">
      <alignment horizontal="center"/>
    </xf>
    <xf numFmtId="1" fontId="7" fillId="0" borderId="7" xfId="0" applyNumberFormat="1" applyFont="1" applyFill="1" applyBorder="1" applyAlignment="1">
      <alignment horizontal="center"/>
    </xf>
    <xf numFmtId="0" fontId="7" fillId="0" borderId="7" xfId="0" applyFont="1" applyBorder="1" applyAlignment="1">
      <alignment horizontal="center"/>
    </xf>
    <xf numFmtId="49" fontId="7" fillId="0" borderId="7" xfId="0" applyNumberFormat="1" applyFont="1" applyFill="1" applyBorder="1" applyAlignment="1">
      <alignment horizontal="center"/>
    </xf>
    <xf numFmtId="0" fontId="7" fillId="0" borderId="7" xfId="0" applyFont="1" applyBorder="1" applyAlignment="1">
      <alignment horizontal="center" vertical="center"/>
    </xf>
    <xf numFmtId="49" fontId="7" fillId="0" borderId="7" xfId="0" applyNumberFormat="1" applyFont="1" applyBorder="1" applyAlignment="1">
      <alignment horizontal="center" vertical="center"/>
    </xf>
    <xf numFmtId="0" fontId="2" fillId="0" borderId="37" xfId="0" applyFont="1" applyBorder="1" applyAlignment="1">
      <alignment horizontal="center"/>
    </xf>
    <xf numFmtId="0" fontId="2" fillId="0" borderId="38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0" fillId="0" borderId="6" xfId="0" applyFill="1" applyBorder="1"/>
    <xf numFmtId="0" fontId="0" fillId="0" borderId="7" xfId="0" applyFill="1" applyBorder="1"/>
    <xf numFmtId="0" fontId="4" fillId="0" borderId="7" xfId="0" applyFont="1" applyFill="1" applyBorder="1"/>
    <xf numFmtId="0" fontId="0" fillId="0" borderId="8" xfId="0" applyFill="1" applyBorder="1" applyAlignment="1">
      <alignment horizontal="left"/>
    </xf>
    <xf numFmtId="0" fontId="2" fillId="0" borderId="0" xfId="0" applyNumberFormat="1" applyFont="1" applyAlignment="1">
      <alignment horizontal="center"/>
    </xf>
    <xf numFmtId="164" fontId="0" fillId="0" borderId="0" xfId="0" applyNumberFormat="1"/>
    <xf numFmtId="0" fontId="0" fillId="4" borderId="0" xfId="0" applyFill="1"/>
    <xf numFmtId="0" fontId="6" fillId="0" borderId="10" xfId="0" applyFont="1" applyBorder="1" applyAlignment="1">
      <alignment horizontal="center" vertical="center"/>
    </xf>
    <xf numFmtId="165" fontId="6" fillId="0" borderId="36" xfId="0" applyNumberFormat="1" applyFont="1" applyBorder="1"/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6" fillId="0" borderId="3" xfId="0" applyFont="1" applyBorder="1" applyAlignment="1">
      <alignment horizontal="left"/>
    </xf>
    <xf numFmtId="0" fontId="6" fillId="0" borderId="6" xfId="0" applyFont="1" applyBorder="1"/>
    <xf numFmtId="0" fontId="6" fillId="0" borderId="55" xfId="0" applyFont="1" applyBorder="1"/>
    <xf numFmtId="0" fontId="3" fillId="2" borderId="33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left"/>
    </xf>
    <xf numFmtId="0" fontId="8" fillId="0" borderId="10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4" xfId="0" applyNumberFormat="1" applyFont="1" applyBorder="1" applyAlignment="1">
      <alignment horizontal="center" vertical="center" wrapText="1"/>
    </xf>
    <xf numFmtId="164" fontId="9" fillId="0" borderId="8" xfId="1" applyNumberFormat="1" applyFont="1" applyBorder="1" applyAlignment="1">
      <alignment horizontal="center" vertical="center" wrapText="1"/>
    </xf>
    <xf numFmtId="0" fontId="9" fillId="0" borderId="25" xfId="0" applyFont="1" applyBorder="1" applyAlignment="1">
      <alignment horizontal="center" vertical="center" wrapText="1"/>
    </xf>
    <xf numFmtId="0" fontId="9" fillId="0" borderId="40" xfId="0" applyFont="1" applyBorder="1" applyAlignment="1">
      <alignment horizontal="center" vertical="center" wrapText="1"/>
    </xf>
    <xf numFmtId="0" fontId="9" fillId="0" borderId="7" xfId="0" applyNumberFormat="1" applyFont="1" applyBorder="1" applyAlignment="1">
      <alignment horizontal="center" vertical="center" wrapText="1"/>
    </xf>
    <xf numFmtId="0" fontId="9" fillId="0" borderId="27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0" fontId="9" fillId="0" borderId="26" xfId="0" applyFont="1" applyBorder="1" applyAlignment="1">
      <alignment horizontal="center" vertical="center" wrapText="1"/>
    </xf>
    <xf numFmtId="0" fontId="9" fillId="0" borderId="33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10" xfId="0" applyNumberFormat="1" applyFont="1" applyBorder="1" applyAlignment="1">
      <alignment horizontal="center" vertical="center" wrapText="1"/>
    </xf>
    <xf numFmtId="164" fontId="9" fillId="0" borderId="11" xfId="1" applyNumberFormat="1" applyFont="1" applyBorder="1" applyAlignment="1">
      <alignment horizontal="center" vertical="center" wrapText="1"/>
    </xf>
    <xf numFmtId="0" fontId="9" fillId="0" borderId="19" xfId="0" applyFont="1" applyBorder="1"/>
    <xf numFmtId="0" fontId="9" fillId="0" borderId="1" xfId="0" applyFont="1" applyBorder="1"/>
    <xf numFmtId="0" fontId="9" fillId="0" borderId="19" xfId="0" applyFont="1" applyBorder="1" applyAlignment="1">
      <alignment horizontal="left"/>
    </xf>
    <xf numFmtId="0" fontId="11" fillId="0" borderId="1" xfId="0" applyFont="1" applyBorder="1" applyAlignment="1">
      <alignment horizontal="center"/>
    </xf>
    <xf numFmtId="0" fontId="9" fillId="0" borderId="1" xfId="0" applyFont="1" applyBorder="1" applyAlignment="1">
      <alignment horizontal="left"/>
    </xf>
    <xf numFmtId="0" fontId="11" fillId="0" borderId="1" xfId="0" applyFont="1" applyBorder="1" applyAlignment="1"/>
    <xf numFmtId="0" fontId="11" fillId="0" borderId="20" xfId="0" applyFont="1" applyBorder="1" applyAlignment="1"/>
    <xf numFmtId="0" fontId="9" fillId="0" borderId="21" xfId="0" applyFont="1" applyBorder="1"/>
    <xf numFmtId="0" fontId="9" fillId="0" borderId="0" xfId="0" applyFont="1" applyBorder="1"/>
    <xf numFmtId="0" fontId="11" fillId="0" borderId="0" xfId="0" applyFont="1" applyBorder="1" applyAlignment="1">
      <alignment horizontal="center"/>
    </xf>
    <xf numFmtId="0" fontId="11" fillId="0" borderId="0" xfId="0" applyFont="1" applyBorder="1" applyAlignment="1">
      <alignment horizontal="left" vertical="center"/>
    </xf>
    <xf numFmtId="0" fontId="11" fillId="0" borderId="21" xfId="0" applyFont="1" applyBorder="1" applyAlignment="1">
      <alignment horizontal="center"/>
    </xf>
    <xf numFmtId="0" fontId="11" fillId="0" borderId="0" xfId="0" applyFont="1" applyBorder="1" applyAlignment="1"/>
    <xf numFmtId="0" fontId="11" fillId="0" borderId="22" xfId="0" applyFont="1" applyBorder="1" applyAlignment="1"/>
    <xf numFmtId="0" fontId="11" fillId="0" borderId="0" xfId="0" applyFont="1" applyBorder="1" applyAlignment="1">
      <alignment vertical="center"/>
    </xf>
    <xf numFmtId="0" fontId="11" fillId="0" borderId="21" xfId="0" applyFont="1" applyBorder="1" applyAlignment="1">
      <alignment vertical="center"/>
    </xf>
    <xf numFmtId="0" fontId="9" fillId="0" borderId="23" xfId="0" applyFont="1" applyBorder="1" applyAlignment="1"/>
    <xf numFmtId="0" fontId="9" fillId="0" borderId="2" xfId="0" applyFont="1" applyBorder="1" applyAlignment="1"/>
    <xf numFmtId="0" fontId="9" fillId="0" borderId="23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11" fillId="0" borderId="2" xfId="0" applyFont="1" applyBorder="1" applyAlignment="1"/>
    <xf numFmtId="0" fontId="11" fillId="0" borderId="24" xfId="0" applyFont="1" applyBorder="1" applyAlignment="1"/>
    <xf numFmtId="0" fontId="9" fillId="0" borderId="7" xfId="0" applyFont="1" applyBorder="1" applyAlignment="1">
      <alignment horizontal="center" vertical="center" wrapText="1"/>
    </xf>
    <xf numFmtId="0" fontId="9" fillId="0" borderId="7" xfId="0" applyNumberFormat="1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6" fillId="0" borderId="4" xfId="0" applyFont="1" applyBorder="1" applyAlignment="1">
      <alignment horizontal="left"/>
    </xf>
    <xf numFmtId="14" fontId="8" fillId="3" borderId="4" xfId="0" applyNumberFormat="1" applyFont="1" applyFill="1" applyBorder="1" applyAlignment="1">
      <alignment horizontal="center"/>
    </xf>
    <xf numFmtId="0" fontId="6" fillId="0" borderId="42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20" xfId="0" applyFont="1" applyBorder="1" applyAlignment="1">
      <alignment horizontal="center"/>
    </xf>
    <xf numFmtId="0" fontId="5" fillId="0" borderId="43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24" xfId="0" applyFont="1" applyBorder="1" applyAlignment="1">
      <alignment horizontal="center"/>
    </xf>
    <xf numFmtId="0" fontId="8" fillId="3" borderId="40" xfId="0" applyFont="1" applyFill="1" applyBorder="1" applyAlignment="1">
      <alignment horizontal="left"/>
    </xf>
    <xf numFmtId="0" fontId="8" fillId="3" borderId="29" xfId="0" applyFont="1" applyFill="1" applyBorder="1" applyAlignment="1">
      <alignment horizontal="left"/>
    </xf>
    <xf numFmtId="0" fontId="8" fillId="3" borderId="28" xfId="0" applyFont="1" applyFill="1" applyBorder="1" applyAlignment="1">
      <alignment horizontal="left"/>
    </xf>
    <xf numFmtId="0" fontId="8" fillId="3" borderId="32" xfId="0" applyFont="1" applyFill="1" applyBorder="1" applyAlignment="1">
      <alignment horizontal="left"/>
    </xf>
    <xf numFmtId="0" fontId="8" fillId="3" borderId="31" xfId="0" applyFont="1" applyFill="1" applyBorder="1" applyAlignment="1">
      <alignment horizontal="left"/>
    </xf>
    <xf numFmtId="0" fontId="8" fillId="3" borderId="27" xfId="0" applyFont="1" applyFill="1" applyBorder="1" applyAlignment="1">
      <alignment horizontal="left"/>
    </xf>
    <xf numFmtId="0" fontId="8" fillId="3" borderId="7" xfId="0" applyFont="1" applyFill="1" applyBorder="1" applyAlignment="1">
      <alignment horizontal="left"/>
    </xf>
    <xf numFmtId="0" fontId="6" fillId="0" borderId="7" xfId="0" applyFont="1" applyBorder="1" applyAlignment="1">
      <alignment horizontal="left"/>
    </xf>
    <xf numFmtId="0" fontId="6" fillId="0" borderId="56" xfId="0" applyFont="1" applyBorder="1" applyAlignment="1">
      <alignment horizontal="left" vertical="center"/>
    </xf>
    <xf numFmtId="0" fontId="6" fillId="0" borderId="26" xfId="0" applyFont="1" applyBorder="1" applyAlignment="1">
      <alignment horizontal="left" vertical="center"/>
    </xf>
    <xf numFmtId="0" fontId="8" fillId="0" borderId="33" xfId="0" applyFont="1" applyBorder="1" applyAlignment="1">
      <alignment horizontal="left" vertical="center"/>
    </xf>
    <xf numFmtId="0" fontId="8" fillId="0" borderId="26" xfId="0" applyFont="1" applyBorder="1" applyAlignment="1">
      <alignment horizontal="left" vertical="center"/>
    </xf>
    <xf numFmtId="14" fontId="8" fillId="3" borderId="33" xfId="0" applyNumberFormat="1" applyFont="1" applyFill="1" applyBorder="1" applyAlignment="1">
      <alignment horizontal="center" vertical="center"/>
    </xf>
    <xf numFmtId="0" fontId="8" fillId="3" borderId="26" xfId="0" applyFont="1" applyFill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 wrapText="1"/>
    </xf>
    <xf numFmtId="0" fontId="9" fillId="0" borderId="10" xfId="0" applyNumberFormat="1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11" fillId="0" borderId="48" xfId="0" applyFont="1" applyBorder="1" applyAlignment="1">
      <alignment horizontal="center"/>
    </xf>
    <xf numFmtId="0" fontId="11" fillId="0" borderId="51" xfId="0" applyFont="1" applyBorder="1" applyAlignment="1">
      <alignment horizontal="center"/>
    </xf>
    <xf numFmtId="0" fontId="11" fillId="0" borderId="44" xfId="0" applyFont="1" applyBorder="1" applyAlignment="1">
      <alignment horizontal="center" wrapText="1"/>
    </xf>
    <xf numFmtId="0" fontId="11" fillId="0" borderId="45" xfId="0" applyFont="1" applyBorder="1" applyAlignment="1">
      <alignment horizontal="center" wrapText="1"/>
    </xf>
    <xf numFmtId="0" fontId="11" fillId="0" borderId="47" xfId="0" applyFont="1" applyBorder="1" applyAlignment="1">
      <alignment horizontal="center" wrapText="1"/>
    </xf>
    <xf numFmtId="0" fontId="11" fillId="0" borderId="41" xfId="0" applyFont="1" applyBorder="1" applyAlignment="1">
      <alignment horizontal="center" wrapText="1"/>
    </xf>
    <xf numFmtId="0" fontId="11" fillId="0" borderId="49" xfId="0" applyFont="1" applyBorder="1" applyAlignment="1">
      <alignment horizontal="center" wrapText="1"/>
    </xf>
    <xf numFmtId="0" fontId="11" fillId="0" borderId="50" xfId="0" applyFont="1" applyBorder="1" applyAlignment="1">
      <alignment horizontal="center" wrapText="1"/>
    </xf>
    <xf numFmtId="0" fontId="9" fillId="0" borderId="46" xfId="0" applyFont="1" applyBorder="1" applyAlignment="1">
      <alignment horizontal="center"/>
    </xf>
    <xf numFmtId="0" fontId="9" fillId="0" borderId="48" xfId="0" applyFont="1" applyBorder="1" applyAlignment="1">
      <alignment horizontal="center"/>
    </xf>
    <xf numFmtId="0" fontId="11" fillId="0" borderId="21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1" fillId="0" borderId="22" xfId="0" applyFont="1" applyBorder="1" applyAlignment="1">
      <alignment horizontal="center"/>
    </xf>
    <xf numFmtId="14" fontId="8" fillId="3" borderId="30" xfId="0" applyNumberFormat="1" applyFont="1" applyFill="1" applyBorder="1" applyAlignment="1">
      <alignment horizontal="center" vertical="center"/>
    </xf>
    <xf numFmtId="0" fontId="3" fillId="2" borderId="57" xfId="0" applyFont="1" applyFill="1" applyBorder="1" applyAlignment="1">
      <alignment horizontal="center" vertical="center"/>
    </xf>
    <xf numFmtId="0" fontId="3" fillId="2" borderId="29" xfId="0" applyFont="1" applyFill="1" applyBorder="1" applyAlignment="1">
      <alignment horizontal="center" vertical="center"/>
    </xf>
    <xf numFmtId="0" fontId="3" fillId="2" borderId="58" xfId="0" applyFont="1" applyFill="1" applyBorder="1" applyAlignment="1">
      <alignment horizontal="center" vertical="center"/>
    </xf>
    <xf numFmtId="0" fontId="3" fillId="2" borderId="32" xfId="0" applyFont="1" applyFill="1" applyBorder="1" applyAlignment="1">
      <alignment horizontal="center" vertical="center"/>
    </xf>
    <xf numFmtId="0" fontId="9" fillId="0" borderId="58" xfId="0" applyFont="1" applyBorder="1" applyAlignment="1">
      <alignment horizontal="center" vertical="center" wrapText="1"/>
    </xf>
    <xf numFmtId="0" fontId="9" fillId="0" borderId="32" xfId="0" applyFont="1" applyBorder="1" applyAlignment="1">
      <alignment horizontal="center" vertical="center" wrapText="1"/>
    </xf>
    <xf numFmtId="0" fontId="10" fillId="0" borderId="53" xfId="0" applyFont="1" applyBorder="1" applyAlignment="1">
      <alignment horizontal="center"/>
    </xf>
    <xf numFmtId="0" fontId="10" fillId="0" borderId="52" xfId="0" applyFont="1" applyBorder="1" applyAlignment="1">
      <alignment horizontal="center"/>
    </xf>
    <xf numFmtId="0" fontId="10" fillId="0" borderId="54" xfId="0" applyFont="1" applyBorder="1" applyAlignment="1">
      <alignment horizontal="center"/>
    </xf>
    <xf numFmtId="0" fontId="5" fillId="0" borderId="28" xfId="0" applyFont="1" applyBorder="1" applyAlignment="1">
      <alignment horizontal="center" vertical="center"/>
    </xf>
    <xf numFmtId="0" fontId="5" fillId="0" borderId="31" xfId="0" applyFont="1" applyBorder="1" applyAlignment="1">
      <alignment horizontal="center" vertical="center"/>
    </xf>
    <xf numFmtId="0" fontId="5" fillId="0" borderId="32" xfId="0" applyFont="1" applyBorder="1" applyAlignment="1">
      <alignment horizontal="center" vertical="center"/>
    </xf>
    <xf numFmtId="0" fontId="2" fillId="2" borderId="25" xfId="0" applyFont="1" applyFill="1" applyBorder="1" applyAlignment="1">
      <alignment horizontal="center" vertical="center"/>
    </xf>
    <xf numFmtId="0" fontId="2" fillId="2" borderId="40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9" fillId="0" borderId="4" xfId="0" applyNumberFormat="1" applyFont="1" applyBorder="1" applyAlignment="1">
      <alignment horizontal="center" vertical="center" wrapText="1"/>
    </xf>
    <xf numFmtId="0" fontId="6" fillId="0" borderId="34" xfId="0" applyFont="1" applyBorder="1" applyAlignment="1">
      <alignment horizontal="center"/>
    </xf>
    <xf numFmtId="0" fontId="6" fillId="0" borderId="35" xfId="0" applyFont="1" applyBorder="1" applyAlignment="1">
      <alignment horizontal="center"/>
    </xf>
    <xf numFmtId="0" fontId="9" fillId="0" borderId="59" xfId="0" applyFont="1" applyBorder="1" applyAlignment="1">
      <alignment horizontal="center" vertical="center" wrapText="1"/>
    </xf>
    <xf numFmtId="0" fontId="9" fillId="0" borderId="60" xfId="0" applyFont="1" applyBorder="1" applyAlignment="1">
      <alignment horizontal="center" vertical="center" wrapText="1"/>
    </xf>
    <xf numFmtId="0" fontId="9" fillId="0" borderId="56" xfId="0" applyFont="1" applyBorder="1" applyAlignment="1">
      <alignment horizontal="center" vertical="center" wrapText="1"/>
    </xf>
    <xf numFmtId="0" fontId="9" fillId="0" borderId="30" xfId="0" applyFont="1" applyBorder="1" applyAlignment="1">
      <alignment horizontal="center" vertical="center" wrapText="1"/>
    </xf>
  </cellXfs>
  <cellStyles count="2">
    <cellStyle name="Moneda [0]" xfId="1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182851</xdr:colOff>
      <xdr:row>0</xdr:row>
      <xdr:rowOff>285750</xdr:rowOff>
    </xdr:from>
    <xdr:to>
      <xdr:col>3</xdr:col>
      <xdr:colOff>779342</xdr:colOff>
      <xdr:row>5</xdr:row>
      <xdr:rowOff>271812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6226" y="285750"/>
          <a:ext cx="1358491" cy="12719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B1:P34"/>
  <sheetViews>
    <sheetView showGridLines="0" tabSelected="1" zoomScale="80" zoomScaleNormal="80" workbookViewId="0">
      <selection activeCell="C10" sqref="C10:C11"/>
    </sheetView>
  </sheetViews>
  <sheetFormatPr baseColWidth="10" defaultRowHeight="15" x14ac:dyDescent="0.25"/>
  <cols>
    <col min="1" max="1" width="1.5703125" customWidth="1"/>
    <col min="2" max="2" width="3.5703125" customWidth="1"/>
    <col min="3" max="3" width="11.5703125" bestFit="1" customWidth="1"/>
    <col min="4" max="4" width="22.42578125" customWidth="1"/>
    <col min="5" max="5" width="40.7109375" customWidth="1"/>
    <col min="6" max="6" width="36.140625" customWidth="1"/>
    <col min="7" max="7" width="22.42578125" bestFit="1" customWidth="1"/>
    <col min="8" max="8" width="25" customWidth="1"/>
    <col min="9" max="9" width="18.5703125" customWidth="1"/>
    <col min="10" max="10" width="17" customWidth="1"/>
    <col min="11" max="11" width="17.28515625" customWidth="1"/>
    <col min="12" max="12" width="27" bestFit="1" customWidth="1"/>
    <col min="13" max="13" width="6.85546875" customWidth="1"/>
    <col min="14" max="14" width="7.5703125" customWidth="1"/>
    <col min="15" max="15" width="47.42578125" customWidth="1"/>
    <col min="16" max="16" width="59.140625" customWidth="1"/>
  </cols>
  <sheetData>
    <row r="1" spans="2:16" ht="24" thickTop="1" x14ac:dyDescent="0.35">
      <c r="B1" s="80"/>
      <c r="C1" s="81"/>
      <c r="D1" s="82"/>
      <c r="E1" s="90" t="s">
        <v>13</v>
      </c>
      <c r="F1" s="91"/>
      <c r="G1" s="91"/>
      <c r="H1" s="91"/>
      <c r="I1" s="91"/>
      <c r="J1" s="91"/>
      <c r="K1" s="91"/>
      <c r="L1" s="91"/>
      <c r="M1" s="91"/>
      <c r="N1" s="91"/>
      <c r="O1" s="91"/>
      <c r="P1" s="92"/>
    </row>
    <row r="2" spans="2:16" ht="16.5" thickBot="1" x14ac:dyDescent="0.3">
      <c r="B2" s="83"/>
      <c r="C2" s="84"/>
      <c r="D2" s="85"/>
      <c r="E2" s="93" t="s">
        <v>14</v>
      </c>
      <c r="F2" s="94"/>
      <c r="G2" s="94"/>
      <c r="H2" s="94"/>
      <c r="I2" s="94"/>
      <c r="J2" s="94"/>
      <c r="K2" s="94"/>
      <c r="L2" s="94"/>
      <c r="M2" s="94"/>
      <c r="N2" s="94"/>
      <c r="O2" s="94"/>
      <c r="P2" s="95"/>
    </row>
    <row r="3" spans="2:16" ht="15.75" thickBot="1" x14ac:dyDescent="0.3">
      <c r="B3" s="83"/>
      <c r="C3" s="84"/>
      <c r="D3" s="85"/>
    </row>
    <row r="4" spans="2:16" ht="23.25" x14ac:dyDescent="0.35">
      <c r="B4" s="83"/>
      <c r="C4" s="84"/>
      <c r="D4" s="84"/>
      <c r="E4" s="29" t="s">
        <v>15</v>
      </c>
      <c r="F4" s="33"/>
      <c r="G4" s="88" t="s">
        <v>16</v>
      </c>
      <c r="H4" s="88"/>
      <c r="I4" s="89"/>
      <c r="J4" s="89"/>
      <c r="K4" s="89"/>
      <c r="L4" s="88" t="s">
        <v>17</v>
      </c>
      <c r="M4" s="88"/>
      <c r="N4" s="88"/>
      <c r="O4" s="96"/>
      <c r="P4" s="97"/>
    </row>
    <row r="5" spans="2:16" ht="23.25" x14ac:dyDescent="0.35">
      <c r="B5" s="83"/>
      <c r="C5" s="84"/>
      <c r="D5" s="84"/>
      <c r="E5" s="30" t="s">
        <v>20</v>
      </c>
      <c r="F5" s="102"/>
      <c r="G5" s="102"/>
      <c r="H5" s="102"/>
      <c r="I5" s="102"/>
      <c r="J5" s="102"/>
      <c r="K5" s="102"/>
      <c r="L5" s="103" t="s">
        <v>21</v>
      </c>
      <c r="M5" s="103"/>
      <c r="N5" s="103"/>
      <c r="O5" s="98"/>
      <c r="P5" s="99"/>
    </row>
    <row r="6" spans="2:16" ht="31.5" x14ac:dyDescent="0.5">
      <c r="B6" s="83"/>
      <c r="C6" s="84"/>
      <c r="D6" s="84"/>
      <c r="E6" s="30" t="s">
        <v>26</v>
      </c>
      <c r="F6" s="98"/>
      <c r="G6" s="100"/>
      <c r="H6" s="100"/>
      <c r="I6" s="101"/>
      <c r="J6" s="138" t="s">
        <v>234</v>
      </c>
      <c r="K6" s="139"/>
      <c r="L6" s="139"/>
      <c r="M6" s="139"/>
      <c r="N6" s="139"/>
      <c r="O6" s="139"/>
      <c r="P6" s="140"/>
    </row>
    <row r="7" spans="2:16" ht="23.25" x14ac:dyDescent="0.35">
      <c r="B7" s="83"/>
      <c r="C7" s="84"/>
      <c r="D7" s="84"/>
      <c r="E7" s="31" t="s">
        <v>239</v>
      </c>
      <c r="F7" s="98"/>
      <c r="G7" s="100"/>
      <c r="H7" s="100"/>
      <c r="I7" s="101"/>
      <c r="J7" s="141" t="s">
        <v>29</v>
      </c>
      <c r="K7" s="142"/>
      <c r="L7" s="142"/>
      <c r="M7" s="142"/>
      <c r="N7" s="142"/>
      <c r="O7" s="142"/>
      <c r="P7" s="143"/>
    </row>
    <row r="8" spans="2:16" ht="24" thickBot="1" x14ac:dyDescent="0.3">
      <c r="B8" s="86"/>
      <c r="C8" s="87"/>
      <c r="D8" s="87"/>
      <c r="E8" s="104" t="s">
        <v>30</v>
      </c>
      <c r="F8" s="105"/>
      <c r="G8" s="34"/>
      <c r="H8" s="106" t="s">
        <v>31</v>
      </c>
      <c r="I8" s="107"/>
      <c r="J8" s="25" t="s">
        <v>28</v>
      </c>
      <c r="K8" s="108"/>
      <c r="L8" s="109"/>
      <c r="M8" s="110" t="s">
        <v>27</v>
      </c>
      <c r="N8" s="111"/>
      <c r="O8" s="108"/>
      <c r="P8" s="131"/>
    </row>
    <row r="9" spans="2:16" ht="16.5" thickTop="1" thickBot="1" x14ac:dyDescent="0.3"/>
    <row r="10" spans="2:16" x14ac:dyDescent="0.25">
      <c r="B10" s="114" t="s">
        <v>0</v>
      </c>
      <c r="C10" s="76" t="s">
        <v>1</v>
      </c>
      <c r="D10" s="76" t="s">
        <v>2</v>
      </c>
      <c r="E10" s="76" t="s">
        <v>3</v>
      </c>
      <c r="F10" s="76"/>
      <c r="G10" s="76" t="s">
        <v>4</v>
      </c>
      <c r="H10" s="76" t="s">
        <v>5</v>
      </c>
      <c r="I10" s="78" t="s">
        <v>6</v>
      </c>
      <c r="J10" s="76" t="s">
        <v>7</v>
      </c>
      <c r="K10" s="76"/>
      <c r="L10" s="146" t="s">
        <v>183</v>
      </c>
      <c r="M10" s="144" t="s">
        <v>10</v>
      </c>
      <c r="N10" s="145"/>
      <c r="O10" s="132" t="s">
        <v>8</v>
      </c>
      <c r="P10" s="133"/>
    </row>
    <row r="11" spans="2:16" ht="15.75" thickBot="1" x14ac:dyDescent="0.3">
      <c r="B11" s="115"/>
      <c r="C11" s="77"/>
      <c r="D11" s="77"/>
      <c r="E11" s="77"/>
      <c r="F11" s="77"/>
      <c r="G11" s="77"/>
      <c r="H11" s="77"/>
      <c r="I11" s="79"/>
      <c r="J11" s="77"/>
      <c r="K11" s="77"/>
      <c r="L11" s="147"/>
      <c r="M11" s="3" t="s">
        <v>11</v>
      </c>
      <c r="N11" s="32" t="s">
        <v>12</v>
      </c>
      <c r="O11" s="134"/>
      <c r="P11" s="135"/>
    </row>
    <row r="12" spans="2:16" ht="129.94999999999999" customHeight="1" x14ac:dyDescent="0.25">
      <c r="B12" s="35">
        <v>1</v>
      </c>
      <c r="C12" s="38"/>
      <c r="D12" s="39"/>
      <c r="E12" s="116"/>
      <c r="F12" s="116"/>
      <c r="G12" s="39"/>
      <c r="H12" s="38"/>
      <c r="I12" s="40"/>
      <c r="J12" s="148"/>
      <c r="K12" s="148"/>
      <c r="L12" s="41"/>
      <c r="M12" s="42"/>
      <c r="N12" s="43"/>
      <c r="O12" s="136"/>
      <c r="P12" s="137"/>
    </row>
    <row r="13" spans="2:16" ht="129.94999999999999" customHeight="1" x14ac:dyDescent="0.25">
      <c r="B13" s="36">
        <v>2</v>
      </c>
      <c r="C13" s="39"/>
      <c r="D13" s="39"/>
      <c r="E13" s="74"/>
      <c r="F13" s="74"/>
      <c r="G13" s="39"/>
      <c r="H13" s="39"/>
      <c r="I13" s="44"/>
      <c r="J13" s="75"/>
      <c r="K13" s="75"/>
      <c r="L13" s="41"/>
      <c r="M13" s="45"/>
      <c r="N13" s="46"/>
      <c r="O13" s="151"/>
      <c r="P13" s="152"/>
    </row>
    <row r="14" spans="2:16" ht="129.94999999999999" customHeight="1" x14ac:dyDescent="0.25">
      <c r="B14" s="36">
        <v>3</v>
      </c>
      <c r="C14" s="39"/>
      <c r="D14" s="39"/>
      <c r="E14" s="74"/>
      <c r="F14" s="74"/>
      <c r="G14" s="39"/>
      <c r="H14" s="39"/>
      <c r="I14" s="44"/>
      <c r="J14" s="75"/>
      <c r="K14" s="75"/>
      <c r="L14" s="41"/>
      <c r="M14" s="45"/>
      <c r="N14" s="46"/>
      <c r="O14" s="151"/>
      <c r="P14" s="152"/>
    </row>
    <row r="15" spans="2:16" ht="129.94999999999999" customHeight="1" x14ac:dyDescent="0.25">
      <c r="B15" s="36">
        <v>4</v>
      </c>
      <c r="C15" s="39"/>
      <c r="D15" s="39"/>
      <c r="E15" s="74"/>
      <c r="F15" s="74"/>
      <c r="G15" s="39"/>
      <c r="H15" s="39"/>
      <c r="I15" s="44"/>
      <c r="J15" s="75"/>
      <c r="K15" s="75"/>
      <c r="L15" s="41"/>
      <c r="M15" s="45"/>
      <c r="N15" s="46"/>
      <c r="O15" s="151"/>
      <c r="P15" s="152"/>
    </row>
    <row r="16" spans="2:16" ht="129.94999999999999" customHeight="1" x14ac:dyDescent="0.25">
      <c r="B16" s="36">
        <v>5</v>
      </c>
      <c r="C16" s="39"/>
      <c r="D16" s="39"/>
      <c r="E16" s="74"/>
      <c r="F16" s="74"/>
      <c r="G16" s="39"/>
      <c r="H16" s="39"/>
      <c r="I16" s="44"/>
      <c r="J16" s="75"/>
      <c r="K16" s="75"/>
      <c r="L16" s="41"/>
      <c r="M16" s="45"/>
      <c r="N16" s="46"/>
      <c r="O16" s="151"/>
      <c r="P16" s="152"/>
    </row>
    <row r="17" spans="2:16" ht="129.94999999999999" customHeight="1" x14ac:dyDescent="0.25">
      <c r="B17" s="36">
        <v>6</v>
      </c>
      <c r="C17" s="39"/>
      <c r="D17" s="39"/>
      <c r="E17" s="74"/>
      <c r="F17" s="74"/>
      <c r="G17" s="39"/>
      <c r="H17" s="39"/>
      <c r="I17" s="44"/>
      <c r="J17" s="75"/>
      <c r="K17" s="75"/>
      <c r="L17" s="41"/>
      <c r="M17" s="45"/>
      <c r="N17" s="46"/>
      <c r="O17" s="151"/>
      <c r="P17" s="152"/>
    </row>
    <row r="18" spans="2:16" ht="129.94999999999999" customHeight="1" x14ac:dyDescent="0.25">
      <c r="B18" s="36">
        <v>7</v>
      </c>
      <c r="C18" s="39"/>
      <c r="D18" s="39"/>
      <c r="E18" s="74"/>
      <c r="F18" s="74"/>
      <c r="G18" s="39"/>
      <c r="H18" s="39"/>
      <c r="I18" s="44"/>
      <c r="J18" s="75"/>
      <c r="K18" s="75"/>
      <c r="L18" s="41"/>
      <c r="M18" s="45"/>
      <c r="N18" s="46"/>
      <c r="O18" s="151"/>
      <c r="P18" s="152"/>
    </row>
    <row r="19" spans="2:16" ht="129.94999999999999" customHeight="1" x14ac:dyDescent="0.25">
      <c r="B19" s="36">
        <v>8</v>
      </c>
      <c r="C19" s="39"/>
      <c r="D19" s="39"/>
      <c r="E19" s="74"/>
      <c r="F19" s="74"/>
      <c r="G19" s="39"/>
      <c r="H19" s="39"/>
      <c r="I19" s="44"/>
      <c r="J19" s="75"/>
      <c r="K19" s="75"/>
      <c r="L19" s="41"/>
      <c r="M19" s="45"/>
      <c r="N19" s="46"/>
      <c r="O19" s="151"/>
      <c r="P19" s="152"/>
    </row>
    <row r="20" spans="2:16" ht="129.94999999999999" customHeight="1" x14ac:dyDescent="0.25">
      <c r="B20" s="36">
        <v>9</v>
      </c>
      <c r="C20" s="39"/>
      <c r="D20" s="39"/>
      <c r="E20" s="74"/>
      <c r="F20" s="74"/>
      <c r="G20" s="39"/>
      <c r="H20" s="39"/>
      <c r="I20" s="44"/>
      <c r="J20" s="75"/>
      <c r="K20" s="75"/>
      <c r="L20" s="41"/>
      <c r="M20" s="45"/>
      <c r="N20" s="46"/>
      <c r="O20" s="151"/>
      <c r="P20" s="152"/>
    </row>
    <row r="21" spans="2:16" ht="129.94999999999999" customHeight="1" x14ac:dyDescent="0.25">
      <c r="B21" s="36">
        <v>10</v>
      </c>
      <c r="C21" s="39"/>
      <c r="D21" s="39"/>
      <c r="E21" s="74"/>
      <c r="F21" s="74"/>
      <c r="G21" s="39"/>
      <c r="H21" s="39"/>
      <c r="I21" s="44"/>
      <c r="J21" s="75"/>
      <c r="K21" s="75"/>
      <c r="L21" s="41"/>
      <c r="M21" s="45"/>
      <c r="N21" s="46"/>
      <c r="O21" s="151"/>
      <c r="P21" s="152"/>
    </row>
    <row r="22" spans="2:16" ht="129.94999999999999" customHeight="1" x14ac:dyDescent="0.25">
      <c r="B22" s="36">
        <v>11</v>
      </c>
      <c r="C22" s="39"/>
      <c r="D22" s="39"/>
      <c r="E22" s="74"/>
      <c r="F22" s="74"/>
      <c r="G22" s="39"/>
      <c r="H22" s="39"/>
      <c r="I22" s="44"/>
      <c r="J22" s="75"/>
      <c r="K22" s="75"/>
      <c r="L22" s="41"/>
      <c r="M22" s="45"/>
      <c r="N22" s="46"/>
      <c r="O22" s="151"/>
      <c r="P22" s="152"/>
    </row>
    <row r="23" spans="2:16" ht="129.94999999999999" customHeight="1" x14ac:dyDescent="0.25">
      <c r="B23" s="36">
        <v>12</v>
      </c>
      <c r="C23" s="39"/>
      <c r="D23" s="39"/>
      <c r="E23" s="74"/>
      <c r="F23" s="74"/>
      <c r="G23" s="39"/>
      <c r="H23" s="39"/>
      <c r="I23" s="44"/>
      <c r="J23" s="75"/>
      <c r="K23" s="75"/>
      <c r="L23" s="41"/>
      <c r="M23" s="45"/>
      <c r="N23" s="46"/>
      <c r="O23" s="151"/>
      <c r="P23" s="152"/>
    </row>
    <row r="24" spans="2:16" ht="129.94999999999999" customHeight="1" x14ac:dyDescent="0.25">
      <c r="B24" s="36">
        <v>13</v>
      </c>
      <c r="C24" s="39"/>
      <c r="D24" s="39"/>
      <c r="E24" s="74"/>
      <c r="F24" s="74"/>
      <c r="G24" s="39"/>
      <c r="H24" s="39"/>
      <c r="I24" s="44"/>
      <c r="J24" s="75"/>
      <c r="K24" s="75"/>
      <c r="L24" s="41"/>
      <c r="M24" s="45"/>
      <c r="N24" s="46"/>
      <c r="O24" s="151"/>
      <c r="P24" s="152"/>
    </row>
    <row r="25" spans="2:16" ht="129.94999999999999" customHeight="1" thickBot="1" x14ac:dyDescent="0.3">
      <c r="B25" s="37">
        <v>14</v>
      </c>
      <c r="C25" s="49"/>
      <c r="D25" s="49"/>
      <c r="E25" s="112"/>
      <c r="F25" s="112"/>
      <c r="G25" s="49"/>
      <c r="H25" s="49"/>
      <c r="I25" s="50"/>
      <c r="J25" s="113"/>
      <c r="K25" s="113"/>
      <c r="L25" s="51"/>
      <c r="M25" s="47"/>
      <c r="N25" s="48"/>
      <c r="O25" s="153"/>
      <c r="P25" s="154"/>
    </row>
    <row r="26" spans="2:16" ht="24" thickBot="1" x14ac:dyDescent="0.4">
      <c r="H26" s="149" t="s">
        <v>22</v>
      </c>
      <c r="I26" s="150"/>
      <c r="J26" s="150"/>
      <c r="K26" s="150"/>
      <c r="L26" s="26">
        <f>SUM(L12:L25)</f>
        <v>0</v>
      </c>
    </row>
    <row r="27" spans="2:16" x14ac:dyDescent="0.25">
      <c r="H27" s="27"/>
      <c r="I27" s="27"/>
      <c r="J27" s="27"/>
      <c r="K27" s="27"/>
      <c r="L27" s="4"/>
    </row>
    <row r="28" spans="2:16" ht="15.75" thickBot="1" x14ac:dyDescent="0.3">
      <c r="B28" s="117" t="s">
        <v>23</v>
      </c>
      <c r="C28" s="117"/>
      <c r="D28" s="117"/>
      <c r="E28" s="117"/>
      <c r="F28" s="117"/>
      <c r="H28" s="28"/>
      <c r="I28" s="28"/>
      <c r="J28" s="28"/>
      <c r="K28" s="28"/>
      <c r="L28" s="4"/>
    </row>
    <row r="29" spans="2:16" ht="30" customHeight="1" x14ac:dyDescent="0.35">
      <c r="B29" s="52" t="s">
        <v>235</v>
      </c>
      <c r="C29" s="53"/>
      <c r="D29" s="53"/>
      <c r="E29" s="53"/>
      <c r="F29" s="54" t="s">
        <v>235</v>
      </c>
      <c r="G29" s="55"/>
      <c r="H29" s="56"/>
      <c r="I29" s="54" t="s">
        <v>235</v>
      </c>
      <c r="J29" s="57"/>
      <c r="K29" s="57"/>
      <c r="L29" s="58"/>
      <c r="M29" s="120" t="s">
        <v>233</v>
      </c>
      <c r="N29" s="121"/>
      <c r="O29" s="121"/>
      <c r="P29" s="126" t="s">
        <v>238</v>
      </c>
    </row>
    <row r="30" spans="2:16" ht="21" x14ac:dyDescent="0.35">
      <c r="B30" s="59"/>
      <c r="C30" s="60"/>
      <c r="D30" s="60"/>
      <c r="E30" s="60"/>
      <c r="F30" s="59"/>
      <c r="G30" s="61"/>
      <c r="H30" s="62"/>
      <c r="I30" s="63"/>
      <c r="J30" s="64"/>
      <c r="K30" s="64"/>
      <c r="L30" s="65"/>
      <c r="M30" s="122"/>
      <c r="N30" s="123"/>
      <c r="O30" s="123"/>
      <c r="P30" s="127"/>
    </row>
    <row r="31" spans="2:16" ht="21" x14ac:dyDescent="0.35">
      <c r="B31" s="59"/>
      <c r="C31" s="60"/>
      <c r="D31" s="60"/>
      <c r="E31" s="60"/>
      <c r="F31" s="59"/>
      <c r="G31" s="61"/>
      <c r="H31" s="62"/>
      <c r="I31" s="63"/>
      <c r="J31" s="64"/>
      <c r="K31" s="64"/>
      <c r="L31" s="65"/>
      <c r="M31" s="122"/>
      <c r="N31" s="123"/>
      <c r="O31" s="123"/>
      <c r="P31" s="127"/>
    </row>
    <row r="32" spans="2:16" ht="26.25" customHeight="1" x14ac:dyDescent="0.35">
      <c r="B32" s="59"/>
      <c r="C32" s="60"/>
      <c r="D32" s="60"/>
      <c r="E32" s="60"/>
      <c r="F32" s="59"/>
      <c r="G32" s="61"/>
      <c r="H32" s="66"/>
      <c r="I32" s="67"/>
      <c r="J32" s="64"/>
      <c r="K32" s="64"/>
      <c r="L32" s="65"/>
      <c r="M32" s="122" t="s">
        <v>236</v>
      </c>
      <c r="N32" s="123"/>
      <c r="O32" s="123"/>
      <c r="P32" s="118" t="s">
        <v>25</v>
      </c>
    </row>
    <row r="33" spans="2:16" ht="21" x14ac:dyDescent="0.35">
      <c r="B33" s="128" t="s">
        <v>237</v>
      </c>
      <c r="C33" s="129"/>
      <c r="D33" s="129"/>
      <c r="E33" s="130"/>
      <c r="F33" s="128" t="s">
        <v>237</v>
      </c>
      <c r="G33" s="129"/>
      <c r="H33" s="129"/>
      <c r="I33" s="128" t="s">
        <v>240</v>
      </c>
      <c r="J33" s="129"/>
      <c r="K33" s="129"/>
      <c r="L33" s="130"/>
      <c r="M33" s="122"/>
      <c r="N33" s="123"/>
      <c r="O33" s="123"/>
      <c r="P33" s="118"/>
    </row>
    <row r="34" spans="2:16" ht="21.75" thickBot="1" x14ac:dyDescent="0.4">
      <c r="B34" s="68"/>
      <c r="C34" s="69"/>
      <c r="D34" s="69"/>
      <c r="E34" s="69"/>
      <c r="F34" s="70"/>
      <c r="G34" s="71"/>
      <c r="H34" s="71"/>
      <c r="I34" s="70"/>
      <c r="J34" s="72"/>
      <c r="K34" s="72"/>
      <c r="L34" s="73"/>
      <c r="M34" s="124"/>
      <c r="N34" s="125"/>
      <c r="O34" s="125"/>
      <c r="P34" s="119"/>
    </row>
  </sheetData>
  <sheetProtection formatCells="0" formatColumns="0" insertColumns="0" insertRows="0" deleteColumns="0" deleteRows="0" selectLockedCells="1" selectUnlockedCells="1"/>
  <protectedRanges>
    <protectedRange sqref="E4:I8 J4:O5 J8:O8" name="Rango1"/>
    <protectedRange sqref="G12:G25" name="Rango2"/>
    <protectedRange sqref="O12:O25" name="Rango3"/>
    <protectedRange sqref="J7:O7" name="Rango1_1"/>
  </protectedRanges>
  <mergeCells count="81">
    <mergeCell ref="H26:K26"/>
    <mergeCell ref="O14:P14"/>
    <mergeCell ref="O22:P22"/>
    <mergeCell ref="O23:P23"/>
    <mergeCell ref="O13:P13"/>
    <mergeCell ref="O19:P19"/>
    <mergeCell ref="O20:P20"/>
    <mergeCell ref="O21:P21"/>
    <mergeCell ref="J24:K24"/>
    <mergeCell ref="J13:K13"/>
    <mergeCell ref="O25:P25"/>
    <mergeCell ref="O15:P15"/>
    <mergeCell ref="O16:P16"/>
    <mergeCell ref="O17:P17"/>
    <mergeCell ref="O18:P18"/>
    <mergeCell ref="O24:P24"/>
    <mergeCell ref="O8:P8"/>
    <mergeCell ref="O10:P11"/>
    <mergeCell ref="O12:P12"/>
    <mergeCell ref="J6:P6"/>
    <mergeCell ref="J7:P7"/>
    <mergeCell ref="M10:N10"/>
    <mergeCell ref="L10:L11"/>
    <mergeCell ref="J12:K12"/>
    <mergeCell ref="B28:F28"/>
    <mergeCell ref="P32:P34"/>
    <mergeCell ref="M29:O31"/>
    <mergeCell ref="M32:O34"/>
    <mergeCell ref="P29:P31"/>
    <mergeCell ref="B33:E33"/>
    <mergeCell ref="F33:H33"/>
    <mergeCell ref="I33:L33"/>
    <mergeCell ref="E25:F25"/>
    <mergeCell ref="J25:K25"/>
    <mergeCell ref="B10:B11"/>
    <mergeCell ref="C10:C11"/>
    <mergeCell ref="D10:D11"/>
    <mergeCell ref="E10:F11"/>
    <mergeCell ref="G10:G11"/>
    <mergeCell ref="E14:F14"/>
    <mergeCell ref="J14:K14"/>
    <mergeCell ref="E15:F15"/>
    <mergeCell ref="J15:K15"/>
    <mergeCell ref="E16:F16"/>
    <mergeCell ref="J16:K16"/>
    <mergeCell ref="E12:F12"/>
    <mergeCell ref="J10:K11"/>
    <mergeCell ref="J20:K20"/>
    <mergeCell ref="B1:D8"/>
    <mergeCell ref="G4:H4"/>
    <mergeCell ref="I4:K4"/>
    <mergeCell ref="E1:P1"/>
    <mergeCell ref="E2:P2"/>
    <mergeCell ref="O4:P4"/>
    <mergeCell ref="O5:P5"/>
    <mergeCell ref="F7:I7"/>
    <mergeCell ref="L4:N4"/>
    <mergeCell ref="F5:K5"/>
    <mergeCell ref="L5:N5"/>
    <mergeCell ref="F6:I6"/>
    <mergeCell ref="E8:F8"/>
    <mergeCell ref="H8:I8"/>
    <mergeCell ref="K8:L8"/>
    <mergeCell ref="M8:N8"/>
    <mergeCell ref="H10:H11"/>
    <mergeCell ref="I10:I11"/>
    <mergeCell ref="E13:F13"/>
    <mergeCell ref="E20:F20"/>
    <mergeCell ref="J19:K19"/>
    <mergeCell ref="E18:F18"/>
    <mergeCell ref="J18:K18"/>
    <mergeCell ref="E19:F19"/>
    <mergeCell ref="E24:F24"/>
    <mergeCell ref="E22:F22"/>
    <mergeCell ref="J22:K22"/>
    <mergeCell ref="E17:F17"/>
    <mergeCell ref="J17:K17"/>
    <mergeCell ref="E23:F23"/>
    <mergeCell ref="J23:K23"/>
    <mergeCell ref="E21:F21"/>
    <mergeCell ref="J21:K21"/>
  </mergeCells>
  <dataValidations count="2">
    <dataValidation type="date" operator="greaterThan" allowBlank="1" showInputMessage="1" showErrorMessage="1" sqref="I4:K4">
      <formula1>42736</formula1>
    </dataValidation>
    <dataValidation type="custom" allowBlank="1" showInputMessage="1" showErrorMessage="1" sqref="F4">
      <formula1>"F-GAF-17"</formula1>
    </dataValidation>
  </dataValidations>
  <pageMargins left="0.31496062992125984" right="0.31496062992125984" top="0.39370078740157483" bottom="0.35433070866141736" header="0.31496062992125984" footer="0.31496062992125984"/>
  <pageSetup scale="36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"/>
  <sheetViews>
    <sheetView workbookViewId="0">
      <selection activeCell="E3" sqref="E3"/>
    </sheetView>
  </sheetViews>
  <sheetFormatPr baseColWidth="10" defaultRowHeight="15" x14ac:dyDescent="0.25"/>
  <cols>
    <col min="1" max="1" width="35.42578125" bestFit="1" customWidth="1"/>
    <col min="2" max="2" width="35.42578125" style="24" customWidth="1"/>
    <col min="3" max="3" width="35.42578125" customWidth="1"/>
  </cols>
  <sheetData>
    <row r="1" spans="1:5" x14ac:dyDescent="0.25">
      <c r="A1" t="s">
        <v>223</v>
      </c>
      <c r="B1" s="24" t="s">
        <v>223</v>
      </c>
      <c r="C1" t="b">
        <f t="shared" ref="C1:C43" si="0">EXACT(A1,B1)</f>
        <v>1</v>
      </c>
      <c r="E1" s="23">
        <v>853140</v>
      </c>
    </row>
    <row r="2" spans="1:5" x14ac:dyDescent="0.25">
      <c r="A2" t="s">
        <v>56</v>
      </c>
      <c r="B2" s="24" t="s">
        <v>56</v>
      </c>
      <c r="C2" t="b">
        <f t="shared" si="0"/>
        <v>1</v>
      </c>
      <c r="E2" s="23">
        <v>1283140</v>
      </c>
    </row>
    <row r="3" spans="1:5" x14ac:dyDescent="0.25">
      <c r="A3" t="s">
        <v>52</v>
      </c>
      <c r="B3" s="24" t="s">
        <v>52</v>
      </c>
      <c r="C3" t="b">
        <f t="shared" si="0"/>
        <v>1</v>
      </c>
      <c r="E3" s="23">
        <v>2918140</v>
      </c>
    </row>
    <row r="4" spans="1:5" x14ac:dyDescent="0.25">
      <c r="A4" t="s">
        <v>61</v>
      </c>
      <c r="B4" s="24" t="s">
        <v>61</v>
      </c>
      <c r="C4" t="b">
        <f t="shared" si="0"/>
        <v>1</v>
      </c>
      <c r="E4" s="23">
        <v>1258140</v>
      </c>
    </row>
    <row r="5" spans="1:5" x14ac:dyDescent="0.25">
      <c r="A5" t="s">
        <v>172</v>
      </c>
      <c r="B5" s="24" t="s">
        <v>172</v>
      </c>
      <c r="C5" t="b">
        <f t="shared" si="0"/>
        <v>1</v>
      </c>
      <c r="E5" s="23">
        <v>2653140</v>
      </c>
    </row>
    <row r="6" spans="1:5" x14ac:dyDescent="0.25">
      <c r="A6" t="s">
        <v>44</v>
      </c>
      <c r="B6" s="24" t="s">
        <v>44</v>
      </c>
      <c r="C6" t="b">
        <f t="shared" si="0"/>
        <v>1</v>
      </c>
      <c r="E6" s="23">
        <v>4770000</v>
      </c>
    </row>
    <row r="7" spans="1:5" x14ac:dyDescent="0.25">
      <c r="A7" t="s">
        <v>75</v>
      </c>
      <c r="B7" s="24" t="s">
        <v>224</v>
      </c>
      <c r="C7" t="b">
        <f t="shared" si="0"/>
        <v>0</v>
      </c>
      <c r="E7" s="23">
        <v>1840000</v>
      </c>
    </row>
    <row r="8" spans="1:5" x14ac:dyDescent="0.25">
      <c r="A8" t="s">
        <v>51</v>
      </c>
      <c r="B8" s="24" t="s">
        <v>51</v>
      </c>
      <c r="C8" t="b">
        <f t="shared" si="0"/>
        <v>1</v>
      </c>
      <c r="E8" s="23">
        <v>3855000</v>
      </c>
    </row>
    <row r="9" spans="1:5" x14ac:dyDescent="0.25">
      <c r="A9" t="s">
        <v>230</v>
      </c>
      <c r="B9" s="24" t="s">
        <v>45</v>
      </c>
      <c r="C9" t="b">
        <f t="shared" si="0"/>
        <v>0</v>
      </c>
      <c r="E9" s="23">
        <v>2918140</v>
      </c>
    </row>
    <row r="10" spans="1:5" x14ac:dyDescent="0.25">
      <c r="A10" t="s">
        <v>69</v>
      </c>
      <c r="B10" s="24" t="s">
        <v>69</v>
      </c>
      <c r="C10" t="b">
        <f t="shared" si="0"/>
        <v>1</v>
      </c>
      <c r="E10" s="23">
        <v>2653140</v>
      </c>
    </row>
    <row r="11" spans="1:5" x14ac:dyDescent="0.25">
      <c r="A11" t="s">
        <v>71</v>
      </c>
      <c r="B11" s="24" t="s">
        <v>71</v>
      </c>
      <c r="C11" t="b">
        <f t="shared" si="0"/>
        <v>1</v>
      </c>
      <c r="E11" s="23">
        <v>1103140</v>
      </c>
    </row>
    <row r="12" spans="1:5" x14ac:dyDescent="0.25">
      <c r="A12" t="s">
        <v>226</v>
      </c>
      <c r="B12" s="24" t="s">
        <v>226</v>
      </c>
      <c r="C12" t="b">
        <f t="shared" si="0"/>
        <v>1</v>
      </c>
      <c r="E12" s="23">
        <v>1483140</v>
      </c>
    </row>
    <row r="13" spans="1:5" x14ac:dyDescent="0.25">
      <c r="A13" t="s">
        <v>67</v>
      </c>
      <c r="B13" s="24" t="s">
        <v>67</v>
      </c>
      <c r="C13" t="b">
        <f t="shared" si="0"/>
        <v>1</v>
      </c>
      <c r="E13" s="23">
        <v>3018140</v>
      </c>
    </row>
    <row r="14" spans="1:5" x14ac:dyDescent="0.25">
      <c r="A14" t="s">
        <v>58</v>
      </c>
      <c r="B14" s="24" t="s">
        <v>58</v>
      </c>
      <c r="C14" t="b">
        <f t="shared" si="0"/>
        <v>1</v>
      </c>
      <c r="E14" s="23">
        <v>3755000</v>
      </c>
    </row>
    <row r="15" spans="1:5" x14ac:dyDescent="0.25">
      <c r="A15" t="s">
        <v>70</v>
      </c>
      <c r="B15" s="24" t="s">
        <v>70</v>
      </c>
      <c r="C15" t="b">
        <f t="shared" si="0"/>
        <v>1</v>
      </c>
      <c r="E15" s="23">
        <v>3018140</v>
      </c>
    </row>
    <row r="16" spans="1:5" x14ac:dyDescent="0.25">
      <c r="A16" t="s">
        <v>64</v>
      </c>
      <c r="B16" s="24" t="s">
        <v>64</v>
      </c>
      <c r="C16" t="b">
        <f t="shared" si="0"/>
        <v>1</v>
      </c>
      <c r="E16" s="23">
        <v>3018140</v>
      </c>
    </row>
    <row r="17" spans="1:5" x14ac:dyDescent="0.25">
      <c r="A17" t="s">
        <v>68</v>
      </c>
      <c r="B17" s="24" t="s">
        <v>225</v>
      </c>
      <c r="C17" t="b">
        <f t="shared" si="0"/>
        <v>0</v>
      </c>
      <c r="E17" s="23">
        <v>3018140</v>
      </c>
    </row>
    <row r="18" spans="1:5" x14ac:dyDescent="0.25">
      <c r="A18" t="s">
        <v>57</v>
      </c>
      <c r="B18" s="24" t="s">
        <v>57</v>
      </c>
      <c r="C18" t="b">
        <f t="shared" si="0"/>
        <v>1</v>
      </c>
      <c r="E18" s="23">
        <v>1283140</v>
      </c>
    </row>
    <row r="19" spans="1:5" x14ac:dyDescent="0.25">
      <c r="A19" t="s">
        <v>173</v>
      </c>
      <c r="B19" s="24" t="s">
        <v>173</v>
      </c>
      <c r="C19" t="b">
        <f t="shared" si="0"/>
        <v>1</v>
      </c>
      <c r="E19" s="23">
        <v>2653140</v>
      </c>
    </row>
    <row r="20" spans="1:5" x14ac:dyDescent="0.25">
      <c r="A20" t="s">
        <v>59</v>
      </c>
      <c r="B20" s="24" t="s">
        <v>59</v>
      </c>
      <c r="C20" t="b">
        <f t="shared" si="0"/>
        <v>1</v>
      </c>
      <c r="E20" s="23">
        <v>3018140</v>
      </c>
    </row>
    <row r="21" spans="1:5" x14ac:dyDescent="0.25">
      <c r="A21" t="s">
        <v>74</v>
      </c>
      <c r="B21" s="24" t="s">
        <v>74</v>
      </c>
      <c r="C21" t="b">
        <f t="shared" si="0"/>
        <v>1</v>
      </c>
      <c r="E21" s="23">
        <v>1099940</v>
      </c>
    </row>
    <row r="22" spans="1:5" x14ac:dyDescent="0.25">
      <c r="A22" t="s">
        <v>55</v>
      </c>
      <c r="B22" s="24" t="s">
        <v>55</v>
      </c>
      <c r="C22" t="b">
        <f t="shared" si="0"/>
        <v>1</v>
      </c>
      <c r="E22" s="23">
        <v>1283140</v>
      </c>
    </row>
    <row r="23" spans="1:5" x14ac:dyDescent="0.25">
      <c r="A23" t="s">
        <v>19</v>
      </c>
      <c r="B23" s="24" t="s">
        <v>19</v>
      </c>
      <c r="C23" t="b">
        <f t="shared" si="0"/>
        <v>1</v>
      </c>
      <c r="E23" s="23">
        <v>1099940</v>
      </c>
    </row>
    <row r="24" spans="1:5" x14ac:dyDescent="0.25">
      <c r="A24" t="s">
        <v>50</v>
      </c>
      <c r="B24" s="24" t="s">
        <v>50</v>
      </c>
      <c r="C24" t="b">
        <f t="shared" si="0"/>
        <v>1</v>
      </c>
      <c r="E24" s="23">
        <v>2918140</v>
      </c>
    </row>
    <row r="25" spans="1:5" x14ac:dyDescent="0.25">
      <c r="A25" t="s">
        <v>175</v>
      </c>
      <c r="B25" s="24" t="s">
        <v>175</v>
      </c>
      <c r="C25" t="b">
        <f t="shared" si="0"/>
        <v>1</v>
      </c>
      <c r="E25" s="23">
        <v>3255000</v>
      </c>
    </row>
    <row r="26" spans="1:5" x14ac:dyDescent="0.25">
      <c r="A26" t="s">
        <v>72</v>
      </c>
      <c r="B26" s="24" t="s">
        <v>72</v>
      </c>
      <c r="C26" t="b">
        <f t="shared" si="0"/>
        <v>1</v>
      </c>
      <c r="E26" s="23">
        <v>2653140</v>
      </c>
    </row>
    <row r="27" spans="1:5" x14ac:dyDescent="0.25">
      <c r="A27" t="s">
        <v>77</v>
      </c>
      <c r="B27" s="24" t="s">
        <v>77</v>
      </c>
      <c r="C27" t="b">
        <f t="shared" si="0"/>
        <v>1</v>
      </c>
      <c r="E27" s="23">
        <v>1099940</v>
      </c>
    </row>
    <row r="28" spans="1:5" x14ac:dyDescent="0.25">
      <c r="A28" t="s">
        <v>18</v>
      </c>
      <c r="B28" s="24" t="s">
        <v>18</v>
      </c>
      <c r="C28" t="b">
        <f t="shared" si="0"/>
        <v>1</v>
      </c>
      <c r="E28" s="23">
        <v>1283140</v>
      </c>
    </row>
    <row r="29" spans="1:5" x14ac:dyDescent="0.25">
      <c r="A29" t="s">
        <v>43</v>
      </c>
      <c r="B29" s="24" t="s">
        <v>43</v>
      </c>
      <c r="C29" t="b">
        <f t="shared" si="0"/>
        <v>1</v>
      </c>
      <c r="E29" s="23">
        <v>6495000</v>
      </c>
    </row>
    <row r="30" spans="1:5" x14ac:dyDescent="0.25">
      <c r="A30" t="s">
        <v>231</v>
      </c>
      <c r="B30" s="24" t="s">
        <v>76</v>
      </c>
      <c r="C30" t="b">
        <f t="shared" si="0"/>
        <v>0</v>
      </c>
      <c r="E30" s="23">
        <v>1099940</v>
      </c>
    </row>
    <row r="31" spans="1:5" x14ac:dyDescent="0.25">
      <c r="A31" t="s">
        <v>228</v>
      </c>
      <c r="B31" s="24" t="s">
        <v>228</v>
      </c>
      <c r="C31" t="b">
        <f t="shared" si="0"/>
        <v>1</v>
      </c>
      <c r="E31" s="23">
        <v>3855000</v>
      </c>
    </row>
    <row r="32" spans="1:5" x14ac:dyDescent="0.25">
      <c r="A32" t="s">
        <v>65</v>
      </c>
      <c r="B32" s="24" t="s">
        <v>65</v>
      </c>
      <c r="C32" t="b">
        <f t="shared" si="0"/>
        <v>1</v>
      </c>
      <c r="E32" s="23">
        <v>2653140</v>
      </c>
    </row>
    <row r="33" spans="1:5" x14ac:dyDescent="0.25">
      <c r="A33" t="s">
        <v>66</v>
      </c>
      <c r="B33" s="24" t="s">
        <v>66</v>
      </c>
      <c r="C33" t="b">
        <f t="shared" si="0"/>
        <v>1</v>
      </c>
      <c r="E33" s="23">
        <v>3048500</v>
      </c>
    </row>
    <row r="34" spans="1:5" x14ac:dyDescent="0.25">
      <c r="A34" t="s">
        <v>60</v>
      </c>
      <c r="B34" s="24" t="s">
        <v>60</v>
      </c>
      <c r="C34" t="b">
        <f t="shared" si="0"/>
        <v>1</v>
      </c>
      <c r="E34" s="23">
        <v>1283140</v>
      </c>
    </row>
    <row r="35" spans="1:5" x14ac:dyDescent="0.25">
      <c r="A35" t="s">
        <v>47</v>
      </c>
      <c r="B35" s="24" t="s">
        <v>47</v>
      </c>
      <c r="C35" t="b">
        <f t="shared" si="0"/>
        <v>1</v>
      </c>
      <c r="E35" s="23">
        <v>1083140</v>
      </c>
    </row>
    <row r="36" spans="1:5" x14ac:dyDescent="0.25">
      <c r="A36" t="s">
        <v>53</v>
      </c>
      <c r="B36" s="24" t="s">
        <v>53</v>
      </c>
      <c r="C36" t="b">
        <f t="shared" si="0"/>
        <v>1</v>
      </c>
      <c r="E36" s="23">
        <v>3855000</v>
      </c>
    </row>
    <row r="37" spans="1:5" x14ac:dyDescent="0.25">
      <c r="A37" t="s">
        <v>73</v>
      </c>
      <c r="B37" s="24" t="s">
        <v>73</v>
      </c>
      <c r="C37" t="b">
        <f t="shared" si="0"/>
        <v>1</v>
      </c>
      <c r="E37" s="23">
        <v>2918140</v>
      </c>
    </row>
    <row r="38" spans="1:5" x14ac:dyDescent="0.25">
      <c r="A38" t="s">
        <v>54</v>
      </c>
      <c r="B38" s="24" t="s">
        <v>54</v>
      </c>
      <c r="C38" t="b">
        <f t="shared" si="0"/>
        <v>1</v>
      </c>
      <c r="E38" s="23">
        <v>2918140</v>
      </c>
    </row>
    <row r="39" spans="1:5" x14ac:dyDescent="0.25">
      <c r="A39" t="s">
        <v>174</v>
      </c>
      <c r="B39" s="24" t="s">
        <v>174</v>
      </c>
      <c r="C39" t="b">
        <f t="shared" si="0"/>
        <v>1</v>
      </c>
      <c r="E39" s="23">
        <v>1099940</v>
      </c>
    </row>
    <row r="40" spans="1:5" x14ac:dyDescent="0.25">
      <c r="A40" t="s">
        <v>232</v>
      </c>
      <c r="B40" s="24" t="s">
        <v>49</v>
      </c>
      <c r="C40" t="b">
        <f t="shared" si="0"/>
        <v>0</v>
      </c>
      <c r="E40" s="23">
        <v>3855000</v>
      </c>
    </row>
    <row r="41" spans="1:5" x14ac:dyDescent="0.25">
      <c r="A41" t="s">
        <v>176</v>
      </c>
      <c r="B41" s="24" t="s">
        <v>229</v>
      </c>
      <c r="C41" t="b">
        <f t="shared" si="0"/>
        <v>0</v>
      </c>
      <c r="E41" s="23">
        <v>820857</v>
      </c>
    </row>
    <row r="42" spans="1:5" x14ac:dyDescent="0.25">
      <c r="A42" t="s">
        <v>227</v>
      </c>
      <c r="B42" s="24" t="s">
        <v>176</v>
      </c>
      <c r="C42" t="b">
        <f t="shared" si="0"/>
        <v>0</v>
      </c>
      <c r="E42" s="23">
        <v>671989</v>
      </c>
    </row>
    <row r="43" spans="1:5" x14ac:dyDescent="0.25">
      <c r="A43" t="s">
        <v>46</v>
      </c>
      <c r="B43" s="24" t="s">
        <v>227</v>
      </c>
      <c r="C43" t="b">
        <f t="shared" si="0"/>
        <v>0</v>
      </c>
      <c r="E43" s="23">
        <v>1553140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H21"/>
  <sheetViews>
    <sheetView workbookViewId="0">
      <selection sqref="A1:H1"/>
    </sheetView>
  </sheetViews>
  <sheetFormatPr baseColWidth="10" defaultRowHeight="15" x14ac:dyDescent="0.25"/>
  <cols>
    <col min="1" max="1" width="20.28515625" bestFit="1" customWidth="1"/>
    <col min="2" max="2" width="24.28515625" bestFit="1" customWidth="1"/>
    <col min="3" max="3" width="16.42578125" customWidth="1"/>
    <col min="4" max="4" width="14.140625" customWidth="1"/>
    <col min="5" max="5" width="16.28515625" bestFit="1" customWidth="1"/>
    <col min="6" max="6" width="25.140625" bestFit="1" customWidth="1"/>
    <col min="7" max="7" width="29.28515625" bestFit="1" customWidth="1"/>
    <col min="8" max="8" width="27.28515625" bestFit="1" customWidth="1"/>
  </cols>
  <sheetData>
    <row r="1" spans="1:8" x14ac:dyDescent="0.25">
      <c r="A1" s="22" t="s">
        <v>184</v>
      </c>
      <c r="B1" s="22" t="s">
        <v>185</v>
      </c>
      <c r="C1" s="22" t="s">
        <v>186</v>
      </c>
      <c r="D1" s="22" t="s">
        <v>187</v>
      </c>
      <c r="E1" s="22" t="s">
        <v>188</v>
      </c>
      <c r="F1" s="22" t="s">
        <v>189</v>
      </c>
      <c r="G1" s="22" t="s">
        <v>190</v>
      </c>
      <c r="H1" s="22" t="s">
        <v>191</v>
      </c>
    </row>
    <row r="2" spans="1:8" x14ac:dyDescent="0.25">
      <c r="A2" t="e">
        <f>IF(B2=0,0,2)</f>
        <v>#REF!</v>
      </c>
      <c r="B2" t="e">
        <f>REPORTE!#REF!</f>
        <v>#REF!</v>
      </c>
      <c r="E2" t="e">
        <f>VLOOKUP(REPORTE!#REF!,'Codigo Banco'!B$2:C$30,2,FALSE)</f>
        <v>#REF!</v>
      </c>
    </row>
    <row r="3" spans="1:8" x14ac:dyDescent="0.25">
      <c r="A3" t="e">
        <f t="shared" ref="A3:A21" si="0">IF(B3=0,0,2)</f>
        <v>#REF!</v>
      </c>
      <c r="B3" t="e">
        <f>REPORTE!#REF!</f>
        <v>#REF!</v>
      </c>
      <c r="E3" t="e">
        <f>VLOOKUP(REPORTE!#REF!,'Codigo Banco'!B$2:C$30,2,FALSE)</f>
        <v>#REF!</v>
      </c>
    </row>
    <row r="4" spans="1:8" x14ac:dyDescent="0.25">
      <c r="A4" t="e">
        <f t="shared" si="0"/>
        <v>#REF!</v>
      </c>
      <c r="B4" t="e">
        <f>REPORTE!#REF!</f>
        <v>#REF!</v>
      </c>
      <c r="E4" t="e">
        <f>VLOOKUP(REPORTE!#REF!,'Codigo Banco'!B$2:C$30,2,FALSE)</f>
        <v>#REF!</v>
      </c>
    </row>
    <row r="5" spans="1:8" x14ac:dyDescent="0.25">
      <c r="A5" t="e">
        <f t="shared" si="0"/>
        <v>#REF!</v>
      </c>
      <c r="B5" t="e">
        <f>REPORTE!#REF!</f>
        <v>#REF!</v>
      </c>
      <c r="E5" t="e">
        <f>VLOOKUP(REPORTE!#REF!,'Codigo Banco'!B$2:C$30,2,FALSE)</f>
        <v>#REF!</v>
      </c>
    </row>
    <row r="6" spans="1:8" x14ac:dyDescent="0.25">
      <c r="A6" t="e">
        <f t="shared" si="0"/>
        <v>#REF!</v>
      </c>
      <c r="B6" t="e">
        <f>REPORTE!#REF!</f>
        <v>#REF!</v>
      </c>
      <c r="E6" t="e">
        <f>VLOOKUP(REPORTE!#REF!,'Codigo Banco'!B$2:C$30,2,FALSE)</f>
        <v>#REF!</v>
      </c>
    </row>
    <row r="7" spans="1:8" x14ac:dyDescent="0.25">
      <c r="A7" t="e">
        <f t="shared" si="0"/>
        <v>#REF!</v>
      </c>
      <c r="B7" t="e">
        <f>REPORTE!#REF!</f>
        <v>#REF!</v>
      </c>
      <c r="E7" t="e">
        <f>VLOOKUP(REPORTE!#REF!,'Codigo Banco'!B$2:C$30,2,FALSE)</f>
        <v>#REF!</v>
      </c>
    </row>
    <row r="8" spans="1:8" x14ac:dyDescent="0.25">
      <c r="A8" t="e">
        <f t="shared" si="0"/>
        <v>#REF!</v>
      </c>
      <c r="B8" t="e">
        <f>REPORTE!#REF!</f>
        <v>#REF!</v>
      </c>
      <c r="E8" t="e">
        <f>VLOOKUP(REPORTE!#REF!,'Codigo Banco'!B$2:C$30,2,FALSE)</f>
        <v>#REF!</v>
      </c>
    </row>
    <row r="9" spans="1:8" x14ac:dyDescent="0.25">
      <c r="A9" t="e">
        <f t="shared" si="0"/>
        <v>#REF!</v>
      </c>
      <c r="B9" t="e">
        <f>REPORTE!#REF!</f>
        <v>#REF!</v>
      </c>
      <c r="E9" t="e">
        <f>VLOOKUP(REPORTE!#REF!,'Codigo Banco'!B$2:C$30,2,FALSE)</f>
        <v>#REF!</v>
      </c>
    </row>
    <row r="10" spans="1:8" x14ac:dyDescent="0.25">
      <c r="A10" t="e">
        <f t="shared" si="0"/>
        <v>#REF!</v>
      </c>
      <c r="B10" t="e">
        <f>REPORTE!#REF!</f>
        <v>#REF!</v>
      </c>
      <c r="E10" t="e">
        <f>VLOOKUP(REPORTE!#REF!,'Codigo Banco'!B$2:C$30,2,FALSE)</f>
        <v>#REF!</v>
      </c>
    </row>
    <row r="11" spans="1:8" x14ac:dyDescent="0.25">
      <c r="A11" t="e">
        <f t="shared" si="0"/>
        <v>#REF!</v>
      </c>
      <c r="B11" t="e">
        <f>REPORTE!#REF!</f>
        <v>#REF!</v>
      </c>
      <c r="E11" t="e">
        <f>VLOOKUP(REPORTE!#REF!,'Codigo Banco'!B$2:C$30,2,FALSE)</f>
        <v>#REF!</v>
      </c>
    </row>
    <row r="12" spans="1:8" x14ac:dyDescent="0.25">
      <c r="A12" t="e">
        <f t="shared" si="0"/>
        <v>#REF!</v>
      </c>
      <c r="B12" t="e">
        <f>REPORTE!#REF!</f>
        <v>#REF!</v>
      </c>
      <c r="E12" t="e">
        <f>VLOOKUP(REPORTE!#REF!,'Codigo Banco'!B$2:C$30,2,FALSE)</f>
        <v>#REF!</v>
      </c>
    </row>
    <row r="13" spans="1:8" x14ac:dyDescent="0.25">
      <c r="A13" t="e">
        <f t="shared" si="0"/>
        <v>#REF!</v>
      </c>
      <c r="B13" t="e">
        <f>REPORTE!#REF!</f>
        <v>#REF!</v>
      </c>
      <c r="E13" t="e">
        <f>VLOOKUP(REPORTE!#REF!,'Codigo Banco'!B$2:C$30,2,FALSE)</f>
        <v>#REF!</v>
      </c>
    </row>
    <row r="14" spans="1:8" x14ac:dyDescent="0.25">
      <c r="A14" t="e">
        <f t="shared" si="0"/>
        <v>#REF!</v>
      </c>
      <c r="B14" t="e">
        <f>REPORTE!#REF!</f>
        <v>#REF!</v>
      </c>
      <c r="E14" t="e">
        <f>VLOOKUP(REPORTE!#REF!,'Codigo Banco'!B$2:C$30,2,FALSE)</f>
        <v>#REF!</v>
      </c>
    </row>
    <row r="15" spans="1:8" x14ac:dyDescent="0.25">
      <c r="A15" t="e">
        <f t="shared" si="0"/>
        <v>#REF!</v>
      </c>
      <c r="B15" t="e">
        <f>REPORTE!#REF!</f>
        <v>#REF!</v>
      </c>
      <c r="E15" t="e">
        <f>VLOOKUP(REPORTE!#REF!,'Codigo Banco'!B$2:C$30,2,FALSE)</f>
        <v>#REF!</v>
      </c>
    </row>
    <row r="16" spans="1:8" x14ac:dyDescent="0.25">
      <c r="A16" t="e">
        <f t="shared" si="0"/>
        <v>#REF!</v>
      </c>
      <c r="B16" t="e">
        <f>REPORTE!#REF!</f>
        <v>#REF!</v>
      </c>
      <c r="E16" t="e">
        <f>VLOOKUP(REPORTE!#REF!,'Codigo Banco'!B$2:C$30,2,FALSE)</f>
        <v>#REF!</v>
      </c>
    </row>
    <row r="17" spans="1:5" x14ac:dyDescent="0.25">
      <c r="A17" t="e">
        <f t="shared" si="0"/>
        <v>#REF!</v>
      </c>
      <c r="B17" t="e">
        <f>REPORTE!#REF!</f>
        <v>#REF!</v>
      </c>
      <c r="E17" t="e">
        <f>VLOOKUP(REPORTE!#REF!,'Codigo Banco'!B$2:C$30,2,FALSE)</f>
        <v>#REF!</v>
      </c>
    </row>
    <row r="18" spans="1:5" x14ac:dyDescent="0.25">
      <c r="A18" t="e">
        <f t="shared" si="0"/>
        <v>#REF!</v>
      </c>
      <c r="B18" t="e">
        <f>REPORTE!#REF!</f>
        <v>#REF!</v>
      </c>
      <c r="E18" t="e">
        <f>VLOOKUP(REPORTE!#REF!,'Codigo Banco'!B$2:C$30,2,FALSE)</f>
        <v>#REF!</v>
      </c>
    </row>
    <row r="19" spans="1:5" x14ac:dyDescent="0.25">
      <c r="A19" t="e">
        <f t="shared" si="0"/>
        <v>#REF!</v>
      </c>
      <c r="B19" t="e">
        <f>REPORTE!#REF!</f>
        <v>#REF!</v>
      </c>
      <c r="E19" t="e">
        <f>VLOOKUP(REPORTE!#REF!,'Codigo Banco'!B$2:C$30,2,FALSE)</f>
        <v>#REF!</v>
      </c>
    </row>
    <row r="20" spans="1:5" x14ac:dyDescent="0.25">
      <c r="A20" t="e">
        <f t="shared" si="0"/>
        <v>#REF!</v>
      </c>
      <c r="B20" t="e">
        <f>REPORTE!#REF!</f>
        <v>#REF!</v>
      </c>
      <c r="E20" t="e">
        <f>VLOOKUP(REPORTE!#REF!,'Codigo Banco'!B$2:C$30,2,FALSE)</f>
        <v>#REF!</v>
      </c>
    </row>
    <row r="21" spans="1:5" x14ac:dyDescent="0.25">
      <c r="A21" t="e">
        <f t="shared" si="0"/>
        <v>#REF!</v>
      </c>
      <c r="B21" t="e">
        <f>REPORTE!#REF!</f>
        <v>#REF!</v>
      </c>
      <c r="E21" t="e">
        <f>VLOOKUP(REPORTE!#REF!,'Codigo Banco'!B$2:C$30,2,FALSE)</f>
        <v>#REF!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C30"/>
  <sheetViews>
    <sheetView workbookViewId="0">
      <selection activeCell="B39" sqref="B39"/>
    </sheetView>
  </sheetViews>
  <sheetFormatPr baseColWidth="10" defaultRowHeight="15" x14ac:dyDescent="0.25"/>
  <cols>
    <col min="1" max="1" width="15.42578125" bestFit="1" customWidth="1"/>
    <col min="2" max="2" width="46.7109375" bestFit="1" customWidth="1"/>
    <col min="3" max="3" width="15.42578125" bestFit="1" customWidth="1"/>
  </cols>
  <sheetData>
    <row r="1" spans="1:3" x14ac:dyDescent="0.25">
      <c r="A1" s="2" t="s">
        <v>221</v>
      </c>
      <c r="B1" s="2" t="s">
        <v>222</v>
      </c>
      <c r="C1" s="2" t="s">
        <v>221</v>
      </c>
    </row>
    <row r="2" spans="1:3" x14ac:dyDescent="0.25">
      <c r="A2">
        <v>1</v>
      </c>
      <c r="B2" t="s">
        <v>192</v>
      </c>
      <c r="C2">
        <v>1</v>
      </c>
    </row>
    <row r="3" spans="1:3" x14ac:dyDescent="0.25">
      <c r="A3">
        <v>2</v>
      </c>
      <c r="B3" t="s">
        <v>193</v>
      </c>
      <c r="C3">
        <v>2</v>
      </c>
    </row>
    <row r="4" spans="1:3" x14ac:dyDescent="0.25">
      <c r="A4">
        <v>6</v>
      </c>
      <c r="B4" t="s">
        <v>194</v>
      </c>
      <c r="C4">
        <v>6</v>
      </c>
    </row>
    <row r="5" spans="1:3" x14ac:dyDescent="0.25">
      <c r="A5">
        <v>7</v>
      </c>
      <c r="B5" t="s">
        <v>195</v>
      </c>
      <c r="C5">
        <v>7</v>
      </c>
    </row>
    <row r="6" spans="1:3" x14ac:dyDescent="0.25">
      <c r="A6">
        <v>8</v>
      </c>
      <c r="B6" t="s">
        <v>196</v>
      </c>
      <c r="C6">
        <v>8</v>
      </c>
    </row>
    <row r="7" spans="1:3" x14ac:dyDescent="0.25">
      <c r="A7">
        <v>9</v>
      </c>
      <c r="B7" t="s">
        <v>197</v>
      </c>
      <c r="C7">
        <v>9</v>
      </c>
    </row>
    <row r="8" spans="1:3" x14ac:dyDescent="0.25">
      <c r="A8">
        <v>10</v>
      </c>
      <c r="B8" t="s">
        <v>198</v>
      </c>
      <c r="C8">
        <v>10</v>
      </c>
    </row>
    <row r="9" spans="1:3" x14ac:dyDescent="0.25">
      <c r="A9">
        <v>12</v>
      </c>
      <c r="B9" t="s">
        <v>199</v>
      </c>
      <c r="C9">
        <v>12</v>
      </c>
    </row>
    <row r="10" spans="1:3" x14ac:dyDescent="0.25">
      <c r="A10">
        <v>13</v>
      </c>
      <c r="B10" t="s">
        <v>200</v>
      </c>
      <c r="C10">
        <v>13</v>
      </c>
    </row>
    <row r="11" spans="1:3" x14ac:dyDescent="0.25">
      <c r="A11">
        <v>14</v>
      </c>
      <c r="B11" t="s">
        <v>201</v>
      </c>
      <c r="C11">
        <v>14</v>
      </c>
    </row>
    <row r="12" spans="1:3" x14ac:dyDescent="0.25">
      <c r="A12">
        <v>19</v>
      </c>
      <c r="B12" t="s">
        <v>202</v>
      </c>
      <c r="C12">
        <v>19</v>
      </c>
    </row>
    <row r="13" spans="1:3" x14ac:dyDescent="0.25">
      <c r="A13">
        <v>23</v>
      </c>
      <c r="B13" t="s">
        <v>203</v>
      </c>
      <c r="C13">
        <v>23</v>
      </c>
    </row>
    <row r="14" spans="1:3" x14ac:dyDescent="0.25">
      <c r="A14">
        <v>32</v>
      </c>
      <c r="B14" t="s">
        <v>204</v>
      </c>
      <c r="C14">
        <v>32</v>
      </c>
    </row>
    <row r="15" spans="1:3" x14ac:dyDescent="0.25">
      <c r="A15">
        <v>40</v>
      </c>
      <c r="B15" t="s">
        <v>205</v>
      </c>
      <c r="C15">
        <v>40</v>
      </c>
    </row>
    <row r="16" spans="1:3" x14ac:dyDescent="0.25">
      <c r="A16">
        <v>41</v>
      </c>
      <c r="B16" t="s">
        <v>206</v>
      </c>
      <c r="C16">
        <v>41</v>
      </c>
    </row>
    <row r="17" spans="1:3" x14ac:dyDescent="0.25">
      <c r="A17">
        <v>51</v>
      </c>
      <c r="B17" t="s">
        <v>207</v>
      </c>
      <c r="C17">
        <v>51</v>
      </c>
    </row>
    <row r="18" spans="1:3" x14ac:dyDescent="0.25">
      <c r="A18">
        <v>52</v>
      </c>
      <c r="B18" t="s">
        <v>208</v>
      </c>
      <c r="C18">
        <v>52</v>
      </c>
    </row>
    <row r="19" spans="1:3" x14ac:dyDescent="0.25">
      <c r="A19">
        <v>58</v>
      </c>
      <c r="B19" t="s">
        <v>209</v>
      </c>
      <c r="C19">
        <v>58</v>
      </c>
    </row>
    <row r="20" spans="1:3" x14ac:dyDescent="0.25">
      <c r="A20">
        <v>60</v>
      </c>
      <c r="B20" t="s">
        <v>210</v>
      </c>
      <c r="C20">
        <v>60</v>
      </c>
    </row>
    <row r="21" spans="1:3" x14ac:dyDescent="0.25">
      <c r="A21">
        <v>61</v>
      </c>
      <c r="B21" t="s">
        <v>211</v>
      </c>
      <c r="C21">
        <v>61</v>
      </c>
    </row>
    <row r="22" spans="1:3" x14ac:dyDescent="0.25">
      <c r="A22">
        <v>62</v>
      </c>
      <c r="B22" t="s">
        <v>212</v>
      </c>
      <c r="C22">
        <v>62</v>
      </c>
    </row>
    <row r="23" spans="1:3" x14ac:dyDescent="0.25">
      <c r="A23">
        <v>63</v>
      </c>
      <c r="B23" t="s">
        <v>213</v>
      </c>
      <c r="C23">
        <v>63</v>
      </c>
    </row>
    <row r="24" spans="1:3" x14ac:dyDescent="0.25">
      <c r="A24">
        <v>65</v>
      </c>
      <c r="B24" t="s">
        <v>214</v>
      </c>
      <c r="C24">
        <v>65</v>
      </c>
    </row>
    <row r="25" spans="1:3" x14ac:dyDescent="0.25">
      <c r="A25">
        <v>76</v>
      </c>
      <c r="B25" t="s">
        <v>215</v>
      </c>
      <c r="C25">
        <v>76</v>
      </c>
    </row>
    <row r="26" spans="1:3" x14ac:dyDescent="0.25">
      <c r="A26">
        <v>90</v>
      </c>
      <c r="B26" t="s">
        <v>216</v>
      </c>
      <c r="C26">
        <v>90</v>
      </c>
    </row>
    <row r="27" spans="1:3" x14ac:dyDescent="0.25">
      <c r="A27">
        <v>283</v>
      </c>
      <c r="B27" t="s">
        <v>217</v>
      </c>
      <c r="C27">
        <v>283</v>
      </c>
    </row>
    <row r="28" spans="1:3" x14ac:dyDescent="0.25">
      <c r="A28">
        <v>289</v>
      </c>
      <c r="B28" t="s">
        <v>218</v>
      </c>
      <c r="C28">
        <v>289</v>
      </c>
    </row>
    <row r="29" spans="1:3" x14ac:dyDescent="0.25">
      <c r="A29">
        <v>292</v>
      </c>
      <c r="B29" t="s">
        <v>219</v>
      </c>
      <c r="C29">
        <v>292</v>
      </c>
    </row>
    <row r="30" spans="1:3" x14ac:dyDescent="0.25">
      <c r="A30">
        <v>296</v>
      </c>
      <c r="B30" t="s">
        <v>220</v>
      </c>
      <c r="C30">
        <v>296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B1:M42"/>
  <sheetViews>
    <sheetView workbookViewId="0">
      <selection activeCell="B9" sqref="B9:B25"/>
    </sheetView>
  </sheetViews>
  <sheetFormatPr baseColWidth="10" defaultRowHeight="15" x14ac:dyDescent="0.25"/>
  <cols>
    <col min="2" max="2" width="17.5703125" bestFit="1" customWidth="1"/>
    <col min="3" max="3" width="35.42578125" bestFit="1" customWidth="1"/>
    <col min="6" max="7" width="29.42578125" bestFit="1" customWidth="1"/>
    <col min="8" max="8" width="18.140625" bestFit="1" customWidth="1"/>
    <col min="9" max="9" width="12.7109375" customWidth="1"/>
    <col min="10" max="10" width="15.42578125" customWidth="1"/>
    <col min="11" max="11" width="12.5703125" customWidth="1"/>
    <col min="12" max="12" width="14" bestFit="1" customWidth="1"/>
    <col min="13" max="13" width="17.5703125" bestFit="1" customWidth="1"/>
  </cols>
  <sheetData>
    <row r="1" spans="2:13" ht="15.75" thickBot="1" x14ac:dyDescent="0.3">
      <c r="B1" s="15" t="s">
        <v>4</v>
      </c>
      <c r="C1" s="16" t="s">
        <v>32</v>
      </c>
      <c r="D1" s="16" t="s">
        <v>33</v>
      </c>
      <c r="E1" s="16" t="s">
        <v>34</v>
      </c>
      <c r="F1" s="16" t="s">
        <v>170</v>
      </c>
      <c r="G1" s="16" t="s">
        <v>171</v>
      </c>
      <c r="H1" s="16" t="s">
        <v>179</v>
      </c>
      <c r="I1" s="16" t="s">
        <v>35</v>
      </c>
      <c r="J1" s="16" t="s">
        <v>1</v>
      </c>
      <c r="K1" s="16" t="s">
        <v>5</v>
      </c>
      <c r="L1" s="16" t="s">
        <v>36</v>
      </c>
      <c r="M1" s="17" t="s">
        <v>37</v>
      </c>
    </row>
    <row r="2" spans="2:13" x14ac:dyDescent="0.25">
      <c r="B2" s="18">
        <v>1098630887</v>
      </c>
      <c r="C2" s="19" t="s">
        <v>43</v>
      </c>
      <c r="D2" s="19">
        <v>3132608629</v>
      </c>
      <c r="E2" s="19" t="s">
        <v>78</v>
      </c>
      <c r="F2" s="20" t="s">
        <v>119</v>
      </c>
      <c r="G2" s="20" t="s">
        <v>24</v>
      </c>
      <c r="H2" s="20" t="s">
        <v>180</v>
      </c>
      <c r="I2" s="19" t="s">
        <v>135</v>
      </c>
      <c r="J2" s="19" t="s">
        <v>9</v>
      </c>
      <c r="K2" s="8" t="s">
        <v>38</v>
      </c>
      <c r="L2" s="12" t="s">
        <v>136</v>
      </c>
      <c r="M2" s="21" t="s">
        <v>137</v>
      </c>
    </row>
    <row r="3" spans="2:13" x14ac:dyDescent="0.25">
      <c r="B3" s="5">
        <v>1099548034</v>
      </c>
      <c r="C3" s="6" t="s">
        <v>44</v>
      </c>
      <c r="D3" s="6">
        <v>3162707702</v>
      </c>
      <c r="E3" s="6" t="s">
        <v>79</v>
      </c>
      <c r="F3" s="1" t="s">
        <v>120</v>
      </c>
      <c r="G3" s="1" t="s">
        <v>120</v>
      </c>
      <c r="H3" s="1" t="s">
        <v>180</v>
      </c>
      <c r="I3" s="6" t="s">
        <v>135</v>
      </c>
      <c r="J3" s="6" t="s">
        <v>9</v>
      </c>
      <c r="K3" s="8" t="s">
        <v>39</v>
      </c>
      <c r="L3" s="10">
        <v>81489704072</v>
      </c>
      <c r="M3" s="7" t="s">
        <v>137</v>
      </c>
    </row>
    <row r="4" spans="2:13" x14ac:dyDescent="0.25">
      <c r="B4" s="5">
        <v>1057587077</v>
      </c>
      <c r="C4" s="6" t="s">
        <v>45</v>
      </c>
      <c r="D4" s="6">
        <v>3134165999</v>
      </c>
      <c r="E4" s="6" t="s">
        <v>80</v>
      </c>
      <c r="F4" s="1" t="s">
        <v>121</v>
      </c>
      <c r="G4" s="1" t="s">
        <v>121</v>
      </c>
      <c r="H4" s="1" t="s">
        <v>180</v>
      </c>
      <c r="I4" s="6" t="s">
        <v>135</v>
      </c>
      <c r="J4" s="6" t="s">
        <v>9</v>
      </c>
      <c r="K4" s="11" t="s">
        <v>41</v>
      </c>
      <c r="L4" s="11">
        <v>596382614</v>
      </c>
      <c r="M4" s="7" t="s">
        <v>137</v>
      </c>
    </row>
    <row r="5" spans="2:13" x14ac:dyDescent="0.25">
      <c r="B5" s="5">
        <v>1098639059</v>
      </c>
      <c r="C5" s="6" t="s">
        <v>46</v>
      </c>
      <c r="D5" s="6">
        <v>3506814958</v>
      </c>
      <c r="E5" s="6" t="s">
        <v>81</v>
      </c>
      <c r="F5" s="1" t="s">
        <v>122</v>
      </c>
      <c r="G5" s="1" t="s">
        <v>122</v>
      </c>
      <c r="H5" s="1" t="s">
        <v>181</v>
      </c>
      <c r="I5" s="6" t="s">
        <v>135</v>
      </c>
      <c r="J5" s="6" t="s">
        <v>9</v>
      </c>
      <c r="K5" s="8" t="s">
        <v>39</v>
      </c>
      <c r="L5" s="9" t="s">
        <v>138</v>
      </c>
      <c r="M5" s="7" t="s">
        <v>137</v>
      </c>
    </row>
    <row r="6" spans="2:13" x14ac:dyDescent="0.25">
      <c r="B6" s="5">
        <v>1098703596</v>
      </c>
      <c r="C6" s="6" t="s">
        <v>47</v>
      </c>
      <c r="D6" s="6">
        <v>3209409025</v>
      </c>
      <c r="E6" s="6" t="s">
        <v>82</v>
      </c>
      <c r="F6" s="1" t="s">
        <v>123</v>
      </c>
      <c r="G6" s="1" t="s">
        <v>123</v>
      </c>
      <c r="H6" s="1" t="s">
        <v>180</v>
      </c>
      <c r="I6" s="6" t="s">
        <v>135</v>
      </c>
      <c r="J6" s="6" t="s">
        <v>9</v>
      </c>
      <c r="K6" s="8" t="s">
        <v>38</v>
      </c>
      <c r="L6" s="9" t="s">
        <v>139</v>
      </c>
      <c r="M6" s="7" t="s">
        <v>137</v>
      </c>
    </row>
    <row r="7" spans="2:13" x14ac:dyDescent="0.25">
      <c r="B7" s="5">
        <v>91492568</v>
      </c>
      <c r="C7" s="6" t="s">
        <v>48</v>
      </c>
      <c r="D7" s="6">
        <v>3144254673</v>
      </c>
      <c r="E7" s="6" t="s">
        <v>83</v>
      </c>
      <c r="F7" s="1" t="s">
        <v>124</v>
      </c>
      <c r="G7" s="1" t="s">
        <v>124</v>
      </c>
      <c r="H7" s="1" t="s">
        <v>181</v>
      </c>
      <c r="I7" s="6" t="s">
        <v>135</v>
      </c>
      <c r="J7" s="6" t="s">
        <v>9</v>
      </c>
      <c r="K7" s="8" t="s">
        <v>39</v>
      </c>
      <c r="L7" s="9">
        <v>29768335611</v>
      </c>
      <c r="M7" s="7" t="s">
        <v>137</v>
      </c>
    </row>
    <row r="8" spans="2:13" x14ac:dyDescent="0.25">
      <c r="B8" s="5">
        <v>23498533</v>
      </c>
      <c r="C8" s="6" t="s">
        <v>49</v>
      </c>
      <c r="D8" s="6">
        <v>3165554894</v>
      </c>
      <c r="E8" s="6" t="s">
        <v>84</v>
      </c>
      <c r="F8" s="1" t="s">
        <v>125</v>
      </c>
      <c r="G8" s="1" t="s">
        <v>125</v>
      </c>
      <c r="H8" s="1" t="s">
        <v>181</v>
      </c>
      <c r="I8" s="6" t="s">
        <v>135</v>
      </c>
      <c r="J8" s="6" t="s">
        <v>9</v>
      </c>
      <c r="K8" s="8" t="s">
        <v>38</v>
      </c>
      <c r="L8" s="9" t="s">
        <v>140</v>
      </c>
      <c r="M8" s="7" t="s">
        <v>137</v>
      </c>
    </row>
    <row r="9" spans="2:13" x14ac:dyDescent="0.25">
      <c r="B9" s="5">
        <v>1095794422</v>
      </c>
      <c r="C9" s="6" t="s">
        <v>50</v>
      </c>
      <c r="D9" s="6">
        <v>3168746386</v>
      </c>
      <c r="E9" s="6" t="s">
        <v>85</v>
      </c>
      <c r="F9" s="1" t="s">
        <v>126</v>
      </c>
      <c r="G9" s="1" t="s">
        <v>126</v>
      </c>
      <c r="H9" s="1" t="s">
        <v>181</v>
      </c>
      <c r="I9" s="6" t="s">
        <v>135</v>
      </c>
      <c r="J9" s="6" t="s">
        <v>9</v>
      </c>
      <c r="K9" s="8" t="s">
        <v>39</v>
      </c>
      <c r="L9" s="9" t="s">
        <v>141</v>
      </c>
      <c r="M9" s="7" t="s">
        <v>137</v>
      </c>
    </row>
    <row r="10" spans="2:13" x14ac:dyDescent="0.25">
      <c r="B10" s="5">
        <v>74189878</v>
      </c>
      <c r="C10" s="6" t="s">
        <v>51</v>
      </c>
      <c r="D10" s="6">
        <v>3125411780</v>
      </c>
      <c r="E10" s="6" t="s">
        <v>86</v>
      </c>
      <c r="F10" s="1" t="s">
        <v>124</v>
      </c>
      <c r="G10" s="1" t="s">
        <v>124</v>
      </c>
      <c r="H10" s="1" t="s">
        <v>181</v>
      </c>
      <c r="I10" s="6" t="s">
        <v>135</v>
      </c>
      <c r="J10" s="6" t="s">
        <v>9</v>
      </c>
      <c r="K10" s="8" t="s">
        <v>39</v>
      </c>
      <c r="L10" s="12">
        <v>36363295317</v>
      </c>
      <c r="M10" s="7" t="s">
        <v>137</v>
      </c>
    </row>
    <row r="11" spans="2:13" x14ac:dyDescent="0.25">
      <c r="B11" s="5">
        <v>28161949</v>
      </c>
      <c r="C11" s="6" t="s">
        <v>52</v>
      </c>
      <c r="D11" s="6">
        <v>3112762013</v>
      </c>
      <c r="E11" s="6" t="s">
        <v>87</v>
      </c>
      <c r="F11" s="1" t="s">
        <v>126</v>
      </c>
      <c r="G11" s="1" t="s">
        <v>126</v>
      </c>
      <c r="H11" s="1" t="s">
        <v>181</v>
      </c>
      <c r="I11" s="6" t="s">
        <v>135</v>
      </c>
      <c r="J11" s="6" t="s">
        <v>9</v>
      </c>
      <c r="K11" s="8" t="s">
        <v>39</v>
      </c>
      <c r="L11" s="12" t="s">
        <v>142</v>
      </c>
      <c r="M11" s="7" t="s">
        <v>137</v>
      </c>
    </row>
    <row r="12" spans="2:13" x14ac:dyDescent="0.25">
      <c r="B12" s="5">
        <v>63535545</v>
      </c>
      <c r="C12" s="6" t="s">
        <v>53</v>
      </c>
      <c r="D12" s="6">
        <v>3173650121</v>
      </c>
      <c r="E12" s="6" t="s">
        <v>88</v>
      </c>
      <c r="F12" s="1" t="s">
        <v>125</v>
      </c>
      <c r="G12" s="1" t="s">
        <v>125</v>
      </c>
      <c r="H12" s="1" t="s">
        <v>181</v>
      </c>
      <c r="I12" s="6" t="s">
        <v>135</v>
      </c>
      <c r="J12" s="6" t="s">
        <v>9</v>
      </c>
      <c r="K12" s="8" t="s">
        <v>38</v>
      </c>
      <c r="L12" s="9">
        <v>46170368321</v>
      </c>
      <c r="M12" s="7" t="s">
        <v>137</v>
      </c>
    </row>
    <row r="13" spans="2:13" x14ac:dyDescent="0.25">
      <c r="B13" s="5">
        <v>37752780</v>
      </c>
      <c r="C13" s="6" t="s">
        <v>54</v>
      </c>
      <c r="D13" s="6">
        <v>3182617356</v>
      </c>
      <c r="E13" s="6" t="s">
        <v>89</v>
      </c>
      <c r="F13" s="1" t="s">
        <v>126</v>
      </c>
      <c r="G13" s="1" t="s">
        <v>126</v>
      </c>
      <c r="H13" s="1" t="s">
        <v>181</v>
      </c>
      <c r="I13" s="6" t="s">
        <v>135</v>
      </c>
      <c r="J13" s="6" t="s">
        <v>9</v>
      </c>
      <c r="K13" s="8" t="s">
        <v>39</v>
      </c>
      <c r="L13" s="9" t="s">
        <v>143</v>
      </c>
      <c r="M13" s="7" t="s">
        <v>137</v>
      </c>
    </row>
    <row r="14" spans="2:13" x14ac:dyDescent="0.25">
      <c r="B14" s="5">
        <v>63506284</v>
      </c>
      <c r="C14" s="6" t="s">
        <v>55</v>
      </c>
      <c r="D14" s="6">
        <v>3156298493</v>
      </c>
      <c r="E14" s="6" t="s">
        <v>90</v>
      </c>
      <c r="F14" s="1" t="s">
        <v>123</v>
      </c>
      <c r="G14" s="1" t="s">
        <v>127</v>
      </c>
      <c r="H14" s="1" t="s">
        <v>180</v>
      </c>
      <c r="I14" s="6" t="s">
        <v>135</v>
      </c>
      <c r="J14" s="6" t="s">
        <v>9</v>
      </c>
      <c r="K14" s="8" t="s">
        <v>39</v>
      </c>
      <c r="L14" s="9">
        <v>29148916584</v>
      </c>
      <c r="M14" s="7" t="s">
        <v>137</v>
      </c>
    </row>
    <row r="15" spans="2:13" x14ac:dyDescent="0.25">
      <c r="B15" s="5">
        <v>80852678</v>
      </c>
      <c r="C15" s="6" t="s">
        <v>18</v>
      </c>
      <c r="D15" s="6">
        <v>3123556832</v>
      </c>
      <c r="E15" s="6" t="s">
        <v>91</v>
      </c>
      <c r="F15" s="1" t="s">
        <v>123</v>
      </c>
      <c r="G15" s="1" t="s">
        <v>123</v>
      </c>
      <c r="H15" s="1" t="s">
        <v>180</v>
      </c>
      <c r="I15" s="6" t="s">
        <v>135</v>
      </c>
      <c r="J15" s="6" t="s">
        <v>9</v>
      </c>
      <c r="K15" s="13" t="s">
        <v>38</v>
      </c>
      <c r="L15" s="14" t="s">
        <v>144</v>
      </c>
      <c r="M15" s="7" t="s">
        <v>137</v>
      </c>
    </row>
    <row r="16" spans="2:13" x14ac:dyDescent="0.25">
      <c r="B16" s="5">
        <v>1095812851</v>
      </c>
      <c r="C16" s="6" t="s">
        <v>56</v>
      </c>
      <c r="D16" s="6">
        <v>3106692290</v>
      </c>
      <c r="E16" s="6" t="s">
        <v>92</v>
      </c>
      <c r="F16" s="1" t="s">
        <v>177</v>
      </c>
      <c r="G16" s="1" t="s">
        <v>177</v>
      </c>
      <c r="H16" s="1" t="s">
        <v>181</v>
      </c>
      <c r="I16" s="6" t="s">
        <v>135</v>
      </c>
      <c r="J16" s="6" t="s">
        <v>9</v>
      </c>
      <c r="K16" s="8" t="s">
        <v>39</v>
      </c>
      <c r="L16" s="9" t="s">
        <v>145</v>
      </c>
      <c r="M16" s="7" t="s">
        <v>137</v>
      </c>
    </row>
    <row r="17" spans="2:13" x14ac:dyDescent="0.25">
      <c r="B17" s="5">
        <v>1095821501</v>
      </c>
      <c r="C17" s="6" t="s">
        <v>57</v>
      </c>
      <c r="D17" s="6">
        <v>3154668200</v>
      </c>
      <c r="E17" s="6" t="s">
        <v>93</v>
      </c>
      <c r="F17" s="1" t="s">
        <v>177</v>
      </c>
      <c r="G17" s="1" t="s">
        <v>177</v>
      </c>
      <c r="H17" s="1" t="s">
        <v>181</v>
      </c>
      <c r="I17" s="6" t="s">
        <v>135</v>
      </c>
      <c r="J17" s="6" t="s">
        <v>9</v>
      </c>
      <c r="K17" s="13" t="s">
        <v>38</v>
      </c>
      <c r="L17" s="12" t="s">
        <v>146</v>
      </c>
      <c r="M17" s="7" t="s">
        <v>137</v>
      </c>
    </row>
    <row r="18" spans="2:13" x14ac:dyDescent="0.25">
      <c r="B18" s="5">
        <v>74130395</v>
      </c>
      <c r="C18" s="6" t="s">
        <v>58</v>
      </c>
      <c r="D18" s="6">
        <v>3124580548</v>
      </c>
      <c r="E18" s="6" t="s">
        <v>94</v>
      </c>
      <c r="F18" s="1" t="s">
        <v>128</v>
      </c>
      <c r="G18" s="1" t="s">
        <v>128</v>
      </c>
      <c r="H18" s="1" t="s">
        <v>180</v>
      </c>
      <c r="I18" s="6" t="s">
        <v>135</v>
      </c>
      <c r="J18" s="6" t="s">
        <v>9</v>
      </c>
      <c r="K18" s="8" t="s">
        <v>38</v>
      </c>
      <c r="L18" s="9" t="s">
        <v>147</v>
      </c>
      <c r="M18" s="7" t="s">
        <v>137</v>
      </c>
    </row>
    <row r="19" spans="2:13" x14ac:dyDescent="0.25">
      <c r="B19" s="5">
        <v>13541294</v>
      </c>
      <c r="C19" s="6" t="s">
        <v>59</v>
      </c>
      <c r="D19" s="6">
        <v>3175709009</v>
      </c>
      <c r="E19" s="6" t="s">
        <v>95</v>
      </c>
      <c r="F19" s="1" t="s">
        <v>124</v>
      </c>
      <c r="G19" s="1" t="s">
        <v>124</v>
      </c>
      <c r="H19" s="1" t="s">
        <v>180</v>
      </c>
      <c r="I19" s="6" t="s">
        <v>135</v>
      </c>
      <c r="J19" s="6" t="s">
        <v>9</v>
      </c>
      <c r="K19" s="8" t="s">
        <v>42</v>
      </c>
      <c r="L19" s="9" t="s">
        <v>148</v>
      </c>
      <c r="M19" s="7" t="s">
        <v>137</v>
      </c>
    </row>
    <row r="20" spans="2:13" x14ac:dyDescent="0.25">
      <c r="B20" s="5">
        <v>74381668</v>
      </c>
      <c r="C20" s="6" t="s">
        <v>172</v>
      </c>
      <c r="D20" s="6">
        <v>3112841130</v>
      </c>
      <c r="E20" s="6" t="s">
        <v>96</v>
      </c>
      <c r="F20" s="1" t="s">
        <v>129</v>
      </c>
      <c r="G20" s="1" t="s">
        <v>129</v>
      </c>
      <c r="H20" s="1" t="s">
        <v>180</v>
      </c>
      <c r="I20" s="6" t="s">
        <v>135</v>
      </c>
      <c r="J20" s="6" t="s">
        <v>9</v>
      </c>
      <c r="K20" s="8" t="s">
        <v>149</v>
      </c>
      <c r="L20" s="9" t="s">
        <v>150</v>
      </c>
      <c r="M20" s="7" t="s">
        <v>137</v>
      </c>
    </row>
    <row r="21" spans="2:13" x14ac:dyDescent="0.25">
      <c r="B21" s="5">
        <v>1099549339</v>
      </c>
      <c r="C21" s="6" t="s">
        <v>60</v>
      </c>
      <c r="D21" s="6">
        <v>3184249504</v>
      </c>
      <c r="E21" s="6" t="s">
        <v>97</v>
      </c>
      <c r="F21" s="1" t="s">
        <v>123</v>
      </c>
      <c r="G21" s="1" t="s">
        <v>177</v>
      </c>
      <c r="H21" s="1" t="s">
        <v>180</v>
      </c>
      <c r="I21" s="6" t="s">
        <v>135</v>
      </c>
      <c r="J21" s="6" t="s">
        <v>9</v>
      </c>
      <c r="K21" s="8" t="s">
        <v>38</v>
      </c>
      <c r="L21" s="9" t="s">
        <v>151</v>
      </c>
      <c r="M21" s="7" t="s">
        <v>137</v>
      </c>
    </row>
    <row r="22" spans="2:13" x14ac:dyDescent="0.25">
      <c r="B22" s="5">
        <v>1101686236</v>
      </c>
      <c r="C22" s="6" t="s">
        <v>61</v>
      </c>
      <c r="D22" s="6">
        <v>3102876566</v>
      </c>
      <c r="E22" s="6" t="s">
        <v>98</v>
      </c>
      <c r="F22" s="1" t="s">
        <v>177</v>
      </c>
      <c r="G22" s="1" t="s">
        <v>177</v>
      </c>
      <c r="H22" s="1" t="s">
        <v>180</v>
      </c>
      <c r="I22" s="6" t="s">
        <v>135</v>
      </c>
      <c r="J22" s="6" t="s">
        <v>9</v>
      </c>
      <c r="K22" s="8" t="s">
        <v>38</v>
      </c>
      <c r="L22" s="9" t="s">
        <v>152</v>
      </c>
      <c r="M22" s="7" t="s">
        <v>137</v>
      </c>
    </row>
    <row r="23" spans="2:13" x14ac:dyDescent="0.25">
      <c r="B23" s="5">
        <v>63557785</v>
      </c>
      <c r="C23" s="6" t="s">
        <v>62</v>
      </c>
      <c r="D23" s="6">
        <v>3185645912</v>
      </c>
      <c r="E23" s="6" t="s">
        <v>99</v>
      </c>
      <c r="F23" s="1" t="s">
        <v>130</v>
      </c>
      <c r="G23" s="1" t="s">
        <v>130</v>
      </c>
      <c r="H23" s="1" t="s">
        <v>182</v>
      </c>
      <c r="I23" s="6" t="s">
        <v>135</v>
      </c>
      <c r="J23" s="6" t="s">
        <v>9</v>
      </c>
      <c r="K23" s="8" t="s">
        <v>39</v>
      </c>
      <c r="L23" s="12" t="s">
        <v>153</v>
      </c>
      <c r="M23" s="7" t="s">
        <v>137</v>
      </c>
    </row>
    <row r="24" spans="2:13" x14ac:dyDescent="0.25">
      <c r="B24" s="5">
        <v>1100894181</v>
      </c>
      <c r="C24" s="6" t="s">
        <v>63</v>
      </c>
      <c r="D24" s="6">
        <v>3005765923</v>
      </c>
      <c r="E24" s="6" t="s">
        <v>100</v>
      </c>
      <c r="F24" s="1" t="s">
        <v>131</v>
      </c>
      <c r="G24" s="1" t="s">
        <v>131</v>
      </c>
      <c r="H24" s="1" t="s">
        <v>180</v>
      </c>
      <c r="I24" s="6" t="s">
        <v>135</v>
      </c>
      <c r="J24" s="6" t="s">
        <v>9</v>
      </c>
      <c r="K24" s="8" t="s">
        <v>38</v>
      </c>
      <c r="L24" s="9" t="s">
        <v>154</v>
      </c>
      <c r="M24" s="7" t="s">
        <v>137</v>
      </c>
    </row>
    <row r="25" spans="2:13" x14ac:dyDescent="0.25">
      <c r="B25" s="5">
        <v>46457774</v>
      </c>
      <c r="C25" s="6" t="s">
        <v>64</v>
      </c>
      <c r="D25" s="6">
        <v>3202332188</v>
      </c>
      <c r="E25" s="6" t="s">
        <v>101</v>
      </c>
      <c r="F25" s="1" t="s">
        <v>124</v>
      </c>
      <c r="G25" s="1" t="s">
        <v>124</v>
      </c>
      <c r="H25" s="1" t="s">
        <v>180</v>
      </c>
      <c r="I25" s="6" t="s">
        <v>135</v>
      </c>
      <c r="J25" s="6" t="s">
        <v>9</v>
      </c>
      <c r="K25" s="8" t="s">
        <v>149</v>
      </c>
      <c r="L25" s="9" t="s">
        <v>155</v>
      </c>
      <c r="M25" s="7" t="s">
        <v>137</v>
      </c>
    </row>
    <row r="26" spans="2:13" x14ac:dyDescent="0.25">
      <c r="B26" s="5">
        <v>1065644811</v>
      </c>
      <c r="C26" s="6" t="s">
        <v>65</v>
      </c>
      <c r="D26" s="6">
        <v>3004660558</v>
      </c>
      <c r="E26" s="6" t="s">
        <v>102</v>
      </c>
      <c r="F26" s="1" t="s">
        <v>129</v>
      </c>
      <c r="G26" s="1" t="s">
        <v>129</v>
      </c>
      <c r="H26" s="1" t="s">
        <v>180</v>
      </c>
      <c r="I26" s="6" t="s">
        <v>135</v>
      </c>
      <c r="J26" s="6" t="s">
        <v>9</v>
      </c>
      <c r="K26" s="8" t="s">
        <v>39</v>
      </c>
      <c r="L26" s="9">
        <v>52357836590</v>
      </c>
      <c r="M26" s="7" t="s">
        <v>137</v>
      </c>
    </row>
    <row r="27" spans="2:13" x14ac:dyDescent="0.25">
      <c r="B27" s="5">
        <v>37750502</v>
      </c>
      <c r="C27" s="6" t="s">
        <v>66</v>
      </c>
      <c r="D27" s="6">
        <v>3003632198</v>
      </c>
      <c r="E27" s="6" t="s">
        <v>103</v>
      </c>
      <c r="F27" s="1" t="s">
        <v>128</v>
      </c>
      <c r="G27" s="1" t="s">
        <v>128</v>
      </c>
      <c r="H27" s="1" t="s">
        <v>180</v>
      </c>
      <c r="I27" s="6" t="s">
        <v>135</v>
      </c>
      <c r="J27" s="6" t="s">
        <v>9</v>
      </c>
      <c r="K27" s="8" t="s">
        <v>39</v>
      </c>
      <c r="L27" s="9" t="s">
        <v>156</v>
      </c>
      <c r="M27" s="7" t="s">
        <v>137</v>
      </c>
    </row>
    <row r="28" spans="2:13" x14ac:dyDescent="0.25">
      <c r="B28" s="5">
        <v>1098639462</v>
      </c>
      <c r="C28" s="6" t="s">
        <v>67</v>
      </c>
      <c r="D28" s="6">
        <v>3209044509</v>
      </c>
      <c r="E28" s="6" t="s">
        <v>104</v>
      </c>
      <c r="F28" s="1" t="s">
        <v>124</v>
      </c>
      <c r="G28" s="1" t="s">
        <v>124</v>
      </c>
      <c r="H28" s="1" t="s">
        <v>180</v>
      </c>
      <c r="I28" s="6" t="s">
        <v>135</v>
      </c>
      <c r="J28" s="6" t="s">
        <v>9</v>
      </c>
      <c r="K28" s="8" t="s">
        <v>41</v>
      </c>
      <c r="L28" s="9" t="s">
        <v>157</v>
      </c>
      <c r="M28" s="7" t="s">
        <v>137</v>
      </c>
    </row>
    <row r="29" spans="2:13" x14ac:dyDescent="0.25">
      <c r="B29" s="5">
        <v>91493407</v>
      </c>
      <c r="C29" s="6" t="s">
        <v>68</v>
      </c>
      <c r="D29" s="6">
        <v>3162253773</v>
      </c>
      <c r="E29" s="6" t="s">
        <v>105</v>
      </c>
      <c r="F29" s="1" t="s">
        <v>124</v>
      </c>
      <c r="G29" s="1" t="s">
        <v>124</v>
      </c>
      <c r="H29" s="1" t="s">
        <v>180</v>
      </c>
      <c r="I29" s="6" t="s">
        <v>135</v>
      </c>
      <c r="J29" s="6" t="s">
        <v>9</v>
      </c>
      <c r="K29" s="8" t="s">
        <v>38</v>
      </c>
      <c r="L29" s="9" t="s">
        <v>158</v>
      </c>
      <c r="M29" s="7" t="s">
        <v>137</v>
      </c>
    </row>
    <row r="30" spans="2:13" x14ac:dyDescent="0.25">
      <c r="B30" s="5">
        <v>74081102</v>
      </c>
      <c r="C30" s="6" t="s">
        <v>69</v>
      </c>
      <c r="D30" s="6">
        <v>3114630069</v>
      </c>
      <c r="E30" s="6" t="s">
        <v>106</v>
      </c>
      <c r="F30" s="1" t="s">
        <v>129</v>
      </c>
      <c r="G30" s="1" t="s">
        <v>129</v>
      </c>
      <c r="H30" s="1" t="s">
        <v>180</v>
      </c>
      <c r="I30" s="6" t="s">
        <v>135</v>
      </c>
      <c r="J30" s="6" t="s">
        <v>9</v>
      </c>
      <c r="K30" s="8" t="s">
        <v>38</v>
      </c>
      <c r="L30" s="9" t="s">
        <v>159</v>
      </c>
      <c r="M30" s="7" t="s">
        <v>137</v>
      </c>
    </row>
    <row r="31" spans="2:13" x14ac:dyDescent="0.25">
      <c r="B31" s="5">
        <v>63512053</v>
      </c>
      <c r="C31" s="6" t="s">
        <v>70</v>
      </c>
      <c r="D31" s="6">
        <v>3158707945</v>
      </c>
      <c r="E31" s="6" t="s">
        <v>107</v>
      </c>
      <c r="F31" s="1" t="s">
        <v>124</v>
      </c>
      <c r="G31" s="1" t="s">
        <v>124</v>
      </c>
      <c r="H31" s="1" t="s">
        <v>180</v>
      </c>
      <c r="I31" s="6" t="s">
        <v>135</v>
      </c>
      <c r="J31" s="6" t="s">
        <v>9</v>
      </c>
      <c r="K31" s="8" t="s">
        <v>149</v>
      </c>
      <c r="L31" s="9" t="s">
        <v>160</v>
      </c>
      <c r="M31" s="7" t="s">
        <v>137</v>
      </c>
    </row>
    <row r="32" spans="2:13" x14ac:dyDescent="0.25">
      <c r="B32" s="5">
        <v>1098639373</v>
      </c>
      <c r="C32" s="6" t="s">
        <v>173</v>
      </c>
      <c r="D32" s="6">
        <v>3004144721</v>
      </c>
      <c r="E32" s="6" t="s">
        <v>108</v>
      </c>
      <c r="F32" s="1" t="s">
        <v>129</v>
      </c>
      <c r="G32" s="1" t="s">
        <v>129</v>
      </c>
      <c r="H32" s="1" t="s">
        <v>180</v>
      </c>
      <c r="I32" s="6" t="s">
        <v>135</v>
      </c>
      <c r="J32" s="6" t="s">
        <v>9</v>
      </c>
      <c r="K32" s="8" t="s">
        <v>39</v>
      </c>
      <c r="L32" s="9" t="s">
        <v>161</v>
      </c>
      <c r="M32" s="7" t="s">
        <v>137</v>
      </c>
    </row>
    <row r="33" spans="2:13" x14ac:dyDescent="0.25">
      <c r="B33" s="5">
        <v>1099552826</v>
      </c>
      <c r="C33" s="6" t="s">
        <v>71</v>
      </c>
      <c r="D33" s="6">
        <v>3219922005</v>
      </c>
      <c r="E33" s="6" t="s">
        <v>109</v>
      </c>
      <c r="F33" s="1" t="s">
        <v>177</v>
      </c>
      <c r="G33" s="1" t="s">
        <v>177</v>
      </c>
      <c r="H33" s="1" t="s">
        <v>180</v>
      </c>
      <c r="I33" s="6" t="s">
        <v>135</v>
      </c>
      <c r="J33" s="6" t="s">
        <v>9</v>
      </c>
      <c r="K33" s="8" t="s">
        <v>39</v>
      </c>
      <c r="L33" s="9" t="s">
        <v>162</v>
      </c>
      <c r="M33" s="7" t="s">
        <v>137</v>
      </c>
    </row>
    <row r="34" spans="2:13" x14ac:dyDescent="0.25">
      <c r="B34" s="5">
        <v>13872207</v>
      </c>
      <c r="C34" s="6" t="s">
        <v>72</v>
      </c>
      <c r="D34" s="6">
        <v>3165763599</v>
      </c>
      <c r="E34" s="6" t="s">
        <v>110</v>
      </c>
      <c r="F34" s="1" t="s">
        <v>129</v>
      </c>
      <c r="G34" s="1" t="s">
        <v>129</v>
      </c>
      <c r="H34" s="1" t="s">
        <v>180</v>
      </c>
      <c r="I34" s="6" t="s">
        <v>135</v>
      </c>
      <c r="J34" s="6" t="s">
        <v>9</v>
      </c>
      <c r="K34" s="8" t="s">
        <v>38</v>
      </c>
      <c r="L34" s="9" t="s">
        <v>163</v>
      </c>
      <c r="M34" s="7" t="s">
        <v>137</v>
      </c>
    </row>
    <row r="35" spans="2:13" x14ac:dyDescent="0.25">
      <c r="B35" s="5">
        <v>63348229</v>
      </c>
      <c r="C35" s="6" t="s">
        <v>73</v>
      </c>
      <c r="D35" s="6">
        <v>3102262348</v>
      </c>
      <c r="E35" s="6" t="s">
        <v>111</v>
      </c>
      <c r="F35" s="1" t="s">
        <v>126</v>
      </c>
      <c r="G35" s="1" t="s">
        <v>126</v>
      </c>
      <c r="H35" s="1" t="s">
        <v>181</v>
      </c>
      <c r="I35" s="6" t="s">
        <v>135</v>
      </c>
      <c r="J35" s="6" t="s">
        <v>9</v>
      </c>
      <c r="K35" s="8" t="s">
        <v>38</v>
      </c>
      <c r="L35" s="9">
        <v>68000028081</v>
      </c>
      <c r="M35" s="7" t="s">
        <v>137</v>
      </c>
    </row>
    <row r="36" spans="2:13" x14ac:dyDescent="0.25">
      <c r="B36" s="5">
        <v>1125228826</v>
      </c>
      <c r="C36" s="6" t="s">
        <v>174</v>
      </c>
      <c r="D36" s="6">
        <v>3164169493</v>
      </c>
      <c r="E36" s="6" t="s">
        <v>112</v>
      </c>
      <c r="F36" s="1" t="s">
        <v>177</v>
      </c>
      <c r="G36" s="1" t="s">
        <v>177</v>
      </c>
      <c r="H36" s="1" t="s">
        <v>180</v>
      </c>
      <c r="I36" s="6" t="s">
        <v>135</v>
      </c>
      <c r="J36" s="6" t="s">
        <v>9</v>
      </c>
      <c r="K36" s="8" t="s">
        <v>38</v>
      </c>
      <c r="L36" s="9" t="s">
        <v>164</v>
      </c>
      <c r="M36" s="7" t="s">
        <v>137</v>
      </c>
    </row>
    <row r="37" spans="2:13" x14ac:dyDescent="0.25">
      <c r="B37" s="5">
        <v>1005148938</v>
      </c>
      <c r="C37" s="6" t="s">
        <v>74</v>
      </c>
      <c r="D37" s="6">
        <v>3166088078</v>
      </c>
      <c r="E37" s="6" t="s">
        <v>113</v>
      </c>
      <c r="F37" s="1" t="s">
        <v>132</v>
      </c>
      <c r="G37" s="1" t="s">
        <v>132</v>
      </c>
      <c r="H37" s="1" t="s">
        <v>180</v>
      </c>
      <c r="I37" s="6" t="s">
        <v>135</v>
      </c>
      <c r="J37" s="6" t="s">
        <v>9</v>
      </c>
      <c r="K37" s="13" t="s">
        <v>39</v>
      </c>
      <c r="L37" s="12" t="s">
        <v>165</v>
      </c>
      <c r="M37" s="7" t="s">
        <v>137</v>
      </c>
    </row>
    <row r="38" spans="2:13" x14ac:dyDescent="0.25">
      <c r="B38" s="5">
        <v>63542893</v>
      </c>
      <c r="C38" s="6" t="s">
        <v>175</v>
      </c>
      <c r="D38" s="6">
        <v>3138105797</v>
      </c>
      <c r="E38" s="6" t="s">
        <v>114</v>
      </c>
      <c r="F38" s="1" t="s">
        <v>128</v>
      </c>
      <c r="G38" s="1" t="s">
        <v>128</v>
      </c>
      <c r="H38" s="1" t="s">
        <v>180</v>
      </c>
      <c r="I38" s="6" t="s">
        <v>135</v>
      </c>
      <c r="J38" s="6" t="s">
        <v>9</v>
      </c>
      <c r="K38" s="8" t="s">
        <v>38</v>
      </c>
      <c r="L38" s="9" t="s">
        <v>166</v>
      </c>
      <c r="M38" s="7" t="s">
        <v>137</v>
      </c>
    </row>
    <row r="39" spans="2:13" x14ac:dyDescent="0.25">
      <c r="B39" s="5">
        <v>63510325</v>
      </c>
      <c r="C39" s="6" t="s">
        <v>176</v>
      </c>
      <c r="D39" s="6">
        <v>3154269363</v>
      </c>
      <c r="E39" s="6" t="s">
        <v>115</v>
      </c>
      <c r="F39" s="1" t="s">
        <v>133</v>
      </c>
      <c r="G39" s="1" t="s">
        <v>133</v>
      </c>
      <c r="H39" s="1" t="s">
        <v>180</v>
      </c>
      <c r="I39" s="6" t="s">
        <v>135</v>
      </c>
      <c r="J39" s="6" t="s">
        <v>9</v>
      </c>
      <c r="K39" s="13" t="s">
        <v>39</v>
      </c>
      <c r="L39" s="12" t="s">
        <v>167</v>
      </c>
      <c r="M39" s="7" t="s">
        <v>137</v>
      </c>
    </row>
    <row r="40" spans="2:13" x14ac:dyDescent="0.25">
      <c r="B40" s="5">
        <v>63542491</v>
      </c>
      <c r="C40" s="6" t="s">
        <v>75</v>
      </c>
      <c r="D40" s="6">
        <v>3202152771</v>
      </c>
      <c r="E40" s="6" t="s">
        <v>116</v>
      </c>
      <c r="F40" s="1" t="s">
        <v>134</v>
      </c>
      <c r="G40" s="1" t="s">
        <v>134</v>
      </c>
      <c r="H40" s="1" t="s">
        <v>180</v>
      </c>
      <c r="I40" s="6" t="s">
        <v>135</v>
      </c>
      <c r="J40" s="6" t="s">
        <v>9</v>
      </c>
      <c r="K40" s="11" t="s">
        <v>40</v>
      </c>
      <c r="L40" s="11">
        <v>392010843</v>
      </c>
      <c r="M40" s="7" t="s">
        <v>137</v>
      </c>
    </row>
    <row r="41" spans="2:13" x14ac:dyDescent="0.25">
      <c r="B41" s="5">
        <v>1140874058</v>
      </c>
      <c r="C41" s="6" t="s">
        <v>76</v>
      </c>
      <c r="D41" s="6">
        <v>3006602943</v>
      </c>
      <c r="E41" s="6" t="s">
        <v>117</v>
      </c>
      <c r="F41" s="1" t="s">
        <v>178</v>
      </c>
      <c r="G41" s="1" t="s">
        <v>178</v>
      </c>
      <c r="H41" s="1" t="s">
        <v>181</v>
      </c>
      <c r="I41" s="6" t="s">
        <v>135</v>
      </c>
      <c r="J41" s="6" t="s">
        <v>9</v>
      </c>
      <c r="K41" s="8" t="s">
        <v>38</v>
      </c>
      <c r="L41" s="9" t="s">
        <v>168</v>
      </c>
      <c r="M41" s="7" t="s">
        <v>137</v>
      </c>
    </row>
    <row r="42" spans="2:13" x14ac:dyDescent="0.25">
      <c r="B42" s="5">
        <v>1057305014</v>
      </c>
      <c r="C42" s="6" t="s">
        <v>77</v>
      </c>
      <c r="D42" s="6">
        <v>3137816328</v>
      </c>
      <c r="E42" s="6" t="s">
        <v>118</v>
      </c>
      <c r="F42" s="1" t="s">
        <v>178</v>
      </c>
      <c r="G42" s="1" t="s">
        <v>178</v>
      </c>
      <c r="H42" s="1" t="s">
        <v>180</v>
      </c>
      <c r="I42" s="6" t="s">
        <v>135</v>
      </c>
      <c r="J42" s="6" t="s">
        <v>9</v>
      </c>
      <c r="K42" s="8" t="s">
        <v>38</v>
      </c>
      <c r="L42" s="9" t="s">
        <v>169</v>
      </c>
      <c r="M42" s="7" t="s">
        <v>137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1</vt:i4>
      </vt:variant>
    </vt:vector>
  </HeadingPairs>
  <TitlesOfParts>
    <vt:vector size="6" baseType="lpstr">
      <vt:lpstr>REPORTE</vt:lpstr>
      <vt:lpstr>Hoja1</vt:lpstr>
      <vt:lpstr>Archivo Plano</vt:lpstr>
      <vt:lpstr>Codigo Banco</vt:lpstr>
      <vt:lpstr>Hoja4</vt:lpstr>
      <vt:lpstr>REPORTE!Área_de_impresión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Administrador</cp:lastModifiedBy>
  <cp:lastPrinted>2018-03-23T15:49:44Z</cp:lastPrinted>
  <dcterms:created xsi:type="dcterms:W3CDTF">2017-05-31T19:54:24Z</dcterms:created>
  <dcterms:modified xsi:type="dcterms:W3CDTF">2019-10-05T17:40:29Z</dcterms:modified>
</cp:coreProperties>
</file>