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Kingisepp\"/>
    </mc:Choice>
  </mc:AlternateContent>
  <bookViews>
    <workbookView xWindow="27975" yWindow="30" windowWidth="19305" windowHeight="12330"/>
  </bookViews>
  <sheets>
    <sheet name="КАРКАС " sheetId="2" r:id="rId1"/>
    <sheet name="ФУНДАМЕНТЫ" sheetId="3" r:id="rId2"/>
    <sheet name="AP" sheetId="4" r:id="rId3"/>
  </sheets>
  <calcPr calcId="152511"/>
</workbook>
</file>

<file path=xl/calcChain.xml><?xml version="1.0" encoding="utf-8"?>
<calcChain xmlns="http://schemas.openxmlformats.org/spreadsheetml/2006/main">
  <c r="K8" i="2" l="1"/>
  <c r="J12" i="2"/>
  <c r="J10" i="2"/>
  <c r="J8" i="2"/>
  <c r="G18" i="2"/>
  <c r="I18" i="2" s="1"/>
  <c r="J18" i="2" s="1"/>
  <c r="G17" i="2"/>
  <c r="I17" i="2" s="1"/>
  <c r="G16" i="2"/>
  <c r="I16" i="2" s="1"/>
  <c r="J15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51" i="2"/>
  <c r="I91" i="2"/>
  <c r="I90" i="2"/>
  <c r="I89" i="2"/>
  <c r="I92" i="2"/>
  <c r="I88" i="2"/>
  <c r="I48" i="2"/>
  <c r="I133" i="2"/>
  <c r="I132" i="2"/>
  <c r="I131" i="2"/>
  <c r="I129" i="2"/>
  <c r="I128" i="2"/>
  <c r="I127" i="2"/>
  <c r="I111" i="2"/>
  <c r="I110" i="2"/>
  <c r="I109" i="2"/>
  <c r="I114" i="2"/>
  <c r="I113" i="2"/>
  <c r="I112" i="2"/>
  <c r="I108" i="2"/>
  <c r="I107" i="2"/>
  <c r="I106" i="2"/>
  <c r="I105" i="2"/>
  <c r="I104" i="2"/>
  <c r="I121" i="2"/>
  <c r="I120" i="2"/>
  <c r="I119" i="2"/>
  <c r="I125" i="2"/>
  <c r="I124" i="2"/>
  <c r="I123" i="2"/>
  <c r="I122" i="2"/>
  <c r="I118" i="2"/>
  <c r="I117" i="2"/>
  <c r="I116" i="2"/>
  <c r="I99" i="2"/>
  <c r="I97" i="2"/>
  <c r="I95" i="2"/>
  <c r="I86" i="2"/>
  <c r="I85" i="2"/>
  <c r="I84" i="2"/>
  <c r="I83" i="2"/>
  <c r="I82" i="2"/>
  <c r="I81" i="2"/>
  <c r="I80" i="2"/>
  <c r="I64" i="2"/>
  <c r="I65" i="2"/>
  <c r="I78" i="2"/>
  <c r="I77" i="2"/>
  <c r="I76" i="2"/>
  <c r="I75" i="2"/>
  <c r="I74" i="2"/>
  <c r="I73" i="2"/>
  <c r="I72" i="2"/>
  <c r="I70" i="2"/>
  <c r="I69" i="2"/>
  <c r="I68" i="2"/>
  <c r="I67" i="2"/>
  <c r="I66" i="2"/>
  <c r="I63" i="2"/>
  <c r="I59" i="2"/>
  <c r="I61" i="2"/>
  <c r="I60" i="2"/>
  <c r="I50" i="2"/>
  <c r="I42" i="2"/>
  <c r="I38" i="2"/>
  <c r="I40" i="2"/>
  <c r="I36" i="2"/>
  <c r="I34" i="2"/>
  <c r="I35" i="2"/>
  <c r="I33" i="2"/>
  <c r="I32" i="2"/>
  <c r="I31" i="2"/>
  <c r="I30" i="2"/>
  <c r="I37" i="2"/>
  <c r="I39" i="2"/>
  <c r="I41" i="2"/>
  <c r="I43" i="2"/>
  <c r="I44" i="2"/>
  <c r="I45" i="2"/>
  <c r="I46" i="2"/>
  <c r="I47" i="2"/>
  <c r="I28" i="2"/>
  <c r="I27" i="2"/>
  <c r="I29" i="2"/>
  <c r="I8" i="2"/>
</calcChain>
</file>

<file path=xl/sharedStrings.xml><?xml version="1.0" encoding="utf-8"?>
<sst xmlns="http://schemas.openxmlformats.org/spreadsheetml/2006/main" count="332" uniqueCount="208">
  <si>
    <t>t20</t>
  </si>
  <si>
    <t>t10</t>
  </si>
  <si>
    <t>30Б1</t>
  </si>
  <si>
    <t>Б1</t>
  </si>
  <si>
    <t>кг</t>
  </si>
  <si>
    <t>Б2</t>
  </si>
  <si>
    <t>Б3</t>
  </si>
  <si>
    <t>Б4</t>
  </si>
  <si>
    <t>Б5</t>
  </si>
  <si>
    <t>Пр1</t>
  </si>
  <si>
    <t>22П1</t>
  </si>
  <si>
    <t>Св1</t>
  </si>
  <si>
    <t>100х4</t>
  </si>
  <si>
    <t>Р1</t>
  </si>
  <si>
    <t>К2</t>
  </si>
  <si>
    <t>К3</t>
  </si>
  <si>
    <t>160х5</t>
  </si>
  <si>
    <t>Н1</t>
  </si>
  <si>
    <t>57-750-0,7</t>
  </si>
  <si>
    <t>K1</t>
  </si>
  <si>
    <t>узел 1</t>
  </si>
  <si>
    <t>узел 3</t>
  </si>
  <si>
    <t>узел 4</t>
  </si>
  <si>
    <t>L100x63x8</t>
  </si>
  <si>
    <t>t16</t>
  </si>
  <si>
    <t>узел 5</t>
  </si>
  <si>
    <t>Профиль</t>
  </si>
  <si>
    <t>Прогоны покрытия</t>
  </si>
  <si>
    <t>Распорки по колоннам</t>
  </si>
  <si>
    <t>Объем металла по  узлам</t>
  </si>
  <si>
    <t>Сечение</t>
  </si>
  <si>
    <t>L100x8</t>
  </si>
  <si>
    <t>Конструкции ограждения наружной и внутренней лестницы в данную таблицу не включены</t>
  </si>
  <si>
    <t xml:space="preserve">Данные показатели являются предварительными и требуют корректировки в ходе разработки проекта. </t>
  </si>
  <si>
    <t>Каркас здания (КМ + КЖ перекрытий и покрытия)</t>
  </si>
  <si>
    <t>Объем Ж.Б. на фундаменты</t>
  </si>
  <si>
    <t>куб.м</t>
  </si>
  <si>
    <t>Арматура</t>
  </si>
  <si>
    <t>т</t>
  </si>
  <si>
    <t>Подушка (песок + щебень)</t>
  </si>
  <si>
    <t>Бетонная подготовка</t>
  </si>
  <si>
    <t>Объем вынимаемого грунта</t>
  </si>
  <si>
    <t xml:space="preserve">Металл на закладные для фундаментов </t>
  </si>
  <si>
    <r>
      <t xml:space="preserve">Фундаменты </t>
    </r>
    <r>
      <rPr>
        <b/>
        <sz val="12"/>
        <rFont val="Arial Cyr"/>
        <charset val="204"/>
      </rPr>
      <t>(включая приямки, цоколь и смотровую яму)</t>
    </r>
  </si>
  <si>
    <t xml:space="preserve">Обратная засыпка пазух </t>
  </si>
  <si>
    <r>
      <t xml:space="preserve">  </t>
    </r>
    <r>
      <rPr>
        <sz val="12"/>
        <rFont val="Arial Cyr"/>
        <charset val="204"/>
      </rPr>
      <t xml:space="preserve"> Cэндвич-панели "Термопанель" Teplant-Concept -150 мм</t>
    </r>
  </si>
  <si>
    <t xml:space="preserve">   Кирпичные, толщиной  120, 250 мм </t>
  </si>
  <si>
    <t>406,34 м2</t>
  </si>
  <si>
    <t>97,88 м3</t>
  </si>
  <si>
    <t>603,56 м2</t>
  </si>
  <si>
    <t>90,53 м3</t>
  </si>
  <si>
    <t>19,8 м2</t>
  </si>
  <si>
    <t xml:space="preserve">   Стеклянная ограждение ( перегородка), h=3.0 м; толщ. 8-10 мм</t>
  </si>
  <si>
    <t xml:space="preserve">  Ворота наружные распашные, утепленные, размером 3.0 х 3.0 м</t>
  </si>
  <si>
    <t xml:space="preserve">  Ворота подъемно-секционные Hermann, утпленные, размером 4.2 х 4.8</t>
  </si>
  <si>
    <t>9,0 м2</t>
  </si>
  <si>
    <t>20,16 м2</t>
  </si>
  <si>
    <t>1,5 м2</t>
  </si>
  <si>
    <t xml:space="preserve">  Блоки световых фонарей, открываемые,  2 шт</t>
  </si>
  <si>
    <t xml:space="preserve">   Каркасно-обшивные перегородки, по серии 1.031.9-2.00.1, С 112, толщиной 100 мм</t>
  </si>
  <si>
    <t xml:space="preserve">   Каркасно-обшивные перегородки, по серии 1.031.9-2.00.1, С 112, толщиной 150 мм</t>
  </si>
  <si>
    <t>97,59 м2</t>
  </si>
  <si>
    <t>215,70 м2</t>
  </si>
  <si>
    <t xml:space="preserve">  Блоки дверные наружные, металлические, утепленные, 1.0 х 2.1, 2 шт.</t>
  </si>
  <si>
    <t>4,20 м2</t>
  </si>
  <si>
    <t xml:space="preserve">  Блок дверной наружный, металлический, утепленный, 2.0 х 2.1, 1 шт</t>
  </si>
  <si>
    <t xml:space="preserve">  Витражи из алюминиевого профиля, 2х кам. стеклопакет ( 9.2 х 3.0 с дверью)</t>
  </si>
  <si>
    <t xml:space="preserve">  Витражи из алюминиевого профиля, 2х кам. Стеклопакет ( 1.3 х 3.0 с дверью)</t>
  </si>
  <si>
    <t>27,60 м2</t>
  </si>
  <si>
    <t>3,90 м2</t>
  </si>
  <si>
    <t xml:space="preserve">  Блоки оконные из ПВХ профиля, двухкамерные стеклопакеты</t>
  </si>
  <si>
    <t>108,0 м2</t>
  </si>
  <si>
    <t xml:space="preserve">  Утепление цоколя плитами ПеноплэксСтена, толщ. 100 мм</t>
  </si>
  <si>
    <t xml:space="preserve">  Утепление фундамента плитами ПеноплэксФундамент, толщ. 100 мм</t>
  </si>
  <si>
    <t xml:space="preserve">   Полы бетонные, Мастер топ</t>
  </si>
  <si>
    <t xml:space="preserve">   Полы наливные, полимерные</t>
  </si>
  <si>
    <t xml:space="preserve">   Полы из антистатического линолеума</t>
  </si>
  <si>
    <t xml:space="preserve">  Оклейка  стен стеклообоями </t>
  </si>
  <si>
    <t>99,0 м2</t>
  </si>
  <si>
    <t>9,9 м3</t>
  </si>
  <si>
    <t xml:space="preserve">  Утепление"теплых" полов плитами  ПеноплэекФундамент, толщ. 50 мм</t>
  </si>
  <si>
    <t>168,0 м2</t>
  </si>
  <si>
    <t>8,4 м3</t>
  </si>
  <si>
    <t>375,0 м2</t>
  </si>
  <si>
    <t>37,50 м3</t>
  </si>
  <si>
    <t xml:space="preserve">  Кровля ПВХ мембрана Alcorplan- 1.5 мм</t>
  </si>
  <si>
    <t>550,0 м</t>
  </si>
  <si>
    <t xml:space="preserve">  Защита кровли - тротуарная бетонная плитка, толщ. 30 мм</t>
  </si>
  <si>
    <t>44,0 м2</t>
  </si>
  <si>
    <t>1,32 м3</t>
  </si>
  <si>
    <t>316,11 м2</t>
  </si>
  <si>
    <t>21,0 м2</t>
  </si>
  <si>
    <t>324.2 м2</t>
  </si>
  <si>
    <t xml:space="preserve">   Полы из керамогранитной плитки, толщ. 7-10 мм </t>
  </si>
  <si>
    <t>3.24 м3</t>
  </si>
  <si>
    <t>20,1 м2</t>
  </si>
  <si>
    <t xml:space="preserve">   Полы из керамической плитки с гидроизоляционным слоем, толщ. плитки 10 мм</t>
  </si>
  <si>
    <t>812,68 м2</t>
  </si>
  <si>
    <t xml:space="preserve">  Облицовка глазурованной керамической плиткой, h=2.5 м.</t>
  </si>
  <si>
    <t xml:space="preserve">  Утепление кровли плитами Rockwool Roof Batts H - 150 мм</t>
  </si>
  <si>
    <t>530,0 м2</t>
  </si>
  <si>
    <t>105.0 м3</t>
  </si>
  <si>
    <t xml:space="preserve">  Звукоизоляция стен минплитой, толщ. 100 мм</t>
  </si>
  <si>
    <t>16,38 м2</t>
  </si>
  <si>
    <t>1,64 м3</t>
  </si>
  <si>
    <t>15,2 м2</t>
  </si>
  <si>
    <t>1,52 м3</t>
  </si>
  <si>
    <t xml:space="preserve">   Трансформируемые перегородки фирмы NAYADA, </t>
  </si>
  <si>
    <t xml:space="preserve">    с сегментом распашных дверей  0.9 х 2.1 м, толщ.перегородки 150 мм</t>
  </si>
  <si>
    <t xml:space="preserve">                               - перегородка 7.4 х 4.8 м</t>
  </si>
  <si>
    <t xml:space="preserve">                               - перегородка 7.3 х 3.0 м</t>
  </si>
  <si>
    <t xml:space="preserve">                               - перегородка 6.2 х 3.0 м</t>
  </si>
  <si>
    <t>35.5 м2</t>
  </si>
  <si>
    <t>21,9 м2</t>
  </si>
  <si>
    <t>18,6 м2</t>
  </si>
  <si>
    <t>5,32 м3</t>
  </si>
  <si>
    <t>3,28 м3</t>
  </si>
  <si>
    <t>2,79 м3</t>
  </si>
  <si>
    <t>31.77 м2</t>
  </si>
  <si>
    <t>140,5 м2</t>
  </si>
  <si>
    <t>750,0 м2</t>
  </si>
  <si>
    <t>37,5 м3</t>
  </si>
  <si>
    <r>
      <t xml:space="preserve">                                        </t>
    </r>
    <r>
      <rPr>
        <sz val="12"/>
        <rFont val="Arial Cyr"/>
        <charset val="204"/>
      </rPr>
      <t>Здание производственного участка VOLVO</t>
    </r>
  </si>
  <si>
    <t xml:space="preserve"> 20.1 м2</t>
  </si>
  <si>
    <t>354,0 м2</t>
  </si>
  <si>
    <t xml:space="preserve">  Окраска стен водоэмульсионными красками за 2 раза</t>
  </si>
  <si>
    <t>278,0 м2</t>
  </si>
  <si>
    <t xml:space="preserve">   Облицовка мет. связей, наружных стен ГКЛ по серии 1.073.9-2.00.1-8, С 625</t>
  </si>
  <si>
    <t xml:space="preserve">  Оштукатуривание кирпичных стен и перегородок по сетке, толщ. 25 мм</t>
  </si>
  <si>
    <t xml:space="preserve">   Стяжка выравнивающая бетонная , толщиной 50 мм</t>
  </si>
  <si>
    <t xml:space="preserve">  Минплита, толщ. 100 мм - плавающие полы венткамеры </t>
  </si>
  <si>
    <t>757,0 м2</t>
  </si>
  <si>
    <t xml:space="preserve">   Потолки подвесные сиситем ARMSTRONG:</t>
  </si>
  <si>
    <t xml:space="preserve">                   - с заполнением потолочной плиткой RETAIL board</t>
  </si>
  <si>
    <t xml:space="preserve">                   - Грильято ( размер ячейки 75х75)</t>
  </si>
  <si>
    <t xml:space="preserve">  Окраска цоколя красками для наружных работ за 2 раза</t>
  </si>
  <si>
    <t>51,5 м2</t>
  </si>
  <si>
    <t xml:space="preserve">  Ворота подъемные Hermann,  размером 3.0 х 3.0</t>
  </si>
  <si>
    <t>Колонны по оси Л, Р</t>
  </si>
  <si>
    <t>Колонна по оси Л/15</t>
  </si>
  <si>
    <t>200х5</t>
  </si>
  <si>
    <t>Надколонники в осях М-Н/12-14</t>
  </si>
  <si>
    <t>Нк</t>
  </si>
  <si>
    <t xml:space="preserve">Гл.балки </t>
  </si>
  <si>
    <t>30Б2</t>
  </si>
  <si>
    <t>[22п</t>
  </si>
  <si>
    <t>Вт.балки для фонарей</t>
  </si>
  <si>
    <t>Гл.балка оси П/14-16</t>
  </si>
  <si>
    <t>Вт.балки 16/П-Р</t>
  </si>
  <si>
    <t>Связи по оси 11,15,П</t>
  </si>
  <si>
    <t>Профнастил, кв.м</t>
  </si>
  <si>
    <t>Колонны и надколонники</t>
  </si>
  <si>
    <t>360х360</t>
  </si>
  <si>
    <t>360х300</t>
  </si>
  <si>
    <t>узел 8</t>
  </si>
  <si>
    <t>узел5</t>
  </si>
  <si>
    <t>330х360</t>
  </si>
  <si>
    <t>узел 9</t>
  </si>
  <si>
    <t>узел 12</t>
  </si>
  <si>
    <t>узел 13</t>
  </si>
  <si>
    <t>узел 14</t>
  </si>
  <si>
    <t>t8</t>
  </si>
  <si>
    <t>60х00</t>
  </si>
  <si>
    <t>связи и распорки</t>
  </si>
  <si>
    <t>t6</t>
  </si>
  <si>
    <t xml:space="preserve">Балки </t>
  </si>
  <si>
    <t>t12</t>
  </si>
  <si>
    <t>170х300х2</t>
  </si>
  <si>
    <t>150х300</t>
  </si>
  <si>
    <t>узел 6</t>
  </si>
  <si>
    <t>300х300</t>
  </si>
  <si>
    <t>узел7</t>
  </si>
  <si>
    <t>узел 11</t>
  </si>
  <si>
    <t>300х360</t>
  </si>
  <si>
    <t>360х200</t>
  </si>
  <si>
    <t>190х150</t>
  </si>
  <si>
    <t>узел 10</t>
  </si>
  <si>
    <t>узел10</t>
  </si>
  <si>
    <t>300х140</t>
  </si>
  <si>
    <t>240х150</t>
  </si>
  <si>
    <t>узел 7</t>
  </si>
  <si>
    <t>Связи горизонтальные</t>
  </si>
  <si>
    <t>Сг</t>
  </si>
  <si>
    <t>100х8</t>
  </si>
  <si>
    <t>УЗЕЛ2</t>
  </si>
  <si>
    <t>t 8</t>
  </si>
  <si>
    <t>Фахверки</t>
  </si>
  <si>
    <t>Стойки фахверка Сф1 и 2</t>
  </si>
  <si>
    <t>Сф1,2</t>
  </si>
  <si>
    <t>Колонны</t>
  </si>
  <si>
    <t>Сталь</t>
  </si>
  <si>
    <t>300х12</t>
  </si>
  <si>
    <t>S355</t>
  </si>
  <si>
    <t>Длина элем.</t>
  </si>
  <si>
    <t>Количество</t>
  </si>
  <si>
    <t>Длина,пог.м</t>
  </si>
  <si>
    <t>300х8</t>
  </si>
  <si>
    <t>300х6</t>
  </si>
  <si>
    <t>Стойки</t>
  </si>
  <si>
    <t>СК1</t>
  </si>
  <si>
    <t>S235</t>
  </si>
  <si>
    <t>140х5</t>
  </si>
  <si>
    <t>СК2</t>
  </si>
  <si>
    <t>80х5</t>
  </si>
  <si>
    <t>Вес 1 пог.м</t>
  </si>
  <si>
    <t>Всего по профилю</t>
  </si>
  <si>
    <t>Вес всего по элем</t>
  </si>
  <si>
    <t>Всего по стали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</si>
</sst>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20"/>
      <name val="Arial Cyr"/>
      <charset val="204"/>
    </font>
    <font>
      <b/>
      <sz val="20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12"/>
      <color rgb="FFFF0000"/>
      <name val="Arial Cyr"/>
      <charset val="204"/>
    </font>
    <font>
      <b/>
      <sz val="10"/>
      <color theme="0"/>
      <name val="Arial Cyr"/>
      <charset val="204"/>
    </font>
    <font>
      <sz val="16"/>
      <color rgb="FFFF0000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0" xfId="0" applyFont="1" applyFill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0" xfId="0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0" xfId="0" applyFill="1"/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0" xfId="0" applyFill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0" xfId="0" applyFill="1"/>
    <xf numFmtId="0" fontId="9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7" fillId="0" borderId="0" xfId="0" applyFont="1"/>
    <xf numFmtId="0" fontId="2" fillId="6" borderId="0" xfId="0" applyFont="1" applyFill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0" xfId="0" applyFill="1"/>
    <xf numFmtId="0" fontId="2" fillId="0" borderId="2" xfId="0" applyFont="1" applyBorder="1" applyAlignment="1"/>
    <xf numFmtId="0" fontId="2" fillId="0" borderId="2" xfId="0" applyFont="1" applyBorder="1" applyAlignment="1"/>
    <xf numFmtId="0" fontId="0" fillId="0" borderId="2" xfId="0" applyBorder="1" applyAlignment="1"/>
    <xf numFmtId="0" fontId="8" fillId="0" borderId="3" xfId="0" applyFont="1" applyBorder="1" applyAlignment="1"/>
    <xf numFmtId="0" fontId="8" fillId="0" borderId="3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zoomScale="115" zoomScaleNormal="115" workbookViewId="0">
      <selection activeCell="E23" sqref="E23"/>
    </sheetView>
  </sheetViews>
  <sheetFormatPr defaultRowHeight="12.75" x14ac:dyDescent="0.2"/>
  <cols>
    <col min="1" max="1" width="37.140625" customWidth="1"/>
    <col min="2" max="2" width="9.140625" style="2" customWidth="1"/>
    <col min="3" max="6" width="13" style="2" customWidth="1"/>
    <col min="7" max="7" width="13.140625" style="2" customWidth="1"/>
    <col min="8" max="8" width="19" style="2" customWidth="1"/>
    <col min="9" max="9" width="16.140625" style="3" customWidth="1"/>
    <col min="10" max="10" width="16.28515625" customWidth="1"/>
    <col min="11" max="11" width="20.140625" customWidth="1"/>
  </cols>
  <sheetData>
    <row r="1" spans="1:11" ht="25.5" x14ac:dyDescent="0.35">
      <c r="A1" s="72" t="s">
        <v>34</v>
      </c>
      <c r="B1" s="73"/>
      <c r="C1" s="73"/>
      <c r="D1" s="73"/>
      <c r="E1" s="73"/>
      <c r="F1" s="73"/>
      <c r="G1" s="73"/>
      <c r="H1" s="73"/>
      <c r="I1" s="73"/>
    </row>
    <row r="2" spans="1:11" x14ac:dyDescent="0.2">
      <c r="A2" s="74" t="s">
        <v>33</v>
      </c>
      <c r="B2" s="75"/>
      <c r="C2" s="75"/>
      <c r="D2" s="75"/>
      <c r="E2" s="75"/>
      <c r="F2" s="75"/>
      <c r="G2" s="75"/>
      <c r="H2" s="75"/>
      <c r="I2" s="76"/>
      <c r="J2" s="73"/>
    </row>
    <row r="3" spans="1:11" x14ac:dyDescent="0.2">
      <c r="A3" s="73"/>
      <c r="B3" s="75"/>
      <c r="C3" s="75"/>
      <c r="D3" s="75"/>
      <c r="E3" s="75"/>
      <c r="F3" s="75"/>
      <c r="G3" s="75"/>
      <c r="H3" s="75"/>
      <c r="I3" s="76"/>
      <c r="J3" s="73"/>
    </row>
    <row r="4" spans="1:11" x14ac:dyDescent="0.2">
      <c r="A4" s="1"/>
      <c r="B4" s="4"/>
      <c r="C4" s="4"/>
      <c r="D4" s="4"/>
      <c r="E4" s="4"/>
      <c r="F4" s="4"/>
      <c r="G4" s="4"/>
      <c r="H4" s="4"/>
      <c r="I4" s="5"/>
      <c r="J4" s="1"/>
      <c r="K4" s="1"/>
    </row>
    <row r="5" spans="1:11" x14ac:dyDescent="0.2">
      <c r="A5" s="1"/>
      <c r="B5" s="4" t="s">
        <v>26</v>
      </c>
      <c r="C5" s="4" t="s">
        <v>30</v>
      </c>
      <c r="D5" s="4" t="s">
        <v>190</v>
      </c>
      <c r="E5" s="4" t="s">
        <v>193</v>
      </c>
      <c r="F5" s="4" t="s">
        <v>194</v>
      </c>
      <c r="G5" s="4" t="s">
        <v>195</v>
      </c>
      <c r="H5" s="4" t="s">
        <v>204</v>
      </c>
      <c r="I5" s="83" t="s">
        <v>206</v>
      </c>
      <c r="J5" s="1" t="s">
        <v>205</v>
      </c>
      <c r="K5" s="84" t="s">
        <v>207</v>
      </c>
    </row>
    <row r="6" spans="1:11" x14ac:dyDescent="0.2">
      <c r="A6" s="1"/>
      <c r="B6" s="4"/>
      <c r="C6" s="4"/>
      <c r="D6" s="4"/>
      <c r="E6" s="4"/>
      <c r="F6" s="4"/>
      <c r="G6" s="4"/>
      <c r="H6" s="4" t="s">
        <v>4</v>
      </c>
      <c r="I6" s="83" t="s">
        <v>4</v>
      </c>
      <c r="J6" s="92" t="s">
        <v>4</v>
      </c>
      <c r="K6" s="92" t="s">
        <v>4</v>
      </c>
    </row>
    <row r="7" spans="1:11" ht="12" customHeight="1" x14ac:dyDescent="0.2">
      <c r="A7" s="1"/>
      <c r="B7" s="4"/>
      <c r="C7" s="4"/>
      <c r="D7" s="4"/>
      <c r="E7" s="4"/>
      <c r="F7" s="4"/>
      <c r="G7" s="4"/>
      <c r="H7" s="4"/>
      <c r="I7" s="83"/>
      <c r="J7" s="1"/>
      <c r="K7" s="1"/>
    </row>
    <row r="8" spans="1:11" s="81" customFormat="1" x14ac:dyDescent="0.2">
      <c r="A8" s="82" t="s">
        <v>189</v>
      </c>
      <c r="B8" s="80" t="s">
        <v>19</v>
      </c>
      <c r="C8" s="79" t="s">
        <v>191</v>
      </c>
      <c r="D8" s="80" t="s">
        <v>192</v>
      </c>
      <c r="E8" s="79">
        <v>15.1</v>
      </c>
      <c r="F8" s="79">
        <v>11</v>
      </c>
      <c r="G8" s="79">
        <f>E8*F8</f>
        <v>166.1</v>
      </c>
      <c r="H8" s="79">
        <v>106.6</v>
      </c>
      <c r="I8" s="84">
        <f t="shared" ref="I8:I36" si="0">G8*H8</f>
        <v>17706.259999999998</v>
      </c>
      <c r="J8" s="87">
        <f>SUM(I8:I9)</f>
        <v>34197.279999999999</v>
      </c>
      <c r="K8" s="87">
        <f>SUM(J8:J14)</f>
        <v>135057.69999999998</v>
      </c>
    </row>
    <row r="9" spans="1:11" s="81" customFormat="1" x14ac:dyDescent="0.2">
      <c r="A9" s="78"/>
      <c r="B9" s="79"/>
      <c r="C9" s="79"/>
      <c r="D9" s="79" t="s">
        <v>192</v>
      </c>
      <c r="E9" s="79">
        <v>11.9</v>
      </c>
      <c r="F9" s="79">
        <v>13</v>
      </c>
      <c r="G9" s="79">
        <f>E9*F9</f>
        <v>154.70000000000002</v>
      </c>
      <c r="H9" s="79">
        <v>106.6</v>
      </c>
      <c r="I9" s="84">
        <f t="shared" si="0"/>
        <v>16491.02</v>
      </c>
      <c r="J9" s="88"/>
      <c r="K9" s="90"/>
    </row>
    <row r="10" spans="1:11" s="81" customFormat="1" x14ac:dyDescent="0.2">
      <c r="A10" s="78"/>
      <c r="B10" s="80" t="s">
        <v>14</v>
      </c>
      <c r="C10" s="79" t="s">
        <v>196</v>
      </c>
      <c r="D10" s="79" t="s">
        <v>192</v>
      </c>
      <c r="E10" s="79">
        <v>15.1</v>
      </c>
      <c r="F10" s="79">
        <v>48</v>
      </c>
      <c r="G10" s="79">
        <f>E10*F10</f>
        <v>724.8</v>
      </c>
      <c r="H10" s="79">
        <v>72.489999999999995</v>
      </c>
      <c r="I10" s="84">
        <f t="shared" si="0"/>
        <v>52540.751999999993</v>
      </c>
      <c r="J10" s="87">
        <f>SUM(I10:I11)</f>
        <v>83595.467999999993</v>
      </c>
      <c r="K10" s="90"/>
    </row>
    <row r="11" spans="1:11" s="81" customFormat="1" x14ac:dyDescent="0.2">
      <c r="A11" s="78"/>
      <c r="B11" s="79"/>
      <c r="C11" s="79"/>
      <c r="D11" s="79" t="s">
        <v>192</v>
      </c>
      <c r="E11" s="79">
        <v>11.9</v>
      </c>
      <c r="F11" s="79">
        <v>36</v>
      </c>
      <c r="G11" s="79">
        <f>E11*F11</f>
        <v>428.40000000000003</v>
      </c>
      <c r="H11" s="79">
        <v>72.489999999999995</v>
      </c>
      <c r="I11" s="84">
        <f t="shared" si="0"/>
        <v>31054.716</v>
      </c>
      <c r="J11" s="88"/>
      <c r="K11" s="90"/>
    </row>
    <row r="12" spans="1:11" s="81" customFormat="1" x14ac:dyDescent="0.2">
      <c r="A12" s="78"/>
      <c r="B12" s="80" t="s">
        <v>15</v>
      </c>
      <c r="C12" s="79" t="s">
        <v>197</v>
      </c>
      <c r="D12" s="79" t="s">
        <v>192</v>
      </c>
      <c r="E12" s="79">
        <v>5.45</v>
      </c>
      <c r="F12" s="79">
        <v>53</v>
      </c>
      <c r="G12" s="79">
        <f>E12*F12</f>
        <v>288.85000000000002</v>
      </c>
      <c r="H12" s="79">
        <v>54.9</v>
      </c>
      <c r="I12" s="84">
        <f t="shared" si="0"/>
        <v>15857.865000000002</v>
      </c>
      <c r="J12" s="87">
        <f>SUM(I12:I14)</f>
        <v>17264.952000000001</v>
      </c>
      <c r="K12" s="90"/>
    </row>
    <row r="13" spans="1:11" s="81" customFormat="1" x14ac:dyDescent="0.2">
      <c r="A13" s="78"/>
      <c r="B13" s="79"/>
      <c r="C13" s="79"/>
      <c r="D13" s="79" t="s">
        <v>192</v>
      </c>
      <c r="E13" s="79">
        <v>10.55</v>
      </c>
      <c r="F13" s="79">
        <v>2</v>
      </c>
      <c r="G13" s="79">
        <f>E13*F13</f>
        <v>21.1</v>
      </c>
      <c r="H13" s="79">
        <v>54.9</v>
      </c>
      <c r="I13" s="84">
        <f t="shared" si="0"/>
        <v>1158.3900000000001</v>
      </c>
      <c r="J13" s="90"/>
      <c r="K13" s="90"/>
    </row>
    <row r="14" spans="1:11" s="81" customFormat="1" x14ac:dyDescent="0.2">
      <c r="A14" s="78"/>
      <c r="B14" s="79"/>
      <c r="C14" s="79"/>
      <c r="D14" s="79" t="s">
        <v>192</v>
      </c>
      <c r="E14" s="79">
        <v>4.53</v>
      </c>
      <c r="F14" s="79">
        <v>1</v>
      </c>
      <c r="G14" s="79">
        <f>E14*F14</f>
        <v>4.53</v>
      </c>
      <c r="H14" s="79">
        <v>54.9</v>
      </c>
      <c r="I14" s="84">
        <f t="shared" si="0"/>
        <v>248.697</v>
      </c>
      <c r="J14" s="88"/>
      <c r="K14" s="88"/>
    </row>
    <row r="15" spans="1:11" s="81" customFormat="1" x14ac:dyDescent="0.2">
      <c r="A15" s="82" t="s">
        <v>198</v>
      </c>
      <c r="B15" s="80" t="s">
        <v>199</v>
      </c>
      <c r="C15" s="79" t="s">
        <v>201</v>
      </c>
      <c r="D15" s="80" t="s">
        <v>200</v>
      </c>
      <c r="E15" s="79">
        <v>4.53</v>
      </c>
      <c r="F15" s="79">
        <v>16</v>
      </c>
      <c r="G15" s="79">
        <f>E15*F15</f>
        <v>72.48</v>
      </c>
      <c r="H15" s="79">
        <v>20.86</v>
      </c>
      <c r="I15" s="84">
        <f t="shared" si="0"/>
        <v>1511.9328</v>
      </c>
      <c r="J15" s="87">
        <f>SUM(I15:I17)</f>
        <v>4808.6472000000003</v>
      </c>
      <c r="K15" s="85"/>
    </row>
    <row r="16" spans="1:11" s="81" customFormat="1" x14ac:dyDescent="0.2">
      <c r="A16" s="78"/>
      <c r="B16" s="79"/>
      <c r="C16" s="79"/>
      <c r="D16" s="79" t="s">
        <v>200</v>
      </c>
      <c r="E16" s="79">
        <v>6.2</v>
      </c>
      <c r="F16" s="79">
        <v>13</v>
      </c>
      <c r="G16" s="79">
        <f>E16*F16</f>
        <v>80.600000000000009</v>
      </c>
      <c r="H16" s="79">
        <v>20.86</v>
      </c>
      <c r="I16" s="84">
        <f t="shared" si="0"/>
        <v>1681.316</v>
      </c>
      <c r="J16" s="90"/>
      <c r="K16" s="89"/>
    </row>
    <row r="17" spans="1:11" s="81" customFormat="1" x14ac:dyDescent="0.2">
      <c r="A17" s="78"/>
      <c r="B17" s="79"/>
      <c r="C17" s="79"/>
      <c r="D17" s="79" t="s">
        <v>200</v>
      </c>
      <c r="E17" s="79">
        <v>4.84</v>
      </c>
      <c r="F17" s="79">
        <v>16</v>
      </c>
      <c r="G17" s="79">
        <f>E17*F17</f>
        <v>77.44</v>
      </c>
      <c r="H17" s="79">
        <v>20.86</v>
      </c>
      <c r="I17" s="84">
        <f t="shared" si="0"/>
        <v>1615.3983999999998</v>
      </c>
      <c r="J17" s="88"/>
      <c r="K17" s="89"/>
    </row>
    <row r="18" spans="1:11" s="81" customFormat="1" x14ac:dyDescent="0.2">
      <c r="A18" s="78"/>
      <c r="B18" s="80" t="s">
        <v>202</v>
      </c>
      <c r="C18" s="79" t="s">
        <v>203</v>
      </c>
      <c r="D18" s="79" t="s">
        <v>200</v>
      </c>
      <c r="E18" s="79">
        <v>0.69</v>
      </c>
      <c r="F18" s="79">
        <v>6</v>
      </c>
      <c r="G18" s="79">
        <f>E18*F18</f>
        <v>4.1399999999999997</v>
      </c>
      <c r="H18" s="79">
        <v>6.73</v>
      </c>
      <c r="I18" s="84">
        <f t="shared" si="0"/>
        <v>27.862199999999998</v>
      </c>
      <c r="J18" s="91">
        <f>SUM(I18)</f>
        <v>27.862199999999998</v>
      </c>
      <c r="K18" s="86"/>
    </row>
    <row r="19" spans="1:11" s="81" customFormat="1" x14ac:dyDescent="0.2">
      <c r="A19" s="78"/>
      <c r="B19" s="80"/>
      <c r="C19" s="79"/>
      <c r="D19" s="79"/>
      <c r="E19" s="79"/>
      <c r="F19" s="79"/>
      <c r="G19" s="79"/>
      <c r="H19" s="79"/>
      <c r="I19" s="84"/>
      <c r="J19" s="91"/>
      <c r="K19" s="93"/>
    </row>
    <row r="20" spans="1:11" s="81" customFormat="1" x14ac:dyDescent="0.2">
      <c r="A20" s="78"/>
      <c r="B20" s="80"/>
      <c r="C20" s="79"/>
      <c r="D20" s="79"/>
      <c r="E20" s="79"/>
      <c r="F20" s="79"/>
      <c r="G20" s="79"/>
      <c r="H20" s="79"/>
      <c r="I20" s="84"/>
      <c r="J20" s="91"/>
      <c r="K20" s="93"/>
    </row>
    <row r="21" spans="1:11" s="81" customFormat="1" x14ac:dyDescent="0.2">
      <c r="A21" s="78"/>
      <c r="B21" s="80"/>
      <c r="C21" s="79"/>
      <c r="D21" s="79"/>
      <c r="E21" s="79"/>
      <c r="F21" s="79"/>
      <c r="G21" s="79"/>
      <c r="H21" s="79"/>
      <c r="I21" s="84"/>
      <c r="J21" s="91"/>
      <c r="K21" s="93"/>
    </row>
    <row r="22" spans="1:11" s="81" customFormat="1" x14ac:dyDescent="0.2">
      <c r="A22" s="78"/>
      <c r="B22" s="80"/>
      <c r="C22" s="79"/>
      <c r="D22" s="79"/>
      <c r="E22" s="79"/>
      <c r="F22" s="79"/>
      <c r="G22" s="79"/>
      <c r="H22" s="79"/>
      <c r="I22" s="84"/>
      <c r="J22" s="91"/>
      <c r="K22" s="93"/>
    </row>
    <row r="23" spans="1:11" s="81" customFormat="1" x14ac:dyDescent="0.2">
      <c r="A23" s="78"/>
      <c r="B23" s="80"/>
      <c r="C23" s="79"/>
      <c r="D23" s="79"/>
      <c r="E23" s="79"/>
      <c r="F23" s="79"/>
      <c r="G23" s="79"/>
      <c r="H23" s="79"/>
      <c r="I23" s="84"/>
      <c r="J23" s="91"/>
      <c r="K23" s="93"/>
    </row>
    <row r="24" spans="1:11" s="81" customFormat="1" x14ac:dyDescent="0.2">
      <c r="A24" s="78"/>
      <c r="B24" s="80"/>
      <c r="C24" s="79"/>
      <c r="D24" s="79"/>
      <c r="E24" s="79"/>
      <c r="F24" s="79"/>
      <c r="G24" s="79"/>
      <c r="H24" s="79"/>
      <c r="I24" s="84"/>
      <c r="J24" s="91"/>
      <c r="K24" s="93"/>
    </row>
    <row r="25" spans="1:11" s="81" customFormat="1" x14ac:dyDescent="0.2">
      <c r="A25" s="78"/>
      <c r="B25" s="79"/>
      <c r="C25" s="79"/>
      <c r="D25" s="79"/>
      <c r="E25" s="79"/>
      <c r="F25" s="79"/>
      <c r="G25" s="79"/>
      <c r="H25" s="79"/>
      <c r="I25" s="84"/>
      <c r="J25" s="78"/>
      <c r="K25" s="78"/>
    </row>
    <row r="26" spans="1:11" s="81" customFormat="1" x14ac:dyDescent="0.2">
      <c r="A26" s="78"/>
      <c r="B26" s="79"/>
      <c r="C26" s="79"/>
      <c r="D26" s="79"/>
      <c r="E26" s="79"/>
      <c r="F26" s="79"/>
      <c r="G26" s="79"/>
      <c r="H26" s="79"/>
      <c r="I26" s="84"/>
      <c r="J26" s="78"/>
      <c r="K26" s="78"/>
    </row>
    <row r="27" spans="1:11" s="81" customFormat="1" x14ac:dyDescent="0.2">
      <c r="A27" s="78" t="s">
        <v>138</v>
      </c>
      <c r="B27" s="79" t="s">
        <v>14</v>
      </c>
      <c r="C27" s="79" t="s">
        <v>16</v>
      </c>
      <c r="D27" s="79"/>
      <c r="E27" s="79"/>
      <c r="F27" s="79"/>
      <c r="G27" s="79">
        <v>1.97</v>
      </c>
      <c r="H27" s="79">
        <v>23.85</v>
      </c>
      <c r="I27" s="84">
        <f t="shared" si="0"/>
        <v>46.984500000000004</v>
      </c>
      <c r="J27" s="78"/>
      <c r="K27" s="78"/>
    </row>
    <row r="28" spans="1:11" s="81" customFormat="1" x14ac:dyDescent="0.2">
      <c r="A28" s="78" t="s">
        <v>139</v>
      </c>
      <c r="B28" s="79" t="s">
        <v>15</v>
      </c>
      <c r="C28" s="79" t="s">
        <v>140</v>
      </c>
      <c r="D28" s="79"/>
      <c r="E28" s="79"/>
      <c r="F28" s="79"/>
      <c r="G28" s="79">
        <v>2.15</v>
      </c>
      <c r="H28" s="79">
        <v>35.82</v>
      </c>
      <c r="I28" s="84">
        <f t="shared" si="0"/>
        <v>77.012999999999991</v>
      </c>
      <c r="J28" s="78"/>
      <c r="K28" s="78"/>
    </row>
    <row r="29" spans="1:11" s="81" customFormat="1" x14ac:dyDescent="0.2">
      <c r="A29" s="78" t="s">
        <v>141</v>
      </c>
      <c r="B29" s="79" t="s">
        <v>142</v>
      </c>
      <c r="C29" s="79" t="s">
        <v>2</v>
      </c>
      <c r="D29" s="79"/>
      <c r="E29" s="79"/>
      <c r="F29" s="79"/>
      <c r="G29" s="79">
        <v>0.91400000000000003</v>
      </c>
      <c r="H29" s="79">
        <v>32</v>
      </c>
      <c r="I29" s="84">
        <f t="shared" si="0"/>
        <v>29.248000000000001</v>
      </c>
      <c r="J29" s="78"/>
      <c r="K29" s="78"/>
    </row>
    <row r="30" spans="1:11" s="33" customFormat="1" x14ac:dyDescent="0.2">
      <c r="A30" s="30" t="s">
        <v>143</v>
      </c>
      <c r="B30" s="31" t="s">
        <v>3</v>
      </c>
      <c r="C30" s="32" t="s">
        <v>2</v>
      </c>
      <c r="D30" s="32"/>
      <c r="E30" s="32"/>
      <c r="F30" s="32"/>
      <c r="G30" s="31">
        <v>5.98</v>
      </c>
      <c r="H30" s="31">
        <v>32</v>
      </c>
      <c r="I30" s="31">
        <f t="shared" si="0"/>
        <v>191.36</v>
      </c>
    </row>
    <row r="31" spans="1:11" s="33" customFormat="1" x14ac:dyDescent="0.2">
      <c r="A31" s="30" t="s">
        <v>143</v>
      </c>
      <c r="B31" s="31" t="s">
        <v>3</v>
      </c>
      <c r="C31" s="32" t="s">
        <v>2</v>
      </c>
      <c r="D31" s="32"/>
      <c r="E31" s="32"/>
      <c r="F31" s="32"/>
      <c r="G31" s="31">
        <v>6.07</v>
      </c>
      <c r="H31" s="31">
        <v>32</v>
      </c>
      <c r="I31" s="31">
        <f t="shared" si="0"/>
        <v>194.24</v>
      </c>
    </row>
    <row r="32" spans="1:11" s="33" customFormat="1" x14ac:dyDescent="0.2">
      <c r="A32" s="30" t="s">
        <v>143</v>
      </c>
      <c r="B32" s="31" t="s">
        <v>3</v>
      </c>
      <c r="C32" s="32" t="s">
        <v>2</v>
      </c>
      <c r="D32" s="32"/>
      <c r="E32" s="32"/>
      <c r="F32" s="32"/>
      <c r="G32" s="31">
        <v>5.77</v>
      </c>
      <c r="H32" s="31">
        <v>32</v>
      </c>
      <c r="I32" s="31">
        <f t="shared" si="0"/>
        <v>184.64</v>
      </c>
    </row>
    <row r="33" spans="1:9" s="33" customFormat="1" x14ac:dyDescent="0.2">
      <c r="A33" s="30" t="s">
        <v>143</v>
      </c>
      <c r="B33" s="31" t="s">
        <v>3</v>
      </c>
      <c r="C33" s="32" t="s">
        <v>2</v>
      </c>
      <c r="D33" s="32"/>
      <c r="E33" s="32"/>
      <c r="F33" s="32"/>
      <c r="G33" s="31">
        <v>5.86</v>
      </c>
      <c r="H33" s="31">
        <v>32</v>
      </c>
      <c r="I33" s="31">
        <f t="shared" si="0"/>
        <v>187.52</v>
      </c>
    </row>
    <row r="34" spans="1:9" s="33" customFormat="1" x14ac:dyDescent="0.2">
      <c r="A34" s="30" t="s">
        <v>143</v>
      </c>
      <c r="B34" s="31" t="s">
        <v>3</v>
      </c>
      <c r="C34" s="32" t="s">
        <v>2</v>
      </c>
      <c r="D34" s="32"/>
      <c r="E34" s="32"/>
      <c r="F34" s="32"/>
      <c r="G34" s="31">
        <v>6.08</v>
      </c>
      <c r="H34" s="31">
        <v>32</v>
      </c>
      <c r="I34" s="31">
        <f t="shared" si="0"/>
        <v>194.56</v>
      </c>
    </row>
    <row r="35" spans="1:9" s="33" customFormat="1" x14ac:dyDescent="0.2">
      <c r="A35" s="30" t="s">
        <v>143</v>
      </c>
      <c r="B35" s="31" t="s">
        <v>3</v>
      </c>
      <c r="C35" s="32" t="s">
        <v>2</v>
      </c>
      <c r="D35" s="32"/>
      <c r="E35" s="32"/>
      <c r="F35" s="32"/>
      <c r="G35" s="31">
        <v>5.875</v>
      </c>
      <c r="H35" s="31">
        <v>32</v>
      </c>
      <c r="I35" s="31">
        <f t="shared" si="0"/>
        <v>188</v>
      </c>
    </row>
    <row r="36" spans="1:9" s="33" customFormat="1" x14ac:dyDescent="0.2">
      <c r="A36" s="30" t="s">
        <v>143</v>
      </c>
      <c r="B36" s="31" t="s">
        <v>3</v>
      </c>
      <c r="C36" s="32" t="s">
        <v>2</v>
      </c>
      <c r="D36" s="32"/>
      <c r="E36" s="32"/>
      <c r="F36" s="32"/>
      <c r="G36" s="31">
        <v>8.125</v>
      </c>
      <c r="H36" s="31">
        <v>32</v>
      </c>
      <c r="I36" s="31">
        <f t="shared" si="0"/>
        <v>260</v>
      </c>
    </row>
    <row r="37" spans="1:9" s="38" customFormat="1" x14ac:dyDescent="0.2">
      <c r="A37" s="37" t="s">
        <v>143</v>
      </c>
      <c r="B37" s="29" t="s">
        <v>5</v>
      </c>
      <c r="C37" s="29" t="s">
        <v>2</v>
      </c>
      <c r="D37" s="29"/>
      <c r="E37" s="29"/>
      <c r="F37" s="29"/>
      <c r="G37" s="29">
        <v>12.4</v>
      </c>
      <c r="H37" s="29">
        <v>32</v>
      </c>
      <c r="I37" s="28">
        <f t="shared" ref="I37:I48" si="1">G37*H37</f>
        <v>396.8</v>
      </c>
    </row>
    <row r="38" spans="1:9" s="22" customFormat="1" x14ac:dyDescent="0.2">
      <c r="A38" s="20" t="s">
        <v>143</v>
      </c>
      <c r="B38" s="21" t="s">
        <v>6</v>
      </c>
      <c r="C38" s="21" t="s">
        <v>144</v>
      </c>
      <c r="D38" s="21"/>
      <c r="E38" s="21"/>
      <c r="F38" s="21"/>
      <c r="G38" s="21">
        <v>5.77</v>
      </c>
      <c r="H38" s="21">
        <v>36.700000000000003</v>
      </c>
      <c r="I38" s="19">
        <f>G38*H38</f>
        <v>211.75900000000001</v>
      </c>
    </row>
    <row r="39" spans="1:9" s="22" customFormat="1" x14ac:dyDescent="0.2">
      <c r="A39" s="20" t="s">
        <v>143</v>
      </c>
      <c r="B39" s="21" t="s">
        <v>6</v>
      </c>
      <c r="C39" s="21" t="s">
        <v>144</v>
      </c>
      <c r="D39" s="21"/>
      <c r="E39" s="21"/>
      <c r="F39" s="21"/>
      <c r="G39" s="21">
        <v>6.04</v>
      </c>
      <c r="H39" s="21">
        <v>36.700000000000003</v>
      </c>
      <c r="I39" s="19">
        <f t="shared" si="1"/>
        <v>221.66800000000001</v>
      </c>
    </row>
    <row r="40" spans="1:9" s="22" customFormat="1" x14ac:dyDescent="0.2">
      <c r="A40" s="20" t="s">
        <v>143</v>
      </c>
      <c r="B40" s="21" t="s">
        <v>6</v>
      </c>
      <c r="C40" s="21" t="s">
        <v>144</v>
      </c>
      <c r="D40" s="21"/>
      <c r="E40" s="21"/>
      <c r="F40" s="21"/>
      <c r="G40" s="21">
        <v>5</v>
      </c>
      <c r="H40" s="21">
        <v>36.700000000000003</v>
      </c>
      <c r="I40" s="19">
        <f>G40*H40</f>
        <v>183.5</v>
      </c>
    </row>
    <row r="41" spans="1:9" s="40" customFormat="1" x14ac:dyDescent="0.2">
      <c r="A41" s="39" t="s">
        <v>146</v>
      </c>
      <c r="B41" s="32" t="s">
        <v>7</v>
      </c>
      <c r="C41" s="32" t="s">
        <v>145</v>
      </c>
      <c r="D41" s="32"/>
      <c r="E41" s="32"/>
      <c r="F41" s="32"/>
      <c r="G41" s="32">
        <v>5.96</v>
      </c>
      <c r="H41" s="32">
        <v>21</v>
      </c>
      <c r="I41" s="31">
        <f t="shared" si="1"/>
        <v>125.16</v>
      </c>
    </row>
    <row r="42" spans="1:9" s="40" customFormat="1" x14ac:dyDescent="0.2">
      <c r="A42" s="39" t="s">
        <v>148</v>
      </c>
      <c r="B42" s="32" t="s">
        <v>7</v>
      </c>
      <c r="C42" s="32" t="s">
        <v>145</v>
      </c>
      <c r="D42" s="32"/>
      <c r="E42" s="32"/>
      <c r="F42" s="32"/>
      <c r="G42" s="32">
        <v>5</v>
      </c>
      <c r="H42" s="32">
        <v>21</v>
      </c>
      <c r="I42" s="31">
        <f>G42*H42</f>
        <v>105</v>
      </c>
    </row>
    <row r="43" spans="1:9" s="44" customFormat="1" x14ac:dyDescent="0.2">
      <c r="A43" s="41" t="s">
        <v>147</v>
      </c>
      <c r="B43" s="42" t="s">
        <v>8</v>
      </c>
      <c r="C43" s="42" t="s">
        <v>144</v>
      </c>
      <c r="D43" s="42"/>
      <c r="E43" s="42"/>
      <c r="F43" s="42"/>
      <c r="G43" s="42">
        <v>8.42</v>
      </c>
      <c r="H43" s="42">
        <v>36.700000000000003</v>
      </c>
      <c r="I43" s="43">
        <f t="shared" si="1"/>
        <v>309.01400000000001</v>
      </c>
    </row>
    <row r="44" spans="1:9" s="18" customFormat="1" x14ac:dyDescent="0.2">
      <c r="A44" s="15" t="s">
        <v>27</v>
      </c>
      <c r="B44" s="16" t="s">
        <v>9</v>
      </c>
      <c r="C44" s="16" t="s">
        <v>10</v>
      </c>
      <c r="D44" s="16"/>
      <c r="E44" s="16"/>
      <c r="F44" s="16"/>
      <c r="G44" s="16">
        <v>467.2</v>
      </c>
      <c r="H44" s="16">
        <v>21</v>
      </c>
      <c r="I44" s="17">
        <f t="shared" si="1"/>
        <v>9811.1999999999989</v>
      </c>
    </row>
    <row r="45" spans="1:9" s="47" customFormat="1" x14ac:dyDescent="0.2">
      <c r="A45" s="45" t="s">
        <v>149</v>
      </c>
      <c r="B45" s="27" t="s">
        <v>11</v>
      </c>
      <c r="C45" s="27" t="s">
        <v>12</v>
      </c>
      <c r="D45" s="27"/>
      <c r="E45" s="27"/>
      <c r="F45" s="27"/>
      <c r="G45" s="27">
        <v>11.92</v>
      </c>
      <c r="H45" s="27">
        <v>11.73</v>
      </c>
      <c r="I45" s="46">
        <f t="shared" si="1"/>
        <v>139.82160000000002</v>
      </c>
    </row>
    <row r="46" spans="1:9" s="18" customFormat="1" x14ac:dyDescent="0.2">
      <c r="A46" s="15" t="s">
        <v>28</v>
      </c>
      <c r="B46" s="16" t="s">
        <v>13</v>
      </c>
      <c r="C46" s="16" t="s">
        <v>12</v>
      </c>
      <c r="D46" s="16"/>
      <c r="E46" s="16"/>
      <c r="F46" s="16"/>
      <c r="G46" s="16">
        <v>5.6</v>
      </c>
      <c r="H46" s="16">
        <v>11.73</v>
      </c>
      <c r="I46" s="17">
        <f t="shared" si="1"/>
        <v>65.688000000000002</v>
      </c>
    </row>
    <row r="47" spans="1:9" s="18" customFormat="1" x14ac:dyDescent="0.2">
      <c r="A47" s="15" t="s">
        <v>28</v>
      </c>
      <c r="B47" s="16" t="s">
        <v>13</v>
      </c>
      <c r="C47" s="16" t="s">
        <v>12</v>
      </c>
      <c r="D47" s="16"/>
      <c r="E47" s="16"/>
      <c r="F47" s="16"/>
      <c r="G47" s="16">
        <v>5.31</v>
      </c>
      <c r="H47" s="16">
        <v>11.73</v>
      </c>
      <c r="I47" s="17">
        <f t="shared" si="1"/>
        <v>62.286299999999997</v>
      </c>
    </row>
    <row r="48" spans="1:9" s="60" customFormat="1" ht="10.5" customHeight="1" x14ac:dyDescent="0.2">
      <c r="A48" s="57" t="s">
        <v>181</v>
      </c>
      <c r="B48" s="58" t="s">
        <v>182</v>
      </c>
      <c r="C48" s="58" t="s">
        <v>183</v>
      </c>
      <c r="D48" s="58"/>
      <c r="E48" s="58"/>
      <c r="F48" s="58"/>
      <c r="G48" s="58">
        <v>66.3</v>
      </c>
      <c r="H48" s="58">
        <v>12.25</v>
      </c>
      <c r="I48" s="59">
        <f t="shared" si="1"/>
        <v>812.17499999999995</v>
      </c>
    </row>
    <row r="49" spans="1:9" s="51" customFormat="1" x14ac:dyDescent="0.2">
      <c r="A49" s="48"/>
      <c r="B49" s="49"/>
      <c r="C49" s="49"/>
      <c r="D49" s="49"/>
      <c r="E49" s="49"/>
      <c r="F49" s="49"/>
      <c r="G49" s="49"/>
      <c r="H49" s="49"/>
      <c r="I49" s="50"/>
    </row>
    <row r="50" spans="1:9" s="51" customFormat="1" x14ac:dyDescent="0.2">
      <c r="A50" s="48" t="s">
        <v>150</v>
      </c>
      <c r="B50" s="49" t="s">
        <v>17</v>
      </c>
      <c r="C50" s="49" t="s">
        <v>18</v>
      </c>
      <c r="D50" s="49"/>
      <c r="E50" s="49"/>
      <c r="F50" s="49"/>
      <c r="G50" s="49">
        <v>1020</v>
      </c>
      <c r="H50" s="49">
        <v>8.6999999999999993</v>
      </c>
      <c r="I50" s="50">
        <f>G50*H50</f>
        <v>8874</v>
      </c>
    </row>
    <row r="51" spans="1:9" s="64" customFormat="1" x14ac:dyDescent="0.2">
      <c r="A51" s="61" t="s">
        <v>187</v>
      </c>
      <c r="B51" s="62" t="s">
        <v>188</v>
      </c>
      <c r="C51" s="62" t="s">
        <v>12</v>
      </c>
      <c r="D51" s="62"/>
      <c r="E51" s="62"/>
      <c r="F51" s="62"/>
      <c r="G51" s="62">
        <v>1.2</v>
      </c>
      <c r="H51" s="62">
        <v>11.73</v>
      </c>
      <c r="I51" s="63">
        <f>G51*H51</f>
        <v>14.076000000000001</v>
      </c>
    </row>
    <row r="52" spans="1:9" s="51" customFormat="1" x14ac:dyDescent="0.2">
      <c r="A52" s="48"/>
      <c r="B52" s="49"/>
      <c r="C52" s="49"/>
      <c r="D52" s="49"/>
      <c r="E52" s="49"/>
      <c r="F52" s="49"/>
      <c r="G52" s="49"/>
      <c r="H52" s="49"/>
      <c r="I52" s="50"/>
    </row>
    <row r="53" spans="1:9" x14ac:dyDescent="0.2">
      <c r="A53" s="1"/>
      <c r="B53" s="4"/>
      <c r="C53" s="4"/>
      <c r="D53" s="4"/>
      <c r="E53" s="4"/>
      <c r="F53" s="4"/>
      <c r="G53" s="4"/>
      <c r="H53" s="4"/>
      <c r="I53" s="5"/>
    </row>
    <row r="54" spans="1:9" ht="15.75" x14ac:dyDescent="0.25">
      <c r="A54" s="68" t="s">
        <v>32</v>
      </c>
      <c r="B54" s="69"/>
      <c r="C54" s="69"/>
      <c r="D54" s="69"/>
      <c r="E54" s="69"/>
      <c r="F54" s="69"/>
      <c r="G54" s="69"/>
      <c r="H54" s="69"/>
      <c r="I54" s="69"/>
    </row>
    <row r="55" spans="1:9" ht="15.75" x14ac:dyDescent="0.25">
      <c r="A55" s="6"/>
      <c r="B55" s="7"/>
      <c r="C55" s="7"/>
      <c r="D55" s="7"/>
      <c r="E55" s="7"/>
      <c r="F55" s="7"/>
      <c r="G55" s="7"/>
      <c r="H55" s="7"/>
      <c r="I55" s="7"/>
    </row>
    <row r="56" spans="1:9" ht="15.75" x14ac:dyDescent="0.25">
      <c r="A56" s="6"/>
      <c r="B56" s="7"/>
      <c r="C56" s="7"/>
      <c r="D56" s="7"/>
      <c r="E56" s="7"/>
      <c r="F56" s="7"/>
      <c r="G56" s="7"/>
      <c r="H56" s="7"/>
      <c r="I56" s="7"/>
    </row>
    <row r="57" spans="1:9" ht="15.75" x14ac:dyDescent="0.25">
      <c r="B57" s="66" t="s">
        <v>29</v>
      </c>
      <c r="C57" s="67"/>
      <c r="D57" s="67"/>
      <c r="E57" s="67"/>
      <c r="F57" s="67"/>
      <c r="G57" s="67"/>
      <c r="H57" s="67"/>
      <c r="I57" s="65"/>
    </row>
    <row r="58" spans="1:9" ht="18" x14ac:dyDescent="0.25">
      <c r="A58" s="55" t="s">
        <v>151</v>
      </c>
      <c r="B58" s="52"/>
      <c r="C58" s="56" t="s">
        <v>0</v>
      </c>
      <c r="D58" s="56"/>
      <c r="E58" s="56"/>
      <c r="F58" s="56"/>
      <c r="G58" s="25"/>
      <c r="H58" s="25"/>
      <c r="I58" s="26"/>
    </row>
    <row r="59" spans="1:9" x14ac:dyDescent="0.2">
      <c r="B59" s="25" t="s">
        <v>20</v>
      </c>
      <c r="C59" s="25" t="s">
        <v>152</v>
      </c>
      <c r="D59" s="25"/>
      <c r="E59" s="25"/>
      <c r="F59" s="25"/>
      <c r="G59" s="25">
        <v>0.13</v>
      </c>
      <c r="H59" s="25">
        <v>157</v>
      </c>
      <c r="I59" s="26">
        <f>G59*H59</f>
        <v>20.41</v>
      </c>
    </row>
    <row r="60" spans="1:9" x14ac:dyDescent="0.2">
      <c r="B60" s="25" t="s">
        <v>21</v>
      </c>
      <c r="C60" s="25" t="s">
        <v>153</v>
      </c>
      <c r="D60" s="25"/>
      <c r="E60" s="25"/>
      <c r="F60" s="25"/>
      <c r="G60" s="25">
        <v>0.108</v>
      </c>
      <c r="H60" s="25">
        <v>157</v>
      </c>
      <c r="I60" s="26">
        <f>G60*H60</f>
        <v>16.956</v>
      </c>
    </row>
    <row r="61" spans="1:9" x14ac:dyDescent="0.2">
      <c r="B61" s="25" t="s">
        <v>154</v>
      </c>
      <c r="C61" s="25" t="s">
        <v>152</v>
      </c>
      <c r="D61" s="25"/>
      <c r="E61" s="25"/>
      <c r="F61" s="25"/>
      <c r="G61" s="25">
        <v>0.13</v>
      </c>
      <c r="H61" s="25">
        <v>157</v>
      </c>
      <c r="I61" s="26">
        <f>G61*H61</f>
        <v>20.41</v>
      </c>
    </row>
    <row r="62" spans="1:9" ht="15.75" x14ac:dyDescent="0.25">
      <c r="B62" s="23"/>
      <c r="C62" s="56" t="s">
        <v>24</v>
      </c>
      <c r="D62" s="56"/>
      <c r="E62" s="56"/>
      <c r="F62" s="56"/>
      <c r="G62" s="23"/>
      <c r="H62" s="23"/>
      <c r="I62" s="24"/>
    </row>
    <row r="63" spans="1:9" x14ac:dyDescent="0.2">
      <c r="B63" s="23" t="s">
        <v>21</v>
      </c>
      <c r="C63" s="23" t="s">
        <v>153</v>
      </c>
      <c r="D63" s="23"/>
      <c r="E63" s="23"/>
      <c r="F63" s="23"/>
      <c r="G63" s="23">
        <v>0.108</v>
      </c>
      <c r="H63" s="23">
        <v>125.6</v>
      </c>
      <c r="I63" s="24">
        <f t="shared" ref="I63:I70" si="2">G63*H63</f>
        <v>13.5648</v>
      </c>
    </row>
    <row r="64" spans="1:9" x14ac:dyDescent="0.2">
      <c r="B64" s="23" t="s">
        <v>21</v>
      </c>
      <c r="C64" s="23" t="s">
        <v>162</v>
      </c>
      <c r="D64" s="23"/>
      <c r="E64" s="23"/>
      <c r="F64" s="23"/>
      <c r="G64" s="23">
        <v>3.5999999999999999E-3</v>
      </c>
      <c r="H64" s="23">
        <v>125.6</v>
      </c>
      <c r="I64" s="24">
        <f t="shared" si="2"/>
        <v>0.45215999999999995</v>
      </c>
    </row>
    <row r="65" spans="2:9" x14ac:dyDescent="0.2">
      <c r="B65" s="23" t="s">
        <v>22</v>
      </c>
      <c r="C65" s="23" t="s">
        <v>152</v>
      </c>
      <c r="D65" s="23"/>
      <c r="E65" s="23"/>
      <c r="F65" s="23"/>
      <c r="G65" s="23">
        <v>0.13</v>
      </c>
      <c r="H65" s="23">
        <v>125.6</v>
      </c>
      <c r="I65" s="24">
        <f t="shared" si="2"/>
        <v>16.327999999999999</v>
      </c>
    </row>
    <row r="66" spans="2:9" x14ac:dyDescent="0.2">
      <c r="B66" s="23" t="s">
        <v>155</v>
      </c>
      <c r="C66" s="23" t="s">
        <v>156</v>
      </c>
      <c r="D66" s="23"/>
      <c r="E66" s="23"/>
      <c r="F66" s="23"/>
      <c r="G66" s="23">
        <v>0.12</v>
      </c>
      <c r="H66" s="23">
        <v>125.6</v>
      </c>
      <c r="I66" s="24">
        <f t="shared" si="2"/>
        <v>15.071999999999999</v>
      </c>
    </row>
    <row r="67" spans="2:9" x14ac:dyDescent="0.2">
      <c r="B67" s="23" t="s">
        <v>157</v>
      </c>
      <c r="C67" s="23" t="s">
        <v>152</v>
      </c>
      <c r="D67" s="23"/>
      <c r="E67" s="23"/>
      <c r="F67" s="23"/>
      <c r="G67" s="23">
        <v>0.13</v>
      </c>
      <c r="H67" s="23">
        <v>125.6</v>
      </c>
      <c r="I67" s="24">
        <f t="shared" si="2"/>
        <v>16.327999999999999</v>
      </c>
    </row>
    <row r="68" spans="2:9" x14ac:dyDescent="0.2">
      <c r="B68" s="23" t="s">
        <v>158</v>
      </c>
      <c r="C68" s="23" t="s">
        <v>152</v>
      </c>
      <c r="D68" s="23"/>
      <c r="E68" s="23"/>
      <c r="F68" s="23"/>
      <c r="G68" s="23">
        <v>0.13</v>
      </c>
      <c r="H68" s="23">
        <v>125.6</v>
      </c>
      <c r="I68" s="24">
        <f t="shared" si="2"/>
        <v>16.327999999999999</v>
      </c>
    </row>
    <row r="69" spans="2:9" x14ac:dyDescent="0.2">
      <c r="B69" s="23" t="s">
        <v>159</v>
      </c>
      <c r="C69" s="23" t="s">
        <v>152</v>
      </c>
      <c r="D69" s="23"/>
      <c r="E69" s="23"/>
      <c r="F69" s="23"/>
      <c r="G69" s="23">
        <v>0.13</v>
      </c>
      <c r="H69" s="23">
        <v>125.6</v>
      </c>
      <c r="I69" s="24">
        <f t="shared" si="2"/>
        <v>16.327999999999999</v>
      </c>
    </row>
    <row r="70" spans="2:9" x14ac:dyDescent="0.2">
      <c r="B70" s="23" t="s">
        <v>160</v>
      </c>
      <c r="C70" s="23" t="s">
        <v>152</v>
      </c>
      <c r="D70" s="23"/>
      <c r="E70" s="23"/>
      <c r="F70" s="23"/>
      <c r="G70" s="23">
        <v>0.13</v>
      </c>
      <c r="H70" s="23">
        <v>125.6</v>
      </c>
      <c r="I70" s="24">
        <f t="shared" si="2"/>
        <v>16.327999999999999</v>
      </c>
    </row>
    <row r="71" spans="2:9" ht="15.75" x14ac:dyDescent="0.25">
      <c r="B71" s="53"/>
      <c r="C71" s="56" t="s">
        <v>161</v>
      </c>
      <c r="D71" s="56"/>
      <c r="E71" s="56"/>
      <c r="F71" s="56"/>
      <c r="G71" s="53"/>
      <c r="H71" s="53"/>
      <c r="I71" s="54"/>
    </row>
    <row r="72" spans="2:9" x14ac:dyDescent="0.2">
      <c r="B72" s="53" t="s">
        <v>21</v>
      </c>
      <c r="C72" s="53"/>
      <c r="D72" s="53"/>
      <c r="E72" s="53"/>
      <c r="F72" s="53"/>
      <c r="G72" s="53">
        <v>0.81850000000000001</v>
      </c>
      <c r="H72" s="53">
        <v>62.8</v>
      </c>
      <c r="I72" s="54">
        <f t="shared" ref="I72:I78" si="3">G72*H72</f>
        <v>51.401800000000001</v>
      </c>
    </row>
    <row r="73" spans="2:9" x14ac:dyDescent="0.2">
      <c r="B73" s="53" t="s">
        <v>22</v>
      </c>
      <c r="C73" s="53"/>
      <c r="D73" s="53"/>
      <c r="E73" s="53"/>
      <c r="F73" s="53"/>
      <c r="G73" s="53">
        <v>0.02</v>
      </c>
      <c r="H73" s="53">
        <v>62.8</v>
      </c>
      <c r="I73" s="54">
        <f t="shared" si="3"/>
        <v>1.256</v>
      </c>
    </row>
    <row r="74" spans="2:9" x14ac:dyDescent="0.2">
      <c r="B74" s="53" t="s">
        <v>155</v>
      </c>
      <c r="C74" s="53"/>
      <c r="D74" s="53"/>
      <c r="E74" s="53"/>
      <c r="F74" s="53"/>
      <c r="G74" s="53">
        <v>3.4000000000000002E-2</v>
      </c>
      <c r="H74" s="53">
        <v>62.8</v>
      </c>
      <c r="I74" s="54">
        <f t="shared" si="3"/>
        <v>2.1352000000000002</v>
      </c>
    </row>
    <row r="75" spans="2:9" x14ac:dyDescent="0.2">
      <c r="B75" s="53" t="s">
        <v>157</v>
      </c>
      <c r="C75" s="53"/>
      <c r="D75" s="53"/>
      <c r="E75" s="53"/>
      <c r="F75" s="53"/>
      <c r="G75" s="53">
        <v>0.12</v>
      </c>
      <c r="H75" s="53">
        <v>62.8</v>
      </c>
      <c r="I75" s="54">
        <f t="shared" si="3"/>
        <v>7.5359999999999996</v>
      </c>
    </row>
    <row r="76" spans="2:9" x14ac:dyDescent="0.2">
      <c r="B76" s="53" t="s">
        <v>158</v>
      </c>
      <c r="C76" s="53"/>
      <c r="D76" s="53"/>
      <c r="E76" s="53"/>
      <c r="F76" s="53"/>
      <c r="G76" s="53">
        <v>0.104</v>
      </c>
      <c r="H76" s="53">
        <v>62.8</v>
      </c>
      <c r="I76" s="54">
        <f t="shared" si="3"/>
        <v>6.5311999999999992</v>
      </c>
    </row>
    <row r="77" spans="2:9" x14ac:dyDescent="0.2">
      <c r="B77" s="53" t="s">
        <v>159</v>
      </c>
      <c r="C77" s="53"/>
      <c r="D77" s="53"/>
      <c r="E77" s="53"/>
      <c r="F77" s="53"/>
      <c r="G77" s="53">
        <v>0.04</v>
      </c>
      <c r="H77" s="53">
        <v>62.8</v>
      </c>
      <c r="I77" s="54">
        <f t="shared" si="3"/>
        <v>2.512</v>
      </c>
    </row>
    <row r="78" spans="2:9" x14ac:dyDescent="0.2">
      <c r="B78" s="53" t="s">
        <v>160</v>
      </c>
      <c r="C78" s="53"/>
      <c r="D78" s="53"/>
      <c r="E78" s="53"/>
      <c r="F78" s="53"/>
      <c r="G78" s="53">
        <v>0.104</v>
      </c>
      <c r="H78" s="53">
        <v>62.8</v>
      </c>
      <c r="I78" s="54">
        <f t="shared" si="3"/>
        <v>6.5311999999999992</v>
      </c>
    </row>
    <row r="79" spans="2:9" ht="16.5" customHeight="1" x14ac:dyDescent="0.25">
      <c r="B79" s="25"/>
      <c r="C79" s="56" t="s">
        <v>23</v>
      </c>
      <c r="D79" s="56"/>
      <c r="E79" s="56"/>
      <c r="F79" s="56"/>
      <c r="G79" s="25"/>
      <c r="H79" s="25"/>
      <c r="I79" s="26"/>
    </row>
    <row r="80" spans="2:9" x14ac:dyDescent="0.2">
      <c r="B80" s="25" t="s">
        <v>154</v>
      </c>
      <c r="C80" s="25"/>
      <c r="D80" s="25"/>
      <c r="E80" s="25"/>
      <c r="F80" s="25"/>
      <c r="G80" s="25">
        <v>0.2</v>
      </c>
      <c r="H80" s="25">
        <v>9.8699999999999992</v>
      </c>
      <c r="I80" s="26">
        <f t="shared" ref="I80:I86" si="4">G80*H80</f>
        <v>1.974</v>
      </c>
    </row>
    <row r="81" spans="1:9" x14ac:dyDescent="0.2">
      <c r="B81" s="25" t="s">
        <v>22</v>
      </c>
      <c r="C81" s="25"/>
      <c r="D81" s="25"/>
      <c r="E81" s="25"/>
      <c r="F81" s="25"/>
      <c r="G81" s="25">
        <v>1.2</v>
      </c>
      <c r="H81" s="25">
        <v>9.8699999999999992</v>
      </c>
      <c r="I81" s="26">
        <f t="shared" si="4"/>
        <v>11.843999999999999</v>
      </c>
    </row>
    <row r="82" spans="1:9" x14ac:dyDescent="0.2">
      <c r="B82" s="25" t="s">
        <v>155</v>
      </c>
      <c r="C82" s="25"/>
      <c r="D82" s="25"/>
      <c r="E82" s="25"/>
      <c r="F82" s="25"/>
      <c r="G82" s="25">
        <v>0.4</v>
      </c>
      <c r="H82" s="25">
        <v>9.8699999999999992</v>
      </c>
      <c r="I82" s="26">
        <f t="shared" si="4"/>
        <v>3.948</v>
      </c>
    </row>
    <row r="83" spans="1:9" x14ac:dyDescent="0.2">
      <c r="B83" s="25" t="s">
        <v>157</v>
      </c>
      <c r="C83" s="25"/>
      <c r="D83" s="25"/>
      <c r="E83" s="25"/>
      <c r="F83" s="25"/>
      <c r="G83" s="25">
        <v>0.2</v>
      </c>
      <c r="H83" s="25">
        <v>9.8699999999999992</v>
      </c>
      <c r="I83" s="26">
        <f t="shared" si="4"/>
        <v>1.974</v>
      </c>
    </row>
    <row r="84" spans="1:9" x14ac:dyDescent="0.2">
      <c r="B84" s="25" t="s">
        <v>158</v>
      </c>
      <c r="C84" s="25"/>
      <c r="D84" s="25"/>
      <c r="E84" s="25"/>
      <c r="F84" s="25"/>
      <c r="G84" s="25">
        <v>0.2</v>
      </c>
      <c r="H84" s="25">
        <v>9.8699999999999992</v>
      </c>
      <c r="I84" s="26">
        <f t="shared" si="4"/>
        <v>1.974</v>
      </c>
    </row>
    <row r="85" spans="1:9" x14ac:dyDescent="0.2">
      <c r="B85" s="25" t="s">
        <v>159</v>
      </c>
      <c r="C85" s="25"/>
      <c r="D85" s="25"/>
      <c r="E85" s="25"/>
      <c r="F85" s="25"/>
      <c r="G85" s="25">
        <v>0.2</v>
      </c>
      <c r="H85" s="25">
        <v>9.8699999999999992</v>
      </c>
      <c r="I85" s="26">
        <f t="shared" si="4"/>
        <v>1.974</v>
      </c>
    </row>
    <row r="86" spans="1:9" x14ac:dyDescent="0.2">
      <c r="B86" s="25" t="s">
        <v>160</v>
      </c>
      <c r="C86" s="25"/>
      <c r="D86" s="25"/>
      <c r="E86" s="25"/>
      <c r="F86" s="25"/>
      <c r="G86" s="25">
        <v>0.2</v>
      </c>
      <c r="H86" s="25">
        <v>9.8699999999999992</v>
      </c>
      <c r="I86" s="26">
        <f t="shared" si="4"/>
        <v>1.974</v>
      </c>
    </row>
    <row r="87" spans="1:9" x14ac:dyDescent="0.2">
      <c r="B87" s="25"/>
      <c r="C87" s="25" t="s">
        <v>184</v>
      </c>
      <c r="D87" s="25"/>
      <c r="E87" s="25"/>
      <c r="F87" s="25"/>
      <c r="G87" s="25"/>
      <c r="H87" s="25"/>
      <c r="I87" s="26"/>
    </row>
    <row r="88" spans="1:9" x14ac:dyDescent="0.2">
      <c r="B88" s="25" t="s">
        <v>185</v>
      </c>
      <c r="C88" s="25"/>
      <c r="D88" s="25"/>
      <c r="E88" s="25"/>
      <c r="F88" s="25"/>
      <c r="G88" s="25">
        <v>0.03</v>
      </c>
      <c r="H88" s="25">
        <v>62.8</v>
      </c>
      <c r="I88" s="26">
        <f>G88*H88</f>
        <v>1.8839999999999999</v>
      </c>
    </row>
    <row r="89" spans="1:9" x14ac:dyDescent="0.2">
      <c r="B89" s="4" t="s">
        <v>31</v>
      </c>
      <c r="C89" s="4"/>
      <c r="D89" s="4"/>
      <c r="E89" s="4"/>
      <c r="F89" s="4"/>
      <c r="G89" s="4">
        <v>1.75</v>
      </c>
      <c r="H89" s="4">
        <v>12.25</v>
      </c>
      <c r="I89" s="5">
        <f>G89*H89</f>
        <v>21.4375</v>
      </c>
    </row>
    <row r="90" spans="1:9" x14ac:dyDescent="0.2">
      <c r="B90" s="4" t="s">
        <v>31</v>
      </c>
      <c r="C90" s="4"/>
      <c r="D90" s="4"/>
      <c r="E90" s="4"/>
      <c r="F90" s="4"/>
      <c r="G90" s="4">
        <v>0.42</v>
      </c>
      <c r="H90" s="4">
        <v>12.25</v>
      </c>
      <c r="I90" s="5">
        <f>G90*H90</f>
        <v>5.1449999999999996</v>
      </c>
    </row>
    <row r="91" spans="1:9" x14ac:dyDescent="0.2">
      <c r="B91" s="4" t="s">
        <v>31</v>
      </c>
      <c r="C91" s="4"/>
      <c r="D91" s="4"/>
      <c r="E91" s="4"/>
      <c r="F91" s="4"/>
      <c r="G91" s="4">
        <v>0.62</v>
      </c>
      <c r="H91" s="4">
        <v>12.25</v>
      </c>
      <c r="I91" s="5">
        <f>G91*H91</f>
        <v>7.5949999999999998</v>
      </c>
    </row>
    <row r="92" spans="1:9" x14ac:dyDescent="0.2">
      <c r="B92" s="4" t="s">
        <v>31</v>
      </c>
      <c r="C92" s="4"/>
      <c r="D92" s="4"/>
      <c r="E92" s="4"/>
      <c r="F92" s="4"/>
      <c r="G92" s="4">
        <v>0.51</v>
      </c>
      <c r="H92" s="4">
        <v>12.25</v>
      </c>
      <c r="I92" s="5">
        <f>G92*H92</f>
        <v>6.2475000000000005</v>
      </c>
    </row>
    <row r="93" spans="1:9" ht="18" x14ac:dyDescent="0.25">
      <c r="A93" s="55" t="s">
        <v>163</v>
      </c>
      <c r="B93" s="52"/>
      <c r="C93" s="26"/>
      <c r="D93" s="26"/>
      <c r="E93" s="26"/>
      <c r="F93" s="26"/>
      <c r="G93" s="25"/>
      <c r="H93" s="25"/>
      <c r="I93" s="26"/>
    </row>
    <row r="94" spans="1:9" ht="15.75" x14ac:dyDescent="0.25">
      <c r="B94" s="53"/>
      <c r="C94" s="56" t="s">
        <v>161</v>
      </c>
      <c r="D94" s="56"/>
      <c r="E94" s="56"/>
      <c r="F94" s="56"/>
      <c r="G94" s="53"/>
      <c r="H94" s="53"/>
      <c r="I94" s="54"/>
    </row>
    <row r="95" spans="1:9" x14ac:dyDescent="0.2">
      <c r="B95" s="53"/>
      <c r="C95" s="53"/>
      <c r="D95" s="53"/>
      <c r="E95" s="53"/>
      <c r="F95" s="53"/>
      <c r="G95" s="53">
        <v>1.2</v>
      </c>
      <c r="H95" s="53">
        <v>62.8</v>
      </c>
      <c r="I95" s="54">
        <f>G95*H95</f>
        <v>75.36</v>
      </c>
    </row>
    <row r="96" spans="1:9" ht="15.75" x14ac:dyDescent="0.25">
      <c r="B96" s="53"/>
      <c r="C96" s="56" t="s">
        <v>164</v>
      </c>
      <c r="D96" s="56"/>
      <c r="E96" s="56"/>
      <c r="F96" s="56"/>
      <c r="G96" s="53"/>
      <c r="H96" s="53"/>
      <c r="I96" s="54"/>
    </row>
    <row r="97" spans="1:9" x14ac:dyDescent="0.2">
      <c r="B97" s="53"/>
      <c r="C97" s="53"/>
      <c r="D97" s="53"/>
      <c r="E97" s="53"/>
      <c r="F97" s="53"/>
      <c r="G97" s="53">
        <v>1.375</v>
      </c>
      <c r="H97" s="53">
        <v>47.1</v>
      </c>
      <c r="I97" s="54">
        <f>G97*H97</f>
        <v>64.762500000000003</v>
      </c>
    </row>
    <row r="98" spans="1:9" ht="15.75" x14ac:dyDescent="0.25">
      <c r="B98" s="53"/>
      <c r="C98" s="56" t="s">
        <v>1</v>
      </c>
      <c r="D98" s="56"/>
      <c r="E98" s="56"/>
      <c r="F98" s="56"/>
      <c r="G98" s="53"/>
      <c r="H98" s="53"/>
      <c r="I98" s="54"/>
    </row>
    <row r="99" spans="1:9" x14ac:dyDescent="0.2">
      <c r="B99" s="53"/>
      <c r="C99" s="53"/>
      <c r="D99" s="53"/>
      <c r="E99" s="53"/>
      <c r="F99" s="53"/>
      <c r="G99" s="53">
        <v>4.2000000000000003E-2</v>
      </c>
      <c r="H99" s="53">
        <v>78.5</v>
      </c>
      <c r="I99" s="54">
        <f>G99*H99</f>
        <v>3.2970000000000002</v>
      </c>
    </row>
    <row r="101" spans="1:9" ht="15.75" x14ac:dyDescent="0.25">
      <c r="A101" s="70"/>
      <c r="B101" s="71"/>
      <c r="C101" s="71"/>
      <c r="D101" s="71"/>
      <c r="E101" s="71"/>
      <c r="F101" s="71"/>
      <c r="G101" s="71"/>
      <c r="H101" s="71"/>
      <c r="I101" s="71"/>
    </row>
    <row r="102" spans="1:9" ht="18" x14ac:dyDescent="0.25">
      <c r="A102" s="55" t="s">
        <v>165</v>
      </c>
      <c r="B102" s="52"/>
      <c r="C102" s="26"/>
      <c r="D102" s="26"/>
      <c r="E102" s="26"/>
      <c r="F102" s="26"/>
      <c r="G102" s="25"/>
      <c r="H102" s="25"/>
      <c r="I102" s="26"/>
    </row>
    <row r="103" spans="1:9" ht="15.75" x14ac:dyDescent="0.25">
      <c r="B103" s="53"/>
      <c r="C103" s="56" t="s">
        <v>161</v>
      </c>
      <c r="D103" s="56"/>
      <c r="E103" s="56"/>
      <c r="F103" s="56"/>
      <c r="G103" s="53"/>
      <c r="H103" s="53"/>
      <c r="I103" s="54"/>
    </row>
    <row r="104" spans="1:9" s="36" customFormat="1" x14ac:dyDescent="0.2">
      <c r="B104" s="34" t="s">
        <v>21</v>
      </c>
      <c r="C104" s="34" t="s">
        <v>168</v>
      </c>
      <c r="D104" s="34"/>
      <c r="E104" s="34"/>
      <c r="F104" s="34"/>
      <c r="G104" s="34">
        <v>4.4999999999999998E-2</v>
      </c>
      <c r="H104" s="53">
        <v>62.8</v>
      </c>
      <c r="I104" s="35">
        <f t="shared" ref="I104:I114" si="5">G104*H104</f>
        <v>2.8259999999999996</v>
      </c>
    </row>
    <row r="105" spans="1:9" s="36" customFormat="1" x14ac:dyDescent="0.2">
      <c r="B105" s="34" t="s">
        <v>22</v>
      </c>
      <c r="C105" s="34" t="s">
        <v>168</v>
      </c>
      <c r="D105" s="34"/>
      <c r="E105" s="34"/>
      <c r="F105" s="34"/>
      <c r="G105" s="34">
        <v>4.4999999999999998E-2</v>
      </c>
      <c r="H105" s="53">
        <v>62.8</v>
      </c>
      <c r="I105" s="35">
        <f t="shared" si="5"/>
        <v>2.8259999999999996</v>
      </c>
    </row>
    <row r="106" spans="1:9" s="36" customFormat="1" x14ac:dyDescent="0.2">
      <c r="B106" s="34" t="s">
        <v>25</v>
      </c>
      <c r="C106" s="34" t="s">
        <v>168</v>
      </c>
      <c r="D106" s="34"/>
      <c r="E106" s="34"/>
      <c r="F106" s="34"/>
      <c r="G106" s="34">
        <v>4.4999999999999998E-2</v>
      </c>
      <c r="H106" s="53">
        <v>62.8</v>
      </c>
      <c r="I106" s="35">
        <f t="shared" si="5"/>
        <v>2.8259999999999996</v>
      </c>
    </row>
    <row r="107" spans="1:9" s="36" customFormat="1" x14ac:dyDescent="0.2">
      <c r="B107" s="34" t="s">
        <v>171</v>
      </c>
      <c r="C107" s="34" t="s">
        <v>174</v>
      </c>
      <c r="D107" s="34"/>
      <c r="E107" s="34"/>
      <c r="F107" s="34"/>
      <c r="G107" s="34">
        <v>7.1999999999999995E-2</v>
      </c>
      <c r="H107" s="53">
        <v>62.8</v>
      </c>
      <c r="I107" s="35">
        <f t="shared" si="5"/>
        <v>4.5215999999999994</v>
      </c>
    </row>
    <row r="108" spans="1:9" s="36" customFormat="1" x14ac:dyDescent="0.2">
      <c r="B108" s="34" t="s">
        <v>157</v>
      </c>
      <c r="C108" s="34" t="s">
        <v>175</v>
      </c>
      <c r="D108" s="34"/>
      <c r="E108" s="34"/>
      <c r="F108" s="34"/>
      <c r="G108" s="34">
        <v>2.8500000000000001E-2</v>
      </c>
      <c r="H108" s="53">
        <v>62.8</v>
      </c>
      <c r="I108" s="35">
        <f t="shared" si="5"/>
        <v>1.7898000000000001</v>
      </c>
    </row>
    <row r="109" spans="1:9" s="36" customFormat="1" x14ac:dyDescent="0.2">
      <c r="B109" s="34" t="s">
        <v>176</v>
      </c>
      <c r="C109" s="34" t="s">
        <v>175</v>
      </c>
      <c r="D109" s="34"/>
      <c r="E109" s="34"/>
      <c r="F109" s="34"/>
      <c r="G109" s="34">
        <v>2.8500000000000001E-2</v>
      </c>
      <c r="H109" s="53">
        <v>62.8</v>
      </c>
      <c r="I109" s="35">
        <f>G109*H109</f>
        <v>1.7898000000000001</v>
      </c>
    </row>
    <row r="110" spans="1:9" s="36" customFormat="1" x14ac:dyDescent="0.2">
      <c r="B110" s="34" t="s">
        <v>177</v>
      </c>
      <c r="C110" s="34" t="s">
        <v>178</v>
      </c>
      <c r="D110" s="34"/>
      <c r="E110" s="34"/>
      <c r="F110" s="34"/>
      <c r="G110" s="34">
        <v>4.2000000000000003E-2</v>
      </c>
      <c r="H110" s="53">
        <v>62.8</v>
      </c>
      <c r="I110" s="35">
        <f>G110*H110</f>
        <v>2.6375999999999999</v>
      </c>
    </row>
    <row r="111" spans="1:9" s="36" customFormat="1" x14ac:dyDescent="0.2">
      <c r="B111" s="34" t="s">
        <v>172</v>
      </c>
      <c r="C111" s="34" t="s">
        <v>175</v>
      </c>
      <c r="D111" s="34"/>
      <c r="E111" s="34"/>
      <c r="F111" s="34"/>
      <c r="G111" s="34">
        <v>2.8500000000000001E-2</v>
      </c>
      <c r="H111" s="53">
        <v>62.8</v>
      </c>
      <c r="I111" s="35">
        <f>G111*H111</f>
        <v>1.7898000000000001</v>
      </c>
    </row>
    <row r="112" spans="1:9" s="36" customFormat="1" x14ac:dyDescent="0.2">
      <c r="B112" s="34" t="s">
        <v>158</v>
      </c>
      <c r="C112" s="34" t="s">
        <v>178</v>
      </c>
      <c r="D112" s="34"/>
      <c r="E112" s="34"/>
      <c r="F112" s="34"/>
      <c r="G112" s="34">
        <v>4.2000000000000003E-2</v>
      </c>
      <c r="H112" s="53">
        <v>62.8</v>
      </c>
      <c r="I112" s="35">
        <f t="shared" si="5"/>
        <v>2.6375999999999999</v>
      </c>
    </row>
    <row r="113" spans="2:9" s="36" customFormat="1" x14ac:dyDescent="0.2">
      <c r="B113" s="34" t="s">
        <v>159</v>
      </c>
      <c r="C113" s="34" t="s">
        <v>178</v>
      </c>
      <c r="D113" s="34"/>
      <c r="E113" s="34"/>
      <c r="F113" s="34"/>
      <c r="G113" s="34">
        <v>4.2000000000000003E-2</v>
      </c>
      <c r="H113" s="53">
        <v>62.8</v>
      </c>
      <c r="I113" s="35">
        <f t="shared" si="5"/>
        <v>2.6375999999999999</v>
      </c>
    </row>
    <row r="114" spans="2:9" s="36" customFormat="1" x14ac:dyDescent="0.2">
      <c r="B114" s="34" t="s">
        <v>160</v>
      </c>
      <c r="C114" s="34" t="s">
        <v>178</v>
      </c>
      <c r="D114" s="34"/>
      <c r="E114" s="34"/>
      <c r="F114" s="34"/>
      <c r="G114" s="34">
        <v>4.2000000000000003E-2</v>
      </c>
      <c r="H114" s="53">
        <v>62.8</v>
      </c>
      <c r="I114" s="35">
        <f t="shared" si="5"/>
        <v>2.6375999999999999</v>
      </c>
    </row>
    <row r="115" spans="2:9" ht="15.75" x14ac:dyDescent="0.25">
      <c r="B115" s="23"/>
      <c r="C115" s="56" t="s">
        <v>166</v>
      </c>
      <c r="D115" s="56"/>
      <c r="E115" s="56"/>
      <c r="F115" s="56"/>
      <c r="G115" s="23"/>
      <c r="H115" s="23"/>
      <c r="I115" s="24"/>
    </row>
    <row r="116" spans="2:9" x14ac:dyDescent="0.2">
      <c r="B116" s="23" t="s">
        <v>21</v>
      </c>
      <c r="C116" s="23" t="s">
        <v>167</v>
      </c>
      <c r="D116" s="23"/>
      <c r="E116" s="23"/>
      <c r="F116" s="23"/>
      <c r="G116" s="23">
        <v>0.10199999999999999</v>
      </c>
      <c r="H116" s="23">
        <v>94.2</v>
      </c>
      <c r="I116" s="24">
        <f t="shared" ref="I116:I125" si="6">G116*H116</f>
        <v>9.6083999999999996</v>
      </c>
    </row>
    <row r="117" spans="2:9" x14ac:dyDescent="0.2">
      <c r="B117" s="23" t="s">
        <v>22</v>
      </c>
      <c r="C117" s="23" t="s">
        <v>167</v>
      </c>
      <c r="D117" s="23"/>
      <c r="E117" s="23"/>
      <c r="F117" s="23"/>
      <c r="G117" s="23">
        <v>0.10199999999999999</v>
      </c>
      <c r="H117" s="23">
        <v>94.2</v>
      </c>
      <c r="I117" s="24">
        <f t="shared" si="6"/>
        <v>9.6083999999999996</v>
      </c>
    </row>
    <row r="118" spans="2:9" x14ac:dyDescent="0.2">
      <c r="B118" s="23" t="s">
        <v>25</v>
      </c>
      <c r="C118" s="23" t="s">
        <v>156</v>
      </c>
      <c r="D118" s="23"/>
      <c r="E118" s="23"/>
      <c r="F118" s="23"/>
      <c r="G118" s="23">
        <v>0.11899999999999999</v>
      </c>
      <c r="H118" s="23">
        <v>94.2</v>
      </c>
      <c r="I118" s="24">
        <f t="shared" si="6"/>
        <v>11.2098</v>
      </c>
    </row>
    <row r="119" spans="2:9" x14ac:dyDescent="0.2">
      <c r="B119" s="23" t="s">
        <v>169</v>
      </c>
      <c r="C119" s="23" t="s">
        <v>170</v>
      </c>
      <c r="D119" s="23"/>
      <c r="E119" s="23"/>
      <c r="F119" s="23"/>
      <c r="G119" s="23">
        <v>0.09</v>
      </c>
      <c r="H119" s="23">
        <v>94.2</v>
      </c>
      <c r="I119" s="24">
        <f>G119*H119</f>
        <v>8.4779999999999998</v>
      </c>
    </row>
    <row r="120" spans="2:9" x14ac:dyDescent="0.2">
      <c r="B120" s="23" t="s">
        <v>171</v>
      </c>
      <c r="C120" s="23" t="s">
        <v>170</v>
      </c>
      <c r="D120" s="23"/>
      <c r="E120" s="23"/>
      <c r="F120" s="23"/>
      <c r="G120" s="23">
        <v>0.09</v>
      </c>
      <c r="H120" s="23">
        <v>94.2</v>
      </c>
      <c r="I120" s="24">
        <f>G120*H120</f>
        <v>8.4779999999999998</v>
      </c>
    </row>
    <row r="121" spans="2:9" x14ac:dyDescent="0.2">
      <c r="B121" s="23" t="s">
        <v>157</v>
      </c>
      <c r="C121" s="23" t="s">
        <v>152</v>
      </c>
      <c r="D121" s="23"/>
      <c r="E121" s="23"/>
      <c r="F121" s="23"/>
      <c r="G121" s="23">
        <v>0.13</v>
      </c>
      <c r="H121" s="23">
        <v>94.2</v>
      </c>
      <c r="I121" s="24">
        <f>G121*H121</f>
        <v>12.246</v>
      </c>
    </row>
    <row r="122" spans="2:9" x14ac:dyDescent="0.2">
      <c r="B122" s="23" t="s">
        <v>172</v>
      </c>
      <c r="C122" s="23" t="s">
        <v>173</v>
      </c>
      <c r="D122" s="23"/>
      <c r="E122" s="23"/>
      <c r="F122" s="23"/>
      <c r="G122" s="23">
        <v>0.108</v>
      </c>
      <c r="H122" s="23">
        <v>94.2</v>
      </c>
      <c r="I122" s="24">
        <f t="shared" si="6"/>
        <v>10.1736</v>
      </c>
    </row>
    <row r="123" spans="2:9" x14ac:dyDescent="0.2">
      <c r="B123" s="23" t="s">
        <v>158</v>
      </c>
      <c r="C123" s="23" t="s">
        <v>152</v>
      </c>
      <c r="D123" s="23"/>
      <c r="E123" s="23"/>
      <c r="F123" s="23"/>
      <c r="G123" s="23">
        <v>0.13</v>
      </c>
      <c r="H123" s="23">
        <v>94.2</v>
      </c>
      <c r="I123" s="24">
        <f t="shared" si="6"/>
        <v>12.246</v>
      </c>
    </row>
    <row r="124" spans="2:9" x14ac:dyDescent="0.2">
      <c r="B124" s="23" t="s">
        <v>159</v>
      </c>
      <c r="C124" s="23" t="s">
        <v>152</v>
      </c>
      <c r="D124" s="23"/>
      <c r="E124" s="23"/>
      <c r="F124" s="23"/>
      <c r="G124" s="23">
        <v>0.13</v>
      </c>
      <c r="H124" s="23">
        <v>94.2</v>
      </c>
      <c r="I124" s="24">
        <f t="shared" si="6"/>
        <v>12.246</v>
      </c>
    </row>
    <row r="125" spans="2:9" x14ac:dyDescent="0.2">
      <c r="B125" s="23" t="s">
        <v>160</v>
      </c>
      <c r="C125" s="23" t="s">
        <v>152</v>
      </c>
      <c r="D125" s="23"/>
      <c r="E125" s="23"/>
      <c r="F125" s="23"/>
      <c r="G125" s="23">
        <v>0.13</v>
      </c>
      <c r="H125" s="23">
        <v>94.2</v>
      </c>
      <c r="I125" s="24">
        <f t="shared" si="6"/>
        <v>12.246</v>
      </c>
    </row>
    <row r="126" spans="2:9" ht="15.75" x14ac:dyDescent="0.25">
      <c r="B126" s="53"/>
      <c r="C126" s="56" t="s">
        <v>1</v>
      </c>
      <c r="D126" s="56"/>
      <c r="E126" s="56"/>
      <c r="F126" s="56"/>
      <c r="G126" s="53"/>
      <c r="H126" s="53"/>
      <c r="I126" s="54"/>
    </row>
    <row r="127" spans="2:9" s="36" customFormat="1" x14ac:dyDescent="0.2">
      <c r="B127" s="34" t="s">
        <v>157</v>
      </c>
      <c r="C127" s="34" t="s">
        <v>179</v>
      </c>
      <c r="D127" s="34"/>
      <c r="E127" s="34"/>
      <c r="F127" s="34"/>
      <c r="G127" s="34">
        <v>3.5999999999999997E-2</v>
      </c>
      <c r="H127" s="53">
        <v>78.5</v>
      </c>
      <c r="I127" s="35">
        <f>G127*H127</f>
        <v>2.8259999999999996</v>
      </c>
    </row>
    <row r="128" spans="2:9" s="36" customFormat="1" x14ac:dyDescent="0.2">
      <c r="B128" s="34" t="s">
        <v>177</v>
      </c>
      <c r="C128" s="34" t="s">
        <v>179</v>
      </c>
      <c r="D128" s="34"/>
      <c r="E128" s="34"/>
      <c r="F128" s="34"/>
      <c r="G128" s="34">
        <v>3.5999999999999997E-2</v>
      </c>
      <c r="H128" s="53">
        <v>78.5</v>
      </c>
      <c r="I128" s="35">
        <f>G128*H128</f>
        <v>2.8259999999999996</v>
      </c>
    </row>
    <row r="129" spans="1:9" s="36" customFormat="1" x14ac:dyDescent="0.2">
      <c r="B129" s="34" t="s">
        <v>172</v>
      </c>
      <c r="C129" s="34" t="s">
        <v>179</v>
      </c>
      <c r="D129" s="34"/>
      <c r="E129" s="34"/>
      <c r="F129" s="34"/>
      <c r="G129" s="34">
        <v>3.5999999999999997E-2</v>
      </c>
      <c r="H129" s="53">
        <v>78.5</v>
      </c>
      <c r="I129" s="35">
        <f>G129*H129</f>
        <v>2.8259999999999996</v>
      </c>
    </row>
    <row r="130" spans="1:9" ht="16.5" customHeight="1" x14ac:dyDescent="0.25">
      <c r="B130" s="25"/>
      <c r="C130" s="56" t="s">
        <v>23</v>
      </c>
      <c r="D130" s="56"/>
      <c r="E130" s="56"/>
      <c r="F130" s="56"/>
      <c r="G130" s="25"/>
      <c r="H130" s="25"/>
      <c r="I130" s="26"/>
    </row>
    <row r="131" spans="1:9" x14ac:dyDescent="0.2">
      <c r="B131" s="25" t="s">
        <v>21</v>
      </c>
      <c r="C131" s="25"/>
      <c r="D131" s="25"/>
      <c r="E131" s="25"/>
      <c r="F131" s="25"/>
      <c r="G131" s="25">
        <v>0.12</v>
      </c>
      <c r="H131" s="25">
        <v>9.8699999999999992</v>
      </c>
      <c r="I131" s="26">
        <f>G131*H131</f>
        <v>1.1843999999999999</v>
      </c>
    </row>
    <row r="132" spans="1:9" x14ac:dyDescent="0.2">
      <c r="B132" s="25" t="s">
        <v>169</v>
      </c>
      <c r="C132" s="25"/>
      <c r="D132" s="25"/>
      <c r="E132" s="25"/>
      <c r="F132" s="25"/>
      <c r="G132" s="25">
        <v>0.18</v>
      </c>
      <c r="H132" s="25">
        <v>9.8699999999999992</v>
      </c>
      <c r="I132" s="26">
        <f>G132*H132</f>
        <v>1.7765999999999997</v>
      </c>
    </row>
    <row r="133" spans="1:9" x14ac:dyDescent="0.2">
      <c r="B133" s="25" t="s">
        <v>180</v>
      </c>
      <c r="C133" s="25"/>
      <c r="D133" s="25"/>
      <c r="E133" s="25"/>
      <c r="F133" s="25"/>
      <c r="G133" s="25">
        <v>0.15</v>
      </c>
      <c r="H133" s="25">
        <v>9.8699999999999992</v>
      </c>
      <c r="I133" s="26">
        <f>G133*H133</f>
        <v>1.4804999999999999</v>
      </c>
    </row>
    <row r="134" spans="1:9" x14ac:dyDescent="0.2">
      <c r="B134" s="53"/>
      <c r="C134" s="54"/>
      <c r="D134" s="54"/>
      <c r="E134" s="54"/>
      <c r="F134" s="54"/>
      <c r="G134" s="53"/>
      <c r="H134" s="53"/>
      <c r="I134" s="54"/>
    </row>
    <row r="135" spans="1:9" x14ac:dyDescent="0.2">
      <c r="B135" s="53"/>
      <c r="C135" s="54"/>
      <c r="D135" s="54"/>
      <c r="E135" s="54"/>
      <c r="F135" s="54"/>
      <c r="G135" s="53"/>
      <c r="H135" s="53"/>
      <c r="I135" s="54"/>
    </row>
    <row r="136" spans="1:9" x14ac:dyDescent="0.2">
      <c r="B136" s="53"/>
      <c r="C136" s="53"/>
      <c r="D136" s="53"/>
      <c r="E136" s="53"/>
      <c r="F136" s="53"/>
      <c r="G136" s="53"/>
      <c r="H136" s="53"/>
      <c r="I136" s="54"/>
    </row>
    <row r="137" spans="1:9" x14ac:dyDescent="0.2">
      <c r="B137" s="53"/>
      <c r="C137" s="54"/>
      <c r="D137" s="54"/>
      <c r="E137" s="54"/>
      <c r="F137" s="54"/>
      <c r="G137" s="53"/>
      <c r="H137" s="53"/>
      <c r="I137" s="54"/>
    </row>
    <row r="138" spans="1:9" x14ac:dyDescent="0.2">
      <c r="B138" s="53"/>
      <c r="C138" s="53"/>
      <c r="D138" s="53"/>
      <c r="E138" s="53"/>
      <c r="F138" s="53"/>
      <c r="G138" s="53"/>
      <c r="H138" s="53"/>
      <c r="I138" s="54"/>
    </row>
    <row r="139" spans="1:9" ht="15.75" x14ac:dyDescent="0.25">
      <c r="A139" s="70"/>
      <c r="B139" s="71"/>
      <c r="C139" s="71"/>
      <c r="D139" s="71"/>
      <c r="E139" s="71"/>
      <c r="F139" s="71"/>
      <c r="G139" s="71"/>
      <c r="H139" s="71"/>
      <c r="I139" s="71"/>
    </row>
    <row r="140" spans="1:9" ht="18" x14ac:dyDescent="0.25">
      <c r="A140" s="55" t="s">
        <v>186</v>
      </c>
    </row>
    <row r="148" spans="2:9" ht="15.75" x14ac:dyDescent="0.25">
      <c r="B148" s="66"/>
      <c r="C148" s="67"/>
      <c r="D148" s="67"/>
      <c r="E148" s="67"/>
      <c r="F148" s="67"/>
      <c r="G148" s="67"/>
      <c r="H148" s="67"/>
      <c r="I148" s="65"/>
    </row>
    <row r="149" spans="2:9" x14ac:dyDescent="0.2">
      <c r="B149" s="4"/>
      <c r="C149" s="4"/>
      <c r="D149" s="4"/>
      <c r="E149" s="4"/>
      <c r="F149" s="4"/>
      <c r="G149" s="4"/>
      <c r="H149" s="4"/>
      <c r="I149" s="5"/>
    </row>
    <row r="150" spans="2:9" x14ac:dyDescent="0.2">
      <c r="B150" s="4"/>
      <c r="C150" s="4"/>
      <c r="D150" s="4"/>
      <c r="E150" s="4"/>
      <c r="F150" s="4"/>
      <c r="G150" s="4"/>
      <c r="H150" s="4"/>
      <c r="I150" s="5"/>
    </row>
    <row r="151" spans="2:9" x14ac:dyDescent="0.2">
      <c r="B151" s="4"/>
      <c r="C151" s="4"/>
      <c r="D151" s="4"/>
      <c r="E151" s="4"/>
      <c r="F151" s="4"/>
      <c r="G151" s="4"/>
      <c r="H151" s="4"/>
      <c r="I151" s="5"/>
    </row>
    <row r="152" spans="2:9" x14ac:dyDescent="0.2">
      <c r="B152" s="4"/>
      <c r="C152" s="4"/>
      <c r="D152" s="4"/>
      <c r="E152" s="4"/>
      <c r="F152" s="4"/>
      <c r="G152" s="4"/>
      <c r="H152" s="4"/>
      <c r="I152" s="5"/>
    </row>
    <row r="153" spans="2:9" x14ac:dyDescent="0.2">
      <c r="B153" s="4"/>
      <c r="C153" s="4"/>
      <c r="D153" s="4"/>
      <c r="E153" s="4"/>
      <c r="F153" s="4"/>
      <c r="G153" s="4"/>
      <c r="H153" s="4"/>
      <c r="I153" s="5"/>
    </row>
    <row r="154" spans="2:9" x14ac:dyDescent="0.2">
      <c r="B154" s="4"/>
      <c r="C154" s="4"/>
      <c r="D154" s="4"/>
      <c r="E154" s="4"/>
      <c r="F154" s="4"/>
      <c r="G154" s="4"/>
      <c r="H154" s="4"/>
      <c r="I154" s="5"/>
    </row>
    <row r="155" spans="2:9" x14ac:dyDescent="0.2">
      <c r="B155" s="4"/>
      <c r="C155" s="4"/>
      <c r="D155" s="4"/>
      <c r="E155" s="4"/>
      <c r="F155" s="4"/>
      <c r="G155" s="4"/>
      <c r="H155" s="4"/>
      <c r="I155" s="5"/>
    </row>
    <row r="156" spans="2:9" x14ac:dyDescent="0.2">
      <c r="B156" s="4"/>
      <c r="C156" s="4"/>
      <c r="D156" s="4"/>
      <c r="E156" s="4"/>
      <c r="F156" s="4"/>
      <c r="G156" s="4"/>
      <c r="H156" s="4"/>
      <c r="I156" s="5"/>
    </row>
    <row r="157" spans="2:9" x14ac:dyDescent="0.2">
      <c r="B157" s="4"/>
      <c r="C157" s="4"/>
      <c r="D157" s="4"/>
      <c r="E157" s="4"/>
      <c r="F157" s="4"/>
      <c r="G157" s="4"/>
      <c r="H157" s="4"/>
      <c r="I157" s="5"/>
    </row>
    <row r="158" spans="2:9" x14ac:dyDescent="0.2">
      <c r="B158" s="4"/>
      <c r="C158" s="4"/>
      <c r="D158" s="4"/>
      <c r="E158" s="4"/>
      <c r="F158" s="4"/>
      <c r="G158" s="4"/>
      <c r="H158" s="4"/>
      <c r="I158" s="5"/>
    </row>
    <row r="159" spans="2:9" x14ac:dyDescent="0.2">
      <c r="B159" s="4"/>
      <c r="C159" s="4"/>
      <c r="D159" s="4"/>
      <c r="E159" s="4"/>
      <c r="F159" s="4"/>
      <c r="G159" s="4"/>
      <c r="H159" s="4"/>
      <c r="I159" s="5"/>
    </row>
    <row r="160" spans="2:9" x14ac:dyDescent="0.2">
      <c r="B160" s="4"/>
      <c r="C160" s="4"/>
      <c r="D160" s="4"/>
      <c r="E160" s="4"/>
      <c r="F160" s="4"/>
      <c r="G160" s="4"/>
      <c r="H160" s="4"/>
      <c r="I160" s="5"/>
    </row>
    <row r="161" spans="2:9" x14ac:dyDescent="0.2">
      <c r="B161" s="4"/>
      <c r="C161" s="4"/>
      <c r="D161" s="4"/>
      <c r="E161" s="4"/>
      <c r="F161" s="4"/>
      <c r="G161" s="4"/>
      <c r="H161" s="4"/>
      <c r="I161" s="5"/>
    </row>
    <row r="162" spans="2:9" x14ac:dyDescent="0.2">
      <c r="B162" s="4"/>
      <c r="C162" s="4"/>
      <c r="D162" s="4"/>
      <c r="E162" s="4"/>
      <c r="F162" s="4"/>
      <c r="G162" s="4"/>
      <c r="H162" s="4"/>
      <c r="I162" s="5"/>
    </row>
    <row r="163" spans="2:9" ht="15.75" x14ac:dyDescent="0.25">
      <c r="B163" s="68"/>
      <c r="C163" s="69"/>
      <c r="D163" s="69"/>
      <c r="E163" s="69"/>
      <c r="F163" s="69"/>
      <c r="G163" s="69"/>
      <c r="H163" s="69"/>
      <c r="I163" s="69"/>
    </row>
  </sheetData>
  <mergeCells count="14">
    <mergeCell ref="J8:J9"/>
    <mergeCell ref="J10:J11"/>
    <mergeCell ref="J12:J14"/>
    <mergeCell ref="J15:J17"/>
    <mergeCell ref="K8:K14"/>
    <mergeCell ref="K15:K18"/>
    <mergeCell ref="B148:H148"/>
    <mergeCell ref="B163:I163"/>
    <mergeCell ref="A101:I101"/>
    <mergeCell ref="A139:I139"/>
    <mergeCell ref="A1:I1"/>
    <mergeCell ref="A2:J3"/>
    <mergeCell ref="A54:I54"/>
    <mergeCell ref="B57:H5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8" sqref="B8"/>
    </sheetView>
  </sheetViews>
  <sheetFormatPr defaultRowHeight="15" x14ac:dyDescent="0.2"/>
  <cols>
    <col min="1" max="1" width="63" customWidth="1"/>
    <col min="2" max="2" width="9.140625" style="2" customWidth="1"/>
    <col min="3" max="3" width="9.140625" style="11" customWidth="1"/>
  </cols>
  <sheetData>
    <row r="1" spans="1:8" s="9" customFormat="1" ht="26.25" x14ac:dyDescent="0.4">
      <c r="A1" s="77" t="s">
        <v>43</v>
      </c>
      <c r="B1" s="77"/>
      <c r="C1" s="77"/>
      <c r="D1" s="77"/>
      <c r="E1" s="77"/>
      <c r="F1" s="77"/>
      <c r="G1" s="77"/>
      <c r="H1" s="77"/>
    </row>
    <row r="2" spans="1:8" s="9" customFormat="1" ht="26.25" x14ac:dyDescent="0.4">
      <c r="A2" s="77"/>
      <c r="B2" s="77"/>
      <c r="C2" s="77"/>
      <c r="D2" s="77"/>
      <c r="E2" s="77"/>
      <c r="F2" s="77"/>
      <c r="G2" s="77"/>
      <c r="H2" s="77"/>
    </row>
    <row r="5" spans="1:8" ht="18" x14ac:dyDescent="0.25">
      <c r="A5" s="8" t="s">
        <v>35</v>
      </c>
      <c r="B5" s="10">
        <v>197</v>
      </c>
      <c r="C5" s="11" t="s">
        <v>36</v>
      </c>
    </row>
    <row r="6" spans="1:8" ht="18" x14ac:dyDescent="0.25">
      <c r="A6" s="8" t="s">
        <v>37</v>
      </c>
      <c r="B6" s="10">
        <v>4.7</v>
      </c>
      <c r="C6" s="11" t="s">
        <v>38</v>
      </c>
    </row>
    <row r="7" spans="1:8" ht="18" x14ac:dyDescent="0.25">
      <c r="A7" s="8" t="s">
        <v>39</v>
      </c>
      <c r="B7" s="10">
        <v>335</v>
      </c>
      <c r="C7" s="11" t="s">
        <v>36</v>
      </c>
    </row>
    <row r="8" spans="1:8" ht="18" x14ac:dyDescent="0.25">
      <c r="A8" s="8" t="s">
        <v>40</v>
      </c>
      <c r="B8" s="10">
        <v>70</v>
      </c>
      <c r="C8" s="11" t="s">
        <v>36</v>
      </c>
    </row>
    <row r="9" spans="1:8" ht="18" x14ac:dyDescent="0.25">
      <c r="A9" s="8" t="s">
        <v>42</v>
      </c>
      <c r="B9" s="10">
        <v>0.52</v>
      </c>
      <c r="C9" s="11" t="s">
        <v>38</v>
      </c>
    </row>
    <row r="10" spans="1:8" ht="18" x14ac:dyDescent="0.25">
      <c r="A10" s="8"/>
      <c r="B10" s="10"/>
    </row>
    <row r="11" spans="1:8" ht="18" x14ac:dyDescent="0.25">
      <c r="A11" s="8"/>
      <c r="B11" s="10"/>
    </row>
    <row r="12" spans="1:8" ht="18" x14ac:dyDescent="0.25">
      <c r="A12" s="8" t="s">
        <v>41</v>
      </c>
      <c r="B12" s="10">
        <v>735</v>
      </c>
      <c r="C12" s="11" t="s">
        <v>36</v>
      </c>
    </row>
    <row r="13" spans="1:8" ht="18" x14ac:dyDescent="0.25">
      <c r="A13" s="8" t="s">
        <v>44</v>
      </c>
      <c r="B13" s="10">
        <v>144</v>
      </c>
      <c r="C13" s="11" t="s">
        <v>36</v>
      </c>
    </row>
  </sheetData>
  <mergeCells count="1">
    <mergeCell ref="A1:H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17" sqref="A17"/>
    </sheetView>
  </sheetViews>
  <sheetFormatPr defaultRowHeight="12.75" x14ac:dyDescent="0.2"/>
  <cols>
    <col min="1" max="1" width="89.140625" customWidth="1"/>
    <col min="2" max="2" width="12.7109375" customWidth="1"/>
  </cols>
  <sheetData>
    <row r="1" spans="1:3" ht="15" x14ac:dyDescent="0.2">
      <c r="A1" t="s">
        <v>122</v>
      </c>
    </row>
    <row r="3" spans="1:3" ht="15" x14ac:dyDescent="0.2">
      <c r="A3" t="s">
        <v>45</v>
      </c>
      <c r="B3" s="12" t="s">
        <v>49</v>
      </c>
      <c r="C3" s="12" t="s">
        <v>50</v>
      </c>
    </row>
    <row r="4" spans="1:3" s="12" customFormat="1" ht="15" x14ac:dyDescent="0.2">
      <c r="A4" s="12" t="s">
        <v>46</v>
      </c>
      <c r="B4" s="12" t="s">
        <v>47</v>
      </c>
      <c r="C4" s="12" t="s">
        <v>48</v>
      </c>
    </row>
    <row r="5" spans="1:3" s="12" customFormat="1" ht="15" x14ac:dyDescent="0.2">
      <c r="A5" s="12" t="s">
        <v>60</v>
      </c>
      <c r="B5" s="12" t="s">
        <v>62</v>
      </c>
      <c r="C5"/>
    </row>
    <row r="6" spans="1:3" s="12" customFormat="1" ht="15" x14ac:dyDescent="0.2">
      <c r="A6" s="12" t="s">
        <v>59</v>
      </c>
      <c r="B6" s="12" t="s">
        <v>61</v>
      </c>
    </row>
    <row r="7" spans="1:3" s="13" customFormat="1" ht="15" x14ac:dyDescent="0.2">
      <c r="A7" s="13" t="s">
        <v>52</v>
      </c>
      <c r="B7" s="13" t="s">
        <v>51</v>
      </c>
    </row>
    <row r="8" spans="1:3" s="13" customFormat="1" ht="15" x14ac:dyDescent="0.2">
      <c r="A8" s="13" t="s">
        <v>127</v>
      </c>
      <c r="B8" s="13" t="s">
        <v>126</v>
      </c>
    </row>
    <row r="9" spans="1:3" s="12" customFormat="1" ht="15" x14ac:dyDescent="0.2"/>
    <row r="10" spans="1:3" s="12" customFormat="1" ht="15" x14ac:dyDescent="0.2">
      <c r="A10" s="12" t="s">
        <v>137</v>
      </c>
      <c r="B10" s="12" t="s">
        <v>55</v>
      </c>
    </row>
    <row r="11" spans="1:3" s="12" customFormat="1" ht="15" x14ac:dyDescent="0.2">
      <c r="A11" s="12" t="s">
        <v>54</v>
      </c>
      <c r="B11" s="12" t="s">
        <v>56</v>
      </c>
    </row>
    <row r="12" spans="1:3" s="12" customFormat="1" ht="15" x14ac:dyDescent="0.2">
      <c r="A12" s="12" t="s">
        <v>53</v>
      </c>
      <c r="B12" s="12" t="s">
        <v>55</v>
      </c>
    </row>
    <row r="13" spans="1:3" s="13" customFormat="1" ht="15" x14ac:dyDescent="0.2">
      <c r="A13" s="13" t="s">
        <v>66</v>
      </c>
      <c r="B13" s="13" t="s">
        <v>68</v>
      </c>
    </row>
    <row r="14" spans="1:3" s="13" customFormat="1" ht="15" x14ac:dyDescent="0.2">
      <c r="A14" s="13" t="s">
        <v>67</v>
      </c>
      <c r="B14" s="13" t="s">
        <v>69</v>
      </c>
    </row>
    <row r="15" spans="1:3" s="12" customFormat="1" ht="15" x14ac:dyDescent="0.2">
      <c r="A15" s="12" t="s">
        <v>58</v>
      </c>
      <c r="B15" s="12" t="s">
        <v>57</v>
      </c>
    </row>
    <row r="16" spans="1:3" s="13" customFormat="1" ht="15" x14ac:dyDescent="0.2">
      <c r="A16" s="13" t="s">
        <v>70</v>
      </c>
      <c r="B16" s="13" t="s">
        <v>71</v>
      </c>
    </row>
    <row r="17" spans="1:3" s="13" customFormat="1" ht="15" x14ac:dyDescent="0.2">
      <c r="A17" s="13" t="s">
        <v>63</v>
      </c>
      <c r="B17" s="13" t="s">
        <v>64</v>
      </c>
    </row>
    <row r="18" spans="1:3" s="13" customFormat="1" ht="15" x14ac:dyDescent="0.2">
      <c r="A18" s="13" t="s">
        <v>65</v>
      </c>
      <c r="B18" s="13" t="s">
        <v>64</v>
      </c>
    </row>
    <row r="19" spans="1:3" s="12" customFormat="1" ht="15" x14ac:dyDescent="0.2"/>
    <row r="20" spans="1:3" s="13" customFormat="1" ht="15" x14ac:dyDescent="0.2">
      <c r="A20" s="13" t="s">
        <v>72</v>
      </c>
      <c r="B20" s="13" t="s">
        <v>78</v>
      </c>
      <c r="C20" s="13" t="s">
        <v>79</v>
      </c>
    </row>
    <row r="21" spans="1:3" s="13" customFormat="1" ht="15" x14ac:dyDescent="0.2">
      <c r="A21" s="13" t="s">
        <v>80</v>
      </c>
      <c r="B21" s="13" t="s">
        <v>81</v>
      </c>
      <c r="C21" s="13" t="s">
        <v>82</v>
      </c>
    </row>
    <row r="22" spans="1:3" s="13" customFormat="1" ht="15" x14ac:dyDescent="0.2">
      <c r="A22" s="13" t="s">
        <v>73</v>
      </c>
      <c r="B22" s="13" t="s">
        <v>83</v>
      </c>
      <c r="C22" s="13" t="s">
        <v>84</v>
      </c>
    </row>
    <row r="23" spans="1:3" s="13" customFormat="1" ht="15" x14ac:dyDescent="0.2">
      <c r="A23" s="13" t="s">
        <v>99</v>
      </c>
      <c r="B23" s="13" t="s">
        <v>100</v>
      </c>
      <c r="C23" s="13" t="s">
        <v>101</v>
      </c>
    </row>
    <row r="24" spans="1:3" s="13" customFormat="1" ht="15" x14ac:dyDescent="0.2">
      <c r="A24" s="13" t="s">
        <v>130</v>
      </c>
      <c r="B24" s="13" t="s">
        <v>105</v>
      </c>
      <c r="C24" s="13" t="s">
        <v>106</v>
      </c>
    </row>
    <row r="25" spans="1:3" s="13" customFormat="1" ht="15" x14ac:dyDescent="0.2">
      <c r="A25" s="13" t="s">
        <v>102</v>
      </c>
      <c r="B25" s="13" t="s">
        <v>103</v>
      </c>
      <c r="C25" s="13" t="s">
        <v>104</v>
      </c>
    </row>
    <row r="26" spans="1:3" s="12" customFormat="1" ht="15" x14ac:dyDescent="0.2"/>
    <row r="27" spans="1:3" s="13" customFormat="1" ht="15" x14ac:dyDescent="0.2">
      <c r="A27" s="13" t="s">
        <v>85</v>
      </c>
      <c r="B27" s="13" t="s">
        <v>86</v>
      </c>
    </row>
    <row r="28" spans="1:3" s="12" customFormat="1" ht="15" x14ac:dyDescent="0.2">
      <c r="A28" s="12" t="s">
        <v>87</v>
      </c>
      <c r="B28" s="12" t="s">
        <v>88</v>
      </c>
      <c r="C28" s="12" t="s">
        <v>89</v>
      </c>
    </row>
    <row r="29" spans="1:3" s="12" customFormat="1" ht="15" x14ac:dyDescent="0.2"/>
    <row r="30" spans="1:3" s="13" customFormat="1" ht="15" x14ac:dyDescent="0.2">
      <c r="A30" s="13" t="s">
        <v>74</v>
      </c>
      <c r="B30" s="13" t="s">
        <v>90</v>
      </c>
    </row>
    <row r="31" spans="1:3" s="13" customFormat="1" ht="15" x14ac:dyDescent="0.2">
      <c r="A31" s="13" t="s">
        <v>96</v>
      </c>
      <c r="B31" s="13" t="s">
        <v>95</v>
      </c>
    </row>
    <row r="32" spans="1:3" s="14" customFormat="1" ht="15" x14ac:dyDescent="0.2">
      <c r="A32" s="13" t="s">
        <v>93</v>
      </c>
      <c r="B32" s="13" t="s">
        <v>92</v>
      </c>
      <c r="C32" s="13" t="s">
        <v>94</v>
      </c>
    </row>
    <row r="33" spans="1:3" ht="15" x14ac:dyDescent="0.2">
      <c r="A33" s="12" t="s">
        <v>75</v>
      </c>
      <c r="B33" s="12" t="s">
        <v>118</v>
      </c>
      <c r="C33" s="12"/>
    </row>
    <row r="34" spans="1:3" s="14" customFormat="1" ht="15" x14ac:dyDescent="0.2">
      <c r="A34" s="13" t="s">
        <v>76</v>
      </c>
      <c r="B34" s="13" t="s">
        <v>91</v>
      </c>
      <c r="C34" s="13"/>
    </row>
    <row r="35" spans="1:3" s="14" customFormat="1" ht="15" x14ac:dyDescent="0.2">
      <c r="A35" s="13" t="s">
        <v>129</v>
      </c>
      <c r="B35" s="13" t="s">
        <v>120</v>
      </c>
      <c r="C35" s="13" t="s">
        <v>121</v>
      </c>
    </row>
    <row r="37" spans="1:3" s="14" customFormat="1" ht="15" x14ac:dyDescent="0.2">
      <c r="A37" s="13" t="s">
        <v>128</v>
      </c>
      <c r="B37" s="13" t="s">
        <v>97</v>
      </c>
      <c r="C37" s="13"/>
    </row>
    <row r="38" spans="1:3" s="14" customFormat="1" ht="15" x14ac:dyDescent="0.2">
      <c r="A38" s="13" t="s">
        <v>125</v>
      </c>
      <c r="B38" s="13" t="s">
        <v>131</v>
      </c>
      <c r="C38" s="13"/>
    </row>
    <row r="39" spans="1:3" s="14" customFormat="1" ht="15" x14ac:dyDescent="0.2">
      <c r="A39" s="13" t="s">
        <v>135</v>
      </c>
      <c r="B39" s="13" t="s">
        <v>136</v>
      </c>
    </row>
    <row r="40" spans="1:3" s="14" customFormat="1" ht="15" x14ac:dyDescent="0.2">
      <c r="A40" s="13" t="s">
        <v>77</v>
      </c>
      <c r="B40" s="13" t="s">
        <v>131</v>
      </c>
    </row>
    <row r="41" spans="1:3" s="14" customFormat="1" ht="15" x14ac:dyDescent="0.2">
      <c r="A41" s="13" t="s">
        <v>98</v>
      </c>
      <c r="B41" s="13" t="s">
        <v>119</v>
      </c>
    </row>
    <row r="43" spans="1:3" ht="15" x14ac:dyDescent="0.2">
      <c r="A43" s="12" t="s">
        <v>107</v>
      </c>
    </row>
    <row r="44" spans="1:3" ht="15" x14ac:dyDescent="0.2">
      <c r="A44" s="12" t="s">
        <v>108</v>
      </c>
    </row>
    <row r="45" spans="1:3" ht="15" x14ac:dyDescent="0.2">
      <c r="A45" s="12" t="s">
        <v>109</v>
      </c>
      <c r="B45" s="12" t="s">
        <v>112</v>
      </c>
      <c r="C45" s="12" t="s">
        <v>115</v>
      </c>
    </row>
    <row r="46" spans="1:3" ht="15" x14ac:dyDescent="0.2">
      <c r="A46" s="12" t="s">
        <v>110</v>
      </c>
      <c r="B46" s="12" t="s">
        <v>113</v>
      </c>
      <c r="C46" s="12" t="s">
        <v>116</v>
      </c>
    </row>
    <row r="47" spans="1:3" ht="15" x14ac:dyDescent="0.2">
      <c r="A47" s="12" t="s">
        <v>111</v>
      </c>
      <c r="B47" s="12" t="s">
        <v>114</v>
      </c>
      <c r="C47" s="12" t="s">
        <v>117</v>
      </c>
    </row>
    <row r="49" spans="1:2" ht="15" x14ac:dyDescent="0.2">
      <c r="A49" s="12" t="s">
        <v>132</v>
      </c>
    </row>
    <row r="50" spans="1:2" s="14" customFormat="1" ht="15" x14ac:dyDescent="0.2">
      <c r="A50" s="13" t="s">
        <v>133</v>
      </c>
      <c r="B50" s="13" t="s">
        <v>124</v>
      </c>
    </row>
    <row r="51" spans="1:2" s="14" customFormat="1" ht="15" x14ac:dyDescent="0.2">
      <c r="A51" s="13" t="s">
        <v>134</v>
      </c>
      <c r="B51" s="13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КАРКАС </vt:lpstr>
      <vt:lpstr>ФУНДАМЕНТЫ</vt:lpstr>
      <vt:lpstr>AP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Дашин Андрей</cp:lastModifiedBy>
  <cp:lastPrinted>2016-12-23T14:29:30Z</cp:lastPrinted>
  <dcterms:created xsi:type="dcterms:W3CDTF">2004-09-10T09:38:42Z</dcterms:created>
  <dcterms:modified xsi:type="dcterms:W3CDTF">2016-12-23T18:37:22Z</dcterms:modified>
</cp:coreProperties>
</file>