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cyria\Downloads\"/>
    </mc:Choice>
  </mc:AlternateContent>
  <xr:revisionPtr revIDLastSave="0" documentId="13_ncr:1_{56A44F75-2C6D-4B85-AC9B-995DFC4A997D}" xr6:coauthVersionLast="47" xr6:coauthVersionMax="47" xr10:uidLastSave="{00000000-0000-0000-0000-000000000000}"/>
  <bookViews>
    <workbookView showSheetTabs="0" xWindow="-108" yWindow="-108" windowWidth="23256" windowHeight="12456" autoFilterDateGrouping="0" xr2:uid="{00000000-000D-0000-FFFF-FFFF00000000}"/>
  </bookViews>
  <sheets>
    <sheet name="Dashboard" sheetId="22" r:id="rId1"/>
    <sheet name="TotalSales" sheetId="19" r:id="rId2"/>
    <sheet name="Country Bar Chart" sheetId="20" r:id="rId3"/>
    <sheet name="Top five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<sst xmlns="http://schemas.openxmlformats.org/spreadsheetml/2006/main" count="11128" uniqueCount="6221">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</sst>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mbria"/>
        <family val="1"/>
        <scheme val="none"/>
      </font>
    </dxf>
    <dxf>
      <font>
        <b val="0"/>
        <i val="0"/>
        <sz val="10"/>
        <color theme="0"/>
        <name val="Cambria"/>
        <family val="1"/>
        <scheme val="none"/>
      </font>
      <fill>
        <patternFill>
          <bgColor theme="5" tint="-0.2499465926084170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Cambria"/>
        <family val="1"/>
        <scheme val="none"/>
      </font>
    </dxf>
    <dxf>
      <font>
        <b val="0"/>
        <i val="0"/>
        <sz val="11"/>
        <color rgb="FFE96B15"/>
        <name val="Cambria"/>
        <family val="1"/>
        <scheme val="none"/>
      </font>
      <fill>
        <patternFill patternType="solid">
          <fgColor theme="0"/>
          <bgColor theme="5" tint="-0.24994659260841701"/>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Simmple Style Timeline" pivot="0" table="0" count="8" xr9:uid="{2DCAE995-EB98-4B66-B526-94D41B2A1878}">
      <tableStyleElement type="wholeTable" dxfId="17"/>
      <tableStyleElement type="headerRow" dxfId="16"/>
    </tableStyle>
    <tableStyle name="Simple Style Timeline" pivot="0" table="0" count="8" xr9:uid="{EBC5071C-15D6-4929-8EE0-998BC7615DDE}">
      <tableStyleElement type="wholeTable" dxfId="15"/>
      <tableStyleElement type="headerRow" dxfId="14"/>
    </tableStyle>
    <tableStyle name="Slicer Style 1" pivot="0" table="0" count="6" xr9:uid="{FD3D2136-98CA-4EB5-A2E5-8F8AA0D65102}">
      <tableStyleElement type="wholeTable" dxfId="13"/>
      <tableStyleElement type="headerRow" dxfId="12"/>
    </tableStyle>
  </tableStyles>
  <colors>
    <mruColors>
      <color rgb="FFF6C3A0"/>
      <color rgb="FFE96B15"/>
      <color rgb="FFFA44ED"/>
      <color rgb="FFC052EC"/>
      <color rgb="FFB025E7"/>
      <color rgb="FF1E283C"/>
      <color rgb="FF3C2864"/>
    </mruColors>
  </colors>
  <extLst>
    <ext xmlns:x14="http://schemas.microsoft.com/office/spreadsheetml/2009/9/main" uri="{46F421CA-312F-682f-3DD2-61675219B42D}">
      <x14:dxfs count="4">
        <dxf>
          <font>
            <b/>
            <i val="0"/>
            <color theme="0"/>
            <name val="Cambria"/>
            <family val="1"/>
            <scheme val="none"/>
          </font>
          <border>
            <left style="thin">
              <color theme="0"/>
            </left>
            <right style="thin">
              <color theme="0"/>
            </right>
            <top style="thin">
              <color theme="0"/>
            </top>
            <bottom style="thin">
              <color theme="0"/>
            </bottom>
          </border>
        </dxf>
        <dxf>
          <font>
            <b/>
            <i val="0"/>
            <name val="Cambria"/>
            <family val="1"/>
          </font>
          <border>
            <left style="thin">
              <color theme="0"/>
            </left>
            <right style="thin">
              <color theme="0"/>
            </right>
            <top style="thin">
              <color theme="0"/>
            </top>
            <bottom style="thin">
              <color theme="0"/>
            </bottom>
          </border>
        </dxf>
        <dxf>
          <font>
            <b val="0"/>
            <i val="0"/>
            <strike/>
            <color theme="0" tint="-4.9989318521683403E-2"/>
            <name val="Cambria"/>
            <family val="1"/>
            <scheme val="none"/>
          </font>
          <border>
            <left style="thin">
              <color theme="0"/>
            </left>
            <right style="thin">
              <color theme="0"/>
            </right>
            <top style="thin">
              <color theme="0"/>
            </top>
            <bottom style="thin">
              <color theme="0"/>
            </bottom>
          </border>
        </dxf>
        <dxf>
          <font>
            <b val="0"/>
            <i val="0"/>
            <strike/>
            <color theme="0" tint="-4.9989318521683403E-2"/>
            <name val="Cambria"/>
            <family val="1"/>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39994506668294322"/>
            </patternFill>
          </fill>
          <border>
            <left style="thin">
              <color theme="0"/>
            </left>
            <right style="thin">
              <color theme="0"/>
            </right>
            <top style="thin">
              <color theme="0"/>
            </top>
            <bottom style="thin">
              <color theme="0"/>
            </bottom>
          </border>
        </dxf>
        <dxf>
          <font>
            <b val="0"/>
            <i val="0"/>
            <sz val="9"/>
            <color theme="0"/>
            <name val="Cambria"/>
            <family val="1"/>
            <scheme val="none"/>
          </font>
        </dxf>
        <dxf>
          <font>
            <b val="0"/>
            <i val="0"/>
            <sz val="9"/>
            <color theme="0"/>
            <name val="Cambria"/>
            <family val="1"/>
            <scheme val="none"/>
          </font>
        </dxf>
        <dxf>
          <font>
            <b val="0"/>
            <i val="0"/>
            <sz val="10"/>
            <color theme="0"/>
            <name val="Cambria"/>
            <family val="1"/>
            <scheme val="none"/>
          </font>
        </dxf>
        <dxf>
          <font>
            <b val="0"/>
            <i val="0"/>
            <sz val="10"/>
            <color theme="0"/>
            <name val="Cambria"/>
            <family val="1"/>
            <scheme val="none"/>
          </font>
        </dxf>
      </x15:dxfs>
    </ext>
    <ext xmlns:x15="http://schemas.microsoft.com/office/spreadsheetml/2010/11/main" uri="{9260A510-F301-46a8-8635-F512D64BE5F5}">
      <x15:timelineStyles defaultTimelineStyle="TimeSlicerStyleLight1">
        <x15:timelineStyle name="Simmple Sty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Sim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A44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A44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A44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DD-4CE0-B850-CE7E2D5A33C4}"/>
            </c:ext>
          </c:extLst>
        </c:ser>
        <c:ser>
          <c:idx val="1"/>
          <c:order val="1"/>
          <c:tx>
            <c:strRef>
              <c:f>TotalSales!$D$3:$D$4</c:f>
              <c:strCache>
                <c:ptCount val="1"/>
                <c:pt idx="0">
                  <c:v>Excelsa</c:v>
                </c:pt>
              </c:strCache>
            </c:strRef>
          </c:tx>
          <c:spPr>
            <a:ln w="28575" cap="rnd">
              <a:solidFill>
                <a:srgbClr val="FA44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7DD-4CE0-B850-CE7E2D5A33C4}"/>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7DD-4CE0-B850-CE7E2D5A33C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7DD-4CE0-B850-CE7E2D5A33C4}"/>
            </c:ext>
          </c:extLst>
        </c:ser>
        <c:dLbls>
          <c:showLegendKey val="0"/>
          <c:showVal val="0"/>
          <c:showCatName val="0"/>
          <c:showSerName val="0"/>
          <c:showPercent val="0"/>
          <c:showBubbleSize val="0"/>
        </c:dLbls>
        <c:smooth val="0"/>
        <c:axId val="1614748895"/>
        <c:axId val="1614749855"/>
      </c:lineChart>
      <c:catAx>
        <c:axId val="161474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14749855"/>
        <c:crosses val="autoZero"/>
        <c:auto val="1"/>
        <c:lblAlgn val="ctr"/>
        <c:lblOffset val="100"/>
        <c:noMultiLvlLbl val="0"/>
      </c:catAx>
      <c:valAx>
        <c:axId val="161474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61474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bg1"/>
            </a:solidFill>
          </a:ln>
          <a:effectLst/>
        </c:spPr>
      </c:pivotFmt>
      <c:pivotFmt>
        <c:idx val="2"/>
        <c:spPr>
          <a:solidFill>
            <a:schemeClr val="accent4">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4">
              <a:lumMod val="60000"/>
              <a:lumOff val="40000"/>
            </a:schemeClr>
          </a:solidFill>
          <a:ln w="25400">
            <a:solidFill>
              <a:schemeClr val="bg1"/>
            </a:solidFill>
          </a:ln>
          <a:effectLst/>
        </c:spPr>
      </c:pivotFmt>
      <c:pivotFmt>
        <c:idx val="7"/>
        <c:spPr>
          <a:solidFill>
            <a:schemeClr val="accent4"/>
          </a:solidFill>
          <a:ln w="25400">
            <a:solidFill>
              <a:schemeClr val="bg1"/>
            </a:solidFill>
          </a:ln>
          <a:effectLst/>
        </c:spPr>
      </c:pivotFmt>
      <c:pivotFmt>
        <c:idx val="8"/>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25400">
            <a:solidFill>
              <a:schemeClr val="bg1"/>
            </a:solidFill>
          </a:ln>
          <a:effectLst/>
        </c:spPr>
      </c:pivotFmt>
      <c:pivotFmt>
        <c:idx val="10"/>
        <c:spPr>
          <a:solidFill>
            <a:schemeClr val="accent4">
              <a:lumMod val="60000"/>
              <a:lumOff val="40000"/>
            </a:schemeClr>
          </a:solidFill>
          <a:ln w="25400">
            <a:solidFill>
              <a:schemeClr val="bg1"/>
            </a:solidFill>
          </a:ln>
          <a:effectLst/>
        </c:spPr>
      </c:pivotFmt>
      <c:pivotFmt>
        <c:idx val="11"/>
        <c:spPr>
          <a:solidFill>
            <a:schemeClr val="accent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solidFill>
            <a:ln w="25400">
              <a:solidFill>
                <a:schemeClr val="bg1"/>
              </a:solidFill>
            </a:ln>
            <a:effectLst/>
          </c:spPr>
          <c:invertIfNegative val="0"/>
          <c:dPt>
            <c:idx val="0"/>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1-8C5F-4513-A0BC-A567756D8774}"/>
              </c:ext>
            </c:extLst>
          </c:dPt>
          <c:dPt>
            <c:idx val="1"/>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3-8C5F-4513-A0BC-A567756D8774}"/>
              </c:ext>
            </c:extLst>
          </c:dPt>
          <c:dPt>
            <c:idx val="2"/>
            <c:invertIfNegative val="0"/>
            <c:bubble3D val="0"/>
            <c:spPr>
              <a:solidFill>
                <a:schemeClr val="accent4"/>
              </a:solidFill>
              <a:ln w="25400">
                <a:solidFill>
                  <a:schemeClr val="bg1"/>
                </a:solidFill>
              </a:ln>
              <a:effectLst/>
            </c:spPr>
            <c:extLst>
              <c:ext xmlns:c16="http://schemas.microsoft.com/office/drawing/2014/chart" uri="{C3380CC4-5D6E-409C-BE32-E72D297353CC}">
                <c16:uniqueId val="{00000005-8C5F-4513-A0BC-A567756D8774}"/>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C5F-4513-A0BC-A567756D8774}"/>
            </c:ext>
          </c:extLst>
        </c:ser>
        <c:dLbls>
          <c:dLblPos val="outEnd"/>
          <c:showLegendKey val="0"/>
          <c:showVal val="1"/>
          <c:showCatName val="0"/>
          <c:showSerName val="0"/>
          <c:showPercent val="0"/>
          <c:showBubbleSize val="0"/>
        </c:dLbls>
        <c:gapWidth val="182"/>
        <c:axId val="1108913855"/>
        <c:axId val="1108918175"/>
      </c:barChart>
      <c:catAx>
        <c:axId val="110891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08918175"/>
        <c:crosses val="autoZero"/>
        <c:auto val="1"/>
        <c:lblAlgn val="ctr"/>
        <c:lblOffset val="100"/>
        <c:noMultiLvlLbl val="0"/>
      </c:catAx>
      <c:valAx>
        <c:axId val="110891817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0891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Customers!TotalSales</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bg1"/>
            </a:solidFill>
          </a:ln>
          <a:effectLst/>
        </c:spPr>
      </c:pivotFmt>
      <c:pivotFmt>
        <c:idx val="2"/>
        <c:spPr>
          <a:solidFill>
            <a:schemeClr val="accent4">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4">
              <a:lumMod val="60000"/>
              <a:lumOff val="40000"/>
            </a:schemeClr>
          </a:solidFill>
          <a:ln w="25400">
            <a:solidFill>
              <a:schemeClr val="bg1"/>
            </a:solidFill>
          </a:ln>
          <a:effectLst/>
        </c:spPr>
      </c:pivotFmt>
      <c:pivotFmt>
        <c:idx val="7"/>
        <c:spPr>
          <a:solidFill>
            <a:schemeClr val="accent4"/>
          </a:solidFill>
          <a:ln w="25400">
            <a:solidFill>
              <a:schemeClr val="bg1"/>
            </a:solidFill>
          </a:ln>
          <a:effectLst/>
        </c:spPr>
      </c:pivotFmt>
      <c:pivotFmt>
        <c:idx val="8"/>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A0F-4905-A1C5-2FE09ADF6926}"/>
              </c:ext>
            </c:extLst>
          </c:dPt>
          <c:dPt>
            <c:idx val="1"/>
            <c:invertIfNegative val="0"/>
            <c:bubble3D val="0"/>
            <c:extLst>
              <c:ext xmlns:c16="http://schemas.microsoft.com/office/drawing/2014/chart" uri="{C3380CC4-5D6E-409C-BE32-E72D297353CC}">
                <c16:uniqueId val="{00000001-2A0F-4905-A1C5-2FE09ADF6926}"/>
              </c:ext>
            </c:extLst>
          </c:dPt>
          <c:dPt>
            <c:idx val="2"/>
            <c:invertIfNegative val="0"/>
            <c:bubble3D val="0"/>
            <c:extLst>
              <c:ext xmlns:c16="http://schemas.microsoft.com/office/drawing/2014/chart" uri="{C3380CC4-5D6E-409C-BE32-E72D297353CC}">
                <c16:uniqueId val="{00000002-2A0F-4905-A1C5-2FE09ADF6926}"/>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A0F-4905-A1C5-2FE09ADF6926}"/>
            </c:ext>
          </c:extLst>
        </c:ser>
        <c:dLbls>
          <c:dLblPos val="outEnd"/>
          <c:showLegendKey val="0"/>
          <c:showVal val="1"/>
          <c:showCatName val="0"/>
          <c:showSerName val="0"/>
          <c:showPercent val="0"/>
          <c:showBubbleSize val="0"/>
        </c:dLbls>
        <c:gapWidth val="182"/>
        <c:axId val="1108913855"/>
        <c:axId val="1108918175"/>
      </c:barChart>
      <c:catAx>
        <c:axId val="110891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08918175"/>
        <c:crosses val="autoZero"/>
        <c:auto val="1"/>
        <c:lblAlgn val="ctr"/>
        <c:lblOffset val="100"/>
        <c:noMultiLvlLbl val="0"/>
      </c:catAx>
      <c:valAx>
        <c:axId val="110891817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0891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125259</xdr:colOff>
      <xdr:row>1</xdr:row>
      <xdr:rowOff>0</xdr:rowOff>
    </xdr:from>
    <xdr:to>
      <xdr:col>26</xdr:col>
      <xdr:colOff>-1</xdr:colOff>
      <xdr:row>5</xdr:row>
      <xdr:rowOff>0</xdr:rowOff>
    </xdr:to>
    <xdr:sp macro="" textlink="">
      <xdr:nvSpPr>
        <xdr:cNvPr id="2" name="Rectangle 1">
          <a:extLst>
            <a:ext uri="{FF2B5EF4-FFF2-40B4-BE49-F238E27FC236}">
              <a16:creationId xmlns:a16="http://schemas.microsoft.com/office/drawing/2014/main" id="{5E78524F-6D72-7DA2-0442-1D3F79049720}"/>
            </a:ext>
          </a:extLst>
        </xdr:cNvPr>
        <xdr:cNvSpPr/>
      </xdr:nvSpPr>
      <xdr:spPr>
        <a:xfrm>
          <a:off x="125259" y="62630"/>
          <a:ext cx="14133535" cy="751562"/>
        </a:xfrm>
        <a:prstGeom prst="rect">
          <a:avLst/>
        </a:prstGeom>
        <a:solidFill>
          <a:schemeClr val="accent2">
            <a:lumMod val="75000"/>
          </a:schemeClr>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kern="1200">
              <a:solidFill>
                <a:schemeClr val="bg1"/>
              </a:solidFill>
              <a:latin typeface="Cambria" panose="02040503050406030204" pitchFamily="18" charset="0"/>
              <a:ea typeface="Cambria" panose="02040503050406030204" pitchFamily="18" charset="0"/>
            </a:rPr>
            <a:t>COFFEE</a:t>
          </a:r>
          <a:r>
            <a:rPr lang="en-PH" sz="2800" b="1" kern="1200" baseline="0">
              <a:solidFill>
                <a:schemeClr val="bg1"/>
              </a:solidFill>
              <a:latin typeface="Cambria" panose="02040503050406030204" pitchFamily="18" charset="0"/>
              <a:ea typeface="Cambria" panose="02040503050406030204" pitchFamily="18" charset="0"/>
            </a:rPr>
            <a:t> SALES DASHBOARD</a:t>
          </a:r>
          <a:endParaRPr lang="en-PH" sz="2800" b="1" kern="1200">
            <a:solidFill>
              <a:schemeClr val="bg1"/>
            </a:solidFill>
            <a:latin typeface="Cambria" panose="02040503050406030204" pitchFamily="18" charset="0"/>
            <a:ea typeface="Cambria" panose="02040503050406030204" pitchFamily="18" charset="0"/>
          </a:endParaRPr>
        </a:p>
      </xdr:txBody>
    </xdr:sp>
    <xdr:clientData/>
  </xdr:twoCellAnchor>
  <xdr:twoCellAnchor>
    <xdr:from>
      <xdr:col>0</xdr:col>
      <xdr:colOff>125259</xdr:colOff>
      <xdr:row>16</xdr:row>
      <xdr:rowOff>120248</xdr:rowOff>
    </xdr:from>
    <xdr:to>
      <xdr:col>13</xdr:col>
      <xdr:colOff>605424</xdr:colOff>
      <xdr:row>40</xdr:row>
      <xdr:rowOff>0</xdr:rowOff>
    </xdr:to>
    <xdr:graphicFrame macro="">
      <xdr:nvGraphicFramePr>
        <xdr:cNvPr id="3" name="Chart 2">
          <a:extLst>
            <a:ext uri="{FF2B5EF4-FFF2-40B4-BE49-F238E27FC236}">
              <a16:creationId xmlns:a16="http://schemas.microsoft.com/office/drawing/2014/main" id="{567F3E35-E325-441B-94E1-D3CB27E0C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113720</xdr:colOff>
      <xdr:row>6</xdr:row>
      <xdr:rowOff>1225</xdr:rowOff>
    </xdr:from>
    <xdr:to>
      <xdr:col>18</xdr:col>
      <xdr:colOff>469726</xdr:colOff>
      <xdr:row>16</xdr:row>
      <xdr:rowOff>2505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8C56910-F8B0-428A-8A69-83771699E63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720" y="893854"/>
              <a:ext cx="9837463" cy="1851851"/>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0</xdr:colOff>
      <xdr:row>10</xdr:row>
      <xdr:rowOff>83507</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C42F218-E0E3-4ED8-B1D2-06818678CF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1057" y="1716364"/>
              <a:ext cx="1828800" cy="102683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20393</xdr:colOff>
      <xdr:row>6</xdr:row>
      <xdr:rowOff>0</xdr:rowOff>
    </xdr:from>
    <xdr:to>
      <xdr:col>26</xdr:col>
      <xdr:colOff>1</xdr:colOff>
      <xdr:row>10</xdr:row>
      <xdr:rowOff>1610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ACB917A-DBE4-43C0-8F95-78DB148D76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1450" y="892629"/>
              <a:ext cx="3756951" cy="7418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10438</xdr:colOff>
      <xdr:row>10</xdr:row>
      <xdr:rowOff>103099</xdr:rowOff>
    </xdr:from>
    <xdr:to>
      <xdr:col>26</xdr:col>
      <xdr:colOff>12164</xdr:colOff>
      <xdr:row>16</xdr:row>
      <xdr:rowOff>19757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14DDC0D-96BA-4FB2-82A5-D07E9E5F1A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50038" y="1735956"/>
              <a:ext cx="1830526" cy="10270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114822</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82462B1B-9717-489D-B5DA-1DF1EFC68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146136</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B4CA83CA-AC10-4086-A6B3-3E0566FD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ria" refreshedDate="45614.509590046298" createdVersion="8" refreshedVersion="8" minRefreshableVersion="3" recordCount="1000" xr:uid="{B64C9496-D8A2-411E-996B-E35C7B3CE64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57489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6760E-4060-4FB5-970B-16046AF6FCE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series="1">
      <pivotArea type="data" outline="0" fieldPosition="0">
        <references count="2">
          <reference field="4294967294" count="1" selected="0">
            <x v="0"/>
          </reference>
          <reference field="13" count="1" selected="0">
            <x v="2"/>
          </reference>
        </references>
      </pivotArea>
    </chartFormat>
    <chartFormat chart="5"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6F99D-490F-4EB0-A5F7-6A777E85A2F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6FFD74-1299-46A8-889E-28759937198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3">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BEC070-D595-4C30-94F4-E8F8642C0FAB}" sourceName="Size">
  <pivotTables>
    <pivotTable tabId="19" name="TotalSales"/>
    <pivotTable tabId="20" name="TotalSales"/>
    <pivotTable tabId="21" name="TotalSales"/>
  </pivotTables>
  <data>
    <tabular pivotCacheId="6574899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1FFAF3-756D-466D-97E9-CAD0347AEF58}" sourceName="Roast Type Name">
  <pivotTables>
    <pivotTable tabId="19" name="TotalSales"/>
    <pivotTable tabId="20" name="TotalSales"/>
    <pivotTable tabId="21" name="TotalSales"/>
  </pivotTables>
  <data>
    <tabular pivotCacheId="6574899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30584F-FE07-40D0-934C-81D97564BC9A}" sourceName="Loyalty Card">
  <pivotTables>
    <pivotTable tabId="19" name="TotalSales"/>
    <pivotTable tabId="20" name="TotalSales"/>
    <pivotTable tabId="21" name="TotalSales"/>
  </pivotTables>
  <data>
    <tabular pivotCacheId="657489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535FA37-CFDD-4E83-878E-11369DE013FA}" cache="Slicer_Size" caption="Size" columnCount="2" style="Slicer Style 1" rowHeight="234950"/>
  <slicer name="Roast Type Name" xr10:uid="{01E05188-F5B1-4682-9F36-B01B1725D47C}" cache="Slicer_Roast_Type_Name" caption="Roast Type Name" columnCount="3" style="Slicer Style 1" rowHeight="234950"/>
  <slicer name="Loyalty Card" xr10:uid="{2A246ADF-5F63-4113-9466-6BD5D5A89E60}"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570EF-D0F8-479E-B90E-0C97EBEA6E56}" name="Orders" displayName="Orders" ref="A1:P1001" totalsRowShown="0" headerRowDxfId="11">
  <autoFilter ref="A1:P1001" xr:uid="{A9C570EF-D0F8-479E-B90E-0C97EBEA6E56}"/>
  <tableColumns count="16">
    <tableColumn id="1" xr3:uid="{D52E01BB-8230-4A45-A7EA-9BDFB8E29761}" name="Order ID" dataDxfId="10"/>
    <tableColumn id="2" xr3:uid="{840371BC-FB7B-4067-8E1D-A9141D483D58}" name="Order Date" dataDxfId="9"/>
    <tableColumn id="3" xr3:uid="{3B7EC4DB-21E1-404D-9BA7-6519BE2AA964}" name="Customer ID" dataDxfId="8"/>
    <tableColumn id="4" xr3:uid="{BFCED93C-833E-4041-8382-758E1114F6AB}" name="Product ID"/>
    <tableColumn id="5" xr3:uid="{671688CC-A813-45D4-810B-B932E4A13DE9}" name="Quantity" dataDxfId="7"/>
    <tableColumn id="6" xr3:uid="{46AE5BE5-B0FA-44D1-B74E-2B9A11788A2C}" name="Customer Name" dataDxfId="6">
      <calculatedColumnFormula>_xlfn.XLOOKUP(C2,customers!$A$1:$A$1001,customers!$B$1:$B$1001,,0)</calculatedColumnFormula>
    </tableColumn>
    <tableColumn id="7" xr3:uid="{F651E71E-901F-4CDC-877A-53FC6FF82E75}" name="Email" dataDxfId="5">
      <calculatedColumnFormula>IF(_xlfn.XLOOKUP(C2,customers!$A$1:$A$1001,customers!$C$1:$C$1001,,0)=0,"",_xlfn.XLOOKUP(C2,customers!$A$1:$A$1001,customers!$C$1:$C$1001,,0))</calculatedColumnFormula>
    </tableColumn>
    <tableColumn id="8" xr3:uid="{957B58DD-EFD6-4F52-827F-E765242EDEDE}" name="Country" dataDxfId="4">
      <calculatedColumnFormula>_xlfn.XLOOKUP(C2,customers!$A$1:$A$1001,customers!$G$1:$G$1001,,0)</calculatedColumnFormula>
    </tableColumn>
    <tableColumn id="9" xr3:uid="{86C0B4DC-CCB0-4D97-A800-584625F41B85}" name="Coffee Type">
      <calculatedColumnFormula>INDEX(products!$A$1:$G$49,MATCH(orders!$D2,products!$A$1:$A$49,0),MATCH(orders!I$1,products!$A$1:$G$1,0))</calculatedColumnFormula>
    </tableColumn>
    <tableColumn id="10" xr3:uid="{AED9DF06-C8D3-43A5-A644-F2998F86AF55}" name="Roast Type">
      <calculatedColumnFormula>INDEX(products!$A$1:$G$49,MATCH(orders!$D2,products!$A$1:$A$49,0),MATCH(orders!J$1,products!$A$1:$G$1,0))</calculatedColumnFormula>
    </tableColumn>
    <tableColumn id="11" xr3:uid="{785693F6-5896-4279-83A0-707F901555EA}" name="Size" dataDxfId="3">
      <calculatedColumnFormula>INDEX(products!$A$1:$G$49,MATCH(orders!$D2,products!$A$1:$A$49,0),MATCH(orders!K$1,products!$A$1:$G$1,0))</calculatedColumnFormula>
    </tableColumn>
    <tableColumn id="12" xr3:uid="{727F6B61-CC2E-48B2-876C-D9A618DC3DD7}" name="Unit Price" dataDxfId="2">
      <calculatedColumnFormula>INDEX(products!$A$1:$G$49,MATCH(orders!$D2,products!$A$1:$A$49,0),MATCH(orders!L$1,products!$A$1:$G$1,0))</calculatedColumnFormula>
    </tableColumn>
    <tableColumn id="13" xr3:uid="{8FF649FD-9125-400E-B41F-8D874AA720EC}" name="Sales" dataDxfId="1">
      <calculatedColumnFormula>L2*E2</calculatedColumnFormula>
    </tableColumn>
    <tableColumn id="14" xr3:uid="{C9E45EAC-86E8-4EE0-A453-EE8FEFFC54D2}" name="Coffee type Name">
      <calculatedColumnFormula>IF(I2="rob", "Robusta", IF(I2="exc","Excelsa",IF(I2="Ara","Arabica", IF(I2="lib", "Liberica",""))))</calculatedColumnFormula>
    </tableColumn>
    <tableColumn id="15" xr3:uid="{A1BD87A7-694C-4B90-BCF9-91145E9EA741}" name="Roast Type Name">
      <calculatedColumnFormula>IF(J2="M", "Medium", IF(J2="L", "Light", IF(J2="D", "Dark")))</calculatedColumnFormula>
    </tableColumn>
    <tableColumn id="16" xr3:uid="{19DF4B15-A4DE-430C-AA32-F5372031C5C6}" name="Loyalty Card" dataDxfId="0">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0CBEA5-61C7-4954-A895-F0D20CD1F4DA}" sourceName="Order Date">
  <pivotTables>
    <pivotTable tabId="19" name="TotalSales"/>
    <pivotTable tabId="20" name="TotalSales"/>
    <pivotTable tabId="21" name="TotalSales"/>
  </pivotTables>
  <state minimalRefreshVersion="6" lastRefreshVersion="6" pivotCacheId="657489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3A0CF22-F55C-4828-A48C-58C8956E7D87}" cache="NativeTimeline_Order_Date" caption="Order Date" level="2" selectionLevel="2" scrollPosition="2019-01-01T00:00:00" style="Simmple Sty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57376-233E-4931-B8E6-AAA9E88E21B6}">
  <dimension ref="A1:A6"/>
  <sheetViews>
    <sheetView showGridLines="0" showRowColHeaders="0" tabSelected="1" zoomScale="70" zoomScaleNormal="70" workbookViewId="0">
      <selection activeCell="AB23" sqref="AB23"/>
    </sheetView>
  </sheetViews>
  <sheetFormatPr defaultRowHeight="14.4" x14ac:dyDescent="0.3"/>
  <cols>
    <col min="1" max="1" width="1.77734375" customWidth="1"/>
    <col min="15" max="15" width="1.5546875" customWidth="1"/>
    <col min="18" max="18" width="1.5546875" customWidth="1"/>
    <col min="19" max="19" width="8.88671875" customWidth="1"/>
    <col min="23" max="23" width="1.77734375" customWidth="1"/>
  </cols>
  <sheetData>
    <row r="1" ht="4.95" customHeight="1" x14ac:dyDescent="0.3"/>
    <row r="6" ht="7.2" customHeight="1" x14ac:dyDescent="0.3"/>
  </sheetData>
  <sheetProtection algorithmName="SHA-512" hashValue="XD06BC5b1wsKWZUibhaeOY3T2oheWRc2z6IYHSWFfeefAiEOUbs6NS8ZmstpV1gYOzY4AMW4NW/OnnuVdRbEwQ==" saltValue="utYJHNT3lmcbKjmWVGYEb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D8E4-76CD-48D6-8AE4-3318FDB0099B}">
  <dimension ref="A3:F48"/>
  <sheetViews>
    <sheetView topLeftCell="F1" workbookViewId="0">
      <selection activeCell="I27" sqref="I27"/>
    </sheetView>
  </sheetViews>
  <sheetFormatPr defaultRowHeight="14.4" x14ac:dyDescent="0.3"/>
  <cols>
    <col min="1" max="1" width="12.5546875" bestFit="1" customWidth="1"/>
    <col min="2" max="2" width="20.88671875" bestFit="1" customWidth="1"/>
    <col min="3" max="3" width="18.5546875" bestFit="1" customWidth="1"/>
    <col min="4" max="4" width="7" bestFit="1" customWidth="1"/>
    <col min="5" max="5" width="7.44140625" bestFit="1" customWidth="1"/>
    <col min="6" max="6" width="7.88671875" bestFit="1" customWidth="1"/>
    <col min="7" max="7" width="11.21875" bestFit="1" customWidth="1"/>
  </cols>
  <sheetData>
    <row r="3" spans="1:6" x14ac:dyDescent="0.3">
      <c r="A3" s="6" t="s">
        <v>6216</v>
      </c>
      <c r="C3" s="6" t="s">
        <v>6196</v>
      </c>
    </row>
    <row r="4" spans="1:6" x14ac:dyDescent="0.3">
      <c r="A4" s="6" t="s">
        <v>6214</v>
      </c>
      <c r="B4" s="6" t="s">
        <v>6215</v>
      </c>
      <c r="C4" t="s">
        <v>6217</v>
      </c>
      <c r="D4" t="s">
        <v>6218</v>
      </c>
      <c r="E4" t="s">
        <v>6219</v>
      </c>
      <c r="F4" t="s">
        <v>6220</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3E3-4D47-44A7-842F-58C8E4A0C909}">
  <dimension ref="A3:B6"/>
  <sheetViews>
    <sheetView workbookViewId="0">
      <selection activeCell="Q16" sqref="Q16"/>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1.218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14D2-FCAC-4E60-8C35-8F4BB8BFE256}">
  <dimension ref="A3:B8"/>
  <sheetViews>
    <sheetView workbookViewId="0">
      <selection activeCell="O17" sqref="O1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1.218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0.44140625" customWidth="1"/>
    <col min="7" max="7" width="27.77734375" customWidth="1"/>
    <col min="8" max="8" width="11.88671875" bestFit="1" customWidth="1"/>
    <col min="9" max="9" width="12.6640625" customWidth="1"/>
    <col min="10" max="10" width="11.6640625" customWidth="1"/>
    <col min="11" max="11" width="6.88671875" customWidth="1"/>
    <col min="12" max="12" width="10.77734375" customWidth="1"/>
    <col min="13" max="13" width="8.77734375" bestFit="1" customWidth="1"/>
    <col min="14" max="14" width="17.886718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0">IF(I2="rob", "Robusta", IF(I2="exc","Excelsa",IF(I2="Ara","Arabica", IF(I2="lib", "Liberica",""))))</f>
        <v>Robusta</v>
      </c>
      <c r="O2" t="str">
        <f>IF(J2="M", "Medium", IF(J2="L", "Light", IF(J2="D", "Dark")))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 "Medium", IF(J3="L", "Light", IF(J3="D", "Dark")))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ref="N66:N129" si="3">IF(I66="rob", "Robusta", IF(I66="exc","Excelsa",IF(I66="Ara","Arabica", IF(I66="lib", "Liberica",""))))</f>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 "Medium", IF(J67="L", "Light", IF(J67="D", "Dark")))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3"/>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3"/>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3"/>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3"/>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3"/>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3"/>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3"/>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3"/>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3"/>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3"/>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3"/>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3"/>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3"/>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3"/>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3"/>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3"/>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3"/>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3"/>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3"/>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3"/>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3"/>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3"/>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3"/>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3"/>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3"/>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3"/>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3"/>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3"/>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3"/>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3"/>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3"/>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3"/>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3"/>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3"/>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3"/>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3"/>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3"/>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3"/>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3"/>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3"/>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3"/>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3"/>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3"/>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3"/>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3"/>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3"/>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3"/>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3"/>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3"/>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3"/>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3"/>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3"/>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3"/>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3"/>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3"/>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3"/>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3"/>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3"/>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ref="N130:N193" si="6">IF(I130="rob", "Robusta", IF(I130="exc","Excelsa",IF(I130="Ara","Arabica", IF(I130="lib", "Liberica",""))))</f>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 "Medium", IF(J131="L", "Light", 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6"/>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6"/>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6"/>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6"/>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6"/>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6"/>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6"/>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6"/>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6"/>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6"/>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6"/>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6"/>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6"/>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6"/>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6"/>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6"/>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6"/>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6"/>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6"/>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6"/>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6"/>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6"/>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6"/>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6"/>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6"/>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6"/>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6"/>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6"/>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6"/>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6"/>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6"/>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6"/>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6"/>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6"/>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6"/>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6"/>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6"/>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6"/>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6"/>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6"/>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6"/>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6"/>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6"/>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6"/>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6"/>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6"/>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6"/>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6"/>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6"/>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6"/>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6"/>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6"/>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6"/>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6"/>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6"/>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6"/>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6"/>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6"/>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ref="N194:N257" si="9">IF(I194="rob", "Robusta", IF(I194="exc","Excelsa",IF(I194="Ara","Arabica", IF(I194="lib", "Liberica",""))))</f>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 "Medium", IF(J195="L", "Light", IF(J195="D", "Dark")))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9"/>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9"/>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9"/>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9"/>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9"/>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9"/>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9"/>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9"/>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9"/>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9"/>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9"/>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9"/>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9"/>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9"/>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9"/>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9"/>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9"/>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9"/>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9"/>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9"/>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9"/>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9"/>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9"/>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9"/>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9"/>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9"/>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9"/>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9"/>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9"/>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9"/>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9"/>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9"/>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9"/>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9"/>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9"/>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9"/>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9"/>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9"/>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9"/>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9"/>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9"/>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9"/>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9"/>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9"/>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9"/>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9"/>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9"/>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9"/>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9"/>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9"/>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9"/>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9"/>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9"/>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9"/>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9"/>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9"/>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9"/>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9"/>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ref="N258:N321" si="12">IF(I258="rob", "Robusta", IF(I258="exc","Excelsa",IF(I258="Ara","Arabica", IF(I258="lib", "Liberica",""))))</f>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 "Medium", IF(J259="L", "Light", 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2"/>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2"/>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2"/>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2"/>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2"/>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2"/>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2"/>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2"/>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2"/>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2"/>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2"/>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2"/>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2"/>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2"/>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2"/>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2"/>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2"/>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2"/>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2"/>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2"/>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2"/>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2"/>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2"/>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2"/>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2"/>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2"/>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2"/>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2"/>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2"/>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2"/>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2"/>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2"/>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2"/>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2"/>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2"/>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2"/>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2"/>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2"/>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2"/>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2"/>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2"/>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2"/>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2"/>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2"/>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2"/>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2"/>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2"/>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2"/>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2"/>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2"/>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2"/>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2"/>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2"/>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2"/>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2"/>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2"/>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2"/>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2"/>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ref="N322:N385" si="15">IF(I322="rob", "Robusta", IF(I322="exc","Excelsa",IF(I322="Ara","Arabica", IF(I322="lib", "Liberica",""))))</f>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 "Medium", IF(J323="L", "Light", 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5"/>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5"/>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5"/>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5"/>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5"/>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5"/>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5"/>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5"/>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5"/>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5"/>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5"/>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5"/>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5"/>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5"/>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5"/>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5"/>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5"/>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5"/>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5"/>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5"/>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5"/>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5"/>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5"/>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5"/>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5"/>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5"/>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5"/>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5"/>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5"/>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5"/>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5"/>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5"/>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5"/>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5"/>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5"/>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5"/>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5"/>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5"/>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5"/>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5"/>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5"/>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5"/>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5"/>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5"/>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5"/>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5"/>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5"/>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5"/>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5"/>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5"/>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5"/>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5"/>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5"/>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5"/>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5"/>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5"/>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5"/>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5"/>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ref="N386:N449" si="18">IF(I386="rob", "Robusta", IF(I386="exc","Excelsa",IF(I386="Ara","Arabica", IF(I386="lib", "Liberica",""))))</f>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 "Medium", IF(J387="L", "Light", 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18"/>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18"/>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18"/>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18"/>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18"/>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18"/>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18"/>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18"/>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18"/>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18"/>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18"/>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18"/>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18"/>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18"/>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18"/>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18"/>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18"/>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18"/>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18"/>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18"/>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18"/>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18"/>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18"/>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18"/>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18"/>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18"/>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18"/>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18"/>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18"/>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18"/>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18"/>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18"/>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18"/>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18"/>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18"/>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18"/>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18"/>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18"/>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18"/>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18"/>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18"/>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18"/>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18"/>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18"/>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18"/>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18"/>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18"/>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18"/>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18"/>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18"/>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18"/>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18"/>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18"/>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18"/>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18"/>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18"/>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18"/>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18"/>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ref="N450:N513" si="21">IF(I450="rob", "Robusta", IF(I450="exc","Excelsa",IF(I450="Ara","Arabica", IF(I450="lib", "Liberica",""))))</f>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 "Medium", IF(J451="L", "Light", 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1"/>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1"/>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1"/>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1"/>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1"/>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1"/>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1"/>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1"/>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1"/>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1"/>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1"/>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1"/>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1"/>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1"/>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1"/>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1"/>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1"/>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1"/>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1"/>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1"/>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1"/>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1"/>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1"/>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1"/>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1"/>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1"/>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1"/>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1"/>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1"/>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1"/>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1"/>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1"/>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1"/>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1"/>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1"/>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1"/>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1"/>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1"/>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1"/>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1"/>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1"/>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1"/>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1"/>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1"/>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1"/>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1"/>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1"/>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1"/>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1"/>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1"/>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1"/>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1"/>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1"/>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1"/>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1"/>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1"/>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1"/>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1"/>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ref="N514:N577" si="24">IF(I514="rob", "Robusta", IF(I514="exc","Excelsa",IF(I514="Ara","Arabica", IF(I514="lib", "Liberica",""))))</f>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 "Medium", IF(J515="L", "Light", IF(J515="D", "Dark")))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4"/>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4"/>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4"/>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4"/>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4"/>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4"/>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4"/>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4"/>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4"/>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4"/>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4"/>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4"/>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4"/>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4"/>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4"/>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4"/>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4"/>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4"/>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4"/>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4"/>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4"/>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4"/>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4"/>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4"/>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4"/>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4"/>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4"/>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4"/>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4"/>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4"/>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4"/>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4"/>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4"/>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4"/>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4"/>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4"/>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4"/>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4"/>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4"/>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4"/>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4"/>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4"/>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4"/>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4"/>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4"/>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4"/>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4"/>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4"/>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4"/>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4"/>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4"/>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4"/>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4"/>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4"/>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4"/>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4"/>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4"/>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4"/>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ref="N578:N641" si="27">IF(I578="rob", "Robusta", IF(I578="exc","Excelsa",IF(I578="Ara","Arabica", IF(I578="lib", "Liberica",""))))</f>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 "Medium", IF(J579="L", "Light", IF(J579="D", "Dark")))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7"/>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7"/>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7"/>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7"/>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7"/>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7"/>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7"/>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7"/>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7"/>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7"/>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7"/>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7"/>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7"/>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7"/>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7"/>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7"/>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7"/>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7"/>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7"/>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7"/>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7"/>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7"/>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7"/>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7"/>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7"/>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7"/>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7"/>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7"/>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7"/>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7"/>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7"/>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7"/>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7"/>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7"/>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7"/>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7"/>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7"/>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7"/>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7"/>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7"/>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7"/>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7"/>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7"/>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7"/>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7"/>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7"/>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7"/>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7"/>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7"/>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7"/>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7"/>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7"/>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7"/>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7"/>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7"/>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7"/>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7"/>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7"/>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ref="N642:N705" si="30">IF(I642="rob", "Robusta", IF(I642="exc","Excelsa",IF(I642="Ara","Arabica", IF(I642="lib", "Liberica",""))))</f>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 "Medium", IF(J643="L", "Light", IF(J643="D", "Dark")))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0"/>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0"/>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0"/>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0"/>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0"/>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0"/>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0"/>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0"/>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0"/>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0"/>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0"/>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0"/>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0"/>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0"/>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0"/>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0"/>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0"/>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0"/>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0"/>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0"/>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0"/>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0"/>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0"/>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0"/>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0"/>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0"/>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0"/>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0"/>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0"/>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0"/>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0"/>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0"/>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0"/>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0"/>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0"/>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0"/>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0"/>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0"/>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0"/>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0"/>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0"/>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0"/>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0"/>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0"/>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0"/>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0"/>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0"/>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0"/>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0"/>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0"/>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0"/>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0"/>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0"/>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0"/>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0"/>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0"/>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0"/>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0"/>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ref="N706:N769" si="33">IF(I706="rob", "Robusta", IF(I706="exc","Excelsa",IF(I706="Ara","Arabica", IF(I706="lib", "Liberica",""))))</f>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 "Medium", IF(J707="L", "Light", IF(J707="D", "Dark")))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3"/>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3"/>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3"/>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3"/>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3"/>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3"/>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3"/>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3"/>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3"/>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3"/>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3"/>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3"/>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3"/>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3"/>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3"/>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3"/>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3"/>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3"/>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3"/>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3"/>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3"/>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3"/>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3"/>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3"/>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3"/>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3"/>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3"/>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3"/>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3"/>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3"/>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3"/>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3"/>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3"/>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3"/>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3"/>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3"/>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3"/>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3"/>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3"/>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3"/>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3"/>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3"/>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3"/>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3"/>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3"/>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3"/>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3"/>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3"/>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3"/>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3"/>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3"/>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3"/>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3"/>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3"/>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3"/>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3"/>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3"/>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3"/>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ref="N770:N833" si="36">IF(I770="rob", "Robusta", IF(I770="exc","Excelsa",IF(I770="Ara","Arabica", IF(I770="lib", "Liberica",""))))</f>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 "Medium", IF(J771="L", "Light", IF(J771="D", "Dark")))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6"/>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6"/>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6"/>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6"/>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6"/>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6"/>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6"/>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6"/>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6"/>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6"/>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6"/>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6"/>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6"/>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6"/>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6"/>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6"/>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6"/>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6"/>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6"/>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6"/>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6"/>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6"/>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6"/>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6"/>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6"/>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6"/>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6"/>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6"/>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6"/>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6"/>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6"/>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6"/>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6"/>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6"/>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6"/>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6"/>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6"/>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6"/>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6"/>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6"/>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6"/>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6"/>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6"/>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6"/>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6"/>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6"/>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6"/>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6"/>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6"/>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6"/>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6"/>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6"/>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6"/>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6"/>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6"/>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6"/>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6"/>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6"/>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ref="N834:N897" si="39">IF(I834="rob", "Robusta", IF(I834="exc","Excelsa",IF(I834="Ara","Arabica", IF(I834="lib", "Liberica",""))))</f>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 "Medium", IF(J835="L", "Light", IF(J835="D", "Dark")))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39"/>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39"/>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39"/>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39"/>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39"/>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39"/>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39"/>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39"/>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39"/>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39"/>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39"/>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39"/>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39"/>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39"/>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39"/>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39"/>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39"/>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39"/>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39"/>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39"/>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39"/>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39"/>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39"/>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39"/>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39"/>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39"/>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39"/>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39"/>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39"/>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39"/>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39"/>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39"/>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39"/>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39"/>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39"/>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39"/>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39"/>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39"/>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39"/>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39"/>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39"/>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39"/>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39"/>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39"/>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39"/>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39"/>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39"/>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39"/>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39"/>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39"/>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39"/>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39"/>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39"/>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39"/>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39"/>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39"/>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39"/>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39"/>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ref="N898:N961" si="42">IF(I898="rob", "Robusta", IF(I898="exc","Excelsa",IF(I898="Ara","Arabica", IF(I898="lib", "Liberica",""))))</f>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 "Medium", IF(J899="L", "Light", IF(J899="D", "Dark")))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2"/>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2"/>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2"/>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2"/>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2"/>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2"/>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2"/>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2"/>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2"/>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2"/>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2"/>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2"/>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2"/>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2"/>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2"/>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2"/>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2"/>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2"/>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2"/>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2"/>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2"/>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2"/>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2"/>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2"/>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2"/>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2"/>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2"/>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2"/>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2"/>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2"/>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2"/>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2"/>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2"/>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2"/>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2"/>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2"/>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2"/>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2"/>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2"/>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2"/>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2"/>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2"/>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2"/>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2"/>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2"/>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2"/>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2"/>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2"/>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2"/>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2"/>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2"/>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2"/>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2"/>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2"/>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2"/>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2"/>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2"/>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2"/>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ref="N962:N1001" si="45">IF(I962="rob", "Robusta", IF(I962="exc","Excelsa",IF(I962="Ara","Arabica", IF(I962="lib", "Liberica",""))))</f>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 "Medium", IF(J963="L", "Light", IF(J963="D", "Dark")))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5"/>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5"/>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5"/>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5"/>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5"/>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5"/>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5"/>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5"/>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5"/>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5"/>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5"/>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5"/>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5"/>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5"/>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5"/>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5"/>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5"/>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5"/>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5"/>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5"/>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5"/>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5"/>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5"/>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5"/>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5"/>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5"/>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5"/>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5"/>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5"/>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5"/>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5"/>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5"/>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5"/>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5"/>
        <v>Excelsa</v>
      </c>
      <c r="O1001" t="str">
        <f t="shared" si="47"/>
        <v>Medium</v>
      </c>
      <c r="P1001" t="str">
        <f>_xlfn.XLOOKUP(Orders[[#This Row],[Customer ID]],customers!$A$1:$A$1001,customers!$I$1:$I$1001,,0)</f>
        <v>Yes</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6" sqref="F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Cyria Dane Condes</cp:lastModifiedBy>
  <cp:revision/>
  <dcterms:created xsi:type="dcterms:W3CDTF">2022-11-26T09:51:45Z</dcterms:created>
  <dcterms:modified xsi:type="dcterms:W3CDTF">2025-02-04T18:36:48Z</dcterms:modified>
  <cp:category/>
  <cp:contentStatus/>
</cp:coreProperties>
</file>