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6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" l="1"/>
  <c r="C149" i="1" l="1"/>
  <c r="E148" i="1" s="1"/>
  <c r="D151" i="1" l="1"/>
  <c r="C136" i="1"/>
  <c r="D138" i="1" s="1"/>
  <c r="E135" i="1" l="1"/>
  <c r="C123" i="1" l="1"/>
  <c r="I4" i="1" s="1"/>
  <c r="E122" i="1" l="1"/>
  <c r="D125" i="1" l="1"/>
  <c r="C110" i="1"/>
  <c r="D112" i="1" l="1"/>
  <c r="E110" i="1"/>
  <c r="C98" i="1"/>
  <c r="D100" i="1" l="1"/>
  <c r="E98" i="1"/>
  <c r="C83" i="1"/>
  <c r="E83" i="1" s="1"/>
  <c r="C72" i="1" l="1"/>
  <c r="E72" i="1" s="1"/>
  <c r="C57" i="1" l="1"/>
  <c r="E57" i="1" s="1"/>
  <c r="C45" i="1" l="1"/>
  <c r="E45" i="1" s="1"/>
  <c r="C34" i="1" l="1"/>
  <c r="E34" i="1" s="1"/>
  <c r="C22" i="1" l="1"/>
  <c r="E22" i="1" s="1"/>
  <c r="C11" i="1" l="1"/>
  <c r="E11" i="1" l="1"/>
</calcChain>
</file>

<file path=xl/sharedStrings.xml><?xml version="1.0" encoding="utf-8"?>
<sst xmlns="http://schemas.openxmlformats.org/spreadsheetml/2006/main" count="209" uniqueCount="97">
  <si>
    <t>Hours</t>
  </si>
  <si>
    <t>Saeed Mohagheghi</t>
  </si>
  <si>
    <t>@Parsiss</t>
  </si>
  <si>
    <t>@Home</t>
  </si>
  <si>
    <t>• Total Hours</t>
  </si>
  <si>
    <t xml:space="preserve"> خرداد 98</t>
  </si>
  <si>
    <t>تیر 98</t>
  </si>
  <si>
    <t>Tasks Done</t>
  </si>
  <si>
    <t>Paid</t>
  </si>
  <si>
    <t>Not Paid</t>
  </si>
  <si>
    <t>Activity</t>
  </si>
  <si>
    <t xml:space="preserve">• Preparing Python + QT Framework </t>
  </si>
  <si>
    <t>* Reading Docs</t>
  </si>
  <si>
    <t>* Meetings @Parsiss</t>
  </si>
  <si>
    <t>مرداد 98</t>
  </si>
  <si>
    <t>Parsiss TimeSheet</t>
  </si>
  <si>
    <t>* BronchoVision GUI</t>
  </si>
  <si>
    <t>* Python Tracker Connection</t>
  </si>
  <si>
    <t>* PyQT Example Codes</t>
  </si>
  <si>
    <t>• BronchoVision Initial GUI Design (PyQT)</t>
  </si>
  <si>
    <t>• Python Tracker Connection (Polaris)</t>
  </si>
  <si>
    <t>• Test Tracker Python Code in Linux (Ubuntu)</t>
  </si>
  <si>
    <t>• Python Tracker Connection (Aurora)</t>
  </si>
  <si>
    <t>* OV Preparation &amp; Build</t>
  </si>
  <si>
    <t>• Build and Run OV GUI</t>
  </si>
  <si>
    <t>• Reform OV GUI</t>
  </si>
  <si>
    <t>* Reform OV GUI</t>
  </si>
  <si>
    <t>شهریور 98</t>
  </si>
  <si>
    <t>• Upgrade BronchoVision GUI</t>
  </si>
  <si>
    <t>• Implement OV GUI Changes</t>
  </si>
  <si>
    <t>• Load and Visualize Medical Images (DICOM)</t>
  </si>
  <si>
    <t>• Load and Visualize Medical Images (Meta)</t>
  </si>
  <si>
    <t>مهر 98</t>
  </si>
  <si>
    <t>• Read registered points from .mat file</t>
  </si>
  <si>
    <t>• Draw registered points in 3D</t>
  </si>
  <si>
    <t>* Multi-threading</t>
  </si>
  <si>
    <t>* Tracker connection</t>
  </si>
  <si>
    <t>• First Stable Release</t>
  </si>
  <si>
    <t>• 3D/2D Virtual Bronchoscopy</t>
  </si>
  <si>
    <t>* 2D Views</t>
  </si>
  <si>
    <t>* 3D View &amp; Virtual Camera</t>
  </si>
  <si>
    <t>* Data Importing</t>
  </si>
  <si>
    <t>* Tracker DataCapture</t>
  </si>
  <si>
    <t>* Registration</t>
  </si>
  <si>
    <t>* Video Capture</t>
  </si>
  <si>
    <t>* 2D/3D Views</t>
  </si>
  <si>
    <t>* CenterLine Extraction</t>
  </si>
  <si>
    <t>* GUI</t>
  </si>
  <si>
    <t>آبان تا بهمن 98</t>
  </si>
  <si>
    <t>* 3D Virtual View</t>
  </si>
  <si>
    <t>اسفند 98 تا خرداد 99</t>
  </si>
  <si>
    <t>* Multithreading</t>
  </si>
  <si>
    <t>* Code Refactoring</t>
  </si>
  <si>
    <t>* Documents (Read/Write)</t>
  </si>
  <si>
    <t>* 3D Views</t>
  </si>
  <si>
    <t>* Meetings</t>
  </si>
  <si>
    <t>* GPU Support</t>
  </si>
  <si>
    <t>• Get Tool/Ref Coordinates from Tracker</t>
  </si>
  <si>
    <t>• Visualize Tool in Viewers (2D/3D)</t>
  </si>
  <si>
    <t>• Improved 3D Views</t>
  </si>
  <si>
    <t>• Live Tracking (Pre-registered)</t>
  </si>
  <si>
    <t>• Multithread Tracking</t>
  </si>
  <si>
    <t>• Record Tool/Ref points and save</t>
  </si>
  <si>
    <t>• Two 3D views (Virtual/Normal)</t>
  </si>
  <si>
    <t>• Render on GPU</t>
  </si>
  <si>
    <t>* Segmentation (Lung/Airway)</t>
  </si>
  <si>
    <t>* Support for VTK files</t>
  </si>
  <si>
    <t>* Integration</t>
  </si>
  <si>
    <t>• Registration (CPD)                         (not integrated)</t>
  </si>
  <si>
    <t>• Centerline extraction                     (not integrated)</t>
  </si>
  <si>
    <t>• Segmentation (Lung/Airway)         (not integrated)</t>
  </si>
  <si>
    <t>تیر 99</t>
  </si>
  <si>
    <t>مرداد 99</t>
  </si>
  <si>
    <t>• Patients Database</t>
  </si>
  <si>
    <t>* Patients Database</t>
  </si>
  <si>
    <t>• Online Tracking (Registered)</t>
  </si>
  <si>
    <t>• Total Payments</t>
  </si>
  <si>
    <t>* Meetings &amp; other</t>
  </si>
  <si>
    <t>* Tracker</t>
  </si>
  <si>
    <t>• Adjusted 2D views for the phantom</t>
  </si>
  <si>
    <t>شهریور، مهر و آبان 99</t>
  </si>
  <si>
    <t>• Extract/Load Image Centerline</t>
  </si>
  <si>
    <t>• Adjusted orientation widget for the phantom</t>
  </si>
  <si>
    <t>• Integrated Registration Process</t>
  </si>
  <si>
    <t>• Record/Load Tracker Centerline</t>
  </si>
  <si>
    <t>آذر 99</t>
  </si>
  <si>
    <t>• Added tracker status splash messages</t>
  </si>
  <si>
    <t>• Complete and working registration process</t>
  </si>
  <si>
    <t>• Fixed tracker's crash</t>
  </si>
  <si>
    <t>* Patients / Database</t>
  </si>
  <si>
    <t>* Meetings &amp; Presentations</t>
  </si>
  <si>
    <t>• Presentations @IACT</t>
  </si>
  <si>
    <t>* Documentation</t>
  </si>
  <si>
    <t>• Document of the code</t>
  </si>
  <si>
    <t>دی 99</t>
  </si>
  <si>
    <t xml:space="preserve">• </t>
  </si>
  <si>
    <t>* Segmentation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</si>
</sst>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i/>
      <sz val="11"/>
      <color rgb="FF7F7F7F"/>
      <name val="Tahoma"/>
      <family val="2"/>
    </font>
    <font>
      <sz val="11"/>
      <color theme="0"/>
      <name val="Tahoma"/>
      <family val="2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Tahoma"/>
      <family val="2"/>
    </font>
    <font>
      <sz val="11"/>
      <name val="Calibri"/>
      <family val="2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4">
    <xf numFmtId="0" fontId="0" fillId="0" borderId="0" xfId="0"/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quotePrefix="1" applyFont="1" applyFill="1" applyBorder="1" applyAlignment="1">
      <alignment horizontal="left" vertical="center"/>
    </xf>
    <xf numFmtId="0" fontId="3" fillId="0" borderId="0" xfId="1"/>
    <xf numFmtId="0" fontId="4" fillId="0" borderId="0" xfId="1" applyFont="1"/>
    <xf numFmtId="0" fontId="5" fillId="2" borderId="1" xfId="0" applyFont="1" applyFill="1" applyBorder="1" applyAlignment="1">
      <alignment horizontal="center" vertical="center"/>
    </xf>
    <xf numFmtId="0" fontId="7" fillId="0" borderId="1" xfId="1" applyFont="1" applyBorder="1" applyAlignment="1">
      <alignment horizontal="left" vertical="center"/>
    </xf>
    <xf numFmtId="0" fontId="7" fillId="0" borderId="1" xfId="1" applyFont="1" applyBorder="1" applyAlignment="1">
      <alignment horizontal="center" vertical="center"/>
    </xf>
    <xf numFmtId="0" fontId="5" fillId="3" borderId="1" xfId="1" applyFont="1" applyFill="1" applyBorder="1" applyAlignment="1">
      <alignment horizontal="center" vertical="center"/>
    </xf>
    <xf numFmtId="0" fontId="0" fillId="0" borderId="1" xfId="0" applyBorder="1"/>
    <xf numFmtId="0" fontId="7" fillId="0" borderId="1" xfId="1" quotePrefix="1" applyFont="1" applyFill="1" applyBorder="1" applyAlignment="1">
      <alignment horizontal="left" vertical="center"/>
    </xf>
    <xf numFmtId="0" fontId="7" fillId="0" borderId="1" xfId="1" applyFont="1" applyFill="1" applyBorder="1" applyAlignment="1">
      <alignment horizontal="center" vertical="center"/>
    </xf>
    <xf numFmtId="0" fontId="0" fillId="0" borderId="2" xfId="0" applyBorder="1"/>
    <xf numFmtId="0" fontId="8" fillId="5" borderId="1" xfId="1" applyFont="1" applyFill="1" applyBorder="1" applyAlignment="1">
      <alignment horizontal="left" vertical="center"/>
    </xf>
    <xf numFmtId="0" fontId="8" fillId="5" borderId="1" xfId="1" applyFont="1" applyFill="1" applyBorder="1" applyAlignment="1">
      <alignment horizontal="center" vertical="center"/>
    </xf>
    <xf numFmtId="0" fontId="0" fillId="5" borderId="1" xfId="0" applyFill="1" applyBorder="1"/>
    <xf numFmtId="0" fontId="1" fillId="4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center" vertical="center"/>
    </xf>
    <xf numFmtId="0" fontId="0" fillId="4" borderId="3" xfId="0" applyFill="1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0" fillId="0" borderId="1" xfId="0" applyFill="1" applyBorder="1"/>
    <xf numFmtId="0" fontId="9" fillId="6" borderId="1" xfId="0" applyFont="1" applyFill="1" applyBorder="1" applyAlignment="1">
      <alignment horizontal="center" vertical="center"/>
    </xf>
    <xf numFmtId="0" fontId="8" fillId="7" borderId="1" xfId="0" applyFont="1" applyFill="1" applyBorder="1"/>
    <xf numFmtId="0" fontId="7" fillId="7" borderId="3" xfId="0" applyFont="1" applyFill="1" applyBorder="1"/>
    <xf numFmtId="0" fontId="0" fillId="0" borderId="4" xfId="0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10" fillId="8" borderId="1" xfId="0" applyFont="1" applyFill="1" applyBorder="1" applyAlignment="1">
      <alignment horizontal="center" vertical="center"/>
    </xf>
    <xf numFmtId="0" fontId="10" fillId="8" borderId="1" xfId="0" applyFont="1" applyFill="1" applyBorder="1" applyAlignment="1">
      <alignment horizontal="left" vertical="center"/>
    </xf>
    <xf numFmtId="0" fontId="9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center" vertical="center"/>
    </xf>
    <xf numFmtId="0" fontId="0" fillId="0" borderId="0" xfId="0" applyBorder="1"/>
    <xf numFmtId="0" fontId="0" fillId="0" borderId="5" xfId="0" applyBorder="1"/>
    <xf numFmtId="0" fontId="0" fillId="0" borderId="0" xfId="0" applyFill="1" applyBorder="1"/>
    <xf numFmtId="0" fontId="9" fillId="5" borderId="1" xfId="1" applyFon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left"/>
    </xf>
    <xf numFmtId="0" fontId="11" fillId="10" borderId="1" xfId="0" applyFont="1" applyFill="1" applyBorder="1"/>
    <xf numFmtId="0" fontId="12" fillId="9" borderId="1" xfId="0" applyFont="1" applyFill="1" applyBorder="1" applyAlignment="1">
      <alignment horizontal="center"/>
    </xf>
    <xf numFmtId="3" fontId="11" fillId="0" borderId="0" xfId="0" applyNumberFormat="1" applyFont="1"/>
    <xf numFmtId="3" fontId="12" fillId="9" borderId="1" xfId="0" applyNumberFormat="1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51"/>
  <sheetViews>
    <sheetView tabSelected="1" topLeftCell="A119" zoomScale="89" zoomScaleNormal="89" workbookViewId="0">
      <selection activeCell="H109" sqref="H109"/>
    </sheetView>
  </sheetViews>
  <sheetFormatPr defaultRowHeight="14.4" x14ac:dyDescent="0.3"/>
  <cols>
    <col min="1" max="1" width="21.6640625" customWidth="1"/>
    <col min="2" max="2" width="26.6640625" bestFit="1" customWidth="1"/>
    <col min="3" max="3" width="9.5546875" bestFit="1" customWidth="1"/>
    <col min="4" max="4" width="3.5546875" bestFit="1" customWidth="1"/>
    <col min="5" max="5" width="42.6640625" bestFit="1" customWidth="1"/>
    <col min="6" max="6" width="3.88671875" customWidth="1"/>
    <col min="7" max="7" width="8.6640625" bestFit="1" customWidth="1"/>
    <col min="8" max="8" width="17.5546875" bestFit="1" customWidth="1"/>
    <col min="9" max="9" width="11.88671875" customWidth="1"/>
    <col min="12" max="12" width="39" bestFit="1" customWidth="1"/>
  </cols>
  <sheetData>
    <row r="2" spans="1:9" x14ac:dyDescent="0.3">
      <c r="A2" s="26" t="s">
        <v>1</v>
      </c>
      <c r="F2" s="17"/>
      <c r="G2" s="21" t="s">
        <v>8</v>
      </c>
    </row>
    <row r="3" spans="1:9" ht="15" thickBot="1" x14ac:dyDescent="0.35">
      <c r="A3" s="27" t="s">
        <v>15</v>
      </c>
      <c r="B3" s="14"/>
      <c r="C3" s="14"/>
      <c r="D3" s="14"/>
      <c r="E3" s="14"/>
      <c r="F3" s="20"/>
      <c r="G3" s="22" t="s">
        <v>9</v>
      </c>
    </row>
    <row r="4" spans="1:9" ht="15.6" x14ac:dyDescent="0.3">
      <c r="H4" s="40" t="s">
        <v>4</v>
      </c>
      <c r="I4" s="41">
        <f>C11+C22+C34+C45+C57+C72+C83+C98+C110+C123</f>
        <v>339</v>
      </c>
    </row>
    <row r="5" spans="1:9" ht="15.6" x14ac:dyDescent="0.3">
      <c r="A5" s="38" t="s">
        <v>5</v>
      </c>
      <c r="B5" s="10" t="s">
        <v>10</v>
      </c>
      <c r="C5" s="10" t="s">
        <v>0</v>
      </c>
      <c r="D5" s="6"/>
      <c r="E5" s="23" t="s">
        <v>7</v>
      </c>
      <c r="H5" s="40" t="s">
        <v>76</v>
      </c>
      <c r="I5" s="43">
        <f>E11+E22+E34+E45+E57+E72+E83+E98+E110+E122</f>
        <v>11030000</v>
      </c>
    </row>
    <row r="6" spans="1:9" x14ac:dyDescent="0.3">
      <c r="B6" s="8" t="s">
        <v>12</v>
      </c>
      <c r="C6" s="9">
        <v>5</v>
      </c>
      <c r="D6" s="5"/>
      <c r="E6" s="11" t="s">
        <v>11</v>
      </c>
    </row>
    <row r="7" spans="1:9" x14ac:dyDescent="0.3">
      <c r="B7" s="8" t="s">
        <v>18</v>
      </c>
      <c r="C7" s="9">
        <v>6</v>
      </c>
      <c r="D7" s="5"/>
      <c r="E7" s="11" t="s">
        <v>19</v>
      </c>
    </row>
    <row r="8" spans="1:9" x14ac:dyDescent="0.3">
      <c r="B8" s="1" t="s">
        <v>16</v>
      </c>
      <c r="C8" s="9">
        <v>14</v>
      </c>
      <c r="D8" s="5"/>
    </row>
    <row r="9" spans="1:9" x14ac:dyDescent="0.3">
      <c r="B9" s="1" t="s">
        <v>17</v>
      </c>
      <c r="C9" s="9">
        <v>5</v>
      </c>
      <c r="D9" s="5"/>
    </row>
    <row r="10" spans="1:9" x14ac:dyDescent="0.3">
      <c r="B10" s="8" t="s">
        <v>13</v>
      </c>
      <c r="C10" s="9">
        <v>4</v>
      </c>
      <c r="D10" s="5"/>
    </row>
    <row r="11" spans="1:9" ht="15.6" x14ac:dyDescent="0.3">
      <c r="B11" s="15" t="s">
        <v>4</v>
      </c>
      <c r="C11" s="16">
        <f>SUM(C6:C10)</f>
        <v>34</v>
      </c>
      <c r="D11" s="5"/>
      <c r="E11" s="42">
        <f>C11*30000</f>
        <v>1020000</v>
      </c>
    </row>
    <row r="12" spans="1:9" x14ac:dyDescent="0.3">
      <c r="B12" s="5"/>
      <c r="C12" s="12" t="s">
        <v>2</v>
      </c>
      <c r="D12" s="13">
        <v>9</v>
      </c>
    </row>
    <row r="13" spans="1:9" x14ac:dyDescent="0.3">
      <c r="C13" s="12" t="s">
        <v>3</v>
      </c>
      <c r="D13" s="13">
        <v>25</v>
      </c>
    </row>
    <row r="14" spans="1:9" ht="15" thickBot="1" x14ac:dyDescent="0.35">
      <c r="A14" s="14"/>
      <c r="B14" s="14"/>
      <c r="C14" s="14"/>
      <c r="D14" s="14"/>
      <c r="E14" s="14"/>
      <c r="F14" s="14"/>
      <c r="G14" s="14"/>
    </row>
    <row r="16" spans="1:9" x14ac:dyDescent="0.3">
      <c r="A16" s="32" t="s">
        <v>6</v>
      </c>
      <c r="B16" s="7" t="s">
        <v>10</v>
      </c>
      <c r="C16" s="7" t="s">
        <v>0</v>
      </c>
      <c r="E16" s="23" t="s">
        <v>7</v>
      </c>
    </row>
    <row r="17" spans="1:7" x14ac:dyDescent="0.3">
      <c r="B17" s="1" t="s">
        <v>12</v>
      </c>
      <c r="C17" s="2">
        <v>6</v>
      </c>
      <c r="E17" s="11" t="s">
        <v>20</v>
      </c>
    </row>
    <row r="18" spans="1:7" x14ac:dyDescent="0.3">
      <c r="B18" s="1" t="s">
        <v>16</v>
      </c>
      <c r="C18" s="2">
        <v>10</v>
      </c>
      <c r="E18" s="11" t="s">
        <v>31</v>
      </c>
    </row>
    <row r="19" spans="1:7" x14ac:dyDescent="0.3">
      <c r="B19" s="1" t="s">
        <v>17</v>
      </c>
      <c r="C19" s="2">
        <v>23</v>
      </c>
      <c r="E19" s="24" t="s">
        <v>21</v>
      </c>
    </row>
    <row r="20" spans="1:7" x14ac:dyDescent="0.3">
      <c r="B20" s="1" t="s">
        <v>41</v>
      </c>
      <c r="C20" s="2">
        <v>4</v>
      </c>
      <c r="E20" s="37"/>
    </row>
    <row r="21" spans="1:7" x14ac:dyDescent="0.3">
      <c r="B21" s="1" t="s">
        <v>13</v>
      </c>
      <c r="C21" s="2">
        <v>2</v>
      </c>
    </row>
    <row r="22" spans="1:7" ht="15.6" x14ac:dyDescent="0.3">
      <c r="B22" s="33" t="s">
        <v>4</v>
      </c>
      <c r="C22" s="34">
        <f>SUM(C17:C21)</f>
        <v>45</v>
      </c>
      <c r="E22" s="42">
        <f>C22*30000</f>
        <v>1350000</v>
      </c>
    </row>
    <row r="23" spans="1:7" x14ac:dyDescent="0.3">
      <c r="C23" s="4" t="s">
        <v>2</v>
      </c>
      <c r="D23" s="3">
        <v>29</v>
      </c>
    </row>
    <row r="24" spans="1:7" x14ac:dyDescent="0.3">
      <c r="C24" s="4" t="s">
        <v>3</v>
      </c>
      <c r="D24" s="3">
        <v>16</v>
      </c>
    </row>
    <row r="25" spans="1:7" ht="15" thickBot="1" x14ac:dyDescent="0.35">
      <c r="A25" s="14"/>
      <c r="B25" s="14"/>
      <c r="C25" s="14"/>
      <c r="D25" s="14"/>
      <c r="E25" s="14"/>
      <c r="F25" s="14"/>
      <c r="G25" s="14"/>
    </row>
    <row r="27" spans="1:7" x14ac:dyDescent="0.3">
      <c r="A27" s="32" t="s">
        <v>14</v>
      </c>
      <c r="B27" s="7" t="s">
        <v>10</v>
      </c>
      <c r="C27" s="7" t="s">
        <v>0</v>
      </c>
      <c r="E27" s="23" t="s">
        <v>7</v>
      </c>
    </row>
    <row r="28" spans="1:7" x14ac:dyDescent="0.3">
      <c r="B28" s="31" t="s">
        <v>23</v>
      </c>
      <c r="C28" s="30">
        <v>10</v>
      </c>
      <c r="E28" s="11" t="s">
        <v>22</v>
      </c>
    </row>
    <row r="29" spans="1:7" x14ac:dyDescent="0.3">
      <c r="B29" s="28" t="s">
        <v>26</v>
      </c>
      <c r="C29" s="29">
        <v>15</v>
      </c>
      <c r="E29" s="11" t="s">
        <v>24</v>
      </c>
    </row>
    <row r="30" spans="1:7" x14ac:dyDescent="0.3">
      <c r="B30" s="1" t="s">
        <v>12</v>
      </c>
      <c r="C30" s="2">
        <v>1</v>
      </c>
      <c r="E30" s="11" t="s">
        <v>25</v>
      </c>
    </row>
    <row r="31" spans="1:7" x14ac:dyDescent="0.3">
      <c r="B31" s="1" t="s">
        <v>16</v>
      </c>
      <c r="C31" s="2">
        <v>4</v>
      </c>
    </row>
    <row r="32" spans="1:7" x14ac:dyDescent="0.3">
      <c r="B32" s="1" t="s">
        <v>17</v>
      </c>
      <c r="C32" s="2">
        <v>1</v>
      </c>
    </row>
    <row r="33" spans="1:7" x14ac:dyDescent="0.3">
      <c r="B33" s="1" t="s">
        <v>13</v>
      </c>
      <c r="C33" s="2">
        <v>3</v>
      </c>
    </row>
    <row r="34" spans="1:7" ht="15.6" x14ac:dyDescent="0.3">
      <c r="B34" s="33" t="s">
        <v>4</v>
      </c>
      <c r="C34" s="34">
        <f>SUM(C28:C33)</f>
        <v>34</v>
      </c>
      <c r="E34" s="42">
        <f>C34*30000</f>
        <v>1020000</v>
      </c>
    </row>
    <row r="35" spans="1:7" x14ac:dyDescent="0.3">
      <c r="C35" s="4" t="s">
        <v>2</v>
      </c>
      <c r="D35" s="3">
        <v>13</v>
      </c>
    </row>
    <row r="36" spans="1:7" x14ac:dyDescent="0.3">
      <c r="C36" s="4" t="s">
        <v>3</v>
      </c>
      <c r="D36" s="21">
        <v>21</v>
      </c>
    </row>
    <row r="37" spans="1:7" ht="15" thickBot="1" x14ac:dyDescent="0.35">
      <c r="A37" s="14"/>
      <c r="B37" s="14"/>
      <c r="C37" s="14"/>
      <c r="D37" s="14"/>
      <c r="E37" s="14"/>
      <c r="F37" s="14"/>
      <c r="G37" s="14"/>
    </row>
    <row r="39" spans="1:7" x14ac:dyDescent="0.3">
      <c r="A39" s="32" t="s">
        <v>27</v>
      </c>
      <c r="B39" s="7" t="s">
        <v>10</v>
      </c>
      <c r="C39" s="7" t="s">
        <v>0</v>
      </c>
      <c r="E39" s="23" t="s">
        <v>7</v>
      </c>
    </row>
    <row r="40" spans="1:7" x14ac:dyDescent="0.3">
      <c r="B40" s="28" t="s">
        <v>26</v>
      </c>
      <c r="C40" s="29">
        <v>3</v>
      </c>
      <c r="E40" s="11" t="s">
        <v>28</v>
      </c>
    </row>
    <row r="41" spans="1:7" x14ac:dyDescent="0.3">
      <c r="B41" s="1" t="s">
        <v>16</v>
      </c>
      <c r="C41" s="2">
        <v>4</v>
      </c>
      <c r="E41" s="11" t="s">
        <v>30</v>
      </c>
    </row>
    <row r="42" spans="1:7" x14ac:dyDescent="0.3">
      <c r="B42" s="1" t="s">
        <v>41</v>
      </c>
      <c r="C42" s="2">
        <v>2</v>
      </c>
      <c r="E42" s="11" t="s">
        <v>29</v>
      </c>
    </row>
    <row r="43" spans="1:7" x14ac:dyDescent="0.3">
      <c r="B43" s="1" t="s">
        <v>39</v>
      </c>
      <c r="C43" s="2">
        <v>4</v>
      </c>
      <c r="E43" s="35"/>
    </row>
    <row r="44" spans="1:7" x14ac:dyDescent="0.3">
      <c r="B44" s="1" t="s">
        <v>40</v>
      </c>
      <c r="C44" s="2">
        <v>7</v>
      </c>
      <c r="E44" s="35"/>
    </row>
    <row r="45" spans="1:7" ht="15.6" x14ac:dyDescent="0.3">
      <c r="B45" s="33" t="s">
        <v>4</v>
      </c>
      <c r="C45" s="34">
        <f>SUM(C40:C44)</f>
        <v>20</v>
      </c>
      <c r="E45" s="42">
        <f>C45*30000</f>
        <v>600000</v>
      </c>
    </row>
    <row r="46" spans="1:7" x14ac:dyDescent="0.3">
      <c r="C46" s="4" t="s">
        <v>2</v>
      </c>
      <c r="D46" s="3">
        <v>3</v>
      </c>
    </row>
    <row r="47" spans="1:7" x14ac:dyDescent="0.3">
      <c r="C47" s="4" t="s">
        <v>3</v>
      </c>
      <c r="D47" s="21">
        <v>17</v>
      </c>
    </row>
    <row r="48" spans="1:7" ht="15" thickBot="1" x14ac:dyDescent="0.35">
      <c r="A48" s="14"/>
      <c r="B48" s="14"/>
      <c r="C48" s="14"/>
      <c r="D48" s="14"/>
      <c r="E48" s="14"/>
      <c r="F48" s="14"/>
      <c r="G48" s="14"/>
    </row>
    <row r="49" spans="1:7" x14ac:dyDescent="0.3">
      <c r="A49" s="36"/>
      <c r="B49" s="36"/>
      <c r="C49" s="36"/>
      <c r="D49" s="36"/>
      <c r="E49" s="36"/>
    </row>
    <row r="50" spans="1:7" x14ac:dyDescent="0.3">
      <c r="A50" s="32" t="s">
        <v>32</v>
      </c>
      <c r="B50" s="7" t="s">
        <v>10</v>
      </c>
      <c r="C50" s="7" t="s">
        <v>0</v>
      </c>
      <c r="E50" s="23" t="s">
        <v>7</v>
      </c>
    </row>
    <row r="51" spans="1:7" x14ac:dyDescent="0.3">
      <c r="B51" s="1" t="s">
        <v>16</v>
      </c>
      <c r="C51" s="2">
        <v>10</v>
      </c>
      <c r="E51" s="11" t="s">
        <v>33</v>
      </c>
    </row>
    <row r="52" spans="1:7" x14ac:dyDescent="0.3">
      <c r="B52" s="1" t="s">
        <v>39</v>
      </c>
      <c r="C52" s="2">
        <v>17</v>
      </c>
      <c r="E52" s="11" t="s">
        <v>34</v>
      </c>
    </row>
    <row r="53" spans="1:7" x14ac:dyDescent="0.3">
      <c r="B53" s="1" t="s">
        <v>40</v>
      </c>
      <c r="C53" s="2">
        <v>6</v>
      </c>
      <c r="E53" s="11" t="s">
        <v>38</v>
      </c>
    </row>
    <row r="54" spans="1:7" x14ac:dyDescent="0.3">
      <c r="B54" s="1" t="s">
        <v>36</v>
      </c>
      <c r="C54" s="2">
        <v>2</v>
      </c>
      <c r="E54" s="11" t="s">
        <v>37</v>
      </c>
    </row>
    <row r="55" spans="1:7" x14ac:dyDescent="0.3">
      <c r="B55" s="1" t="s">
        <v>41</v>
      </c>
      <c r="C55" s="2">
        <v>4</v>
      </c>
      <c r="E55" s="35"/>
    </row>
    <row r="56" spans="1:7" x14ac:dyDescent="0.3">
      <c r="B56" s="1" t="s">
        <v>35</v>
      </c>
      <c r="C56" s="2">
        <v>1</v>
      </c>
      <c r="E56" s="35"/>
    </row>
    <row r="57" spans="1:7" ht="15.6" x14ac:dyDescent="0.3">
      <c r="B57" s="33" t="s">
        <v>4</v>
      </c>
      <c r="C57" s="34">
        <f>SUM(C51:C56)</f>
        <v>40</v>
      </c>
      <c r="E57" s="42">
        <f>C57*30000</f>
        <v>1200000</v>
      </c>
    </row>
    <row r="58" spans="1:7" x14ac:dyDescent="0.3">
      <c r="C58" s="4" t="s">
        <v>2</v>
      </c>
      <c r="D58" s="3">
        <v>9</v>
      </c>
    </row>
    <row r="59" spans="1:7" x14ac:dyDescent="0.3">
      <c r="C59" s="4" t="s">
        <v>3</v>
      </c>
      <c r="D59" s="21">
        <v>31</v>
      </c>
    </row>
    <row r="60" spans="1:7" ht="15" thickBot="1" x14ac:dyDescent="0.35">
      <c r="A60" s="14"/>
      <c r="B60" s="14"/>
      <c r="C60" s="14"/>
      <c r="D60" s="14"/>
      <c r="E60" s="14"/>
      <c r="F60" s="14"/>
      <c r="G60" s="14"/>
    </row>
    <row r="61" spans="1:7" x14ac:dyDescent="0.3">
      <c r="A61" s="36"/>
      <c r="B61" s="36"/>
      <c r="C61" s="36"/>
      <c r="D61" s="36"/>
      <c r="E61" s="36"/>
    </row>
    <row r="62" spans="1:7" x14ac:dyDescent="0.3">
      <c r="A62" s="32" t="s">
        <v>48</v>
      </c>
      <c r="B62" s="7" t="s">
        <v>10</v>
      </c>
      <c r="C62" s="7" t="s">
        <v>0</v>
      </c>
      <c r="E62" s="23" t="s">
        <v>7</v>
      </c>
    </row>
    <row r="63" spans="1:7" x14ac:dyDescent="0.3">
      <c r="B63" s="1" t="s">
        <v>17</v>
      </c>
      <c r="C63" s="2">
        <v>5</v>
      </c>
      <c r="E63" s="39" t="s">
        <v>57</v>
      </c>
    </row>
    <row r="64" spans="1:7" x14ac:dyDescent="0.3">
      <c r="B64" s="1" t="s">
        <v>47</v>
      </c>
      <c r="C64" s="2">
        <v>7</v>
      </c>
      <c r="E64" s="11" t="s">
        <v>58</v>
      </c>
    </row>
    <row r="65" spans="1:7" x14ac:dyDescent="0.3">
      <c r="B65" s="1" t="s">
        <v>42</v>
      </c>
      <c r="C65" s="2">
        <v>5</v>
      </c>
      <c r="E65" s="11" t="s">
        <v>59</v>
      </c>
    </row>
    <row r="66" spans="1:7" x14ac:dyDescent="0.3">
      <c r="B66" s="1" t="s">
        <v>45</v>
      </c>
      <c r="C66" s="2">
        <v>7</v>
      </c>
      <c r="E66" s="11" t="s">
        <v>60</v>
      </c>
    </row>
    <row r="67" spans="1:7" x14ac:dyDescent="0.3">
      <c r="B67" s="1" t="s">
        <v>49</v>
      </c>
      <c r="C67" s="2">
        <v>3</v>
      </c>
    </row>
    <row r="68" spans="1:7" x14ac:dyDescent="0.3">
      <c r="B68" s="1" t="s">
        <v>43</v>
      </c>
      <c r="C68" s="2">
        <v>7</v>
      </c>
    </row>
    <row r="69" spans="1:7" x14ac:dyDescent="0.3">
      <c r="B69" s="1" t="s">
        <v>46</v>
      </c>
      <c r="C69" s="2">
        <v>1</v>
      </c>
    </row>
    <row r="70" spans="1:7" x14ac:dyDescent="0.3">
      <c r="B70" s="1" t="s">
        <v>44</v>
      </c>
      <c r="C70" s="2">
        <v>2</v>
      </c>
    </row>
    <row r="71" spans="1:7" x14ac:dyDescent="0.3">
      <c r="B71" s="1" t="s">
        <v>13</v>
      </c>
      <c r="C71" s="2">
        <v>3</v>
      </c>
    </row>
    <row r="72" spans="1:7" ht="15.6" x14ac:dyDescent="0.3">
      <c r="B72" s="33" t="s">
        <v>4</v>
      </c>
      <c r="C72" s="34">
        <f>SUM(C63:C71)</f>
        <v>40</v>
      </c>
      <c r="E72" s="42">
        <f>C72*20000</f>
        <v>800000</v>
      </c>
    </row>
    <row r="73" spans="1:7" x14ac:dyDescent="0.3">
      <c r="C73" s="4" t="s">
        <v>2</v>
      </c>
      <c r="D73" s="3">
        <v>8</v>
      </c>
    </row>
    <row r="74" spans="1:7" x14ac:dyDescent="0.3">
      <c r="C74" s="4" t="s">
        <v>3</v>
      </c>
      <c r="D74" s="21">
        <v>32</v>
      </c>
    </row>
    <row r="75" spans="1:7" ht="15" thickBot="1" x14ac:dyDescent="0.35">
      <c r="A75" s="14"/>
      <c r="B75" s="14"/>
      <c r="C75" s="14"/>
      <c r="D75" s="14"/>
      <c r="E75" s="14"/>
      <c r="F75" s="14"/>
      <c r="G75" s="14"/>
    </row>
    <row r="76" spans="1:7" x14ac:dyDescent="0.3">
      <c r="A76" s="36"/>
      <c r="B76" s="36"/>
      <c r="C76" s="36"/>
      <c r="D76" s="36"/>
      <c r="E76" s="36"/>
    </row>
    <row r="77" spans="1:7" x14ac:dyDescent="0.3">
      <c r="A77" s="32" t="s">
        <v>50</v>
      </c>
      <c r="B77" s="7" t="s">
        <v>10</v>
      </c>
      <c r="C77" s="7" t="s">
        <v>0</v>
      </c>
      <c r="E77" s="23" t="s">
        <v>7</v>
      </c>
    </row>
    <row r="78" spans="1:7" x14ac:dyDescent="0.3">
      <c r="B78" s="1" t="s">
        <v>51</v>
      </c>
      <c r="C78" s="2">
        <v>1</v>
      </c>
      <c r="E78" s="39" t="s">
        <v>61</v>
      </c>
    </row>
    <row r="79" spans="1:7" x14ac:dyDescent="0.3">
      <c r="B79" s="1" t="s">
        <v>52</v>
      </c>
      <c r="C79" s="2">
        <v>7</v>
      </c>
      <c r="E79" s="11" t="s">
        <v>62</v>
      </c>
    </row>
    <row r="80" spans="1:7" x14ac:dyDescent="0.3">
      <c r="B80" s="1" t="s">
        <v>53</v>
      </c>
      <c r="C80" s="2">
        <v>3</v>
      </c>
      <c r="E80" s="11" t="s">
        <v>63</v>
      </c>
    </row>
    <row r="81" spans="1:7" x14ac:dyDescent="0.3">
      <c r="B81" s="1" t="s">
        <v>47</v>
      </c>
      <c r="C81" s="2">
        <v>4</v>
      </c>
    </row>
    <row r="82" spans="1:7" x14ac:dyDescent="0.3">
      <c r="B82" s="1" t="s">
        <v>54</v>
      </c>
      <c r="C82" s="2">
        <v>2</v>
      </c>
    </row>
    <row r="83" spans="1:7" ht="15.6" x14ac:dyDescent="0.3">
      <c r="B83" s="33" t="s">
        <v>4</v>
      </c>
      <c r="C83" s="34">
        <f>SUM(C78:C82)</f>
        <v>17</v>
      </c>
      <c r="E83" s="42">
        <f>C83*40000</f>
        <v>680000</v>
      </c>
    </row>
    <row r="84" spans="1:7" x14ac:dyDescent="0.3">
      <c r="C84" s="4" t="s">
        <v>2</v>
      </c>
      <c r="D84" s="3">
        <v>0</v>
      </c>
    </row>
    <row r="85" spans="1:7" x14ac:dyDescent="0.3">
      <c r="C85" s="4" t="s">
        <v>3</v>
      </c>
      <c r="D85" s="21">
        <v>17</v>
      </c>
    </row>
    <row r="86" spans="1:7" ht="15" thickBot="1" x14ac:dyDescent="0.35">
      <c r="A86" s="14"/>
      <c r="B86" s="14"/>
      <c r="C86" s="14"/>
      <c r="D86" s="14"/>
      <c r="E86" s="14"/>
      <c r="F86" s="14"/>
      <c r="G86" s="14"/>
    </row>
    <row r="87" spans="1:7" x14ac:dyDescent="0.3">
      <c r="A87" s="36"/>
      <c r="B87" s="36"/>
      <c r="C87" s="36"/>
      <c r="D87" s="36"/>
      <c r="E87" s="36"/>
    </row>
    <row r="88" spans="1:7" x14ac:dyDescent="0.3">
      <c r="A88" s="32" t="s">
        <v>71</v>
      </c>
      <c r="B88" s="7" t="s">
        <v>10</v>
      </c>
      <c r="C88" s="7" t="s">
        <v>0</v>
      </c>
      <c r="E88" s="23" t="s">
        <v>7</v>
      </c>
    </row>
    <row r="89" spans="1:7" x14ac:dyDescent="0.3">
      <c r="B89" s="1" t="s">
        <v>53</v>
      </c>
      <c r="C89" s="2">
        <v>1</v>
      </c>
      <c r="E89" s="39" t="s">
        <v>64</v>
      </c>
    </row>
    <row r="90" spans="1:7" x14ac:dyDescent="0.3">
      <c r="B90" s="1" t="s">
        <v>65</v>
      </c>
      <c r="C90" s="2">
        <v>4</v>
      </c>
      <c r="E90" s="11" t="s">
        <v>70</v>
      </c>
    </row>
    <row r="91" spans="1:7" x14ac:dyDescent="0.3">
      <c r="B91" s="1" t="s">
        <v>46</v>
      </c>
      <c r="C91" s="2">
        <v>9</v>
      </c>
      <c r="E91" s="11" t="s">
        <v>69</v>
      </c>
    </row>
    <row r="92" spans="1:7" x14ac:dyDescent="0.3">
      <c r="B92" s="1" t="s">
        <v>43</v>
      </c>
      <c r="C92" s="2">
        <v>6</v>
      </c>
      <c r="E92" s="11" t="s">
        <v>68</v>
      </c>
    </row>
    <row r="93" spans="1:7" x14ac:dyDescent="0.3">
      <c r="B93" s="1" t="s">
        <v>56</v>
      </c>
      <c r="C93" s="2">
        <v>2</v>
      </c>
    </row>
    <row r="94" spans="1:7" x14ac:dyDescent="0.3">
      <c r="B94" s="1" t="s">
        <v>47</v>
      </c>
      <c r="C94" s="2">
        <v>4</v>
      </c>
    </row>
    <row r="95" spans="1:7" x14ac:dyDescent="0.3">
      <c r="B95" s="1" t="s">
        <v>66</v>
      </c>
      <c r="C95" s="2">
        <v>3</v>
      </c>
    </row>
    <row r="96" spans="1:7" x14ac:dyDescent="0.3">
      <c r="B96" s="1" t="s">
        <v>67</v>
      </c>
      <c r="C96" s="2">
        <v>3</v>
      </c>
    </row>
    <row r="97" spans="1:7" x14ac:dyDescent="0.3">
      <c r="B97" s="1" t="s">
        <v>55</v>
      </c>
      <c r="C97" s="2">
        <v>2</v>
      </c>
    </row>
    <row r="98" spans="1:7" ht="15.6" x14ac:dyDescent="0.3">
      <c r="B98" s="33" t="s">
        <v>4</v>
      </c>
      <c r="C98" s="34">
        <f>SUM(C89:C97)</f>
        <v>34</v>
      </c>
      <c r="E98" s="42">
        <f>C98*40000</f>
        <v>1360000</v>
      </c>
    </row>
    <row r="99" spans="1:7" x14ac:dyDescent="0.3">
      <c r="C99" s="4" t="s">
        <v>2</v>
      </c>
      <c r="D99" s="3">
        <v>0</v>
      </c>
    </row>
    <row r="100" spans="1:7" x14ac:dyDescent="0.3">
      <c r="C100" s="4" t="s">
        <v>3</v>
      </c>
      <c r="D100" s="21">
        <f>C98</f>
        <v>34</v>
      </c>
    </row>
    <row r="102" spans="1:7" ht="15" thickBot="1" x14ac:dyDescent="0.35">
      <c r="A102" s="14"/>
      <c r="B102" s="14"/>
      <c r="C102" s="14"/>
      <c r="D102" s="14"/>
      <c r="E102" s="14"/>
      <c r="F102" s="14"/>
      <c r="G102" s="14"/>
    </row>
    <row r="103" spans="1:7" x14ac:dyDescent="0.3">
      <c r="A103" s="36"/>
      <c r="B103" s="36"/>
      <c r="C103" s="36"/>
      <c r="D103" s="36"/>
      <c r="E103" s="36"/>
    </row>
    <row r="104" spans="1:7" x14ac:dyDescent="0.3">
      <c r="A104" s="32" t="s">
        <v>72</v>
      </c>
      <c r="B104" s="7" t="s">
        <v>10</v>
      </c>
      <c r="C104" s="7" t="s">
        <v>0</v>
      </c>
      <c r="E104" s="23" t="s">
        <v>7</v>
      </c>
    </row>
    <row r="105" spans="1:7" x14ac:dyDescent="0.3">
      <c r="B105" s="1" t="s">
        <v>74</v>
      </c>
      <c r="C105" s="2">
        <v>9</v>
      </c>
      <c r="E105" s="39" t="s">
        <v>73</v>
      </c>
    </row>
    <row r="106" spans="1:7" x14ac:dyDescent="0.3">
      <c r="B106" s="1" t="s">
        <v>47</v>
      </c>
      <c r="C106" s="2">
        <v>6</v>
      </c>
      <c r="E106" s="11" t="s">
        <v>75</v>
      </c>
    </row>
    <row r="107" spans="1:7" x14ac:dyDescent="0.3">
      <c r="B107" s="1" t="s">
        <v>43</v>
      </c>
      <c r="C107" s="2">
        <v>15</v>
      </c>
    </row>
    <row r="108" spans="1:7" x14ac:dyDescent="0.3">
      <c r="B108" s="1" t="s">
        <v>78</v>
      </c>
      <c r="C108" s="2">
        <v>5</v>
      </c>
    </row>
    <row r="109" spans="1:7" x14ac:dyDescent="0.3">
      <c r="B109" s="1" t="s">
        <v>77</v>
      </c>
      <c r="C109" s="2">
        <v>5</v>
      </c>
      <c r="E109" s="35"/>
    </row>
    <row r="110" spans="1:7" ht="15.6" x14ac:dyDescent="0.3">
      <c r="B110" s="33" t="s">
        <v>4</v>
      </c>
      <c r="C110" s="34">
        <f>SUM(C105:C109)</f>
        <v>40</v>
      </c>
      <c r="E110" s="42">
        <f>C110*40000</f>
        <v>1600000</v>
      </c>
    </row>
    <row r="111" spans="1:7" x14ac:dyDescent="0.3">
      <c r="C111" s="4" t="s">
        <v>2</v>
      </c>
      <c r="D111" s="3">
        <v>1</v>
      </c>
    </row>
    <row r="112" spans="1:7" x14ac:dyDescent="0.3">
      <c r="C112" s="4" t="s">
        <v>3</v>
      </c>
      <c r="D112" s="21">
        <f>C110-D111</f>
        <v>39</v>
      </c>
    </row>
    <row r="113" spans="1:7" ht="15" thickBot="1" x14ac:dyDescent="0.35">
      <c r="A113" s="14"/>
      <c r="B113" s="14"/>
      <c r="C113" s="14"/>
      <c r="D113" s="14"/>
      <c r="E113" s="14"/>
      <c r="F113" s="14"/>
      <c r="G113" s="14"/>
    </row>
    <row r="114" spans="1:7" x14ac:dyDescent="0.3">
      <c r="A114" s="36"/>
      <c r="B114" s="36"/>
      <c r="C114" s="36"/>
      <c r="D114" s="36"/>
      <c r="E114" s="36"/>
    </row>
    <row r="115" spans="1:7" x14ac:dyDescent="0.3">
      <c r="A115" s="32" t="s">
        <v>80</v>
      </c>
      <c r="B115" s="7" t="s">
        <v>10</v>
      </c>
      <c r="C115" s="7" t="s">
        <v>0</v>
      </c>
      <c r="E115" s="23" t="s">
        <v>7</v>
      </c>
    </row>
    <row r="116" spans="1:7" x14ac:dyDescent="0.3">
      <c r="B116" s="1" t="s">
        <v>52</v>
      </c>
      <c r="C116" s="2">
        <v>6</v>
      </c>
      <c r="E116" s="39" t="s">
        <v>82</v>
      </c>
    </row>
    <row r="117" spans="1:7" x14ac:dyDescent="0.3">
      <c r="B117" s="1" t="s">
        <v>47</v>
      </c>
      <c r="C117" s="2">
        <v>8</v>
      </c>
      <c r="E117" s="11" t="s">
        <v>79</v>
      </c>
    </row>
    <row r="118" spans="1:7" x14ac:dyDescent="0.3">
      <c r="B118" s="1" t="s">
        <v>43</v>
      </c>
      <c r="C118" s="2">
        <v>14</v>
      </c>
      <c r="E118" s="11" t="s">
        <v>81</v>
      </c>
    </row>
    <row r="119" spans="1:7" x14ac:dyDescent="0.3">
      <c r="B119" s="1" t="s">
        <v>78</v>
      </c>
      <c r="C119" s="2">
        <v>2</v>
      </c>
      <c r="E119" s="11" t="s">
        <v>84</v>
      </c>
    </row>
    <row r="120" spans="1:7" x14ac:dyDescent="0.3">
      <c r="B120" s="1" t="s">
        <v>45</v>
      </c>
      <c r="C120" s="2">
        <v>2</v>
      </c>
      <c r="E120" s="11" t="s">
        <v>83</v>
      </c>
    </row>
    <row r="121" spans="1:7" x14ac:dyDescent="0.3">
      <c r="B121" s="1" t="s">
        <v>74</v>
      </c>
      <c r="C121" s="2">
        <v>1</v>
      </c>
    </row>
    <row r="122" spans="1:7" ht="15.6" x14ac:dyDescent="0.3">
      <c r="B122" s="1" t="s">
        <v>77</v>
      </c>
      <c r="C122" s="2">
        <v>2</v>
      </c>
      <c r="E122" s="42">
        <f>C123*40000</f>
        <v>1400000</v>
      </c>
    </row>
    <row r="123" spans="1:7" x14ac:dyDescent="0.3">
      <c r="B123" s="33" t="s">
        <v>4</v>
      </c>
      <c r="C123" s="34">
        <f>SUM(C116:C122)</f>
        <v>35</v>
      </c>
    </row>
    <row r="124" spans="1:7" x14ac:dyDescent="0.3">
      <c r="C124" s="4" t="s">
        <v>2</v>
      </c>
      <c r="D124" s="3">
        <v>0</v>
      </c>
    </row>
    <row r="125" spans="1:7" x14ac:dyDescent="0.3">
      <c r="C125" s="4" t="s">
        <v>3</v>
      </c>
      <c r="D125" s="21">
        <f>C123-D124</f>
        <v>35</v>
      </c>
    </row>
    <row r="126" spans="1:7" ht="15" thickBot="1" x14ac:dyDescent="0.35">
      <c r="F126" s="14"/>
      <c r="G126" s="14"/>
    </row>
    <row r="127" spans="1:7" x14ac:dyDescent="0.3">
      <c r="A127" s="36"/>
      <c r="B127" s="36"/>
      <c r="C127" s="36"/>
      <c r="D127" s="36"/>
      <c r="E127" s="36"/>
    </row>
    <row r="128" spans="1:7" x14ac:dyDescent="0.3">
      <c r="A128" s="25" t="s">
        <v>85</v>
      </c>
      <c r="B128" s="7" t="s">
        <v>10</v>
      </c>
      <c r="C128" s="7" t="s">
        <v>0</v>
      </c>
      <c r="E128" s="23" t="s">
        <v>7</v>
      </c>
    </row>
    <row r="129" spans="1:7" x14ac:dyDescent="0.3">
      <c r="B129" s="1" t="s">
        <v>92</v>
      </c>
      <c r="C129" s="2">
        <v>3</v>
      </c>
      <c r="E129" s="39" t="s">
        <v>88</v>
      </c>
    </row>
    <row r="130" spans="1:7" x14ac:dyDescent="0.3">
      <c r="B130" s="1" t="s">
        <v>47</v>
      </c>
      <c r="C130" s="2">
        <v>5</v>
      </c>
      <c r="E130" s="11" t="s">
        <v>86</v>
      </c>
    </row>
    <row r="131" spans="1:7" x14ac:dyDescent="0.3">
      <c r="B131" s="1" t="s">
        <v>43</v>
      </c>
      <c r="C131" s="2">
        <v>6</v>
      </c>
      <c r="E131" s="11" t="s">
        <v>87</v>
      </c>
    </row>
    <row r="132" spans="1:7" x14ac:dyDescent="0.3">
      <c r="B132" s="1" t="s">
        <v>78</v>
      </c>
      <c r="C132" s="2">
        <v>4</v>
      </c>
      <c r="E132" s="11" t="s">
        <v>91</v>
      </c>
    </row>
    <row r="133" spans="1:7" x14ac:dyDescent="0.3">
      <c r="B133" s="1" t="s">
        <v>45</v>
      </c>
      <c r="C133" s="2">
        <v>4</v>
      </c>
      <c r="E133" s="11" t="s">
        <v>93</v>
      </c>
    </row>
    <row r="134" spans="1:7" x14ac:dyDescent="0.3">
      <c r="B134" s="1" t="s">
        <v>89</v>
      </c>
      <c r="C134" s="2">
        <v>1</v>
      </c>
    </row>
    <row r="135" spans="1:7" ht="15.6" x14ac:dyDescent="0.3">
      <c r="B135" s="1" t="s">
        <v>90</v>
      </c>
      <c r="C135" s="2">
        <v>12</v>
      </c>
      <c r="E135" s="42">
        <f>C136*40000</f>
        <v>1400000</v>
      </c>
    </row>
    <row r="136" spans="1:7" x14ac:dyDescent="0.3">
      <c r="B136" s="18" t="s">
        <v>4</v>
      </c>
      <c r="C136" s="19">
        <f>SUM(C129:C135)</f>
        <v>35</v>
      </c>
    </row>
    <row r="137" spans="1:7" x14ac:dyDescent="0.3">
      <c r="C137" s="4" t="s">
        <v>2</v>
      </c>
      <c r="D137" s="3">
        <v>6</v>
      </c>
    </row>
    <row r="138" spans="1:7" x14ac:dyDescent="0.3">
      <c r="C138" s="4" t="s">
        <v>3</v>
      </c>
      <c r="D138" s="21">
        <f>C136-D137</f>
        <v>29</v>
      </c>
    </row>
    <row r="139" spans="1:7" ht="15" thickBot="1" x14ac:dyDescent="0.35">
      <c r="F139" s="14"/>
      <c r="G139" s="14"/>
    </row>
    <row r="140" spans="1:7" x14ac:dyDescent="0.3">
      <c r="A140" s="36"/>
      <c r="B140" s="36"/>
      <c r="C140" s="36"/>
      <c r="D140" s="36"/>
      <c r="E140" s="36"/>
    </row>
    <row r="141" spans="1:7" x14ac:dyDescent="0.3">
      <c r="A141" s="25" t="s">
        <v>94</v>
      </c>
      <c r="B141" s="7" t="s">
        <v>10</v>
      </c>
      <c r="C141" s="7" t="s">
        <v>0</v>
      </c>
      <c r="E141" s="23" t="s">
        <v>7</v>
      </c>
    </row>
    <row r="142" spans="1:7" x14ac:dyDescent="0.3">
      <c r="B142" s="1" t="s">
        <v>96</v>
      </c>
      <c r="C142" s="2">
        <v>2</v>
      </c>
      <c r="E142" s="39" t="s">
        <v>91</v>
      </c>
    </row>
    <row r="143" spans="1:7" x14ac:dyDescent="0.3">
      <c r="B143" s="1" t="s">
        <v>47</v>
      </c>
      <c r="C143" s="2"/>
      <c r="E143" s="11" t="s">
        <v>95</v>
      </c>
    </row>
    <row r="144" spans="1:7" x14ac:dyDescent="0.3">
      <c r="B144" s="1" t="s">
        <v>43</v>
      </c>
      <c r="C144" s="2">
        <v>2</v>
      </c>
      <c r="E144" s="11" t="s">
        <v>95</v>
      </c>
    </row>
    <row r="145" spans="2:5" x14ac:dyDescent="0.3">
      <c r="B145" s="1" t="s">
        <v>78</v>
      </c>
      <c r="C145" s="2">
        <v>1</v>
      </c>
      <c r="E145" s="11" t="s">
        <v>95</v>
      </c>
    </row>
    <row r="146" spans="2:5" x14ac:dyDescent="0.3">
      <c r="B146" s="1" t="s">
        <v>45</v>
      </c>
      <c r="C146" s="2"/>
      <c r="E146" s="11" t="s">
        <v>95</v>
      </c>
    </row>
    <row r="147" spans="2:5" x14ac:dyDescent="0.3">
      <c r="B147" s="1" t="s">
        <v>89</v>
      </c>
      <c r="C147" s="2"/>
    </row>
    <row r="148" spans="2:5" ht="15.6" x14ac:dyDescent="0.3">
      <c r="B148" s="1" t="s">
        <v>90</v>
      </c>
      <c r="C148" s="2">
        <v>10</v>
      </c>
      <c r="E148" s="42">
        <f>C149*40000</f>
        <v>600000</v>
      </c>
    </row>
    <row r="149" spans="2:5" x14ac:dyDescent="0.3">
      <c r="B149" s="18" t="s">
        <v>4</v>
      </c>
      <c r="C149" s="19">
        <f>SUM(C142:C148)</f>
        <v>15</v>
      </c>
    </row>
    <row r="150" spans="2:5" x14ac:dyDescent="0.3">
      <c r="C150" s="4" t="s">
        <v>2</v>
      </c>
      <c r="D150" s="3">
        <v>11</v>
      </c>
    </row>
    <row r="151" spans="2:5" x14ac:dyDescent="0.3">
      <c r="C151" s="4" t="s">
        <v>3</v>
      </c>
      <c r="D151" s="21">
        <f>C149-D150</f>
        <v>4</v>
      </c>
    </row>
  </sheetData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2019-06-18T12:24:14Z</dcterms:created>
  <dcterms:modified xsi:type="dcterms:W3CDTF">2021-01-02T21:05:46Z</dcterms:modified>
</cp:coreProperties>
</file>