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0_Todas\"/>
    </mc:Choice>
  </mc:AlternateContent>
  <xr:revisionPtr revIDLastSave="0" documentId="13_ncr:1_{22C46D89-C26B-418B-98A7-4C055DF649B9}" xr6:coauthVersionLast="47" xr6:coauthVersionMax="47" xr10:uidLastSave="{00000000-0000-0000-0000-000000000000}"/>
  <bookViews>
    <workbookView xWindow="-30816" yWindow="-924" windowWidth="15552" windowHeight="8376" xr2:uid="{503D8BCE-84C6-40DF-B2DC-036FF930F518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4" i="1" l="1"/>
  <c r="C15" i="1"/>
  <c r="C13" i="1" l="1"/>
  <c r="C12" i="1" l="1"/>
  <c r="C11" i="1" l="1"/>
  <c r="C10" i="1" l="1"/>
  <c r="C9" i="1" l="1"/>
  <c r="C8" i="1" l="1"/>
  <c r="C7" i="1" l="1"/>
  <c r="C6" i="1" l="1"/>
  <c r="C5" i="1" l="1"/>
  <c r="C3" i="1" l="1"/>
  <c r="C2" i="1" l="1"/>
  <c r="D15" i="1" l="1"/>
  <c r="D14" i="1" l="1"/>
  <c r="D13" i="1" l="1"/>
  <c r="D12" i="1" l="1"/>
  <c r="D11" i="1" l="1"/>
  <c r="D10" i="1" l="1"/>
  <c r="D9" i="1" l="1"/>
  <c r="D8" i="1" l="1"/>
  <c r="D7" i="1" l="1"/>
  <c r="D6" i="1" l="1"/>
  <c r="D5" i="1" l="1"/>
  <c r="D4" i="1" l="1"/>
  <c r="D3" i="1" l="1"/>
  <c r="C16" i="1" l="1"/>
  <c r="C18" i="1" s="1"/>
  <c r="D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D16" i="1"/>
</calcChain>
</file>

<file path=xl/sharedStrings.xml><?xml version="1.0" encoding="utf-8"?>
<sst xmlns="http://schemas.openxmlformats.org/spreadsheetml/2006/main" count="22" uniqueCount="22">
  <si>
    <t>Tipo Instrucción</t>
  </si>
  <si>
    <t>NUMERO DE CARACTERES</t>
  </si>
  <si>
    <t>1-ADD</t>
  </si>
  <si>
    <t>2-SUB</t>
  </si>
  <si>
    <t>1_Saltos_Condicionales</t>
  </si>
  <si>
    <t>2_LLamadas_Condicionales</t>
  </si>
  <si>
    <t>3_Copia_De_Datos</t>
  </si>
  <si>
    <t>4_Manejo_De_ES</t>
  </si>
  <si>
    <t>5_Copia_De_Datos</t>
  </si>
  <si>
    <t>6_Manejo_De_Pila</t>
  </si>
  <si>
    <t>7_Logicas</t>
  </si>
  <si>
    <t>8_Aritmeticas</t>
  </si>
  <si>
    <t>9_Salto</t>
  </si>
  <si>
    <t>10_Llamada</t>
  </si>
  <si>
    <t>11_Retornos</t>
  </si>
  <si>
    <t>12_Control</t>
  </si>
  <si>
    <t>13_Vacio</t>
  </si>
  <si>
    <t>14_Instrucciones_basicas</t>
  </si>
  <si>
    <t>Grupo Instrucciones</t>
  </si>
  <si>
    <t>Numero Comas</t>
  </si>
  <si>
    <t>Columna1</t>
  </si>
  <si>
    <t>Nº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</si>
</sst>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_Saltos_Condicionales\Saltos_Condicionales.xlsx" TargetMode="External"/><Relationship Id="rId1" Type="http://schemas.openxmlformats.org/officeDocument/2006/relationships/externalLinkPath" Target="file:///C:\Users\danie\OneDrive\MSI_P65_Creator_8RE\Documentos\4_Carrera\TFG\Vivado2\Codigo_Instruccion2\1_Saltos_Condicionales\Saltos_Condicional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2_LLamadas_Condicionales\0_Llamadas_Condicionales.xlsx" TargetMode="External"/><Relationship Id="rId1" Type="http://schemas.openxmlformats.org/officeDocument/2006/relationships/externalLinkPath" Target="file:///C:\Users\danie\OneDrive\MSI_P65_Creator_8RE\Documentos\4_Carrera\TFG\Vivado2\Codigo_Instruccion2\2_LLamadas_Condicionales\0_Llamadas_Condicional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9_COP_(R)-r.xlsx" TargetMode="External"/><Relationship Id="rId1" Type="http://schemas.openxmlformats.org/officeDocument/2006/relationships/externalLinkPath" Target="file:///C:\Users\danie\OneDrive\MSI_P65_Creator_8RE\Documentos\4_Carrera\TFG\Vivado2\Codigo_Instruccion2\3_Copia_De_Datos\9_COP_(R)-r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5_COP_r-(dd).xlsx" TargetMode="External"/><Relationship Id="rId1" Type="http://schemas.openxmlformats.org/officeDocument/2006/relationships/externalLinkPath" Target="file:///C:\Users\danie\OneDrive\MSI_P65_Creator_8RE\Documentos\4_Carrera\TFG\Vivado2\Codigo_Instruccion2\3_Copia_De_Datos\5_COP_r-(dd)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7_COP_(dd)-d.xlsx" TargetMode="External"/><Relationship Id="rId1" Type="http://schemas.openxmlformats.org/officeDocument/2006/relationships/externalLinkPath" Target="file:///C:\Users\danie\OneDrive\MSI_P65_Creator_8RE\Documentos\4_Carrera\TFG\Vivado2\Codigo_Instruccion2\3_Copia_De_Datos\7_COP_(dd)-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4_COP16_R-dd.xlsx" TargetMode="External"/><Relationship Id="rId1" Type="http://schemas.openxmlformats.org/officeDocument/2006/relationships/externalLinkPath" Target="file:///C:\Users\danie\OneDrive\MSI_P65_Creator_8RE\Documentos\4_Carrera\TFG\Vivado2\Codigo_Instruccion2\3_Copia_De_Datos\4_COP16_R-d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8_COP_r-(R).xlsx" TargetMode="External"/><Relationship Id="rId1" Type="http://schemas.openxmlformats.org/officeDocument/2006/relationships/externalLinkPath" Target="file:///C:\Users\danie\OneDrive\MSI_P65_Creator_8RE\Documentos\4_Carrera\TFG\Vivado2\Codigo_Instruccion2\3_Copia_De_Datos\8_COP_r-(R)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6_COP_(dd)-r.xlsx" TargetMode="External"/><Relationship Id="rId1" Type="http://schemas.openxmlformats.org/officeDocument/2006/relationships/externalLinkPath" Target="file:///C:\Users\danie\OneDrive\MSI_P65_Creator_8RE\Documentos\4_Carrera\TFG\Vivado2\Codigo_Instruccion2\3_Copia_De_Datos\6_COP_(dd)-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3_COP_r-d.xlsx" TargetMode="External"/><Relationship Id="rId1" Type="http://schemas.openxmlformats.org/officeDocument/2006/relationships/externalLinkPath" Target="file:///C:\Users\danie\OneDrive\MSI_P65_Creator_8RE\Documentos\4_Carrera\TFG\Vivado2\Codigo_Instruccion2\3_Copia_De_Datos\3_COP_r-d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2_COP16_R-R.xlsx" TargetMode="External"/><Relationship Id="rId1" Type="http://schemas.openxmlformats.org/officeDocument/2006/relationships/externalLinkPath" Target="file:///C:\Users\danie\OneDrive\MSI_P65_Creator_8RE\Documentos\4_Carrera\TFG\Vivado2\Codigo_Instruccion2\3_Copia_De_Datos\2_COP16_R-R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3_Copia_De_Datos\1_COP_r-r.xlsx" TargetMode="External"/><Relationship Id="rId1" Type="http://schemas.openxmlformats.org/officeDocument/2006/relationships/externalLinkPath" Target="file:///C:\Users\danie\OneDrive\MSI_P65_Creator_8RE\Documentos\4_Carrera\TFG\Vivado2\Codigo_Instruccion2\3_Copia_De_Datos\1_COP_r-r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4_Manejo_De_ES\2_OUT.xlsx" TargetMode="External"/><Relationship Id="rId1" Type="http://schemas.openxmlformats.org/officeDocument/2006/relationships/externalLinkPath" Target="file:///C:\Users\danie\OneDrive\MSI_P65_Creator_8RE\Documentos\4_Carrera\TFG\Vivado2\Codigo_Instruccion2\4_Manejo_De_ES\2_OUT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4_Manejo_De_ES\1_IN.xlsx" TargetMode="External"/><Relationship Id="rId1" Type="http://schemas.openxmlformats.org/officeDocument/2006/relationships/externalLinkPath" Target="file:///C:\Users\danie\OneDrive\MSI_P65_Creator_8RE\Documentos\4_Carrera\TFG\Vivado2\Codigo_Instruccion2\4_Manejo_De_ES\1_I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5_Copia_De_Datos\0_Copia_De_Datos.xlsx" TargetMode="External"/><Relationship Id="rId1" Type="http://schemas.openxmlformats.org/officeDocument/2006/relationships/externalLinkPath" Target="file:///C:\Users\danie\OneDrive\MSI_P65_Creator_8RE\Documentos\4_Carrera\TFG\Vivado2\Codigo_Instruccion2\5_Copia_De_Datos\0_Copia_De_Datos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6_Manejo_De_Pila\0_Manejo_De_Pila.xlsx" TargetMode="External"/><Relationship Id="rId1" Type="http://schemas.openxmlformats.org/officeDocument/2006/relationships/externalLinkPath" Target="file:///C:\Users\danie\OneDrive\MSI_P65_Creator_8RE\Documentos\4_Carrera\TFG\Vivado2\Codigo_Instruccion2\6_Manejo_De_Pila\0_Manejo_De_Pila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7_Logicas\0_Logicas.xlsx" TargetMode="External"/><Relationship Id="rId1" Type="http://schemas.openxmlformats.org/officeDocument/2006/relationships/externalLinkPath" Target="file:///C:\Users\danie\OneDrive\MSI_P65_Creator_8RE\Documentos\4_Carrera\TFG\Vivado2\Codigo_Instruccion2\7_Logicas\0_Logica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8_Aritmeticas\0_Aritmeticas.xlsx" TargetMode="External"/><Relationship Id="rId1" Type="http://schemas.openxmlformats.org/officeDocument/2006/relationships/externalLinkPath" Target="file:///C:\Users\danie\OneDrive\MSI_P65_Creator_8RE\Documentos\4_Carrera\TFG\Vivado2\Codigo_Instruccion2\8_Aritmeticas\0_Aritmeticas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9_Salto\0_Salto.xlsx" TargetMode="External"/><Relationship Id="rId1" Type="http://schemas.openxmlformats.org/officeDocument/2006/relationships/externalLinkPath" Target="file:///C:\Users\danie\OneDrive\MSI_P65_Creator_8RE\Documentos\4_Carrera\TFG\Vivado2\Codigo_Instruccion2\9_Salto\0_Salto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0_Llamada\0_Llamada.xlsx" TargetMode="External"/><Relationship Id="rId1" Type="http://schemas.openxmlformats.org/officeDocument/2006/relationships/externalLinkPath" Target="file:///C:\Users\danie\OneDrive\MSI_P65_Creator_8RE\Documentos\4_Carrera\TFG\Vivado2\Codigo_Instruccion2\10_Llamada\0_Llama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1_Retornos\0_Retornos.xlsx" TargetMode="External"/><Relationship Id="rId1" Type="http://schemas.openxmlformats.org/officeDocument/2006/relationships/externalLinkPath" Target="file:///C:\Users\danie\OneDrive\MSI_P65_Creator_8RE\Documentos\4_Carrera\TFG\Vivado2\Codigo_Instruccion2\11_Retornos\0_Retorno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2_Control\0_Control.xlsx" TargetMode="External"/><Relationship Id="rId1" Type="http://schemas.openxmlformats.org/officeDocument/2006/relationships/externalLinkPath" Target="file:///C:\Users\danie\OneDrive\MSI_P65_Creator_8RE\Documentos\4_Carrera\TFG\Vivado2\Codigo_Instruccion2\12_Control\0_Control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3_Vacio\0_Vacio.xlsx" TargetMode="External"/><Relationship Id="rId1" Type="http://schemas.openxmlformats.org/officeDocument/2006/relationships/externalLinkPath" Target="file:///C:\Users\danie\OneDrive\MSI_P65_Creator_8RE\Documentos\4_Carrera\TFG\Vivado2\Codigo_Instruccion2\13_Vacio\0_Vaci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\OneDrive\MSI_P65_Creator_8RE\Documentos\4_Carrera\TFG\Vivado2\Codigo_Instruccion2\14_Instrucciones_basicas\0_Instrucciones_Basicas.xlsx" TargetMode="External"/><Relationship Id="rId1" Type="http://schemas.openxmlformats.org/officeDocument/2006/relationships/externalLinkPath" Target="file:///C:\Users\danie\OneDrive\MSI_P65_Creator_8RE\Documentos\4_Carrera\TFG\Vivado2\Codigo_Instruccion2\14_Instrucciones_basicas\0_Instrucciones_Bas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_JPC_dd"/>
      <sheetName val="2_JPNC_dd"/>
      <sheetName val="3_JPZ_dd"/>
      <sheetName val="4_JPNZ_dd"/>
      <sheetName val="5_JPF0_dd"/>
      <sheetName val="6_JPNF0_dd"/>
      <sheetName val="7_JPF1_dd"/>
      <sheetName val="8_JPNF1_dd"/>
      <sheetName val="9_JPF2_dd"/>
      <sheetName val="10_JPNF2_dd"/>
      <sheetName val="11_JPF3_dd"/>
      <sheetName val="12_JPNF3_dd"/>
    </sheetNames>
    <sheetDataSet>
      <sheetData sheetId="0">
        <row r="14">
          <cell r="D14">
            <v>768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3_CALLC_dd"/>
      <sheetName val="14_CALLNC_dd"/>
      <sheetName val="15_CALLZ_dd"/>
      <sheetName val="16_CALLNZ_dd"/>
    </sheetNames>
    <sheetDataSet>
      <sheetData sheetId="0">
        <row r="2">
          <cell r="D2">
            <v>256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52_COP_(D)-A"/>
      <sheetName val="53_COP_(E)-A"/>
      <sheetName val="54_COP_(IX)-A"/>
      <sheetName val="55_COP_(D)-B"/>
      <sheetName val="56_COP_(E)-B"/>
      <sheetName val="57_COP_(IX)-B"/>
      <sheetName val="58_COP_(D)-C"/>
      <sheetName val="59_COP_(E)-C"/>
      <sheetName val="60_COP_(IX)-C"/>
    </sheetNames>
    <sheetDataSet>
      <sheetData sheetId="0">
        <row r="11">
          <cell r="D11">
            <v>576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36_COP_A-(dd)"/>
      <sheetName val="37_COP_B-(dd)"/>
      <sheetName val="38_COP_C-(dd)"/>
    </sheetNames>
    <sheetDataSet>
      <sheetData sheetId="0">
        <row r="5">
          <cell r="D5">
            <v>192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42_COP_(dd)-d"/>
    </sheetNames>
    <sheetDataSet>
      <sheetData sheetId="0">
        <row r="3">
          <cell r="D3">
            <v>64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32_COP16_D-dd"/>
      <sheetName val="33_COP16_E-dd"/>
      <sheetName val="34_COP16_IX-dd"/>
      <sheetName val="35_COP16_SP-dd"/>
    </sheetNames>
    <sheetDataSet>
      <sheetData sheetId="0">
        <row r="6">
          <cell r="D6">
            <v>256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43_COP_A-(D)"/>
      <sheetName val="44_COP_B-(D)"/>
      <sheetName val="45_COP_C-(D)"/>
      <sheetName val="46_COP_A-(E)"/>
      <sheetName val="47_COP_B-(E)"/>
      <sheetName val="48_COP_C-(E)"/>
      <sheetName val="49_COP_A-(IX)"/>
      <sheetName val="50_COP_B-(IX)"/>
      <sheetName val="51_COP_C-(IX)"/>
    </sheetNames>
    <sheetDataSet>
      <sheetData sheetId="0">
        <row r="11">
          <cell r="D11">
            <v>576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39_COP_(dd)-A"/>
      <sheetName val="40_COP_(dd)-B"/>
      <sheetName val="41_COP_(dd)-C"/>
    </sheetNames>
    <sheetDataSet>
      <sheetData sheetId="0">
        <row r="5">
          <cell r="D5">
            <v>192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29_COP_A-d"/>
      <sheetName val="30_COP_B-d"/>
      <sheetName val="31_COP_C-d"/>
    </sheetNames>
    <sheetDataSet>
      <sheetData sheetId="0">
        <row r="5">
          <cell r="E5">
            <v>192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23_COP16_E-D"/>
      <sheetName val="24_COP16_IX-D"/>
      <sheetName val="25_COP16_D-E"/>
      <sheetName val="26_COP16_IX-E"/>
      <sheetName val="27_COP16_D-IX"/>
      <sheetName val="28_COP16_E-IX"/>
    </sheetNames>
    <sheetDataSet>
      <sheetData sheetId="0">
        <row r="8">
          <cell r="E8">
            <v>384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7_COP_B-A"/>
      <sheetName val="18_COP_C-A"/>
      <sheetName val="19_COP_A-B"/>
      <sheetName val="20_COP_C-B"/>
      <sheetName val="21_COP_A-C"/>
      <sheetName val="22_COP_B-C"/>
    </sheetNames>
    <sheetDataSet>
      <sheetData sheetId="0">
        <row r="8">
          <cell r="E8">
            <v>384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67_OUT_(d)-A"/>
      <sheetName val="68_OUT_(d)-B"/>
      <sheetName val="69_OUT_(d)-C"/>
      <sheetName val="70_OUT_(d)-d"/>
      <sheetName val="71_OUT_(B)-A"/>
      <sheetName val="72_OUT_(C)-A"/>
      <sheetName val="73_OUT_(d)-(dd)"/>
    </sheetNames>
    <sheetDataSet>
      <sheetData sheetId="0">
        <row r="9">
          <cell r="E9">
            <v>448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61_IN_A-(d)"/>
      <sheetName val="62_IN_B-(d)"/>
      <sheetName val="63_IN_C-(d)"/>
      <sheetName val="64_IN_A-(B)"/>
      <sheetName val="65_IN_A-(C)"/>
      <sheetName val="66_IN_(dd)-(d)"/>
    </sheetNames>
    <sheetDataSet>
      <sheetData sheetId="0">
        <row r="8">
          <cell r="E8">
            <v>384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74_COP_(dd)-(dd')"/>
      <sheetName val="75_COP_(E)-(D)"/>
      <sheetName val="76_COP_(IX)-(D)"/>
      <sheetName val="77_COP_(D)-(E)"/>
      <sheetName val="78_COP_(IX)-(E)"/>
      <sheetName val="79_COP_(D)-(IX)"/>
      <sheetName val="80_COP_(E)-(IX)"/>
      <sheetName val="81_COP16_(dd)-D"/>
      <sheetName val="82_COP16_(dd)-E"/>
      <sheetName val="83_COP16_(dd)-IX"/>
      <sheetName val="84_COP16_(dd)-SP"/>
      <sheetName val="85_COP16_D-(dd)"/>
      <sheetName val="86_COP16_E-(dd)"/>
      <sheetName val="87_COP16_IX-(dd)"/>
      <sheetName val="88_COP16_SP-(dd)"/>
      <sheetName val="89_COP16_(dd)-dd"/>
      <sheetName val="90_COP16_(dd)-(dd')"/>
    </sheetNames>
    <sheetDataSet>
      <sheetData sheetId="0">
        <row r="19">
          <cell r="E19">
            <v>1088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91_PUSH_A"/>
      <sheetName val="92_PUSH_B"/>
      <sheetName val="93_PUSH_C"/>
      <sheetName val="94_PUSH_PSW"/>
      <sheetName val="95_PUSH_D"/>
      <sheetName val="96_PUSH_E"/>
      <sheetName val="97_PUSH_IX"/>
      <sheetName val="98_PUSH_PC"/>
      <sheetName val="99_POP_A"/>
      <sheetName val="100_POP_B"/>
      <sheetName val="101_POP_C"/>
      <sheetName val="102_POP_PSW"/>
      <sheetName val="103_POP_D"/>
      <sheetName val="104_POP_E"/>
      <sheetName val="105_POP_IX"/>
      <sheetName val="106_POP_PC"/>
    </sheetNames>
    <sheetDataSet>
      <sheetData sheetId="0">
        <row r="18">
          <cell r="E18">
            <v>1024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07_AND_A-A"/>
      <sheetName val="108_AND_A-B"/>
      <sheetName val="109_AND_A-C"/>
      <sheetName val="110_AND_A-d"/>
      <sheetName val="111_OR_A-A"/>
      <sheetName val="112_OR_A-B"/>
      <sheetName val="113_OR_A-C"/>
      <sheetName val="114_OR_A-d"/>
      <sheetName val="115_XOR_A-A"/>
      <sheetName val="116_XOR_A-B"/>
      <sheetName val="117_XOR_A-C"/>
      <sheetName val="118_XOR_A-d"/>
      <sheetName val="119_INV_A"/>
      <sheetName val="120_SL_A"/>
      <sheetName val="121_SR_A"/>
      <sheetName val="122_SLC_A"/>
      <sheetName val="123_SRC_A"/>
      <sheetName val="124_RL_A"/>
      <sheetName val="125_RR_A"/>
      <sheetName val="126_RLC_A"/>
      <sheetName val="127_RRC_A"/>
    </sheetNames>
    <sheetDataSet>
      <sheetData sheetId="0">
        <row r="23">
          <cell r="E23">
            <v>1344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28_ADD_A-A"/>
      <sheetName val="129_ADD_A-B"/>
      <sheetName val="130_ADD_A-C"/>
      <sheetName val="131_ADD_A-d"/>
      <sheetName val="132_ADD_A-(dd)"/>
      <sheetName val="133_ADD_A-(D)"/>
      <sheetName val="134_ADD_A-(E)"/>
      <sheetName val="135_ADD_A-(IX)"/>
      <sheetName val="136_SUB_A-A"/>
      <sheetName val="137_SUB_A-B"/>
      <sheetName val="138_SUB_A-C"/>
      <sheetName val="139_SUB_A-d"/>
      <sheetName val="140_SUB_A-(dd)"/>
      <sheetName val="141_SUB_A-(D)"/>
      <sheetName val="142_SUB_A-(E)"/>
      <sheetName val="143_SUB_A-(IX)"/>
      <sheetName val="144_INC_A"/>
      <sheetName val="145_INC_B"/>
      <sheetName val="146_INC_C"/>
      <sheetName val="147_INC_(D)"/>
      <sheetName val="148_INC_(E)"/>
      <sheetName val="149_INC_(IX)"/>
      <sheetName val="150_INC_(dd)"/>
      <sheetName val="151_INC16_D"/>
      <sheetName val="152_INC16_E"/>
      <sheetName val="153_INC16_IX"/>
      <sheetName val="154_INC16_(D)"/>
      <sheetName val="155_INC16_(E)"/>
      <sheetName val="156_INC16_(IX)"/>
      <sheetName val="157_INC16_(dd)"/>
      <sheetName val="158_DEC_A"/>
      <sheetName val="159_DEC_B"/>
      <sheetName val="160_DEC_C"/>
      <sheetName val="161_DEC_(D)"/>
      <sheetName val="162_DEC_(E)"/>
      <sheetName val="163_DEC_(IX)"/>
      <sheetName val="164_DEC_(dd)"/>
      <sheetName val="165_DEC16_D"/>
      <sheetName val="166_DEC16_E"/>
      <sheetName val="167_DEC16_IX"/>
      <sheetName val="168_DEC16_(D)"/>
      <sheetName val="169_DEC16_(E)"/>
      <sheetName val="170_DEC16_(IX)"/>
      <sheetName val="171_DEC16_(dd)"/>
    </sheetNames>
    <sheetDataSet>
      <sheetData sheetId="0">
        <row r="46">
          <cell r="E46">
            <v>2816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72_JMP_dd"/>
    </sheetNames>
    <sheetDataSet>
      <sheetData sheetId="0">
        <row r="3">
          <cell r="E3">
            <v>64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73_CALL_dd"/>
    </sheetNames>
    <sheetDataSet>
      <sheetData sheetId="0">
        <row r="3">
          <cell r="E3">
            <v>64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74_RETURN"/>
      <sheetName val="175_RETINT"/>
    </sheetNames>
    <sheetDataSet>
      <sheetData sheetId="0">
        <row r="4">
          <cell r="E4">
            <v>128</v>
          </cell>
        </row>
      </sheetData>
      <sheetData sheetId="1" refreshError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176_EI"/>
      <sheetName val="177_DI"/>
      <sheetName val="178_SIM0"/>
      <sheetName val="179_SIM1"/>
      <sheetName val="180_NOP"/>
      <sheetName val="181_SCF"/>
      <sheetName val="182_CCF"/>
      <sheetName val="183_SF0"/>
      <sheetName val="184_CF0"/>
      <sheetName val="185_SF1"/>
      <sheetName val="186_CF1"/>
      <sheetName val="187_SF2"/>
      <sheetName val="188_CF2"/>
      <sheetName val="189_SF3"/>
      <sheetName val="190_CF3"/>
      <sheetName val="191_MINT0"/>
      <sheetName val="192_MINT1"/>
    </sheetNames>
    <sheetDataSet>
      <sheetData sheetId="0">
        <row r="19">
          <cell r="E19">
            <v>1088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62">
          <cell r="E62">
            <v>3840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_Todas"/>
      <sheetName val="253_Autovectorizada"/>
      <sheetName val="254_Vectorizada"/>
      <sheetName val="255_Busqueda"/>
      <sheetName val="256_Inicio"/>
    </sheetNames>
    <sheetDataSet>
      <sheetData sheetId="0">
        <row r="6">
          <cell r="D6">
            <v>256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843F6-423E-40CC-A5EC-28D9CB49768C}" name="Tabla2" displayName="Tabla2" ref="B1:E16" totalsRowCount="1">
  <autoFilter ref="B1:E15" xr:uid="{165843F6-423E-40CC-A5EC-28D9CB49768C}"/>
  <tableColumns count="4">
    <tableColumn id="1" xr3:uid="{D91DE060-BD44-4874-A335-C6FA7C492916}" name="Grupo Instrucciones" dataDxfId="3" totalsRowDxfId="0"/>
    <tableColumn id="2" xr3:uid="{115C9A66-2206-46F7-B442-90A222BBBE90}" name="Numero Comas" totalsRowFunction="sum"/>
    <tableColumn id="3" xr3:uid="{569EA700-C125-4EE8-A68F-B22DEBEF5189}" name="Nº Caracteres" totalsRowFunction="sum" dataDxfId="2">
      <calculatedColumnFormula>26*Tabla2[[#This Row],[Numero Comas]]</calculatedColumnFormula>
    </tableColumn>
    <tableColumn id="4" xr3:uid="{88EF3C51-189A-4EC7-9D16-C2E2FA4E5340}" name="Columna1" dataDxfId="1">
      <calculatedColumnFormula>D1+Tabla2[[#This Row],[Nº Caracteres]]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E237-B541-4E9B-871A-9C836B37EECD}">
  <dimension ref="A1:E19"/>
  <sheetViews>
    <sheetView tabSelected="1" zoomScale="80" zoomScaleNormal="80" workbookViewId="0">
      <selection activeCell="E9" sqref="B9:E9"/>
    </sheetView>
  </sheetViews>
  <sheetFormatPr baseColWidth="10" defaultRowHeight="14.4" x14ac:dyDescent="0.3"/>
  <cols>
    <col min="1" max="1" width="14.6640625" customWidth="1"/>
    <col min="2" max="2" width="26.21875" style="3" customWidth="1"/>
    <col min="3" max="3" width="25.6640625" customWidth="1"/>
    <col min="4" max="4" width="15.21875" customWidth="1"/>
  </cols>
  <sheetData>
    <row r="1" spans="1:5" x14ac:dyDescent="0.3">
      <c r="A1" s="1" t="s">
        <v>0</v>
      </c>
      <c r="B1" s="3" t="s">
        <v>18</v>
      </c>
      <c r="C1" t="s">
        <v>19</v>
      </c>
      <c r="D1" t="s">
        <v>21</v>
      </c>
      <c r="E1" t="s">
        <v>20</v>
      </c>
    </row>
    <row r="2" spans="1:5" x14ac:dyDescent="0.3">
      <c r="A2" s="4" t="s">
        <v>2</v>
      </c>
      <c r="B2" s="3" t="s">
        <v>4</v>
      </c>
      <c r="C2">
        <f>'[1]0_Todas'!$D$14</f>
        <v>768</v>
      </c>
      <c r="D2">
        <f>26*Tabla2[[#This Row],[Numero Comas]]</f>
        <v>19968</v>
      </c>
    </row>
    <row r="3" spans="1:5" x14ac:dyDescent="0.3">
      <c r="A3" s="4"/>
      <c r="B3" s="3" t="s">
        <v>5</v>
      </c>
      <c r="C3">
        <f>'[2]0_Todas'!$D$2</f>
        <v>256</v>
      </c>
      <c r="D3">
        <f>26*Tabla2[[#This Row],[Numero Comas]]</f>
        <v>6656</v>
      </c>
      <c r="E3">
        <f>D2+Tabla2[[#This Row],[Nº Caracteres]]</f>
        <v>26624</v>
      </c>
    </row>
    <row r="4" spans="1:5" x14ac:dyDescent="0.3">
      <c r="A4" s="4"/>
      <c r="B4" s="3" t="s">
        <v>6</v>
      </c>
      <c r="C4">
        <f>'[3]0_Todas'!$D$11+'[5]0_Todas'!$D$3+'[7]0_Todas'!$D$11+'[6]0_Todas'!$D$6+'[8]0_Todas'!$D$5+'[4]0_Todas'!$D$5+'[9]0_Todas'!$E$5+'[11]0_Todas'!$E$8+'[10]0_Todas'!$E$8</f>
        <v>2816</v>
      </c>
      <c r="D4">
        <f>26*Tabla2[[#This Row],[Numero Comas]]</f>
        <v>73216</v>
      </c>
      <c r="E4">
        <f>E3+Tabla2[[#This Row],[Nº Caracteres]]</f>
        <v>99840</v>
      </c>
    </row>
    <row r="5" spans="1:5" x14ac:dyDescent="0.3">
      <c r="A5" s="4"/>
      <c r="B5" s="3" t="s">
        <v>7</v>
      </c>
      <c r="C5">
        <f>'[12]0_Todas'!$E$9+'[13]0_Todas'!$E$8</f>
        <v>832</v>
      </c>
      <c r="D5">
        <f>26*Tabla2[[#This Row],[Numero Comas]]</f>
        <v>21632</v>
      </c>
      <c r="E5">
        <f>E4+Tabla2[[#This Row],[Nº Caracteres]]</f>
        <v>121472</v>
      </c>
    </row>
    <row r="6" spans="1:5" x14ac:dyDescent="0.3">
      <c r="A6" s="4"/>
      <c r="B6" s="3" t="s">
        <v>8</v>
      </c>
      <c r="C6">
        <f>'[14]0_Todas'!$E$19</f>
        <v>1088</v>
      </c>
      <c r="D6">
        <f>26*Tabla2[[#This Row],[Numero Comas]]</f>
        <v>28288</v>
      </c>
      <c r="E6">
        <f>E5+Tabla2[[#This Row],[Nº Caracteres]]</f>
        <v>149760</v>
      </c>
    </row>
    <row r="7" spans="1:5" x14ac:dyDescent="0.3">
      <c r="A7" s="4"/>
      <c r="B7" s="3" t="s">
        <v>9</v>
      </c>
      <c r="C7">
        <f>'[15]0_Todas'!$E$18</f>
        <v>1024</v>
      </c>
      <c r="D7">
        <f>26*Tabla2[[#This Row],[Numero Comas]]</f>
        <v>26624</v>
      </c>
      <c r="E7">
        <f>E6+Tabla2[[#This Row],[Nº Caracteres]]</f>
        <v>176384</v>
      </c>
    </row>
    <row r="8" spans="1:5" x14ac:dyDescent="0.3">
      <c r="A8" s="4"/>
      <c r="B8" s="3" t="s">
        <v>10</v>
      </c>
      <c r="C8">
        <f>'[16]0_Todas'!$E$23</f>
        <v>1344</v>
      </c>
      <c r="D8">
        <f>26*Tabla2[[#This Row],[Numero Comas]]</f>
        <v>34944</v>
      </c>
      <c r="E8">
        <f>E7+Tabla2[[#This Row],[Nº Caracteres]]</f>
        <v>211328</v>
      </c>
    </row>
    <row r="9" spans="1:5" ht="15" thickBot="1" x14ac:dyDescent="0.35">
      <c r="A9" s="5"/>
      <c r="B9" s="3" t="s">
        <v>11</v>
      </c>
      <c r="C9">
        <f>'[17]0_Todas'!$E$46</f>
        <v>2816</v>
      </c>
      <c r="D9">
        <f>26*Tabla2[[#This Row],[Numero Comas]]</f>
        <v>73216</v>
      </c>
      <c r="E9">
        <f>E8+Tabla2[[#This Row],[Nº Caracteres]]</f>
        <v>284544</v>
      </c>
    </row>
    <row r="10" spans="1:5" ht="15" thickTop="1" x14ac:dyDescent="0.3">
      <c r="A10" s="6" t="s">
        <v>3</v>
      </c>
      <c r="B10" s="3" t="s">
        <v>12</v>
      </c>
      <c r="C10">
        <f>'[18]0_Todas'!$E$3</f>
        <v>64</v>
      </c>
      <c r="D10">
        <f>26*Tabla2[[#This Row],[Numero Comas]]</f>
        <v>1664</v>
      </c>
      <c r="E10">
        <f>E9+Tabla2[[#This Row],[Nº Caracteres]]</f>
        <v>286208</v>
      </c>
    </row>
    <row r="11" spans="1:5" x14ac:dyDescent="0.3">
      <c r="A11" s="4"/>
      <c r="B11" s="3" t="s">
        <v>13</v>
      </c>
      <c r="C11">
        <f>'[19]0_Todas'!$E$3</f>
        <v>64</v>
      </c>
      <c r="D11">
        <f>26*Tabla2[[#This Row],[Numero Comas]]</f>
        <v>1664</v>
      </c>
      <c r="E11">
        <f>E10+Tabla2[[#This Row],[Nº Caracteres]]</f>
        <v>287872</v>
      </c>
    </row>
    <row r="12" spans="1:5" x14ac:dyDescent="0.3">
      <c r="A12" s="4"/>
      <c r="B12" s="3" t="s">
        <v>14</v>
      </c>
      <c r="C12">
        <f>'[20]0_Todas'!$E$4</f>
        <v>128</v>
      </c>
      <c r="D12">
        <f>26*Tabla2[[#This Row],[Numero Comas]]</f>
        <v>3328</v>
      </c>
      <c r="E12">
        <f>E11+Tabla2[[#This Row],[Nº Caracteres]]</f>
        <v>291200</v>
      </c>
    </row>
    <row r="13" spans="1:5" x14ac:dyDescent="0.3">
      <c r="A13" s="4"/>
      <c r="B13" s="3" t="s">
        <v>15</v>
      </c>
      <c r="C13">
        <f>'[21]0_Todas'!$E$19</f>
        <v>1088</v>
      </c>
      <c r="D13">
        <f>26*Tabla2[[#This Row],[Numero Comas]]</f>
        <v>28288</v>
      </c>
      <c r="E13">
        <f>E12+Tabla2[[#This Row],[Nº Caracteres]]</f>
        <v>319488</v>
      </c>
    </row>
    <row r="14" spans="1:5" x14ac:dyDescent="0.3">
      <c r="A14" s="4"/>
      <c r="B14" s="3" t="s">
        <v>16</v>
      </c>
      <c r="C14">
        <f>[22]Hoja1!$E$62</f>
        <v>3840</v>
      </c>
      <c r="D14">
        <f>26*Tabla2[[#This Row],[Numero Comas]]</f>
        <v>99840</v>
      </c>
      <c r="E14">
        <f>E13+Tabla2[[#This Row],[Nº Caracteres]]</f>
        <v>419328</v>
      </c>
    </row>
    <row r="15" spans="1:5" x14ac:dyDescent="0.3">
      <c r="A15" s="4"/>
      <c r="B15" s="3" t="s">
        <v>17</v>
      </c>
      <c r="C15">
        <f>'[23]0_Todas'!$D$6</f>
        <v>256</v>
      </c>
      <c r="D15">
        <f>26*Tabla2[[#This Row],[Numero Comas]]</f>
        <v>6656</v>
      </c>
      <c r="E15">
        <f>E14+Tabla2[[#This Row],[Nº Caracteres]]</f>
        <v>425984</v>
      </c>
    </row>
    <row r="16" spans="1:5" x14ac:dyDescent="0.3">
      <c r="C16">
        <f>SUBTOTAL(109,Tabla2[Numero Comas])</f>
        <v>16384</v>
      </c>
      <c r="D16">
        <f>SUBTOTAL(109,Tabla2[Nº Caracteres])</f>
        <v>425984</v>
      </c>
    </row>
    <row r="17" spans="2:3" ht="15" thickBot="1" x14ac:dyDescent="0.35">
      <c r="B17"/>
    </row>
    <row r="18" spans="2:3" ht="15.6" thickTop="1" thickBot="1" x14ac:dyDescent="0.35">
      <c r="B18" s="2" t="s">
        <v>1</v>
      </c>
      <c r="C18" s="2">
        <f>C16*26</f>
        <v>425984</v>
      </c>
    </row>
    <row r="19" spans="2:3" ht="15" thickTop="1" x14ac:dyDescent="0.3">
      <c r="B19"/>
    </row>
  </sheetData>
  <mergeCells count="2">
    <mergeCell ref="A2:A9"/>
    <mergeCell ref="A10:A15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2023-05-14T11:57:49Z</dcterms:created>
  <dcterms:modified xsi:type="dcterms:W3CDTF">2024-04-10T10:59:07Z</dcterms:modified>
</cp:coreProperties>
</file>