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marshall\Dropbox\Richard Marshall\Final Project- APM Dashboards\"/>
    </mc:Choice>
  </mc:AlternateContent>
  <bookViews>
    <workbookView xWindow="0" yWindow="0" windowWidth="28800" windowHeight="12435"/>
  </bookViews>
  <sheets>
    <sheet name="RENO UNITS - UPDATED" sheetId="1" r:id="rId1"/>
  </sheets>
  <externalReferences>
    <externalReference r:id="rId2"/>
  </externalReferences>
  <definedNames>
    <definedName name="_xlnm._FilterDatabase" localSheetId="0" hidden="1">'RENO UNITS - UPDATED'!$A$4:$L$165</definedName>
    <definedName name="_xlnm.Print_Area" localSheetId="0">'RENO UNITS - UPDATED'!$A$1:$O$97</definedName>
    <definedName name="_xlnm.Print_Titles" localSheetId="0">'RENO UNITS - UPDATED'!$1:$4</definedName>
  </definedNames>
  <calcPr calcId="152511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5" i="1" l="1"/>
  <c r="J165" i="1"/>
  <c r="K165" i="1" s="1"/>
  <c r="I165" i="1"/>
  <c r="H165" i="1"/>
  <c r="G165" i="1"/>
  <c r="E165" i="1"/>
  <c r="D165" i="1"/>
  <c r="L164" i="1"/>
  <c r="J164" i="1"/>
  <c r="K164" i="1" s="1"/>
  <c r="I164" i="1"/>
  <c r="H164" i="1"/>
  <c r="G164" i="1"/>
  <c r="E164" i="1"/>
  <c r="D164" i="1"/>
  <c r="L163" i="1"/>
  <c r="K163" i="1"/>
  <c r="J163" i="1"/>
  <c r="I163" i="1"/>
  <c r="H163" i="1"/>
  <c r="G163" i="1"/>
  <c r="E163" i="1"/>
  <c r="D163" i="1"/>
  <c r="L162" i="1"/>
  <c r="J162" i="1"/>
  <c r="I162" i="1"/>
  <c r="K162" i="1" s="1"/>
  <c r="H162" i="1"/>
  <c r="G162" i="1"/>
  <c r="E162" i="1"/>
  <c r="D162" i="1"/>
  <c r="L161" i="1"/>
  <c r="J161" i="1"/>
  <c r="K161" i="1" s="1"/>
  <c r="I161" i="1"/>
  <c r="H161" i="1"/>
  <c r="G161" i="1"/>
  <c r="E161" i="1"/>
  <c r="D161" i="1"/>
  <c r="L160" i="1"/>
  <c r="J160" i="1"/>
  <c r="K160" i="1" s="1"/>
  <c r="I160" i="1"/>
  <c r="H160" i="1"/>
  <c r="G160" i="1"/>
  <c r="E160" i="1"/>
  <c r="D160" i="1"/>
  <c r="L159" i="1"/>
  <c r="K159" i="1"/>
  <c r="J159" i="1"/>
  <c r="I159" i="1"/>
  <c r="H159" i="1"/>
  <c r="G159" i="1"/>
  <c r="E159" i="1"/>
  <c r="D159" i="1"/>
  <c r="L158" i="1"/>
  <c r="K158" i="1"/>
  <c r="J158" i="1"/>
  <c r="I158" i="1"/>
  <c r="H158" i="1"/>
  <c r="G158" i="1"/>
  <c r="E158" i="1"/>
  <c r="D158" i="1"/>
  <c r="L157" i="1"/>
  <c r="J157" i="1"/>
  <c r="K157" i="1" s="1"/>
  <c r="I157" i="1"/>
  <c r="H157" i="1"/>
  <c r="G157" i="1"/>
  <c r="E157" i="1"/>
  <c r="D157" i="1"/>
  <c r="L156" i="1"/>
  <c r="J156" i="1"/>
  <c r="K156" i="1" s="1"/>
  <c r="I156" i="1"/>
  <c r="H156" i="1"/>
  <c r="G156" i="1"/>
  <c r="E156" i="1"/>
  <c r="D156" i="1"/>
  <c r="L155" i="1"/>
  <c r="K155" i="1"/>
  <c r="J155" i="1"/>
  <c r="I155" i="1"/>
  <c r="H155" i="1"/>
  <c r="G155" i="1"/>
  <c r="E155" i="1"/>
  <c r="D155" i="1"/>
  <c r="L154" i="1"/>
  <c r="J154" i="1"/>
  <c r="I154" i="1"/>
  <c r="K154" i="1" s="1"/>
  <c r="H154" i="1"/>
  <c r="G154" i="1"/>
  <c r="E154" i="1"/>
  <c r="D154" i="1"/>
  <c r="L153" i="1"/>
  <c r="J153" i="1"/>
  <c r="K153" i="1" s="1"/>
  <c r="I153" i="1"/>
  <c r="H153" i="1"/>
  <c r="G153" i="1"/>
  <c r="E153" i="1"/>
  <c r="D153" i="1"/>
  <c r="L152" i="1"/>
  <c r="J152" i="1"/>
  <c r="K152" i="1" s="1"/>
  <c r="I152" i="1"/>
  <c r="H152" i="1"/>
  <c r="G152" i="1"/>
  <c r="E152" i="1"/>
  <c r="D152" i="1"/>
  <c r="L151" i="1"/>
  <c r="K151" i="1"/>
  <c r="J151" i="1"/>
  <c r="I151" i="1"/>
  <c r="H151" i="1"/>
  <c r="G151" i="1"/>
  <c r="E151" i="1"/>
  <c r="D151" i="1"/>
  <c r="L150" i="1"/>
  <c r="J150" i="1"/>
  <c r="I150" i="1"/>
  <c r="K150" i="1" s="1"/>
  <c r="H150" i="1"/>
  <c r="G150" i="1"/>
  <c r="E150" i="1"/>
  <c r="D150" i="1"/>
  <c r="L149" i="1"/>
  <c r="J149" i="1"/>
  <c r="K149" i="1" s="1"/>
  <c r="I149" i="1"/>
  <c r="H149" i="1"/>
  <c r="G149" i="1"/>
  <c r="E149" i="1"/>
  <c r="D149" i="1"/>
  <c r="L148" i="1"/>
  <c r="J148" i="1"/>
  <c r="K148" i="1" s="1"/>
  <c r="I148" i="1"/>
  <c r="H148" i="1"/>
  <c r="G148" i="1"/>
  <c r="E148" i="1"/>
  <c r="D148" i="1"/>
  <c r="L147" i="1"/>
  <c r="K147" i="1"/>
  <c r="J147" i="1"/>
  <c r="I147" i="1"/>
  <c r="H147" i="1"/>
  <c r="G147" i="1"/>
  <c r="E147" i="1"/>
  <c r="D147" i="1"/>
  <c r="L146" i="1"/>
  <c r="J146" i="1"/>
  <c r="I146" i="1"/>
  <c r="K146" i="1" s="1"/>
  <c r="H146" i="1"/>
  <c r="G146" i="1"/>
  <c r="E146" i="1"/>
  <c r="D146" i="1"/>
  <c r="L145" i="1"/>
  <c r="J145" i="1"/>
  <c r="K145" i="1" s="1"/>
  <c r="I145" i="1"/>
  <c r="H145" i="1"/>
  <c r="G145" i="1"/>
  <c r="E145" i="1"/>
  <c r="D145" i="1"/>
  <c r="L144" i="1"/>
  <c r="J144" i="1"/>
  <c r="K144" i="1" s="1"/>
  <c r="I144" i="1"/>
  <c r="H144" i="1"/>
  <c r="G144" i="1"/>
  <c r="E144" i="1"/>
  <c r="D144" i="1"/>
  <c r="L143" i="1"/>
  <c r="K143" i="1"/>
  <c r="J143" i="1"/>
  <c r="I143" i="1"/>
  <c r="H143" i="1"/>
  <c r="G143" i="1"/>
  <c r="E143" i="1"/>
  <c r="D143" i="1"/>
  <c r="L142" i="1"/>
  <c r="J142" i="1"/>
  <c r="K142" i="1" s="1"/>
  <c r="I142" i="1"/>
  <c r="H142" i="1"/>
  <c r="G142" i="1"/>
  <c r="E142" i="1"/>
  <c r="D142" i="1"/>
  <c r="L141" i="1"/>
  <c r="J141" i="1"/>
  <c r="K141" i="1" s="1"/>
  <c r="I141" i="1"/>
  <c r="H141" i="1"/>
  <c r="G141" i="1"/>
  <c r="E141" i="1"/>
  <c r="D141" i="1"/>
  <c r="L140" i="1"/>
  <c r="J140" i="1"/>
  <c r="K140" i="1" s="1"/>
  <c r="I140" i="1"/>
  <c r="H140" i="1"/>
  <c r="G140" i="1"/>
  <c r="E140" i="1"/>
  <c r="D140" i="1"/>
  <c r="L139" i="1"/>
  <c r="K139" i="1"/>
  <c r="J139" i="1"/>
  <c r="I139" i="1"/>
  <c r="H139" i="1"/>
  <c r="G139" i="1"/>
  <c r="E139" i="1"/>
  <c r="D139" i="1"/>
  <c r="L138" i="1"/>
  <c r="J138" i="1"/>
  <c r="K138" i="1" s="1"/>
  <c r="I138" i="1"/>
  <c r="H138" i="1"/>
  <c r="G138" i="1"/>
  <c r="E138" i="1"/>
  <c r="D138" i="1"/>
  <c r="L137" i="1"/>
  <c r="J137" i="1"/>
  <c r="K137" i="1" s="1"/>
  <c r="I137" i="1"/>
  <c r="H137" i="1"/>
  <c r="G137" i="1"/>
  <c r="E137" i="1"/>
  <c r="D137" i="1"/>
  <c r="L136" i="1"/>
  <c r="J136" i="1"/>
  <c r="K136" i="1" s="1"/>
  <c r="I136" i="1"/>
  <c r="H136" i="1"/>
  <c r="G136" i="1"/>
  <c r="E136" i="1"/>
  <c r="D136" i="1"/>
  <c r="L135" i="1"/>
  <c r="K135" i="1"/>
  <c r="J135" i="1"/>
  <c r="I135" i="1"/>
  <c r="H135" i="1"/>
  <c r="G135" i="1"/>
  <c r="E135" i="1"/>
  <c r="D135" i="1"/>
  <c r="L134" i="1"/>
  <c r="J134" i="1"/>
  <c r="K134" i="1" s="1"/>
  <c r="I134" i="1"/>
  <c r="H134" i="1"/>
  <c r="G134" i="1"/>
  <c r="E134" i="1"/>
  <c r="D134" i="1"/>
  <c r="L133" i="1"/>
  <c r="J133" i="1"/>
  <c r="K133" i="1" s="1"/>
  <c r="I133" i="1"/>
  <c r="H133" i="1"/>
  <c r="G133" i="1"/>
  <c r="E133" i="1"/>
  <c r="D133" i="1"/>
  <c r="L132" i="1"/>
  <c r="J132" i="1"/>
  <c r="K132" i="1" s="1"/>
  <c r="I132" i="1"/>
  <c r="H132" i="1"/>
  <c r="G132" i="1"/>
  <c r="E132" i="1"/>
  <c r="D132" i="1"/>
  <c r="L131" i="1"/>
  <c r="K131" i="1"/>
  <c r="J131" i="1"/>
  <c r="I131" i="1"/>
  <c r="H131" i="1"/>
  <c r="G131" i="1"/>
  <c r="E131" i="1"/>
  <c r="D131" i="1"/>
  <c r="L130" i="1"/>
  <c r="J130" i="1"/>
  <c r="K130" i="1" s="1"/>
  <c r="I130" i="1"/>
  <c r="H130" i="1"/>
  <c r="G130" i="1"/>
  <c r="E130" i="1"/>
  <c r="D130" i="1"/>
  <c r="L129" i="1"/>
  <c r="J129" i="1"/>
  <c r="K129" i="1" s="1"/>
  <c r="I129" i="1"/>
  <c r="H129" i="1"/>
  <c r="G129" i="1"/>
  <c r="E129" i="1"/>
  <c r="D129" i="1"/>
  <c r="L128" i="1"/>
  <c r="J128" i="1"/>
  <c r="K128" i="1" s="1"/>
  <c r="I128" i="1"/>
  <c r="H128" i="1"/>
  <c r="G128" i="1"/>
  <c r="E128" i="1"/>
  <c r="D128" i="1"/>
  <c r="L127" i="1"/>
  <c r="K127" i="1"/>
  <c r="J127" i="1"/>
  <c r="I127" i="1"/>
  <c r="H127" i="1"/>
  <c r="G127" i="1"/>
  <c r="E127" i="1"/>
  <c r="D127" i="1"/>
  <c r="L126" i="1"/>
  <c r="J126" i="1"/>
  <c r="K126" i="1" s="1"/>
  <c r="I126" i="1"/>
  <c r="H126" i="1"/>
  <c r="G126" i="1"/>
  <c r="E126" i="1"/>
  <c r="D126" i="1"/>
  <c r="L125" i="1"/>
  <c r="J125" i="1"/>
  <c r="K125" i="1" s="1"/>
  <c r="I125" i="1"/>
  <c r="H125" i="1"/>
  <c r="G125" i="1"/>
  <c r="E125" i="1"/>
  <c r="D125" i="1"/>
  <c r="L124" i="1"/>
  <c r="J124" i="1"/>
  <c r="K124" i="1" s="1"/>
  <c r="I124" i="1"/>
  <c r="H124" i="1"/>
  <c r="G124" i="1"/>
  <c r="E124" i="1"/>
  <c r="D124" i="1"/>
  <c r="L123" i="1"/>
  <c r="K123" i="1"/>
  <c r="J123" i="1"/>
  <c r="I123" i="1"/>
  <c r="H123" i="1"/>
  <c r="G123" i="1"/>
  <c r="E123" i="1"/>
  <c r="D123" i="1"/>
  <c r="L122" i="1"/>
  <c r="J122" i="1"/>
  <c r="K122" i="1" s="1"/>
  <c r="I122" i="1"/>
  <c r="H122" i="1"/>
  <c r="G122" i="1"/>
  <c r="E122" i="1"/>
  <c r="D122" i="1"/>
  <c r="L121" i="1"/>
  <c r="J121" i="1"/>
  <c r="K121" i="1" s="1"/>
  <c r="I121" i="1"/>
  <c r="H121" i="1"/>
  <c r="G121" i="1"/>
  <c r="E121" i="1"/>
  <c r="D121" i="1"/>
  <c r="L120" i="1"/>
  <c r="J120" i="1"/>
  <c r="K120" i="1" s="1"/>
  <c r="I120" i="1"/>
  <c r="H120" i="1"/>
  <c r="G120" i="1"/>
  <c r="E120" i="1"/>
  <c r="D120" i="1"/>
  <c r="L119" i="1"/>
  <c r="K119" i="1"/>
  <c r="J119" i="1"/>
  <c r="I119" i="1"/>
  <c r="H119" i="1"/>
  <c r="G119" i="1"/>
  <c r="E119" i="1"/>
  <c r="D119" i="1"/>
  <c r="L118" i="1"/>
  <c r="J118" i="1"/>
  <c r="I118" i="1"/>
  <c r="K118" i="1" s="1"/>
  <c r="H118" i="1"/>
  <c r="G118" i="1"/>
  <c r="E118" i="1"/>
  <c r="D118" i="1"/>
  <c r="L117" i="1"/>
  <c r="J117" i="1"/>
  <c r="K117" i="1" s="1"/>
  <c r="I117" i="1"/>
  <c r="H117" i="1"/>
  <c r="G117" i="1"/>
  <c r="E117" i="1"/>
  <c r="D117" i="1"/>
  <c r="L116" i="1"/>
  <c r="J116" i="1"/>
  <c r="K116" i="1" s="1"/>
  <c r="I116" i="1"/>
  <c r="H116" i="1"/>
  <c r="G116" i="1"/>
  <c r="E116" i="1"/>
  <c r="D116" i="1"/>
  <c r="L115" i="1"/>
  <c r="K115" i="1"/>
  <c r="J115" i="1"/>
  <c r="I115" i="1"/>
  <c r="H115" i="1"/>
  <c r="G115" i="1"/>
  <c r="E115" i="1"/>
  <c r="D115" i="1"/>
  <c r="L114" i="1"/>
  <c r="J114" i="1"/>
  <c r="I114" i="1"/>
  <c r="K114" i="1" s="1"/>
  <c r="H114" i="1"/>
  <c r="G114" i="1"/>
  <c r="E114" i="1"/>
  <c r="D114" i="1"/>
  <c r="L113" i="1"/>
  <c r="J113" i="1"/>
  <c r="K113" i="1" s="1"/>
  <c r="I113" i="1"/>
  <c r="H113" i="1"/>
  <c r="G113" i="1"/>
  <c r="E113" i="1"/>
  <c r="D113" i="1"/>
  <c r="L112" i="1"/>
  <c r="J112" i="1"/>
  <c r="K112" i="1" s="1"/>
  <c r="I112" i="1"/>
  <c r="H112" i="1"/>
  <c r="G112" i="1"/>
  <c r="E112" i="1"/>
  <c r="D112" i="1"/>
  <c r="L111" i="1"/>
  <c r="K111" i="1"/>
  <c r="J111" i="1"/>
  <c r="I111" i="1"/>
  <c r="H111" i="1"/>
  <c r="G111" i="1"/>
  <c r="E111" i="1"/>
  <c r="D111" i="1"/>
  <c r="L110" i="1"/>
  <c r="J110" i="1"/>
  <c r="K110" i="1" s="1"/>
  <c r="I110" i="1"/>
  <c r="H110" i="1"/>
  <c r="G110" i="1"/>
  <c r="E110" i="1"/>
  <c r="D110" i="1"/>
  <c r="L109" i="1"/>
  <c r="J109" i="1"/>
  <c r="K109" i="1" s="1"/>
  <c r="I109" i="1"/>
  <c r="H109" i="1"/>
  <c r="G109" i="1"/>
  <c r="E109" i="1"/>
  <c r="D109" i="1"/>
  <c r="L108" i="1"/>
  <c r="J108" i="1"/>
  <c r="K108" i="1" s="1"/>
  <c r="I108" i="1"/>
  <c r="H108" i="1"/>
  <c r="G108" i="1"/>
  <c r="E108" i="1"/>
  <c r="D108" i="1"/>
  <c r="L107" i="1"/>
  <c r="K107" i="1"/>
  <c r="J107" i="1"/>
  <c r="I107" i="1"/>
  <c r="H107" i="1"/>
  <c r="G107" i="1"/>
  <c r="E107" i="1"/>
  <c r="D107" i="1"/>
  <c r="L106" i="1"/>
  <c r="J106" i="1"/>
  <c r="K106" i="1" s="1"/>
  <c r="I106" i="1"/>
  <c r="H106" i="1"/>
  <c r="G106" i="1"/>
  <c r="E106" i="1"/>
  <c r="D106" i="1"/>
  <c r="L105" i="1"/>
  <c r="J105" i="1"/>
  <c r="K105" i="1" s="1"/>
  <c r="I105" i="1"/>
  <c r="H105" i="1"/>
  <c r="G105" i="1"/>
  <c r="E105" i="1"/>
  <c r="D105" i="1"/>
  <c r="L104" i="1"/>
  <c r="J104" i="1"/>
  <c r="K104" i="1" s="1"/>
  <c r="I104" i="1"/>
  <c r="H104" i="1"/>
  <c r="G104" i="1"/>
  <c r="E104" i="1"/>
  <c r="D104" i="1"/>
  <c r="L103" i="1"/>
  <c r="K103" i="1"/>
  <c r="J103" i="1"/>
  <c r="I103" i="1"/>
  <c r="H103" i="1"/>
  <c r="G103" i="1"/>
  <c r="E103" i="1"/>
  <c r="D103" i="1"/>
  <c r="L102" i="1"/>
  <c r="J102" i="1"/>
  <c r="K102" i="1" s="1"/>
  <c r="I102" i="1"/>
  <c r="H102" i="1"/>
  <c r="G102" i="1"/>
  <c r="E102" i="1"/>
  <c r="D102" i="1"/>
  <c r="L101" i="1"/>
  <c r="J101" i="1"/>
  <c r="K101" i="1" s="1"/>
  <c r="I101" i="1"/>
  <c r="H101" i="1"/>
  <c r="G101" i="1"/>
  <c r="E101" i="1"/>
  <c r="D101" i="1"/>
  <c r="L100" i="1"/>
  <c r="J100" i="1"/>
  <c r="K100" i="1" s="1"/>
  <c r="I100" i="1"/>
  <c r="H100" i="1"/>
  <c r="G100" i="1"/>
  <c r="E100" i="1"/>
  <c r="D100" i="1"/>
  <c r="L99" i="1"/>
  <c r="K99" i="1"/>
  <c r="J99" i="1"/>
  <c r="I99" i="1"/>
  <c r="H99" i="1"/>
  <c r="G99" i="1"/>
  <c r="E99" i="1"/>
  <c r="D99" i="1"/>
  <c r="L98" i="1"/>
  <c r="J98" i="1"/>
  <c r="K98" i="1" s="1"/>
  <c r="I98" i="1"/>
  <c r="H98" i="1"/>
  <c r="G98" i="1"/>
  <c r="E98" i="1"/>
  <c r="D98" i="1"/>
  <c r="L97" i="1"/>
  <c r="J97" i="1"/>
  <c r="K97" i="1" s="1"/>
  <c r="I97" i="1"/>
  <c r="H97" i="1"/>
  <c r="G97" i="1"/>
  <c r="E97" i="1"/>
  <c r="D97" i="1"/>
  <c r="L96" i="1"/>
  <c r="J96" i="1"/>
  <c r="K96" i="1" s="1"/>
  <c r="I96" i="1"/>
  <c r="H96" i="1"/>
  <c r="G96" i="1"/>
  <c r="E96" i="1"/>
  <c r="D96" i="1"/>
  <c r="L95" i="1"/>
  <c r="K95" i="1"/>
  <c r="J95" i="1"/>
  <c r="I95" i="1"/>
  <c r="H95" i="1"/>
  <c r="G95" i="1"/>
  <c r="E95" i="1"/>
  <c r="D95" i="1"/>
  <c r="L94" i="1"/>
  <c r="J94" i="1"/>
  <c r="K94" i="1" s="1"/>
  <c r="I94" i="1"/>
  <c r="H94" i="1"/>
  <c r="G94" i="1"/>
  <c r="E94" i="1"/>
  <c r="D94" i="1"/>
  <c r="L93" i="1"/>
  <c r="J93" i="1"/>
  <c r="K93" i="1" s="1"/>
  <c r="I93" i="1"/>
  <c r="H93" i="1"/>
  <c r="G93" i="1"/>
  <c r="E93" i="1"/>
  <c r="D93" i="1"/>
  <c r="L92" i="1"/>
  <c r="J92" i="1"/>
  <c r="K92" i="1" s="1"/>
  <c r="I92" i="1"/>
  <c r="H92" i="1"/>
  <c r="G92" i="1"/>
  <c r="E92" i="1"/>
  <c r="D92" i="1"/>
  <c r="L91" i="1"/>
  <c r="K91" i="1"/>
  <c r="J91" i="1"/>
  <c r="I91" i="1"/>
  <c r="H91" i="1"/>
  <c r="G91" i="1"/>
  <c r="E91" i="1"/>
  <c r="D91" i="1"/>
  <c r="L90" i="1"/>
  <c r="J90" i="1"/>
  <c r="I90" i="1"/>
  <c r="K90" i="1" s="1"/>
  <c r="H90" i="1"/>
  <c r="G90" i="1"/>
  <c r="E90" i="1"/>
  <c r="D90" i="1"/>
  <c r="L89" i="1"/>
  <c r="J89" i="1"/>
  <c r="K89" i="1" s="1"/>
  <c r="I89" i="1"/>
  <c r="H89" i="1"/>
  <c r="G89" i="1"/>
  <c r="E89" i="1"/>
  <c r="D89" i="1"/>
  <c r="L88" i="1"/>
  <c r="J88" i="1"/>
  <c r="K88" i="1" s="1"/>
  <c r="I88" i="1"/>
  <c r="H88" i="1"/>
  <c r="G88" i="1"/>
  <c r="E88" i="1"/>
  <c r="D88" i="1"/>
  <c r="L87" i="1"/>
  <c r="K87" i="1"/>
  <c r="J87" i="1"/>
  <c r="I87" i="1"/>
  <c r="H87" i="1"/>
  <c r="G87" i="1"/>
  <c r="E87" i="1"/>
  <c r="D87" i="1"/>
  <c r="L86" i="1"/>
  <c r="J86" i="1"/>
  <c r="K86" i="1" s="1"/>
  <c r="I86" i="1"/>
  <c r="H86" i="1"/>
  <c r="G86" i="1"/>
  <c r="E86" i="1"/>
  <c r="D86" i="1"/>
  <c r="L85" i="1"/>
  <c r="J85" i="1"/>
  <c r="K85" i="1" s="1"/>
  <c r="I85" i="1"/>
  <c r="H85" i="1"/>
  <c r="G85" i="1"/>
  <c r="E85" i="1"/>
  <c r="D85" i="1"/>
  <c r="L84" i="1"/>
  <c r="J84" i="1"/>
  <c r="K84" i="1" s="1"/>
  <c r="I84" i="1"/>
  <c r="H84" i="1"/>
  <c r="G84" i="1"/>
  <c r="E84" i="1"/>
  <c r="D84" i="1"/>
  <c r="L83" i="1"/>
  <c r="K83" i="1"/>
  <c r="J83" i="1"/>
  <c r="I83" i="1"/>
  <c r="H83" i="1"/>
  <c r="G83" i="1"/>
  <c r="E83" i="1"/>
  <c r="D83" i="1"/>
  <c r="L82" i="1"/>
  <c r="J82" i="1"/>
  <c r="K82" i="1" s="1"/>
  <c r="I82" i="1"/>
  <c r="H82" i="1"/>
  <c r="G82" i="1"/>
  <c r="E82" i="1"/>
  <c r="D82" i="1"/>
  <c r="L81" i="1"/>
  <c r="J81" i="1"/>
  <c r="K81" i="1" s="1"/>
  <c r="I81" i="1"/>
  <c r="H81" i="1"/>
  <c r="G81" i="1"/>
  <c r="E81" i="1"/>
  <c r="D81" i="1"/>
  <c r="L80" i="1"/>
  <c r="J80" i="1"/>
  <c r="K80" i="1" s="1"/>
  <c r="I80" i="1"/>
  <c r="H80" i="1"/>
  <c r="G80" i="1"/>
  <c r="E80" i="1"/>
  <c r="D80" i="1"/>
  <c r="L79" i="1"/>
  <c r="K79" i="1"/>
  <c r="J79" i="1"/>
  <c r="I79" i="1"/>
  <c r="H79" i="1"/>
  <c r="G79" i="1"/>
  <c r="E79" i="1"/>
  <c r="D79" i="1"/>
  <c r="L78" i="1"/>
  <c r="J78" i="1"/>
  <c r="I78" i="1"/>
  <c r="K78" i="1" s="1"/>
  <c r="H78" i="1"/>
  <c r="G78" i="1"/>
  <c r="E78" i="1"/>
  <c r="D78" i="1"/>
  <c r="L77" i="1"/>
  <c r="J77" i="1"/>
  <c r="K77" i="1" s="1"/>
  <c r="I77" i="1"/>
  <c r="H77" i="1"/>
  <c r="G77" i="1"/>
  <c r="E77" i="1"/>
  <c r="D77" i="1"/>
  <c r="L76" i="1"/>
  <c r="J76" i="1"/>
  <c r="K76" i="1" s="1"/>
  <c r="I76" i="1"/>
  <c r="H76" i="1"/>
  <c r="G76" i="1"/>
  <c r="E76" i="1"/>
  <c r="D76" i="1"/>
  <c r="L75" i="1"/>
  <c r="K75" i="1"/>
  <c r="J75" i="1"/>
  <c r="I75" i="1"/>
  <c r="H75" i="1"/>
  <c r="G75" i="1"/>
  <c r="E75" i="1"/>
  <c r="D75" i="1"/>
  <c r="L74" i="1"/>
  <c r="J74" i="1"/>
  <c r="K74" i="1" s="1"/>
  <c r="I74" i="1"/>
  <c r="H74" i="1"/>
  <c r="G74" i="1"/>
  <c r="E74" i="1"/>
  <c r="D74" i="1"/>
  <c r="L73" i="1"/>
  <c r="J73" i="1"/>
  <c r="K73" i="1" s="1"/>
  <c r="I73" i="1"/>
  <c r="H73" i="1"/>
  <c r="G73" i="1"/>
  <c r="E73" i="1"/>
  <c r="D73" i="1"/>
  <c r="L72" i="1"/>
  <c r="J72" i="1"/>
  <c r="K72" i="1" s="1"/>
  <c r="I72" i="1"/>
  <c r="H72" i="1"/>
  <c r="G72" i="1"/>
  <c r="E72" i="1"/>
  <c r="D72" i="1"/>
  <c r="L71" i="1"/>
  <c r="K71" i="1"/>
  <c r="J71" i="1"/>
  <c r="I71" i="1"/>
  <c r="H71" i="1"/>
  <c r="G71" i="1"/>
  <c r="E71" i="1"/>
  <c r="D71" i="1"/>
  <c r="L70" i="1"/>
  <c r="J70" i="1"/>
  <c r="K70" i="1" s="1"/>
  <c r="I70" i="1"/>
  <c r="H70" i="1"/>
  <c r="G70" i="1"/>
  <c r="E70" i="1"/>
  <c r="D70" i="1"/>
  <c r="L69" i="1"/>
  <c r="J69" i="1"/>
  <c r="K69" i="1" s="1"/>
  <c r="I69" i="1"/>
  <c r="H69" i="1"/>
  <c r="G69" i="1"/>
  <c r="E69" i="1"/>
  <c r="D69" i="1"/>
  <c r="L68" i="1"/>
  <c r="J68" i="1"/>
  <c r="K68" i="1" s="1"/>
  <c r="I68" i="1"/>
  <c r="H68" i="1"/>
  <c r="G68" i="1"/>
  <c r="E68" i="1"/>
  <c r="D68" i="1"/>
  <c r="L67" i="1"/>
  <c r="J67" i="1"/>
  <c r="I67" i="1"/>
  <c r="H67" i="1"/>
  <c r="G67" i="1"/>
  <c r="E67" i="1"/>
  <c r="D67" i="1"/>
  <c r="L66" i="1"/>
  <c r="J66" i="1"/>
  <c r="K66" i="1" s="1"/>
  <c r="I66" i="1"/>
  <c r="H66" i="1"/>
  <c r="G66" i="1"/>
  <c r="E66" i="1"/>
  <c r="D66" i="1"/>
  <c r="L65" i="1"/>
  <c r="K65" i="1"/>
  <c r="J65" i="1"/>
  <c r="I65" i="1"/>
  <c r="H65" i="1"/>
  <c r="G65" i="1"/>
  <c r="E65" i="1"/>
  <c r="D65" i="1"/>
  <c r="L64" i="1"/>
  <c r="J64" i="1"/>
  <c r="K64" i="1" s="1"/>
  <c r="I64" i="1"/>
  <c r="H64" i="1"/>
  <c r="G64" i="1"/>
  <c r="E64" i="1"/>
  <c r="D64" i="1"/>
  <c r="L63" i="1"/>
  <c r="J63" i="1"/>
  <c r="K63" i="1" s="1"/>
  <c r="I63" i="1"/>
  <c r="H63" i="1"/>
  <c r="G63" i="1"/>
  <c r="E63" i="1"/>
  <c r="D63" i="1"/>
  <c r="L62" i="1"/>
  <c r="J62" i="1"/>
  <c r="K62" i="1" s="1"/>
  <c r="I62" i="1"/>
  <c r="H62" i="1"/>
  <c r="G62" i="1"/>
  <c r="E62" i="1"/>
  <c r="D62" i="1"/>
  <c r="L61" i="1"/>
  <c r="K61" i="1"/>
  <c r="J61" i="1"/>
  <c r="I61" i="1"/>
  <c r="H61" i="1"/>
  <c r="G61" i="1"/>
  <c r="E61" i="1"/>
  <c r="D61" i="1"/>
  <c r="L60" i="1"/>
  <c r="J60" i="1"/>
  <c r="K60" i="1" s="1"/>
  <c r="I60" i="1"/>
  <c r="H60" i="1"/>
  <c r="G60" i="1"/>
  <c r="E60" i="1"/>
  <c r="D60" i="1"/>
  <c r="L59" i="1"/>
  <c r="J59" i="1"/>
  <c r="K59" i="1" s="1"/>
  <c r="I59" i="1"/>
  <c r="H59" i="1"/>
  <c r="G59" i="1"/>
  <c r="E59" i="1"/>
  <c r="D59" i="1"/>
  <c r="L58" i="1"/>
  <c r="J58" i="1"/>
  <c r="K58" i="1" s="1"/>
  <c r="I58" i="1"/>
  <c r="H58" i="1"/>
  <c r="G58" i="1"/>
  <c r="E58" i="1"/>
  <c r="D58" i="1"/>
  <c r="L57" i="1"/>
  <c r="K57" i="1"/>
  <c r="J57" i="1"/>
  <c r="I57" i="1"/>
  <c r="H57" i="1"/>
  <c r="G57" i="1"/>
  <c r="E57" i="1"/>
  <c r="D57" i="1"/>
  <c r="L56" i="1"/>
  <c r="J56" i="1"/>
  <c r="K56" i="1" s="1"/>
  <c r="I56" i="1"/>
  <c r="H56" i="1"/>
  <c r="G56" i="1"/>
  <c r="E56" i="1"/>
  <c r="D56" i="1"/>
  <c r="L55" i="1"/>
  <c r="J55" i="1"/>
  <c r="K55" i="1" s="1"/>
  <c r="I55" i="1"/>
  <c r="H55" i="1"/>
  <c r="G55" i="1"/>
  <c r="E55" i="1"/>
  <c r="D55" i="1"/>
  <c r="L54" i="1"/>
  <c r="J54" i="1"/>
  <c r="K54" i="1" s="1"/>
  <c r="I54" i="1"/>
  <c r="H54" i="1"/>
  <c r="G54" i="1"/>
  <c r="E54" i="1"/>
  <c r="D54" i="1"/>
  <c r="L53" i="1"/>
  <c r="K53" i="1"/>
  <c r="J53" i="1"/>
  <c r="I53" i="1"/>
  <c r="H53" i="1"/>
  <c r="G53" i="1"/>
  <c r="E53" i="1"/>
  <c r="D53" i="1"/>
  <c r="L52" i="1"/>
  <c r="J52" i="1"/>
  <c r="K52" i="1" s="1"/>
  <c r="I52" i="1"/>
  <c r="H52" i="1"/>
  <c r="G52" i="1"/>
  <c r="E52" i="1"/>
  <c r="D52" i="1"/>
  <c r="L51" i="1"/>
  <c r="J51" i="1"/>
  <c r="K51" i="1" s="1"/>
  <c r="I51" i="1"/>
  <c r="H51" i="1"/>
  <c r="G51" i="1"/>
  <c r="E51" i="1"/>
  <c r="D51" i="1"/>
  <c r="L50" i="1"/>
  <c r="J50" i="1"/>
  <c r="K50" i="1" s="1"/>
  <c r="I50" i="1"/>
  <c r="H50" i="1"/>
  <c r="G50" i="1"/>
  <c r="E50" i="1"/>
  <c r="D50" i="1"/>
  <c r="L49" i="1"/>
  <c r="K49" i="1"/>
  <c r="J49" i="1"/>
  <c r="I49" i="1"/>
  <c r="H49" i="1"/>
  <c r="G49" i="1"/>
  <c r="E49" i="1"/>
  <c r="D49" i="1"/>
  <c r="L48" i="1"/>
  <c r="J48" i="1"/>
  <c r="K48" i="1" s="1"/>
  <c r="I48" i="1"/>
  <c r="H48" i="1"/>
  <c r="G48" i="1"/>
  <c r="E48" i="1"/>
  <c r="D48" i="1"/>
  <c r="L47" i="1"/>
  <c r="J47" i="1"/>
  <c r="K47" i="1" s="1"/>
  <c r="I47" i="1"/>
  <c r="H47" i="1"/>
  <c r="G47" i="1"/>
  <c r="E47" i="1"/>
  <c r="D47" i="1"/>
  <c r="L46" i="1"/>
  <c r="J46" i="1"/>
  <c r="K46" i="1" s="1"/>
  <c r="I46" i="1"/>
  <c r="H46" i="1"/>
  <c r="G46" i="1"/>
  <c r="E46" i="1"/>
  <c r="D46" i="1"/>
  <c r="L45" i="1"/>
  <c r="K45" i="1"/>
  <c r="J45" i="1"/>
  <c r="I45" i="1"/>
  <c r="H45" i="1"/>
  <c r="G45" i="1"/>
  <c r="E45" i="1"/>
  <c r="D45" i="1"/>
  <c r="L44" i="1"/>
  <c r="J44" i="1"/>
  <c r="K44" i="1" s="1"/>
  <c r="I44" i="1"/>
  <c r="H44" i="1"/>
  <c r="G44" i="1"/>
  <c r="E44" i="1"/>
  <c r="D44" i="1"/>
  <c r="L43" i="1"/>
  <c r="J43" i="1"/>
  <c r="K43" i="1" s="1"/>
  <c r="I43" i="1"/>
  <c r="H43" i="1"/>
  <c r="G43" i="1"/>
  <c r="E43" i="1"/>
  <c r="D43" i="1"/>
  <c r="L42" i="1"/>
  <c r="J42" i="1"/>
  <c r="K42" i="1" s="1"/>
  <c r="I42" i="1"/>
  <c r="H42" i="1"/>
  <c r="G42" i="1"/>
  <c r="E42" i="1"/>
  <c r="D42" i="1"/>
  <c r="L41" i="1"/>
  <c r="K41" i="1"/>
  <c r="J41" i="1"/>
  <c r="I41" i="1"/>
  <c r="H41" i="1"/>
  <c r="G41" i="1"/>
  <c r="E41" i="1"/>
  <c r="D41" i="1"/>
  <c r="L40" i="1"/>
  <c r="J40" i="1"/>
  <c r="K40" i="1" s="1"/>
  <c r="I40" i="1"/>
  <c r="H40" i="1"/>
  <c r="G40" i="1"/>
  <c r="E40" i="1"/>
  <c r="D40" i="1"/>
  <c r="L39" i="1"/>
  <c r="J39" i="1"/>
  <c r="K39" i="1" s="1"/>
  <c r="I39" i="1"/>
  <c r="H39" i="1"/>
  <c r="G39" i="1"/>
  <c r="E39" i="1"/>
  <c r="D39" i="1"/>
  <c r="L38" i="1"/>
  <c r="J38" i="1"/>
  <c r="K38" i="1" s="1"/>
  <c r="I38" i="1"/>
  <c r="H38" i="1"/>
  <c r="G38" i="1"/>
  <c r="E38" i="1"/>
  <c r="D38" i="1"/>
  <c r="L37" i="1"/>
  <c r="K37" i="1"/>
  <c r="J37" i="1"/>
  <c r="I37" i="1"/>
  <c r="H37" i="1"/>
  <c r="G37" i="1"/>
  <c r="E37" i="1"/>
  <c r="D37" i="1"/>
  <c r="L36" i="1"/>
  <c r="J36" i="1"/>
  <c r="K36" i="1" s="1"/>
  <c r="I36" i="1"/>
  <c r="H36" i="1"/>
  <c r="G36" i="1"/>
  <c r="E36" i="1"/>
  <c r="D36" i="1"/>
  <c r="L35" i="1"/>
  <c r="J35" i="1"/>
  <c r="K35" i="1" s="1"/>
  <c r="I35" i="1"/>
  <c r="H35" i="1"/>
  <c r="G35" i="1"/>
  <c r="E35" i="1"/>
  <c r="D35" i="1"/>
  <c r="L34" i="1"/>
  <c r="J34" i="1"/>
  <c r="K34" i="1" s="1"/>
  <c r="I34" i="1"/>
  <c r="H34" i="1"/>
  <c r="G34" i="1"/>
  <c r="E34" i="1"/>
  <c r="D34" i="1"/>
  <c r="L33" i="1"/>
  <c r="K33" i="1"/>
  <c r="J33" i="1"/>
  <c r="I33" i="1"/>
  <c r="H33" i="1"/>
  <c r="G33" i="1"/>
  <c r="E33" i="1"/>
  <c r="D33" i="1"/>
  <c r="L32" i="1"/>
  <c r="J32" i="1"/>
  <c r="K32" i="1" s="1"/>
  <c r="I32" i="1"/>
  <c r="H32" i="1"/>
  <c r="G32" i="1"/>
  <c r="E32" i="1"/>
  <c r="D32" i="1"/>
  <c r="L31" i="1"/>
  <c r="J31" i="1"/>
  <c r="K31" i="1" s="1"/>
  <c r="I31" i="1"/>
  <c r="H31" i="1"/>
  <c r="G31" i="1"/>
  <c r="E31" i="1"/>
  <c r="D31" i="1"/>
  <c r="L30" i="1"/>
  <c r="J30" i="1"/>
  <c r="K30" i="1" s="1"/>
  <c r="I30" i="1"/>
  <c r="H30" i="1"/>
  <c r="G30" i="1"/>
  <c r="E30" i="1"/>
  <c r="D30" i="1"/>
  <c r="L29" i="1"/>
  <c r="K29" i="1"/>
  <c r="J29" i="1"/>
  <c r="I29" i="1"/>
  <c r="H29" i="1"/>
  <c r="G29" i="1"/>
  <c r="E29" i="1"/>
  <c r="D29" i="1"/>
  <c r="L28" i="1"/>
  <c r="J28" i="1"/>
  <c r="K28" i="1" s="1"/>
  <c r="I28" i="1"/>
  <c r="H28" i="1"/>
  <c r="G28" i="1"/>
  <c r="E28" i="1"/>
  <c r="D28" i="1"/>
  <c r="L27" i="1"/>
  <c r="J27" i="1"/>
  <c r="K27" i="1" s="1"/>
  <c r="I27" i="1"/>
  <c r="H27" i="1"/>
  <c r="G27" i="1"/>
  <c r="E27" i="1"/>
  <c r="D27" i="1"/>
  <c r="L26" i="1"/>
  <c r="J26" i="1"/>
  <c r="K26" i="1" s="1"/>
  <c r="I26" i="1"/>
  <c r="H26" i="1"/>
  <c r="G26" i="1"/>
  <c r="E26" i="1"/>
  <c r="D26" i="1"/>
  <c r="L25" i="1"/>
  <c r="K25" i="1"/>
  <c r="J25" i="1"/>
  <c r="I25" i="1"/>
  <c r="H25" i="1"/>
  <c r="G25" i="1"/>
  <c r="E25" i="1"/>
  <c r="D25" i="1"/>
  <c r="P24" i="1"/>
  <c r="L24" i="1"/>
  <c r="J24" i="1"/>
  <c r="K24" i="1" s="1"/>
  <c r="I24" i="1"/>
  <c r="H24" i="1"/>
  <c r="G24" i="1"/>
  <c r="E24" i="1"/>
  <c r="D24" i="1"/>
  <c r="L23" i="1"/>
  <c r="K23" i="1"/>
  <c r="J23" i="1"/>
  <c r="I23" i="1"/>
  <c r="H23" i="1"/>
  <c r="G23" i="1"/>
  <c r="E23" i="1"/>
  <c r="D23" i="1"/>
  <c r="L22" i="1"/>
  <c r="K22" i="1"/>
  <c r="J22" i="1"/>
  <c r="I22" i="1"/>
  <c r="H22" i="1"/>
  <c r="G22" i="1"/>
  <c r="E22" i="1"/>
  <c r="D22" i="1"/>
  <c r="L21" i="1"/>
  <c r="J21" i="1"/>
  <c r="K21" i="1" s="1"/>
  <c r="I21" i="1"/>
  <c r="H21" i="1"/>
  <c r="G21" i="1"/>
  <c r="E21" i="1"/>
  <c r="D21" i="1"/>
  <c r="L20" i="1"/>
  <c r="J20" i="1"/>
  <c r="K20" i="1" s="1"/>
  <c r="I20" i="1"/>
  <c r="H20" i="1"/>
  <c r="G20" i="1"/>
  <c r="E20" i="1"/>
  <c r="D20" i="1"/>
  <c r="L19" i="1"/>
  <c r="K19" i="1"/>
  <c r="J19" i="1"/>
  <c r="I19" i="1"/>
  <c r="H19" i="1"/>
  <c r="G19" i="1"/>
  <c r="E19" i="1"/>
  <c r="D19" i="1"/>
  <c r="L18" i="1"/>
  <c r="K18" i="1"/>
  <c r="J18" i="1"/>
  <c r="I18" i="1"/>
  <c r="H18" i="1"/>
  <c r="G18" i="1"/>
  <c r="E18" i="1"/>
  <c r="D18" i="1"/>
  <c r="L17" i="1"/>
  <c r="J17" i="1"/>
  <c r="K17" i="1" s="1"/>
  <c r="I17" i="1"/>
  <c r="H17" i="1"/>
  <c r="G17" i="1"/>
  <c r="E17" i="1"/>
  <c r="D17" i="1"/>
  <c r="L16" i="1"/>
  <c r="J16" i="1"/>
  <c r="K16" i="1" s="1"/>
  <c r="I16" i="1"/>
  <c r="H16" i="1"/>
  <c r="G16" i="1"/>
  <c r="E16" i="1"/>
  <c r="D16" i="1"/>
  <c r="L15" i="1"/>
  <c r="K15" i="1"/>
  <c r="J15" i="1"/>
  <c r="I15" i="1"/>
  <c r="H15" i="1"/>
  <c r="G15" i="1"/>
  <c r="E15" i="1"/>
  <c r="D15" i="1"/>
  <c r="L14" i="1"/>
  <c r="K14" i="1"/>
  <c r="J14" i="1"/>
  <c r="I14" i="1"/>
  <c r="H14" i="1"/>
  <c r="G14" i="1"/>
  <c r="E14" i="1"/>
  <c r="D14" i="1"/>
  <c r="L13" i="1"/>
  <c r="J13" i="1"/>
  <c r="K13" i="1" s="1"/>
  <c r="I13" i="1"/>
  <c r="H13" i="1"/>
  <c r="G13" i="1"/>
  <c r="E13" i="1"/>
  <c r="D13" i="1"/>
  <c r="L12" i="1"/>
  <c r="J12" i="1"/>
  <c r="K12" i="1" s="1"/>
  <c r="I12" i="1"/>
  <c r="H12" i="1"/>
  <c r="G12" i="1"/>
  <c r="E12" i="1"/>
  <c r="D12" i="1"/>
  <c r="L11" i="1"/>
  <c r="K11" i="1"/>
  <c r="J11" i="1"/>
  <c r="I11" i="1"/>
  <c r="H11" i="1"/>
  <c r="G11" i="1"/>
  <c r="E11" i="1"/>
  <c r="D11" i="1"/>
  <c r="L10" i="1"/>
  <c r="J10" i="1"/>
  <c r="K10" i="1" s="1"/>
  <c r="I10" i="1"/>
  <c r="H10" i="1"/>
  <c r="G10" i="1"/>
  <c r="E10" i="1"/>
  <c r="D10" i="1"/>
  <c r="O9" i="1"/>
  <c r="L9" i="1"/>
  <c r="J9" i="1"/>
  <c r="K9" i="1" s="1"/>
  <c r="I9" i="1"/>
  <c r="H9" i="1"/>
  <c r="G9" i="1"/>
  <c r="E9" i="1"/>
  <c r="D9" i="1"/>
  <c r="O8" i="1"/>
  <c r="O10" i="1" s="1"/>
  <c r="L8" i="1"/>
  <c r="J8" i="1"/>
  <c r="K8" i="1" s="1"/>
  <c r="I8" i="1"/>
  <c r="H8" i="1"/>
  <c r="G8" i="1"/>
  <c r="E8" i="1"/>
  <c r="D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O7" i="1"/>
  <c r="L7" i="1"/>
  <c r="J7" i="1"/>
  <c r="K7" i="1" s="1"/>
  <c r="I7" i="1"/>
  <c r="H7" i="1"/>
  <c r="G7" i="1"/>
  <c r="E7" i="1"/>
  <c r="D7" i="1"/>
  <c r="L6" i="1"/>
  <c r="AC8" i="1" s="1"/>
  <c r="K6" i="1"/>
  <c r="J6" i="1"/>
  <c r="I6" i="1"/>
  <c r="H6" i="1"/>
  <c r="G6" i="1"/>
  <c r="E6" i="1"/>
  <c r="D6" i="1"/>
  <c r="A6" i="1"/>
  <c r="A7" i="1" s="1"/>
  <c r="L5" i="1"/>
  <c r="J5" i="1"/>
  <c r="I5" i="1"/>
  <c r="K5" i="1" s="1"/>
  <c r="H5" i="1"/>
  <c r="G5" i="1"/>
  <c r="E5" i="1"/>
  <c r="D5" i="1"/>
  <c r="X8" i="1" l="1"/>
  <c r="AA8" i="1"/>
  <c r="W8" i="1"/>
  <c r="Z8" i="1"/>
  <c r="V8" i="1"/>
  <c r="R8" i="1"/>
  <c r="AB8" i="1"/>
  <c r="S2" i="1"/>
  <c r="S3" i="1" s="1"/>
  <c r="S4" i="1" s="1"/>
  <c r="U8" i="1"/>
  <c r="K67" i="1"/>
  <c r="Y8" i="1" s="1"/>
  <c r="T8" i="1" l="1"/>
  <c r="S8" i="1"/>
</calcChain>
</file>

<file path=xl/sharedStrings.xml><?xml version="1.0" encoding="utf-8"?>
<sst xmlns="http://schemas.openxmlformats.org/spreadsheetml/2006/main" count="466" uniqueCount="300">
  <si>
    <t>Camelot East</t>
  </si>
  <si>
    <t>List of Renovated Apartment Homes</t>
  </si>
  <si>
    <t>#</t>
  </si>
  <si>
    <t>Unit Number</t>
  </si>
  <si>
    <t>Address</t>
  </si>
  <si>
    <t>Unit Type</t>
  </si>
  <si>
    <t>Sq. Ft</t>
  </si>
  <si>
    <t>Reno Status</t>
  </si>
  <si>
    <t>Leased</t>
  </si>
  <si>
    <t>Market Rent</t>
  </si>
  <si>
    <t>Leased Rent</t>
  </si>
  <si>
    <t>L2L</t>
  </si>
  <si>
    <t>LXD</t>
  </si>
  <si>
    <t>M0001A</t>
  </si>
  <si>
    <t>Renovated - Prior to Fairway's Investment</t>
  </si>
  <si>
    <t>M0003A</t>
  </si>
  <si>
    <t>Total</t>
  </si>
  <si>
    <t>M0003B</t>
  </si>
  <si>
    <t>M0003C</t>
  </si>
  <si>
    <t xml:space="preserve">Renovated - Phase I </t>
  </si>
  <si>
    <t>M0003E</t>
  </si>
  <si>
    <t>Renovated - Phase II</t>
  </si>
  <si>
    <t>M0004E</t>
  </si>
  <si>
    <t>M0004F</t>
  </si>
  <si>
    <t>M0006A</t>
  </si>
  <si>
    <t>M0006D</t>
  </si>
  <si>
    <t>M0006E</t>
  </si>
  <si>
    <t>M0006F</t>
  </si>
  <si>
    <t>M0008D</t>
  </si>
  <si>
    <t>M0008E</t>
  </si>
  <si>
    <t>M0010D</t>
  </si>
  <si>
    <t>M0012B</t>
  </si>
  <si>
    <t>M0012E</t>
  </si>
  <si>
    <t>M0014A</t>
  </si>
  <si>
    <t>M0014F</t>
  </si>
  <si>
    <t>M0015A</t>
  </si>
  <si>
    <t>M0015C</t>
  </si>
  <si>
    <t>M0015E</t>
  </si>
  <si>
    <t>M0015F</t>
  </si>
  <si>
    <t>M0016A</t>
  </si>
  <si>
    <t>M0016E</t>
  </si>
  <si>
    <t>M0018B</t>
  </si>
  <si>
    <t>M0018D</t>
  </si>
  <si>
    <t>M0020A</t>
  </si>
  <si>
    <t>M0020B</t>
  </si>
  <si>
    <t>M0020C</t>
  </si>
  <si>
    <t>M0020D</t>
  </si>
  <si>
    <t>M0022B</t>
  </si>
  <si>
    <t>M0022C</t>
  </si>
  <si>
    <t>M0022D</t>
  </si>
  <si>
    <t>M0024A</t>
  </si>
  <si>
    <t>M0024B</t>
  </si>
  <si>
    <t>M0034E</t>
  </si>
  <si>
    <t>M0007D</t>
  </si>
  <si>
    <t>7 D  Merlin Drive</t>
  </si>
  <si>
    <t>M0002B</t>
  </si>
  <si>
    <t>2 B Merlin Drive</t>
  </si>
  <si>
    <t>S1454B</t>
  </si>
  <si>
    <t>1454 B Sherwood</t>
  </si>
  <si>
    <t>C5324E</t>
  </si>
  <si>
    <t>5324 E Camelot Drive</t>
  </si>
  <si>
    <t>C5273D</t>
  </si>
  <si>
    <t>5273 D Camelot Drive</t>
  </si>
  <si>
    <t>C5271M</t>
  </si>
  <si>
    <t>5271 Camelot Drive M</t>
  </si>
  <si>
    <t>C5305M</t>
  </si>
  <si>
    <t>5305 M Camelot Drive</t>
  </si>
  <si>
    <t>S1456B</t>
  </si>
  <si>
    <t>1456 B Sherwood</t>
  </si>
  <si>
    <t>S1456D</t>
  </si>
  <si>
    <t>1456 D  Sherwood</t>
  </si>
  <si>
    <t>M0004B</t>
  </si>
  <si>
    <t>4 B Merlin Drive</t>
  </si>
  <si>
    <t>M0012D</t>
  </si>
  <si>
    <t>12 D Merlin Drive</t>
  </si>
  <si>
    <t>M0036D</t>
  </si>
  <si>
    <t>36 D Merlin Drive</t>
  </si>
  <si>
    <t>M0018A</t>
  </si>
  <si>
    <t>18 A Merlin Drive</t>
  </si>
  <si>
    <t>M0010E</t>
  </si>
  <si>
    <t>10 E Merlin Drive</t>
  </si>
  <si>
    <t>C0003F</t>
  </si>
  <si>
    <t>3 F Camelot Circle</t>
  </si>
  <si>
    <t>C5307E</t>
  </si>
  <si>
    <t>5307 E Camelot Drive</t>
  </si>
  <si>
    <t>C5250C</t>
  </si>
  <si>
    <t>5250 C Camelot Drive</t>
  </si>
  <si>
    <t>C5252K</t>
  </si>
  <si>
    <t>5252 K Camelot Drive</t>
  </si>
  <si>
    <t>M0002A</t>
  </si>
  <si>
    <t>2 A Merlin Drive</t>
  </si>
  <si>
    <t>M0002E</t>
  </si>
  <si>
    <t>2 E Merlin Drive</t>
  </si>
  <si>
    <t>M0005B</t>
  </si>
  <si>
    <t>5 B Merlin Drive</t>
  </si>
  <si>
    <t>M0011A</t>
  </si>
  <si>
    <t>11 A Merlin Drive</t>
  </si>
  <si>
    <t>M0011B</t>
  </si>
  <si>
    <t>11 B Merlin Drive</t>
  </si>
  <si>
    <t>M0005C</t>
  </si>
  <si>
    <t>5 C Merlin Drive</t>
  </si>
  <si>
    <t>M0005D</t>
  </si>
  <si>
    <t>5 D Merlin Drive</t>
  </si>
  <si>
    <t>M0005E</t>
  </si>
  <si>
    <t>5 E Merlin Drive</t>
  </si>
  <si>
    <t>M0013A</t>
  </si>
  <si>
    <t>13 A Merlin Drive</t>
  </si>
  <si>
    <t>M0013B</t>
  </si>
  <si>
    <t>13 B Merlin Drive</t>
  </si>
  <si>
    <t>M0007A</t>
  </si>
  <si>
    <t>7 A Merlin Drive</t>
  </si>
  <si>
    <t>M0007C</t>
  </si>
  <si>
    <t>7 C  Merlin Drive</t>
  </si>
  <si>
    <t>M0007E</t>
  </si>
  <si>
    <t>7 E  Merlin Drive</t>
  </si>
  <si>
    <t>M0013C</t>
  </si>
  <si>
    <t>13 C  Merlin Drive</t>
  </si>
  <si>
    <t>M0007F</t>
  </si>
  <si>
    <t>7 F Merlin Drive</t>
  </si>
  <si>
    <t>M0009C</t>
  </si>
  <si>
    <t>9 C Merlin Drive</t>
  </si>
  <si>
    <t>C5322M</t>
  </si>
  <si>
    <t>5322 M Camelot Drive</t>
  </si>
  <si>
    <t>C5322C</t>
  </si>
  <si>
    <t>5322 C Camelot Drive</t>
  </si>
  <si>
    <t>C5324J</t>
  </si>
  <si>
    <t>5324 J Camelot Drive</t>
  </si>
  <si>
    <t>C5324D</t>
  </si>
  <si>
    <t>5324 D Camelot Drive</t>
  </si>
  <si>
    <t>C5326D</t>
  </si>
  <si>
    <t>5326 D Camelot Drive</t>
  </si>
  <si>
    <t>C5326F</t>
  </si>
  <si>
    <t>5326 F  Camelot Drive</t>
  </si>
  <si>
    <t>C05266</t>
  </si>
  <si>
    <t>5266 Camelot Drive</t>
  </si>
  <si>
    <t>C05268</t>
  </si>
  <si>
    <t>5268 Camelot Drive</t>
  </si>
  <si>
    <t>C05270</t>
  </si>
  <si>
    <t>5270 Camelot Drive</t>
  </si>
  <si>
    <t>C05276</t>
  </si>
  <si>
    <t>5276 Camelot Drive</t>
  </si>
  <si>
    <t>C05278</t>
  </si>
  <si>
    <t>5278 Camelot Drive</t>
  </si>
  <si>
    <t>C05280</t>
  </si>
  <si>
    <t>5280 Camelot Drive</t>
  </si>
  <si>
    <t>C05282</t>
  </si>
  <si>
    <t>5282 Camelot Drive</t>
  </si>
  <si>
    <t>C5250A</t>
  </si>
  <si>
    <t>5250 A Camelot Drive</t>
  </si>
  <si>
    <t>C5250G</t>
  </si>
  <si>
    <t>5250 G Camelot Drive</t>
  </si>
  <si>
    <t>C5250L</t>
  </si>
  <si>
    <t>5250 L Camelot Drive</t>
  </si>
  <si>
    <t>C5252G</t>
  </si>
  <si>
    <t>5252 G Camelot Drive</t>
  </si>
  <si>
    <t>C5252H</t>
  </si>
  <si>
    <t>5252 H Camelot Drive</t>
  </si>
  <si>
    <t>C5252M</t>
  </si>
  <si>
    <t>5252 M Camelot Drive</t>
  </si>
  <si>
    <t>C5252C</t>
  </si>
  <si>
    <t>5252 C Camelot Drive</t>
  </si>
  <si>
    <t>C5252D</t>
  </si>
  <si>
    <t>5252 D Camelot Drive</t>
  </si>
  <si>
    <t>C5252F</t>
  </si>
  <si>
    <t>5252 F  Camelot Drive</t>
  </si>
  <si>
    <t>S1452J</t>
  </si>
  <si>
    <t>1452 J Sherwood</t>
  </si>
  <si>
    <t>C0007D</t>
  </si>
  <si>
    <t>7 Camelot Drive D</t>
  </si>
  <si>
    <t>C0003A</t>
  </si>
  <si>
    <t>1 Merlin Drive B</t>
  </si>
  <si>
    <t>C0003D</t>
  </si>
  <si>
    <t>1 Merlin Drive C</t>
  </si>
  <si>
    <t>C0003J</t>
  </si>
  <si>
    <t>1 Merlin Drive E</t>
  </si>
  <si>
    <t>C0003L</t>
  </si>
  <si>
    <t>1 Merlin Drive F</t>
  </si>
  <si>
    <t>C0003M</t>
  </si>
  <si>
    <t>11 Camelot Drive A</t>
  </si>
  <si>
    <t>C0007A</t>
  </si>
  <si>
    <t>11 Camelot Drive B</t>
  </si>
  <si>
    <t>C0007B</t>
  </si>
  <si>
    <t>11 Camelot Drive E</t>
  </si>
  <si>
    <t>C0007C</t>
  </si>
  <si>
    <t>11 Camelot Drive F</t>
  </si>
  <si>
    <t>C0007G</t>
  </si>
  <si>
    <t>11 Camelot Drive G</t>
  </si>
  <si>
    <t>C0007H</t>
  </si>
  <si>
    <t>11 Camelot Drive H</t>
  </si>
  <si>
    <t>C0007J</t>
  </si>
  <si>
    <t>11 Camelot Drive L</t>
  </si>
  <si>
    <t>C0007L</t>
  </si>
  <si>
    <t>11 Camelot Drive M</t>
  </si>
  <si>
    <t>C0007M</t>
  </si>
  <si>
    <t>13 Merlin Drive E</t>
  </si>
  <si>
    <t>C0011A</t>
  </si>
  <si>
    <t>13 Merlin Drive F</t>
  </si>
  <si>
    <t>C0011B</t>
  </si>
  <si>
    <t>1454 Sherwood Drive E</t>
  </si>
  <si>
    <t>C0011E</t>
  </si>
  <si>
    <t>1454 Sherwood Drive F</t>
  </si>
  <si>
    <t>C0011F</t>
  </si>
  <si>
    <t>1454 Sherwood Drive H</t>
  </si>
  <si>
    <t>C0011G</t>
  </si>
  <si>
    <t>1454 Sherwood Drive J</t>
  </si>
  <si>
    <t>C0011H</t>
  </si>
  <si>
    <t>1454 Sherwood Drive L</t>
  </si>
  <si>
    <t>C0011M</t>
  </si>
  <si>
    <t>1456 Sherwood Drive F</t>
  </si>
  <si>
    <t>C5250K</t>
  </si>
  <si>
    <t>1456 Sherwood Drive H</t>
  </si>
  <si>
    <t>C5252A</t>
  </si>
  <si>
    <t>1458 Sherwood Drive B</t>
  </si>
  <si>
    <t>C5252L</t>
  </si>
  <si>
    <t>1458 Sherwood Drive E</t>
  </si>
  <si>
    <t>C5254A</t>
  </si>
  <si>
    <t>1458 Sherwood Drive F</t>
  </si>
  <si>
    <t>C5254B</t>
  </si>
  <si>
    <t>1458 Sherwood Drive J</t>
  </si>
  <si>
    <t>C5254C</t>
  </si>
  <si>
    <t>1458 Sherwood Drive K</t>
  </si>
  <si>
    <t>C5254D</t>
  </si>
  <si>
    <t>1458 Sherwood Drive M</t>
  </si>
  <si>
    <t>C5254G</t>
  </si>
  <si>
    <t>1500-1 Sherwood Drive M</t>
  </si>
  <si>
    <t>C5254L</t>
  </si>
  <si>
    <t>1500-2 Sherwood Drive H</t>
  </si>
  <si>
    <t>C5269H</t>
  </si>
  <si>
    <t>1500-2 Sherwood Drive L</t>
  </si>
  <si>
    <t>C5271D</t>
  </si>
  <si>
    <t>1500-4 Sherwood Drive A</t>
  </si>
  <si>
    <t>C5271J</t>
  </si>
  <si>
    <t>1500-4 Sherwood Drive B</t>
  </si>
  <si>
    <t>C5273J</t>
  </si>
  <si>
    <t>1500-4 Sherwood Drive C</t>
  </si>
  <si>
    <t>C5303C</t>
  </si>
  <si>
    <t>1500-4 Sherwood Drive D</t>
  </si>
  <si>
    <t>C5303E</t>
  </si>
  <si>
    <t>1500-6 Sherwood Drive G</t>
  </si>
  <si>
    <t>C5303L</t>
  </si>
  <si>
    <t>1500-7 Sherwood Drive E</t>
  </si>
  <si>
    <t>C5305A</t>
  </si>
  <si>
    <t>20 Merlin Drive E</t>
  </si>
  <si>
    <t>C5305B</t>
  </si>
  <si>
    <t>26 Merlin Drive E</t>
  </si>
  <si>
    <t>c5305C</t>
  </si>
  <si>
    <t>3 Camelot Drive A</t>
  </si>
  <si>
    <t>C5305D</t>
  </si>
  <si>
    <t>3 Camelot Drive D</t>
  </si>
  <si>
    <t>C5307B</t>
  </si>
  <si>
    <t>3 Camelot Drive J</t>
  </si>
  <si>
    <t>C5307C</t>
  </si>
  <si>
    <t>3 Camelot Drive L</t>
  </si>
  <si>
    <t>C5307D</t>
  </si>
  <si>
    <t>3 Camelot Drive M</t>
  </si>
  <si>
    <t>C5307K</t>
  </si>
  <si>
    <t>30 Merlin Drive E</t>
  </si>
  <si>
    <t>C5307M</t>
  </si>
  <si>
    <t>32 Merlin Drive D</t>
  </si>
  <si>
    <t>C5322D</t>
  </si>
  <si>
    <t>34 Merlin Drive A</t>
  </si>
  <si>
    <t>C5326B</t>
  </si>
  <si>
    <t>34 Merlin Drive B</t>
  </si>
  <si>
    <t>C5326C</t>
  </si>
  <si>
    <t>34 Merlin Drive C</t>
  </si>
  <si>
    <t>M0013E</t>
  </si>
  <si>
    <t>34 Merlin Drive D</t>
  </si>
  <si>
    <t>M0030E</t>
  </si>
  <si>
    <t>36 Merlin Drive A</t>
  </si>
  <si>
    <t>M0034C</t>
  </si>
  <si>
    <t>38 Merlin Drive C</t>
  </si>
  <si>
    <t>S1454E</t>
  </si>
  <si>
    <t>5250 Camelot Drive K</t>
  </si>
  <si>
    <t>S1454H</t>
  </si>
  <si>
    <t>5252 Camelot Drive A</t>
  </si>
  <si>
    <t>S1454J</t>
  </si>
  <si>
    <t>5252 Camelot Drive L</t>
  </si>
  <si>
    <t>S1500-4A</t>
  </si>
  <si>
    <t>5254 Camelot Drive A</t>
  </si>
  <si>
    <t>S1500-4B</t>
  </si>
  <si>
    <t>5254 Camelot Drive B</t>
  </si>
  <si>
    <t>S1500-4C</t>
  </si>
  <si>
    <t>5254 Camelot Drive C</t>
  </si>
  <si>
    <t>S1500-4D</t>
  </si>
  <si>
    <t>5254 Camelot Drive D</t>
  </si>
  <si>
    <t>C5303F</t>
  </si>
  <si>
    <t>5254 Camelot Drive G</t>
  </si>
  <si>
    <t>M0028A</t>
  </si>
  <si>
    <t>5254 Camelot Drive H</t>
  </si>
  <si>
    <t>S1500-7G</t>
  </si>
  <si>
    <t>5254 Camelot Drive L</t>
  </si>
  <si>
    <t>5269 Camelot Drive H</t>
  </si>
  <si>
    <t>5271 Camelot Drive D</t>
  </si>
  <si>
    <t>5271 Camelot Drive J</t>
  </si>
  <si>
    <t>C5254K</t>
  </si>
  <si>
    <t>5272 Camelot Drive</t>
  </si>
  <si>
    <t>S1500-6L</t>
  </si>
  <si>
    <t>5273 Camelot Drive B</t>
  </si>
  <si>
    <t>M0030A</t>
  </si>
  <si>
    <t>5273 Camelot Drive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</si>
</sst>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7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24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right"/>
    </xf>
    <xf numFmtId="0" fontId="4" fillId="0" borderId="1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14" fontId="4" fillId="0" borderId="1" xfId="0" applyNumberFormat="1" applyFont="1" applyFill="1" applyBorder="1" applyAlignment="1">
      <alignment horizontal="center"/>
    </xf>
    <xf numFmtId="164" fontId="3" fillId="0" borderId="0" xfId="1" applyNumberFormat="1" applyFont="1" applyFill="1"/>
    <xf numFmtId="0" fontId="3" fillId="0" borderId="0" xfId="0" applyFont="1" applyFill="1" applyAlignment="1">
      <alignment horizontal="left" vertical="center"/>
    </xf>
    <xf numFmtId="4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center" vertical="center"/>
    </xf>
    <xf numFmtId="0" fontId="4" fillId="0" borderId="1" xfId="0" applyFont="1" applyFill="1" applyBorder="1" applyAlignment="1">
      <alignment horizontal="right"/>
    </xf>
    <xf numFmtId="14" fontId="3" fillId="0" borderId="0" xfId="0" applyNumberFormat="1" applyFont="1" applyFill="1"/>
    <xf numFmtId="0" fontId="2" fillId="0" borderId="2" xfId="0" applyFont="1" applyFill="1" applyBorder="1"/>
    <xf numFmtId="0" fontId="2" fillId="0" borderId="2" xfId="0" applyFont="1" applyFill="1" applyBorder="1" applyAlignment="1">
      <alignment horizontal="right"/>
    </xf>
    <xf numFmtId="0" fontId="0" fillId="0" borderId="0" xfId="0" applyFont="1" applyFill="1" applyAlignment="1">
      <alignment horizontal="left"/>
    </xf>
    <xf numFmtId="0" fontId="6" fillId="0" borderId="0" xfId="2" applyFont="1" applyAlignment="1">
      <alignment horizontal="left" vertical="center"/>
    </xf>
    <xf numFmtId="0" fontId="0" fillId="0" borderId="0" xfId="0" applyFont="1" applyFill="1" applyBorder="1"/>
    <xf numFmtId="0" fontId="6" fillId="0" borderId="0" xfId="0" applyFont="1" applyAlignment="1">
      <alignment horizontal="left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'[1]RENO UNITS - UPDATED'!$R$8:$AC$8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53-499C-820D-6B7C7F57F089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'[1]RENO UNITS - UPDATED'!$R$7:$AC$7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255125808"/>
        <c:axId val="255126200"/>
      </c:barChart>
      <c:catAx>
        <c:axId val="2551258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high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126200"/>
        <c:crosses val="autoZero"/>
        <c:auto val="1"/>
        <c:lblAlgn val="ctr"/>
        <c:lblOffset val="100"/>
        <c:noMultiLvlLbl val="1"/>
      </c:catAx>
      <c:valAx>
        <c:axId val="255126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12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2181224</xdr:colOff>
      <xdr:row>13</xdr:row>
      <xdr:rowOff>133350</xdr:rowOff>
    </xdr:from>
    <xdr:to>
      <xdr:col>23</xdr:col>
      <xdr:colOff>238124</xdr:colOff>
      <xdr:row>37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B289F2D-3EA2-41F2-8E4C-AED0C9DD8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Asset%20Management\Renovated%20Rent%20Analysis\Camelot%20East\2019\CE%20Renovated%20Rents%20-%20Janu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(2)"/>
      <sheetName val="Occupied Units"/>
      <sheetName val="Sheet1"/>
      <sheetName val="Reno Units"/>
      <sheetName val="RENO UNITS - UPDATED"/>
      <sheetName val="Unit Directory"/>
      <sheetName val="Sheet5"/>
      <sheetName val="CE SUmmary"/>
      <sheetName val="Old RR"/>
      <sheetName val="Curr RR"/>
    </sheetNames>
    <sheetDataSet>
      <sheetData sheetId="0"/>
      <sheetData sheetId="1"/>
      <sheetData sheetId="2"/>
      <sheetData sheetId="3"/>
      <sheetData sheetId="4">
        <row r="7">
          <cell r="R7">
            <v>43466</v>
          </cell>
          <cell r="S7">
            <v>43497</v>
          </cell>
          <cell r="T7">
            <v>43525</v>
          </cell>
          <cell r="U7">
            <v>43556</v>
          </cell>
          <cell r="V7">
            <v>43586</v>
          </cell>
          <cell r="W7">
            <v>43617</v>
          </cell>
          <cell r="X7">
            <v>43647</v>
          </cell>
          <cell r="Y7">
            <v>43678</v>
          </cell>
          <cell r="Z7">
            <v>43709</v>
          </cell>
          <cell r="AA7">
            <v>43739</v>
          </cell>
          <cell r="AB7">
            <v>43770</v>
          </cell>
          <cell r="AC7">
            <v>43800</v>
          </cell>
        </row>
        <row r="8">
          <cell r="R8">
            <v>-4881</v>
          </cell>
          <cell r="S8">
            <v>-4532</v>
          </cell>
          <cell r="T8">
            <v>-3704</v>
          </cell>
          <cell r="U8">
            <v>-3137</v>
          </cell>
          <cell r="V8">
            <v>-2723</v>
          </cell>
          <cell r="W8">
            <v>-2572</v>
          </cell>
          <cell r="X8">
            <v>-2302</v>
          </cell>
          <cell r="Y8">
            <v>-1866</v>
          </cell>
          <cell r="Z8">
            <v>-1513</v>
          </cell>
          <cell r="AA8">
            <v>-906</v>
          </cell>
          <cell r="AB8">
            <v>-549</v>
          </cell>
          <cell r="AC8">
            <v>-291</v>
          </cell>
        </row>
      </sheetData>
      <sheetData sheetId="5"/>
      <sheetData sheetId="6"/>
      <sheetData sheetId="7"/>
      <sheetData sheetId="8"/>
      <sheetData sheetId="9">
        <row r="1">
          <cell r="A1" t="str">
            <v>Rent Roll</v>
          </cell>
        </row>
        <row r="2">
          <cell r="A2" t="str">
            <v>Camelot East (ce)</v>
          </cell>
        </row>
        <row r="3">
          <cell r="A3" t="str">
            <v>As Of = 12/05/2018</v>
          </cell>
        </row>
        <row r="4">
          <cell r="A4" t="str">
            <v>Month Year = 12/2018</v>
          </cell>
        </row>
        <row r="5">
          <cell r="A5" t="str">
            <v>Unit</v>
          </cell>
          <cell r="B5" t="str">
            <v>Unit Type</v>
          </cell>
          <cell r="C5" t="str">
            <v>Unit</v>
          </cell>
          <cell r="D5" t="str">
            <v>Resident</v>
          </cell>
          <cell r="E5" t="str">
            <v>Name</v>
          </cell>
          <cell r="F5" t="str">
            <v>Market</v>
          </cell>
          <cell r="G5" t="str">
            <v>Actual</v>
          </cell>
          <cell r="H5" t="str">
            <v>Resident</v>
          </cell>
          <cell r="I5" t="str">
            <v>Other</v>
          </cell>
          <cell r="J5" t="str">
            <v>Move In</v>
          </cell>
          <cell r="K5" t="str">
            <v>Lease</v>
          </cell>
          <cell r="L5" t="str">
            <v>Move Out</v>
          </cell>
          <cell r="M5" t="str">
            <v>Balance</v>
          </cell>
        </row>
        <row r="6">
          <cell r="C6" t="str">
            <v>Sq Ft</v>
          </cell>
          <cell r="F6" t="str">
            <v>Rent</v>
          </cell>
          <cell r="G6" t="str">
            <v>Rent</v>
          </cell>
          <cell r="H6" t="str">
            <v>Deposit</v>
          </cell>
          <cell r="I6" t="str">
            <v>Deposit</v>
          </cell>
          <cell r="K6" t="str">
            <v>Expiration</v>
          </cell>
        </row>
        <row r="7">
          <cell r="A7" t="str">
            <v>C0003A</v>
          </cell>
          <cell r="B7" t="str">
            <v>ce2ar</v>
          </cell>
          <cell r="C7">
            <v>905</v>
          </cell>
          <cell r="D7" t="str">
            <v>VACANT</v>
          </cell>
          <cell r="E7" t="str">
            <v>VACANT</v>
          </cell>
          <cell r="F7">
            <v>849</v>
          </cell>
          <cell r="G7">
            <v>0</v>
          </cell>
          <cell r="H7">
            <v>0</v>
          </cell>
          <cell r="I7">
            <v>0</v>
          </cell>
          <cell r="M7">
            <v>0</v>
          </cell>
        </row>
        <row r="8">
          <cell r="A8" t="str">
            <v>C0003B</v>
          </cell>
          <cell r="B8" t="str">
            <v>ce2a</v>
          </cell>
          <cell r="C8">
            <v>905</v>
          </cell>
          <cell r="D8" t="str">
            <v>VACANT</v>
          </cell>
          <cell r="E8" t="str">
            <v>VACANT</v>
          </cell>
          <cell r="F8">
            <v>799</v>
          </cell>
          <cell r="G8">
            <v>0</v>
          </cell>
          <cell r="H8">
            <v>0</v>
          </cell>
          <cell r="I8">
            <v>0</v>
          </cell>
          <cell r="M8">
            <v>0</v>
          </cell>
        </row>
        <row r="9">
          <cell r="A9" t="str">
            <v>C0003C</v>
          </cell>
          <cell r="B9" t="str">
            <v>ce2a</v>
          </cell>
          <cell r="C9">
            <v>905</v>
          </cell>
          <cell r="D9" t="str">
            <v>t0041229</v>
          </cell>
          <cell r="E9" t="str">
            <v>Flory Nyongonyi</v>
          </cell>
          <cell r="F9">
            <v>809</v>
          </cell>
          <cell r="G9">
            <v>799</v>
          </cell>
          <cell r="H9">
            <v>99</v>
          </cell>
          <cell r="I9">
            <v>0</v>
          </cell>
          <cell r="J9" t="str">
            <v>12/07/2018</v>
          </cell>
          <cell r="K9">
            <v>43805</v>
          </cell>
          <cell r="M9">
            <v>7</v>
          </cell>
        </row>
        <row r="10">
          <cell r="A10" t="str">
            <v>C0003D</v>
          </cell>
          <cell r="B10" t="str">
            <v>ce2ar</v>
          </cell>
          <cell r="C10">
            <v>905</v>
          </cell>
          <cell r="D10" t="str">
            <v>t0040799</v>
          </cell>
          <cell r="E10" t="str">
            <v>Amber Winkler</v>
          </cell>
          <cell r="F10">
            <v>859</v>
          </cell>
          <cell r="G10">
            <v>879</v>
          </cell>
          <cell r="H10">
            <v>99</v>
          </cell>
          <cell r="I10">
            <v>0</v>
          </cell>
          <cell r="J10" t="str">
            <v>09/27/2018</v>
          </cell>
          <cell r="K10">
            <v>43734</v>
          </cell>
          <cell r="M10">
            <v>0</v>
          </cell>
        </row>
        <row r="11">
          <cell r="A11" t="str">
            <v>C0003E</v>
          </cell>
          <cell r="B11" t="str">
            <v>ce2a</v>
          </cell>
          <cell r="C11">
            <v>905</v>
          </cell>
          <cell r="D11" t="str">
            <v>t0039305</v>
          </cell>
          <cell r="E11" t="str">
            <v>Solomon Hedger</v>
          </cell>
          <cell r="F11">
            <v>809</v>
          </cell>
          <cell r="G11">
            <v>759</v>
          </cell>
          <cell r="H11">
            <v>99</v>
          </cell>
          <cell r="I11">
            <v>20</v>
          </cell>
          <cell r="J11" t="str">
            <v>03/23/2018</v>
          </cell>
          <cell r="K11">
            <v>43546</v>
          </cell>
          <cell r="M11">
            <v>-12</v>
          </cell>
        </row>
        <row r="12">
          <cell r="A12" t="str">
            <v>C0003F</v>
          </cell>
          <cell r="B12" t="str">
            <v>ce2ar</v>
          </cell>
          <cell r="C12">
            <v>905</v>
          </cell>
          <cell r="D12" t="str">
            <v>t0032772</v>
          </cell>
          <cell r="E12" t="str">
            <v>Efekalam Love</v>
          </cell>
          <cell r="F12">
            <v>859</v>
          </cell>
          <cell r="G12">
            <v>899</v>
          </cell>
          <cell r="H12">
            <v>99</v>
          </cell>
          <cell r="I12">
            <v>0</v>
          </cell>
          <cell r="J12" t="str">
            <v>04/29/2017</v>
          </cell>
          <cell r="K12">
            <v>43585</v>
          </cell>
          <cell r="M12">
            <v>0</v>
          </cell>
        </row>
        <row r="13">
          <cell r="A13" t="str">
            <v>C0003G</v>
          </cell>
          <cell r="B13" t="str">
            <v>ce2a</v>
          </cell>
          <cell r="C13">
            <v>905</v>
          </cell>
          <cell r="D13" t="str">
            <v>t0016111</v>
          </cell>
          <cell r="E13" t="str">
            <v>Daniel Fuoss</v>
          </cell>
          <cell r="F13">
            <v>809</v>
          </cell>
          <cell r="G13">
            <v>809</v>
          </cell>
          <cell r="H13">
            <v>99</v>
          </cell>
          <cell r="I13">
            <v>40</v>
          </cell>
          <cell r="J13" t="str">
            <v>11/27/2013</v>
          </cell>
          <cell r="K13">
            <v>43799</v>
          </cell>
          <cell r="L13" t="str">
            <v>01/31/2019</v>
          </cell>
          <cell r="M13">
            <v>80</v>
          </cell>
        </row>
        <row r="14">
          <cell r="A14" t="str">
            <v>C0003H</v>
          </cell>
          <cell r="B14" t="str">
            <v>ce2a</v>
          </cell>
          <cell r="C14">
            <v>905</v>
          </cell>
          <cell r="D14" t="str">
            <v>t0040472</v>
          </cell>
          <cell r="E14" t="str">
            <v>Guy-David Ngondo</v>
          </cell>
          <cell r="F14">
            <v>809</v>
          </cell>
          <cell r="G14">
            <v>809</v>
          </cell>
          <cell r="H14">
            <v>99</v>
          </cell>
          <cell r="I14">
            <v>20</v>
          </cell>
          <cell r="J14" t="str">
            <v>08/31/2018</v>
          </cell>
          <cell r="K14">
            <v>43707</v>
          </cell>
          <cell r="M14">
            <v>0</v>
          </cell>
        </row>
        <row r="15">
          <cell r="A15" t="str">
            <v>C0003J</v>
          </cell>
          <cell r="B15" t="str">
            <v>ce2ar</v>
          </cell>
          <cell r="C15">
            <v>905</v>
          </cell>
          <cell r="D15" t="str">
            <v>t0031362</v>
          </cell>
          <cell r="E15" t="str">
            <v>Alejandro Gonzalez</v>
          </cell>
          <cell r="F15">
            <v>869</v>
          </cell>
          <cell r="G15">
            <v>859</v>
          </cell>
          <cell r="H15">
            <v>769</v>
          </cell>
          <cell r="I15">
            <v>0</v>
          </cell>
          <cell r="J15" t="str">
            <v>11/30/2016</v>
          </cell>
          <cell r="K15">
            <v>43798</v>
          </cell>
          <cell r="M15">
            <v>0</v>
          </cell>
        </row>
        <row r="16">
          <cell r="A16" t="str">
            <v>C0003K</v>
          </cell>
          <cell r="B16" t="str">
            <v>ce2a</v>
          </cell>
          <cell r="C16">
            <v>905</v>
          </cell>
          <cell r="D16" t="str">
            <v>t0031801</v>
          </cell>
          <cell r="E16" t="str">
            <v>Adama Yameogo</v>
          </cell>
          <cell r="F16">
            <v>819</v>
          </cell>
          <cell r="G16">
            <v>819</v>
          </cell>
          <cell r="H16">
            <v>99</v>
          </cell>
          <cell r="I16">
            <v>20</v>
          </cell>
          <cell r="J16" t="str">
            <v>07/13/2018</v>
          </cell>
          <cell r="K16">
            <v>43658</v>
          </cell>
          <cell r="M16">
            <v>-100</v>
          </cell>
        </row>
        <row r="17">
          <cell r="A17" t="str">
            <v>C0003L</v>
          </cell>
          <cell r="B17" t="str">
            <v>ce2ar</v>
          </cell>
          <cell r="C17">
            <v>905</v>
          </cell>
          <cell r="D17" t="str">
            <v>t0040786</v>
          </cell>
          <cell r="E17" t="str">
            <v>Elizabeth Stevens</v>
          </cell>
          <cell r="F17">
            <v>869</v>
          </cell>
          <cell r="G17">
            <v>819</v>
          </cell>
          <cell r="H17">
            <v>99</v>
          </cell>
          <cell r="I17">
            <v>0</v>
          </cell>
          <cell r="J17" t="str">
            <v>10/12/2018</v>
          </cell>
          <cell r="K17">
            <v>43749</v>
          </cell>
          <cell r="M17">
            <v>0</v>
          </cell>
        </row>
        <row r="18">
          <cell r="A18" t="str">
            <v>C0003M</v>
          </cell>
          <cell r="B18" t="str">
            <v>ce2ar</v>
          </cell>
          <cell r="C18">
            <v>905</v>
          </cell>
          <cell r="D18" t="str">
            <v>t0037950</v>
          </cell>
          <cell r="E18" t="str">
            <v>Kaushalya Bhandari</v>
          </cell>
          <cell r="F18">
            <v>869</v>
          </cell>
          <cell r="G18">
            <v>869</v>
          </cell>
          <cell r="H18">
            <v>99</v>
          </cell>
          <cell r="I18">
            <v>0</v>
          </cell>
          <cell r="J18" t="str">
            <v>12/16/2017</v>
          </cell>
          <cell r="K18">
            <v>43814</v>
          </cell>
          <cell r="M18">
            <v>2</v>
          </cell>
        </row>
        <row r="19">
          <cell r="A19" t="str">
            <v>C0007A</v>
          </cell>
          <cell r="B19" t="str">
            <v>ce1ar</v>
          </cell>
          <cell r="C19">
            <v>675</v>
          </cell>
          <cell r="D19" t="str">
            <v>t0041176</v>
          </cell>
          <cell r="E19" t="str">
            <v>Hannah Gentry</v>
          </cell>
          <cell r="F19">
            <v>770</v>
          </cell>
          <cell r="G19">
            <v>770</v>
          </cell>
          <cell r="H19">
            <v>99</v>
          </cell>
          <cell r="I19">
            <v>0</v>
          </cell>
          <cell r="J19" t="str">
            <v>12/28/2018</v>
          </cell>
          <cell r="K19">
            <v>43826</v>
          </cell>
          <cell r="M19">
            <v>-255</v>
          </cell>
        </row>
        <row r="20">
          <cell r="A20" t="str">
            <v>C0007B</v>
          </cell>
          <cell r="B20" t="str">
            <v>ce1ar</v>
          </cell>
          <cell r="C20">
            <v>675</v>
          </cell>
          <cell r="D20" t="str">
            <v>t0025874</v>
          </cell>
          <cell r="E20" t="str">
            <v>Katherine Laclair</v>
          </cell>
          <cell r="F20">
            <v>770</v>
          </cell>
          <cell r="G20">
            <v>675</v>
          </cell>
          <cell r="H20">
            <v>99</v>
          </cell>
          <cell r="I20">
            <v>20</v>
          </cell>
          <cell r="J20" t="str">
            <v>09/18/2015</v>
          </cell>
          <cell r="K20">
            <v>43725</v>
          </cell>
          <cell r="M20">
            <v>0</v>
          </cell>
        </row>
        <row r="21">
          <cell r="A21" t="str">
            <v>C0007C</v>
          </cell>
          <cell r="B21" t="str">
            <v>ce1ar</v>
          </cell>
          <cell r="C21">
            <v>675</v>
          </cell>
          <cell r="D21" t="str">
            <v>t0040057</v>
          </cell>
          <cell r="E21" t="str">
            <v>Anthony Agoston</v>
          </cell>
          <cell r="F21">
            <v>780</v>
          </cell>
          <cell r="G21">
            <v>685</v>
          </cell>
          <cell r="H21">
            <v>99</v>
          </cell>
          <cell r="I21">
            <v>20</v>
          </cell>
          <cell r="J21" t="str">
            <v>06/25/2018</v>
          </cell>
          <cell r="K21">
            <v>43640</v>
          </cell>
          <cell r="M21">
            <v>2</v>
          </cell>
        </row>
        <row r="22">
          <cell r="A22" t="str">
            <v>C0007D</v>
          </cell>
          <cell r="B22" t="str">
            <v>ce1ar</v>
          </cell>
          <cell r="C22">
            <v>675</v>
          </cell>
          <cell r="D22" t="str">
            <v>t0032624</v>
          </cell>
          <cell r="E22" t="str">
            <v>Amanda Lee</v>
          </cell>
          <cell r="F22">
            <v>780</v>
          </cell>
          <cell r="G22">
            <v>759</v>
          </cell>
          <cell r="H22">
            <v>99</v>
          </cell>
          <cell r="I22">
            <v>0</v>
          </cell>
          <cell r="J22" t="str">
            <v>03/25/2017</v>
          </cell>
          <cell r="K22">
            <v>43548</v>
          </cell>
          <cell r="M22">
            <v>0</v>
          </cell>
        </row>
        <row r="23">
          <cell r="A23" t="str">
            <v>C0007E</v>
          </cell>
          <cell r="B23" t="str">
            <v>ce1ar</v>
          </cell>
          <cell r="C23">
            <v>675</v>
          </cell>
          <cell r="D23" t="str">
            <v>t0040460</v>
          </cell>
          <cell r="E23" t="str">
            <v>Kevin Reynolds</v>
          </cell>
          <cell r="F23">
            <v>770</v>
          </cell>
          <cell r="G23">
            <v>685</v>
          </cell>
          <cell r="H23">
            <v>99</v>
          </cell>
          <cell r="I23">
            <v>0</v>
          </cell>
          <cell r="J23" t="str">
            <v>09/08/2018</v>
          </cell>
          <cell r="K23">
            <v>43715</v>
          </cell>
          <cell r="M23">
            <v>-2</v>
          </cell>
        </row>
        <row r="24">
          <cell r="A24" t="str">
            <v>C0007F</v>
          </cell>
          <cell r="B24" t="str">
            <v>ce1a</v>
          </cell>
          <cell r="C24">
            <v>675</v>
          </cell>
          <cell r="D24" t="str">
            <v>t0039065</v>
          </cell>
          <cell r="E24" t="str">
            <v>Joshua Donaldson</v>
          </cell>
          <cell r="F24">
            <v>685</v>
          </cell>
          <cell r="G24">
            <v>667</v>
          </cell>
          <cell r="H24">
            <v>99</v>
          </cell>
          <cell r="I24">
            <v>20</v>
          </cell>
          <cell r="J24" t="str">
            <v>02/28/2018</v>
          </cell>
          <cell r="K24">
            <v>43523</v>
          </cell>
          <cell r="M24">
            <v>0</v>
          </cell>
        </row>
        <row r="25">
          <cell r="A25" t="str">
            <v>C0007G</v>
          </cell>
          <cell r="B25" t="str">
            <v>ce1ar</v>
          </cell>
          <cell r="C25">
            <v>675</v>
          </cell>
          <cell r="D25" t="str">
            <v>t0031048</v>
          </cell>
          <cell r="E25" t="str">
            <v>Bryan Phillips</v>
          </cell>
          <cell r="F25">
            <v>780</v>
          </cell>
          <cell r="G25">
            <v>709</v>
          </cell>
          <cell r="H25">
            <v>667</v>
          </cell>
          <cell r="I25">
            <v>20</v>
          </cell>
          <cell r="J25" t="str">
            <v>10/15/2016</v>
          </cell>
          <cell r="K25">
            <v>43752</v>
          </cell>
          <cell r="M25">
            <v>0</v>
          </cell>
        </row>
        <row r="26">
          <cell r="A26" t="str">
            <v>C0007H</v>
          </cell>
          <cell r="B26" t="str">
            <v>ce1ar</v>
          </cell>
          <cell r="C26">
            <v>675</v>
          </cell>
          <cell r="D26" t="str">
            <v>t0034745</v>
          </cell>
          <cell r="E26" t="str">
            <v>Austin Ferri</v>
          </cell>
          <cell r="F26">
            <v>780</v>
          </cell>
          <cell r="G26">
            <v>685</v>
          </cell>
          <cell r="H26">
            <v>666</v>
          </cell>
          <cell r="I26">
            <v>0</v>
          </cell>
          <cell r="J26" t="str">
            <v>09/29/2017</v>
          </cell>
          <cell r="K26">
            <v>43736</v>
          </cell>
          <cell r="M26">
            <v>0</v>
          </cell>
        </row>
        <row r="27">
          <cell r="A27" t="str">
            <v>C0007J</v>
          </cell>
          <cell r="B27" t="str">
            <v>ce1ar</v>
          </cell>
          <cell r="C27">
            <v>675</v>
          </cell>
          <cell r="D27" t="str">
            <v>t0038147</v>
          </cell>
          <cell r="E27" t="str">
            <v>Shakila Grant</v>
          </cell>
          <cell r="F27">
            <v>790</v>
          </cell>
          <cell r="G27">
            <v>667</v>
          </cell>
          <cell r="H27">
            <v>99</v>
          </cell>
          <cell r="I27">
            <v>0</v>
          </cell>
          <cell r="J27" t="str">
            <v>01/25/2018</v>
          </cell>
          <cell r="K27">
            <v>43489</v>
          </cell>
          <cell r="L27" t="str">
            <v>01/24/2019</v>
          </cell>
          <cell r="M27">
            <v>166</v>
          </cell>
        </row>
        <row r="28">
          <cell r="A28" t="str">
            <v>C0007K</v>
          </cell>
          <cell r="B28" t="str">
            <v>ce1a</v>
          </cell>
          <cell r="C28">
            <v>675</v>
          </cell>
          <cell r="D28" t="str">
            <v>t0039835</v>
          </cell>
          <cell r="E28" t="str">
            <v>Ariana Thompson</v>
          </cell>
          <cell r="F28">
            <v>720</v>
          </cell>
          <cell r="G28">
            <v>756</v>
          </cell>
          <cell r="H28">
            <v>99</v>
          </cell>
          <cell r="I28">
            <v>0</v>
          </cell>
          <cell r="J28" t="str">
            <v>06/02/2018</v>
          </cell>
          <cell r="K28">
            <v>43617</v>
          </cell>
          <cell r="M28">
            <v>0</v>
          </cell>
        </row>
        <row r="29">
          <cell r="A29" t="str">
            <v>C0007L</v>
          </cell>
          <cell r="B29" t="str">
            <v>ce1ar</v>
          </cell>
          <cell r="C29">
            <v>675</v>
          </cell>
          <cell r="D29" t="str">
            <v>t0040344</v>
          </cell>
          <cell r="E29" t="str">
            <v>Rewat Bhandari</v>
          </cell>
          <cell r="F29">
            <v>790</v>
          </cell>
          <cell r="G29">
            <v>695</v>
          </cell>
          <cell r="H29">
            <v>99</v>
          </cell>
          <cell r="I29">
            <v>0</v>
          </cell>
          <cell r="J29" t="str">
            <v>07/28/2018</v>
          </cell>
          <cell r="K29">
            <v>43673</v>
          </cell>
          <cell r="M29">
            <v>0</v>
          </cell>
        </row>
        <row r="30">
          <cell r="A30" t="str">
            <v>C0007M</v>
          </cell>
          <cell r="B30" t="str">
            <v>ce1ar</v>
          </cell>
          <cell r="C30">
            <v>675</v>
          </cell>
          <cell r="D30" t="str">
            <v>t0040934</v>
          </cell>
          <cell r="E30" t="str">
            <v>Ogheneochuko Omoru</v>
          </cell>
          <cell r="F30">
            <v>790</v>
          </cell>
          <cell r="G30">
            <v>765</v>
          </cell>
          <cell r="H30">
            <v>99</v>
          </cell>
          <cell r="I30">
            <v>0</v>
          </cell>
          <cell r="J30" t="str">
            <v>11/10/2018</v>
          </cell>
          <cell r="K30">
            <v>43778</v>
          </cell>
          <cell r="M30">
            <v>0</v>
          </cell>
        </row>
        <row r="31">
          <cell r="A31" t="str">
            <v>C0011A</v>
          </cell>
          <cell r="B31" t="str">
            <v>ce2ar</v>
          </cell>
          <cell r="C31">
            <v>905</v>
          </cell>
          <cell r="D31" t="str">
            <v>t0041276</v>
          </cell>
          <cell r="E31" t="str">
            <v>Kevin Savage</v>
          </cell>
          <cell r="F31">
            <v>849</v>
          </cell>
          <cell r="G31">
            <v>799</v>
          </cell>
          <cell r="H31">
            <v>99</v>
          </cell>
          <cell r="I31">
            <v>0</v>
          </cell>
          <cell r="J31" t="str">
            <v>12/14/2018</v>
          </cell>
          <cell r="K31">
            <v>43812</v>
          </cell>
          <cell r="M31">
            <v>0</v>
          </cell>
        </row>
        <row r="32">
          <cell r="A32" t="str">
            <v>C0011B</v>
          </cell>
          <cell r="B32" t="str">
            <v>ce2ar</v>
          </cell>
          <cell r="C32">
            <v>905</v>
          </cell>
          <cell r="D32" t="str">
            <v>t0030345</v>
          </cell>
          <cell r="E32" t="str">
            <v>Dina Dahal</v>
          </cell>
          <cell r="F32">
            <v>849</v>
          </cell>
          <cell r="G32">
            <v>789</v>
          </cell>
          <cell r="H32">
            <v>99</v>
          </cell>
          <cell r="I32">
            <v>0</v>
          </cell>
          <cell r="J32" t="str">
            <v>08/13/2016</v>
          </cell>
          <cell r="K32">
            <v>43689</v>
          </cell>
          <cell r="M32">
            <v>0</v>
          </cell>
        </row>
        <row r="33">
          <cell r="A33" t="str">
            <v>C0011C</v>
          </cell>
          <cell r="B33" t="str">
            <v>ce2a</v>
          </cell>
          <cell r="C33">
            <v>905</v>
          </cell>
          <cell r="D33" t="str">
            <v>VACANT</v>
          </cell>
          <cell r="E33" t="str">
            <v>VACANT</v>
          </cell>
          <cell r="F33">
            <v>799</v>
          </cell>
          <cell r="G33">
            <v>0</v>
          </cell>
          <cell r="H33">
            <v>0</v>
          </cell>
          <cell r="I33">
            <v>0</v>
          </cell>
          <cell r="M33">
            <v>0</v>
          </cell>
        </row>
        <row r="34">
          <cell r="A34" t="str">
            <v>C0011D</v>
          </cell>
          <cell r="B34" t="str">
            <v>ce2a</v>
          </cell>
          <cell r="C34">
            <v>905</v>
          </cell>
          <cell r="D34" t="str">
            <v>t0036958</v>
          </cell>
          <cell r="E34" t="str">
            <v>Hugo Lara</v>
          </cell>
          <cell r="F34">
            <v>799</v>
          </cell>
          <cell r="G34">
            <v>799</v>
          </cell>
          <cell r="H34">
            <v>749</v>
          </cell>
          <cell r="I34">
            <v>20</v>
          </cell>
          <cell r="J34" t="str">
            <v>11/01/2017</v>
          </cell>
          <cell r="K34">
            <v>43769</v>
          </cell>
          <cell r="M34">
            <v>0</v>
          </cell>
        </row>
        <row r="35">
          <cell r="A35" t="str">
            <v>C0011E</v>
          </cell>
          <cell r="B35" t="str">
            <v>ce2ar</v>
          </cell>
          <cell r="C35">
            <v>905</v>
          </cell>
          <cell r="D35" t="str">
            <v>t0031175</v>
          </cell>
          <cell r="E35" t="str">
            <v>Tiffany Nettles</v>
          </cell>
          <cell r="F35">
            <v>859</v>
          </cell>
          <cell r="G35">
            <v>859</v>
          </cell>
          <cell r="H35">
            <v>99</v>
          </cell>
          <cell r="I35">
            <v>0</v>
          </cell>
          <cell r="J35" t="str">
            <v>10/12/2018</v>
          </cell>
          <cell r="K35">
            <v>43769</v>
          </cell>
          <cell r="M35">
            <v>0</v>
          </cell>
        </row>
        <row r="36">
          <cell r="A36" t="str">
            <v>C0011F</v>
          </cell>
          <cell r="B36" t="str">
            <v>ce2ar</v>
          </cell>
          <cell r="C36">
            <v>905</v>
          </cell>
          <cell r="D36" t="str">
            <v>t0039063</v>
          </cell>
          <cell r="E36" t="str">
            <v>Jessica Bournes</v>
          </cell>
          <cell r="F36">
            <v>859</v>
          </cell>
          <cell r="G36">
            <v>797</v>
          </cell>
          <cell r="H36">
            <v>99</v>
          </cell>
          <cell r="I36">
            <v>0</v>
          </cell>
          <cell r="J36" t="str">
            <v>03/03/2018</v>
          </cell>
          <cell r="K36">
            <v>43523</v>
          </cell>
          <cell r="M36">
            <v>0</v>
          </cell>
        </row>
        <row r="37">
          <cell r="A37" t="str">
            <v>C0011G</v>
          </cell>
          <cell r="B37" t="str">
            <v>ce2ar</v>
          </cell>
          <cell r="C37">
            <v>905</v>
          </cell>
          <cell r="D37" t="str">
            <v>t0040093</v>
          </cell>
          <cell r="E37" t="str">
            <v>Kendall Conrad</v>
          </cell>
          <cell r="F37">
            <v>859</v>
          </cell>
          <cell r="G37">
            <v>809</v>
          </cell>
          <cell r="H37">
            <v>99</v>
          </cell>
          <cell r="I37">
            <v>0</v>
          </cell>
          <cell r="J37" t="str">
            <v>06/21/2018</v>
          </cell>
          <cell r="K37">
            <v>43636</v>
          </cell>
          <cell r="M37">
            <v>100</v>
          </cell>
        </row>
        <row r="38">
          <cell r="A38" t="str">
            <v>C0011H</v>
          </cell>
          <cell r="B38" t="str">
            <v>ce2ar</v>
          </cell>
          <cell r="C38">
            <v>905</v>
          </cell>
          <cell r="D38" t="str">
            <v>t0041056</v>
          </cell>
          <cell r="E38" t="str">
            <v>Terrica Collins</v>
          </cell>
          <cell r="F38">
            <v>859</v>
          </cell>
          <cell r="G38">
            <v>945</v>
          </cell>
          <cell r="H38">
            <v>99</v>
          </cell>
          <cell r="I38">
            <v>0</v>
          </cell>
          <cell r="J38" t="str">
            <v>11/01/2018</v>
          </cell>
          <cell r="K38">
            <v>43769</v>
          </cell>
          <cell r="M38">
            <v>-3</v>
          </cell>
        </row>
        <row r="39">
          <cell r="A39" t="str">
            <v>C0011J</v>
          </cell>
          <cell r="B39" t="str">
            <v>ce2a</v>
          </cell>
          <cell r="C39">
            <v>905</v>
          </cell>
          <cell r="D39" t="str">
            <v>t0028679</v>
          </cell>
          <cell r="E39" t="str">
            <v>Joyceline Manu</v>
          </cell>
          <cell r="F39">
            <v>819</v>
          </cell>
          <cell r="G39">
            <v>789</v>
          </cell>
          <cell r="H39">
            <v>99</v>
          </cell>
          <cell r="I39">
            <v>20</v>
          </cell>
          <cell r="J39" t="str">
            <v>03/25/2016</v>
          </cell>
          <cell r="K39">
            <v>43548</v>
          </cell>
          <cell r="M39">
            <v>0</v>
          </cell>
        </row>
        <row r="40">
          <cell r="A40" t="str">
            <v>C0011K</v>
          </cell>
          <cell r="B40" t="str">
            <v>ce2a</v>
          </cell>
          <cell r="C40">
            <v>905</v>
          </cell>
          <cell r="D40" t="str">
            <v>t0013787</v>
          </cell>
          <cell r="E40" t="str">
            <v>Akpedje Dossou</v>
          </cell>
          <cell r="F40">
            <v>819</v>
          </cell>
          <cell r="G40">
            <v>815</v>
          </cell>
          <cell r="H40">
            <v>650</v>
          </cell>
          <cell r="I40">
            <v>60</v>
          </cell>
          <cell r="J40" t="str">
            <v>01/02/2013</v>
          </cell>
          <cell r="K40">
            <v>43677</v>
          </cell>
          <cell r="M40">
            <v>0</v>
          </cell>
        </row>
        <row r="41">
          <cell r="A41" t="str">
            <v>C0011L</v>
          </cell>
          <cell r="B41" t="str">
            <v>ce2a</v>
          </cell>
          <cell r="C41">
            <v>905</v>
          </cell>
          <cell r="D41" t="str">
            <v>t0039081</v>
          </cell>
          <cell r="E41" t="str">
            <v>Peter Rowe</v>
          </cell>
          <cell r="F41">
            <v>819</v>
          </cell>
          <cell r="G41">
            <v>846</v>
          </cell>
          <cell r="H41">
            <v>99</v>
          </cell>
          <cell r="I41">
            <v>0</v>
          </cell>
          <cell r="J41" t="str">
            <v>03/01/2018</v>
          </cell>
          <cell r="K41">
            <v>43524</v>
          </cell>
          <cell r="L41" t="str">
            <v>03/04/2019</v>
          </cell>
          <cell r="M41">
            <v>-5</v>
          </cell>
        </row>
        <row r="42">
          <cell r="A42" t="str">
            <v>C0011M</v>
          </cell>
          <cell r="B42" t="str">
            <v>ce2ar</v>
          </cell>
          <cell r="C42">
            <v>905</v>
          </cell>
          <cell r="D42" t="str">
            <v>t0039688</v>
          </cell>
          <cell r="E42" t="str">
            <v>Maxime Kolongo</v>
          </cell>
          <cell r="F42">
            <v>869</v>
          </cell>
          <cell r="G42">
            <v>819</v>
          </cell>
          <cell r="H42">
            <v>99</v>
          </cell>
          <cell r="I42">
            <v>0</v>
          </cell>
          <cell r="J42" t="str">
            <v>05/01/2018</v>
          </cell>
          <cell r="K42">
            <v>43585</v>
          </cell>
          <cell r="M42">
            <v>0</v>
          </cell>
        </row>
        <row r="43">
          <cell r="A43" t="str">
            <v>C05266</v>
          </cell>
          <cell r="B43" t="str">
            <v>ce3ar</v>
          </cell>
          <cell r="C43">
            <v>1400</v>
          </cell>
          <cell r="D43" t="str">
            <v>t0024767</v>
          </cell>
          <cell r="E43" t="str">
            <v>Molly Davis</v>
          </cell>
          <cell r="F43">
            <v>1209</v>
          </cell>
          <cell r="G43">
            <v>1199</v>
          </cell>
          <cell r="H43">
            <v>0</v>
          </cell>
          <cell r="I43">
            <v>0</v>
          </cell>
          <cell r="J43" t="str">
            <v>04/01/2015</v>
          </cell>
          <cell r="K43">
            <v>43585</v>
          </cell>
          <cell r="M43">
            <v>-4</v>
          </cell>
        </row>
        <row r="44">
          <cell r="A44" t="str">
            <v>C05268</v>
          </cell>
          <cell r="B44" t="str">
            <v>ce3ar</v>
          </cell>
          <cell r="C44">
            <v>1400</v>
          </cell>
          <cell r="D44" t="str">
            <v>t0023087</v>
          </cell>
          <cell r="E44" t="str">
            <v>Stanley Agoba</v>
          </cell>
          <cell r="F44">
            <v>1209</v>
          </cell>
          <cell r="G44">
            <v>1209</v>
          </cell>
          <cell r="H44">
            <v>99</v>
          </cell>
          <cell r="I44">
            <v>0</v>
          </cell>
          <cell r="J44" t="str">
            <v>09/22/2017</v>
          </cell>
          <cell r="K44">
            <v>43738</v>
          </cell>
          <cell r="M44">
            <v>0</v>
          </cell>
        </row>
        <row r="45">
          <cell r="A45" t="str">
            <v>C05270</v>
          </cell>
          <cell r="B45" t="str">
            <v>ce2hr</v>
          </cell>
          <cell r="C45">
            <v>1088</v>
          </cell>
          <cell r="D45" t="str">
            <v>t0037946</v>
          </cell>
          <cell r="E45" t="str">
            <v>Robert Couch</v>
          </cell>
          <cell r="F45">
            <v>1099</v>
          </cell>
          <cell r="G45">
            <v>1099</v>
          </cell>
          <cell r="H45">
            <v>99</v>
          </cell>
          <cell r="I45">
            <v>0</v>
          </cell>
          <cell r="J45" t="str">
            <v>12/08/2017</v>
          </cell>
          <cell r="K45">
            <v>43830</v>
          </cell>
          <cell r="M45">
            <v>-60</v>
          </cell>
        </row>
        <row r="46">
          <cell r="A46" t="str">
            <v>C05272</v>
          </cell>
          <cell r="B46" t="str">
            <v>ce2h</v>
          </cell>
          <cell r="C46">
            <v>1088</v>
          </cell>
          <cell r="D46" t="str">
            <v>VACANT</v>
          </cell>
          <cell r="E46" t="str">
            <v>VACANT</v>
          </cell>
          <cell r="F46">
            <v>929</v>
          </cell>
          <cell r="G46">
            <v>0</v>
          </cell>
          <cell r="H46">
            <v>0</v>
          </cell>
          <cell r="I46">
            <v>0</v>
          </cell>
          <cell r="M46">
            <v>0</v>
          </cell>
        </row>
        <row r="47">
          <cell r="A47" t="str">
            <v>C05274</v>
          </cell>
          <cell r="B47" t="str">
            <v>ce3a</v>
          </cell>
          <cell r="C47">
            <v>1400</v>
          </cell>
          <cell r="D47" t="str">
            <v>t0013749</v>
          </cell>
          <cell r="E47" t="str">
            <v>Maria De La Cruz</v>
          </cell>
          <cell r="F47">
            <v>1109</v>
          </cell>
          <cell r="G47">
            <v>1044</v>
          </cell>
          <cell r="H47">
            <v>320</v>
          </cell>
          <cell r="I47">
            <v>0</v>
          </cell>
          <cell r="J47" t="str">
            <v>11/26/2008</v>
          </cell>
          <cell r="K47">
            <v>43524</v>
          </cell>
          <cell r="M47">
            <v>0</v>
          </cell>
        </row>
        <row r="48">
          <cell r="A48" t="str">
            <v>C05276</v>
          </cell>
          <cell r="B48" t="str">
            <v>ce3ar</v>
          </cell>
          <cell r="C48">
            <v>1400</v>
          </cell>
          <cell r="D48" t="str">
            <v>t0024776</v>
          </cell>
          <cell r="E48" t="str">
            <v>Bradley Williams (PPS Employee)</v>
          </cell>
          <cell r="F48">
            <v>1219</v>
          </cell>
          <cell r="G48">
            <v>1209</v>
          </cell>
          <cell r="H48">
            <v>0</v>
          </cell>
          <cell r="I48">
            <v>0</v>
          </cell>
          <cell r="J48" t="str">
            <v>03/16/2018</v>
          </cell>
          <cell r="K48">
            <v>43555</v>
          </cell>
          <cell r="M48">
            <v>1029.6400000000001</v>
          </cell>
        </row>
        <row r="49">
          <cell r="A49" t="str">
            <v>C05278</v>
          </cell>
          <cell r="B49" t="str">
            <v>ce2hr</v>
          </cell>
          <cell r="C49">
            <v>1088</v>
          </cell>
          <cell r="D49" t="str">
            <v>t0041222</v>
          </cell>
          <cell r="E49" t="str">
            <v>Gary Rice</v>
          </cell>
          <cell r="F49">
            <v>1109</v>
          </cell>
          <cell r="G49">
            <v>1109</v>
          </cell>
          <cell r="H49">
            <v>99</v>
          </cell>
          <cell r="I49">
            <v>0</v>
          </cell>
          <cell r="J49" t="str">
            <v>11/15/2018</v>
          </cell>
          <cell r="K49">
            <v>43783</v>
          </cell>
          <cell r="M49">
            <v>0</v>
          </cell>
        </row>
        <row r="50">
          <cell r="A50" t="str">
            <v>C05280</v>
          </cell>
          <cell r="B50" t="str">
            <v>ce2hr</v>
          </cell>
          <cell r="C50">
            <v>1088</v>
          </cell>
          <cell r="D50" t="str">
            <v>t0040844</v>
          </cell>
          <cell r="E50" t="str">
            <v>Phyllis Maluta</v>
          </cell>
          <cell r="F50">
            <v>1109</v>
          </cell>
          <cell r="G50">
            <v>1109</v>
          </cell>
          <cell r="H50">
            <v>99</v>
          </cell>
          <cell r="I50">
            <v>0</v>
          </cell>
          <cell r="J50" t="str">
            <v>10/13/2018</v>
          </cell>
          <cell r="K50">
            <v>43750</v>
          </cell>
          <cell r="M50">
            <v>0</v>
          </cell>
        </row>
        <row r="51">
          <cell r="A51" t="str">
            <v>C05282</v>
          </cell>
          <cell r="B51" t="str">
            <v>ce3ar</v>
          </cell>
          <cell r="C51">
            <v>1400</v>
          </cell>
          <cell r="D51" t="str">
            <v>t0033569</v>
          </cell>
          <cell r="E51" t="str">
            <v>Charlette Coogler-Piggee</v>
          </cell>
          <cell r="F51">
            <v>1219</v>
          </cell>
          <cell r="G51">
            <v>1219</v>
          </cell>
          <cell r="H51">
            <v>99</v>
          </cell>
          <cell r="I51">
            <v>20</v>
          </cell>
          <cell r="J51" t="str">
            <v>09/23/2017</v>
          </cell>
          <cell r="K51">
            <v>43730</v>
          </cell>
          <cell r="M51">
            <v>0</v>
          </cell>
        </row>
        <row r="52">
          <cell r="A52" t="str">
            <v>C05284</v>
          </cell>
          <cell r="B52" t="str">
            <v>ce3a</v>
          </cell>
          <cell r="C52">
            <v>1400</v>
          </cell>
          <cell r="D52" t="str">
            <v>t0027898</v>
          </cell>
          <cell r="E52" t="str">
            <v>Jennifer Perry</v>
          </cell>
          <cell r="F52">
            <v>1299</v>
          </cell>
          <cell r="G52">
            <v>1254</v>
          </cell>
          <cell r="H52">
            <v>99</v>
          </cell>
          <cell r="I52">
            <v>0</v>
          </cell>
          <cell r="J52" t="str">
            <v>02/12/2016</v>
          </cell>
          <cell r="K52">
            <v>43524</v>
          </cell>
          <cell r="M52">
            <v>0</v>
          </cell>
        </row>
        <row r="53">
          <cell r="A53" t="str">
            <v>C5250A</v>
          </cell>
          <cell r="B53" t="str">
            <v>ce2fr</v>
          </cell>
          <cell r="C53">
            <v>955</v>
          </cell>
          <cell r="D53" t="str">
            <v>VACANT</v>
          </cell>
          <cell r="E53" t="str">
            <v>VACANT</v>
          </cell>
          <cell r="F53">
            <v>899</v>
          </cell>
          <cell r="G53">
            <v>0</v>
          </cell>
          <cell r="H53">
            <v>0</v>
          </cell>
          <cell r="I53">
            <v>0</v>
          </cell>
          <cell r="M53">
            <v>0</v>
          </cell>
        </row>
        <row r="54">
          <cell r="A54" t="str">
            <v>C5250B</v>
          </cell>
          <cell r="B54" t="str">
            <v>ce1d</v>
          </cell>
          <cell r="C54">
            <v>905</v>
          </cell>
          <cell r="D54" t="str">
            <v>t0039156</v>
          </cell>
          <cell r="E54" t="str">
            <v>Jennifer Tracey-Shepherd</v>
          </cell>
          <cell r="F54">
            <v>775</v>
          </cell>
          <cell r="G54">
            <v>728</v>
          </cell>
          <cell r="H54">
            <v>99</v>
          </cell>
          <cell r="I54">
            <v>0</v>
          </cell>
          <cell r="J54" t="str">
            <v>03/26/2018</v>
          </cell>
          <cell r="K54">
            <v>43549</v>
          </cell>
          <cell r="L54" t="str">
            <v>03/25/2019</v>
          </cell>
          <cell r="M54">
            <v>0</v>
          </cell>
        </row>
        <row r="55">
          <cell r="A55" t="str">
            <v>C5250C</v>
          </cell>
          <cell r="B55" t="str">
            <v>ce2fr</v>
          </cell>
          <cell r="C55">
            <v>955</v>
          </cell>
          <cell r="D55" t="str">
            <v>t0039678</v>
          </cell>
          <cell r="E55" t="str">
            <v>Rodolfo Redondo-Flores</v>
          </cell>
          <cell r="F55">
            <v>909</v>
          </cell>
          <cell r="G55">
            <v>1000</v>
          </cell>
          <cell r="H55">
            <v>99</v>
          </cell>
          <cell r="I55">
            <v>0</v>
          </cell>
          <cell r="J55" t="str">
            <v>05/25/2018</v>
          </cell>
          <cell r="K55">
            <v>43609</v>
          </cell>
          <cell r="M55">
            <v>0</v>
          </cell>
        </row>
        <row r="56">
          <cell r="A56" t="str">
            <v>C5250D</v>
          </cell>
          <cell r="B56" t="str">
            <v>ce1d</v>
          </cell>
          <cell r="C56">
            <v>905</v>
          </cell>
          <cell r="D56" t="str">
            <v>t0013793</v>
          </cell>
          <cell r="E56" t="str">
            <v>Kim Bishop</v>
          </cell>
          <cell r="F56">
            <v>785</v>
          </cell>
          <cell r="G56">
            <v>785</v>
          </cell>
          <cell r="H56">
            <v>200</v>
          </cell>
          <cell r="I56">
            <v>0</v>
          </cell>
          <cell r="J56" t="str">
            <v>11/10/2002</v>
          </cell>
          <cell r="K56">
            <v>43769</v>
          </cell>
          <cell r="M56">
            <v>0</v>
          </cell>
        </row>
        <row r="57">
          <cell r="A57" t="str">
            <v>C5250E</v>
          </cell>
          <cell r="B57" t="str">
            <v>ce2f</v>
          </cell>
          <cell r="C57">
            <v>955</v>
          </cell>
          <cell r="D57" t="str">
            <v>t0040879</v>
          </cell>
          <cell r="E57" t="str">
            <v>Makiese Nsimba</v>
          </cell>
          <cell r="F57">
            <v>790</v>
          </cell>
          <cell r="G57">
            <v>869</v>
          </cell>
          <cell r="H57">
            <v>99</v>
          </cell>
          <cell r="I57">
            <v>0</v>
          </cell>
          <cell r="J57" t="str">
            <v>10/16/2018</v>
          </cell>
          <cell r="K57">
            <v>43753</v>
          </cell>
          <cell r="M57">
            <v>0</v>
          </cell>
        </row>
        <row r="58">
          <cell r="A58" t="str">
            <v>C5250F</v>
          </cell>
          <cell r="B58" t="str">
            <v>ce1d</v>
          </cell>
          <cell r="C58">
            <v>905</v>
          </cell>
          <cell r="D58" t="str">
            <v>t0033103</v>
          </cell>
          <cell r="E58" t="str">
            <v>Chris Cutter</v>
          </cell>
          <cell r="F58">
            <v>785</v>
          </cell>
          <cell r="G58">
            <v>785</v>
          </cell>
          <cell r="H58">
            <v>99</v>
          </cell>
          <cell r="I58">
            <v>20</v>
          </cell>
          <cell r="J58" t="str">
            <v>07/01/2017</v>
          </cell>
          <cell r="K58">
            <v>43646</v>
          </cell>
          <cell r="M58">
            <v>0</v>
          </cell>
        </row>
        <row r="59">
          <cell r="A59" t="str">
            <v>C5250G</v>
          </cell>
          <cell r="B59" t="str">
            <v>ce2fr</v>
          </cell>
          <cell r="C59">
            <v>955</v>
          </cell>
          <cell r="D59" t="str">
            <v>t0033394</v>
          </cell>
          <cell r="E59" t="str">
            <v>Anthony Smith</v>
          </cell>
          <cell r="F59">
            <v>909</v>
          </cell>
          <cell r="G59">
            <v>908</v>
          </cell>
          <cell r="H59">
            <v>858</v>
          </cell>
          <cell r="I59">
            <v>20</v>
          </cell>
          <cell r="J59" t="str">
            <v>07/21/2017</v>
          </cell>
          <cell r="K59">
            <v>43666</v>
          </cell>
          <cell r="M59">
            <v>0</v>
          </cell>
        </row>
        <row r="60">
          <cell r="A60" t="str">
            <v>C5250H</v>
          </cell>
          <cell r="B60" t="str">
            <v>ce1d</v>
          </cell>
          <cell r="C60">
            <v>905</v>
          </cell>
          <cell r="D60" t="str">
            <v>t0038135</v>
          </cell>
          <cell r="E60" t="str">
            <v>Andre Patua</v>
          </cell>
          <cell r="F60">
            <v>785</v>
          </cell>
          <cell r="G60">
            <v>775</v>
          </cell>
          <cell r="H60">
            <v>99</v>
          </cell>
          <cell r="I60">
            <v>0</v>
          </cell>
          <cell r="J60" t="str">
            <v>01/22/2018</v>
          </cell>
          <cell r="K60">
            <v>43484</v>
          </cell>
          <cell r="M60">
            <v>-62</v>
          </cell>
        </row>
        <row r="61">
          <cell r="A61" t="str">
            <v>C5250J</v>
          </cell>
          <cell r="B61" t="str">
            <v>ce2f</v>
          </cell>
          <cell r="C61">
            <v>955</v>
          </cell>
          <cell r="D61" t="str">
            <v>t0033083</v>
          </cell>
          <cell r="E61" t="str">
            <v>Ronsard Masadi</v>
          </cell>
          <cell r="F61">
            <v>800</v>
          </cell>
          <cell r="G61">
            <v>800</v>
          </cell>
          <cell r="H61">
            <v>99</v>
          </cell>
          <cell r="I61">
            <v>0</v>
          </cell>
          <cell r="J61" t="str">
            <v>07/29/2017</v>
          </cell>
          <cell r="K61">
            <v>43674</v>
          </cell>
          <cell r="M61">
            <v>19</v>
          </cell>
        </row>
        <row r="62">
          <cell r="A62" t="str">
            <v>C5250K</v>
          </cell>
          <cell r="B62" t="str">
            <v>ce1dr</v>
          </cell>
          <cell r="C62">
            <v>905</v>
          </cell>
          <cell r="D62" t="str">
            <v>t0024358</v>
          </cell>
          <cell r="E62" t="str">
            <v>Ashley Parkinson</v>
          </cell>
          <cell r="F62">
            <v>919</v>
          </cell>
          <cell r="G62">
            <v>778</v>
          </cell>
          <cell r="H62">
            <v>99</v>
          </cell>
          <cell r="I62">
            <v>20</v>
          </cell>
          <cell r="J62" t="str">
            <v>02/21/2015</v>
          </cell>
          <cell r="K62">
            <v>43516</v>
          </cell>
          <cell r="M62">
            <v>0</v>
          </cell>
        </row>
        <row r="63">
          <cell r="A63" t="str">
            <v>C5250L</v>
          </cell>
          <cell r="B63" t="str">
            <v>ce2fr</v>
          </cell>
          <cell r="C63">
            <v>955</v>
          </cell>
          <cell r="D63" t="str">
            <v>t0040239</v>
          </cell>
          <cell r="E63" t="str">
            <v>Jieun Kim</v>
          </cell>
          <cell r="F63">
            <v>929</v>
          </cell>
          <cell r="G63">
            <v>929</v>
          </cell>
          <cell r="H63">
            <v>99</v>
          </cell>
          <cell r="I63">
            <v>40</v>
          </cell>
          <cell r="J63" t="str">
            <v>09/02/2018</v>
          </cell>
          <cell r="K63">
            <v>43525</v>
          </cell>
          <cell r="L63" t="str">
            <v>03/01/2019</v>
          </cell>
          <cell r="M63">
            <v>-1073</v>
          </cell>
        </row>
        <row r="64">
          <cell r="A64" t="str">
            <v>C5250M</v>
          </cell>
          <cell r="B64" t="str">
            <v>ce1d</v>
          </cell>
          <cell r="C64">
            <v>905</v>
          </cell>
          <cell r="D64" t="str">
            <v>t0040646</v>
          </cell>
          <cell r="E64" t="str">
            <v>David Smith</v>
          </cell>
          <cell r="F64">
            <v>805</v>
          </cell>
          <cell r="G64">
            <v>796</v>
          </cell>
          <cell r="H64">
            <v>120</v>
          </cell>
          <cell r="I64">
            <v>0</v>
          </cell>
          <cell r="J64" t="str">
            <v>02/01/2003</v>
          </cell>
          <cell r="K64">
            <v>43585</v>
          </cell>
          <cell r="M64">
            <v>0</v>
          </cell>
        </row>
        <row r="65">
          <cell r="A65" t="str">
            <v>C5252A</v>
          </cell>
          <cell r="B65" t="str">
            <v>ce1cr</v>
          </cell>
          <cell r="C65">
            <v>905</v>
          </cell>
          <cell r="D65" t="str">
            <v>t0040774</v>
          </cell>
          <cell r="E65" t="str">
            <v>Starlin Ramos</v>
          </cell>
          <cell r="F65">
            <v>879</v>
          </cell>
          <cell r="G65">
            <v>819</v>
          </cell>
          <cell r="H65">
            <v>298</v>
          </cell>
          <cell r="I65">
            <v>0</v>
          </cell>
          <cell r="J65" t="str">
            <v>10/15/2018</v>
          </cell>
          <cell r="K65">
            <v>43752</v>
          </cell>
          <cell r="M65">
            <v>0</v>
          </cell>
        </row>
        <row r="66">
          <cell r="A66" t="str">
            <v>C5252B</v>
          </cell>
          <cell r="B66" t="str">
            <v>ce1c</v>
          </cell>
          <cell r="C66">
            <v>905</v>
          </cell>
          <cell r="D66" t="str">
            <v>t0031551</v>
          </cell>
          <cell r="E66" t="str">
            <v>Ehinomen Irabor</v>
          </cell>
          <cell r="F66">
            <v>749</v>
          </cell>
          <cell r="G66">
            <v>708</v>
          </cell>
          <cell r="H66">
            <v>99</v>
          </cell>
          <cell r="I66">
            <v>0</v>
          </cell>
          <cell r="J66" t="str">
            <v>03/22/2018</v>
          </cell>
          <cell r="K66">
            <v>43585</v>
          </cell>
          <cell r="L66" t="str">
            <v>02/28/2019</v>
          </cell>
          <cell r="M66">
            <v>0</v>
          </cell>
        </row>
        <row r="67">
          <cell r="A67" t="str">
            <v>C5252C</v>
          </cell>
          <cell r="B67" t="str">
            <v>ce1cr</v>
          </cell>
          <cell r="C67">
            <v>905</v>
          </cell>
          <cell r="D67" t="str">
            <v>t0040258</v>
          </cell>
          <cell r="E67" t="str">
            <v>Brianna Koester</v>
          </cell>
          <cell r="F67">
            <v>889</v>
          </cell>
          <cell r="G67">
            <v>919</v>
          </cell>
          <cell r="H67">
            <v>99</v>
          </cell>
          <cell r="I67">
            <v>0</v>
          </cell>
          <cell r="J67" t="str">
            <v>07/16/2018</v>
          </cell>
          <cell r="K67">
            <v>43661</v>
          </cell>
          <cell r="M67">
            <v>100</v>
          </cell>
        </row>
        <row r="68">
          <cell r="A68" t="str">
            <v>C5252D</v>
          </cell>
          <cell r="B68" t="str">
            <v>ce1cr</v>
          </cell>
          <cell r="C68">
            <v>905</v>
          </cell>
          <cell r="D68" t="str">
            <v>t0039025</v>
          </cell>
          <cell r="E68" t="str">
            <v>Nikita Chelsey</v>
          </cell>
          <cell r="F68">
            <v>889</v>
          </cell>
          <cell r="G68">
            <v>923</v>
          </cell>
          <cell r="H68">
            <v>99</v>
          </cell>
          <cell r="I68">
            <v>0</v>
          </cell>
          <cell r="J68" t="str">
            <v>04/01/2018</v>
          </cell>
          <cell r="K68">
            <v>43555</v>
          </cell>
          <cell r="M68">
            <v>1061</v>
          </cell>
        </row>
        <row r="69">
          <cell r="A69" t="str">
            <v>C5252E</v>
          </cell>
          <cell r="B69" t="str">
            <v>ce1c</v>
          </cell>
          <cell r="C69">
            <v>905</v>
          </cell>
          <cell r="D69" t="str">
            <v>t0040363</v>
          </cell>
          <cell r="E69" t="str">
            <v>Holly Ward</v>
          </cell>
          <cell r="F69">
            <v>759</v>
          </cell>
          <cell r="G69">
            <v>759</v>
          </cell>
          <cell r="H69">
            <v>99</v>
          </cell>
          <cell r="I69">
            <v>0</v>
          </cell>
          <cell r="J69" t="str">
            <v>09/07/2018</v>
          </cell>
          <cell r="K69">
            <v>43714</v>
          </cell>
          <cell r="M69">
            <v>72</v>
          </cell>
        </row>
        <row r="70">
          <cell r="A70" t="str">
            <v>C5252F</v>
          </cell>
          <cell r="B70" t="str">
            <v>ce1cr</v>
          </cell>
          <cell r="C70">
            <v>905</v>
          </cell>
          <cell r="D70" t="str">
            <v>t0040234</v>
          </cell>
          <cell r="E70" t="str">
            <v>Andrew Purcell</v>
          </cell>
          <cell r="F70">
            <v>889</v>
          </cell>
          <cell r="G70">
            <v>889</v>
          </cell>
          <cell r="H70">
            <v>99</v>
          </cell>
          <cell r="I70">
            <v>20</v>
          </cell>
          <cell r="J70" t="str">
            <v>09/01/2018</v>
          </cell>
          <cell r="K70">
            <v>43708</v>
          </cell>
          <cell r="M70">
            <v>0</v>
          </cell>
        </row>
        <row r="71">
          <cell r="A71" t="str">
            <v>C5252G</v>
          </cell>
          <cell r="B71" t="str">
            <v>ce1cr</v>
          </cell>
          <cell r="C71">
            <v>905</v>
          </cell>
          <cell r="D71" t="str">
            <v>t0038090</v>
          </cell>
          <cell r="E71" t="str">
            <v>Courtney Walter</v>
          </cell>
          <cell r="F71">
            <v>889</v>
          </cell>
          <cell r="G71">
            <v>839</v>
          </cell>
          <cell r="H71">
            <v>99</v>
          </cell>
          <cell r="I71">
            <v>0</v>
          </cell>
          <cell r="J71" t="str">
            <v>01/25/2018</v>
          </cell>
          <cell r="K71">
            <v>43489</v>
          </cell>
          <cell r="L71" t="str">
            <v>01/24/2019</v>
          </cell>
          <cell r="M71">
            <v>177</v>
          </cell>
        </row>
        <row r="72">
          <cell r="A72" t="str">
            <v>C5252H</v>
          </cell>
          <cell r="B72" t="str">
            <v>ce1cr</v>
          </cell>
          <cell r="C72">
            <v>905</v>
          </cell>
          <cell r="D72" t="str">
            <v>t0041443</v>
          </cell>
          <cell r="E72" t="str">
            <v>Tommie Flowers</v>
          </cell>
          <cell r="F72">
            <v>889</v>
          </cell>
          <cell r="G72">
            <v>889</v>
          </cell>
          <cell r="H72">
            <v>99</v>
          </cell>
          <cell r="I72">
            <v>0</v>
          </cell>
          <cell r="J72" t="str">
            <v>12/31/2018</v>
          </cell>
          <cell r="K72">
            <v>43829</v>
          </cell>
          <cell r="M72">
            <v>0</v>
          </cell>
        </row>
        <row r="73">
          <cell r="A73" t="str">
            <v>C5252J</v>
          </cell>
          <cell r="B73" t="str">
            <v>ce1c</v>
          </cell>
          <cell r="C73">
            <v>905</v>
          </cell>
          <cell r="D73" t="str">
            <v>t0040561</v>
          </cell>
          <cell r="E73" t="str">
            <v>Bikash Baral</v>
          </cell>
          <cell r="F73">
            <v>769</v>
          </cell>
          <cell r="G73">
            <v>769</v>
          </cell>
          <cell r="H73">
            <v>99</v>
          </cell>
          <cell r="I73">
            <v>0</v>
          </cell>
          <cell r="J73" t="str">
            <v>09/01/2018</v>
          </cell>
          <cell r="K73">
            <v>43708</v>
          </cell>
          <cell r="M73">
            <v>0</v>
          </cell>
        </row>
        <row r="74">
          <cell r="A74" t="str">
            <v>C5252K</v>
          </cell>
          <cell r="B74" t="str">
            <v>ce1cr</v>
          </cell>
          <cell r="C74">
            <v>905</v>
          </cell>
          <cell r="D74" t="str">
            <v>t0033630</v>
          </cell>
          <cell r="E74" t="str">
            <v>Corey Golec</v>
          </cell>
          <cell r="F74">
            <v>899</v>
          </cell>
          <cell r="G74">
            <v>899</v>
          </cell>
          <cell r="H74">
            <v>99</v>
          </cell>
          <cell r="I74">
            <v>20</v>
          </cell>
          <cell r="J74" t="str">
            <v>08/01/2017</v>
          </cell>
          <cell r="K74">
            <v>43677</v>
          </cell>
          <cell r="M74">
            <v>0</v>
          </cell>
        </row>
        <row r="75">
          <cell r="A75" t="str">
            <v>C5252L</v>
          </cell>
          <cell r="B75" t="str">
            <v>ce1cr</v>
          </cell>
          <cell r="C75">
            <v>905</v>
          </cell>
          <cell r="D75" t="str">
            <v>t0039032</v>
          </cell>
          <cell r="E75" t="str">
            <v>sabitra mainali</v>
          </cell>
          <cell r="F75">
            <v>899</v>
          </cell>
          <cell r="G75">
            <v>738</v>
          </cell>
          <cell r="H75">
            <v>99</v>
          </cell>
          <cell r="I75">
            <v>0</v>
          </cell>
          <cell r="J75" t="str">
            <v>02/19/2018</v>
          </cell>
          <cell r="K75">
            <v>43514</v>
          </cell>
          <cell r="L75" t="str">
            <v>03/01/2019</v>
          </cell>
          <cell r="M75">
            <v>0</v>
          </cell>
        </row>
        <row r="76">
          <cell r="A76" t="str">
            <v>C5252M</v>
          </cell>
          <cell r="B76" t="str">
            <v>ce1cr</v>
          </cell>
          <cell r="C76">
            <v>905</v>
          </cell>
          <cell r="D76" t="str">
            <v>t0038318</v>
          </cell>
          <cell r="E76" t="str">
            <v>Emma Pennington</v>
          </cell>
          <cell r="F76">
            <v>909</v>
          </cell>
          <cell r="G76">
            <v>859</v>
          </cell>
          <cell r="H76">
            <v>99</v>
          </cell>
          <cell r="I76">
            <v>0</v>
          </cell>
          <cell r="J76" t="str">
            <v>02/13/2018</v>
          </cell>
          <cell r="K76">
            <v>43508</v>
          </cell>
          <cell r="L76" t="str">
            <v>02/12/2019</v>
          </cell>
          <cell r="M76">
            <v>0</v>
          </cell>
        </row>
        <row r="77">
          <cell r="A77" t="str">
            <v>C5254A</v>
          </cell>
          <cell r="B77" t="str">
            <v>ce1dr</v>
          </cell>
          <cell r="C77">
            <v>905</v>
          </cell>
          <cell r="D77" t="str">
            <v>t0022043</v>
          </cell>
          <cell r="E77" t="str">
            <v>Kathleen Freeman</v>
          </cell>
          <cell r="F77">
            <v>899</v>
          </cell>
          <cell r="G77">
            <v>839</v>
          </cell>
          <cell r="H77">
            <v>99</v>
          </cell>
          <cell r="I77">
            <v>0</v>
          </cell>
          <cell r="J77" t="str">
            <v>10/26/2018</v>
          </cell>
          <cell r="K77">
            <v>43763</v>
          </cell>
          <cell r="M77">
            <v>-16</v>
          </cell>
        </row>
        <row r="78">
          <cell r="A78" t="str">
            <v>C5254B</v>
          </cell>
          <cell r="B78" t="str">
            <v>ce2fr</v>
          </cell>
          <cell r="C78">
            <v>955</v>
          </cell>
          <cell r="D78" t="str">
            <v>t0031285</v>
          </cell>
          <cell r="E78" t="str">
            <v>Francis Adusei</v>
          </cell>
          <cell r="F78">
            <v>919</v>
          </cell>
          <cell r="G78">
            <v>899</v>
          </cell>
          <cell r="H78">
            <v>738</v>
          </cell>
          <cell r="I78">
            <v>20</v>
          </cell>
          <cell r="J78" t="str">
            <v>12/31/2016</v>
          </cell>
          <cell r="K78">
            <v>43829</v>
          </cell>
          <cell r="M78">
            <v>0</v>
          </cell>
        </row>
        <row r="79">
          <cell r="A79" t="str">
            <v>C5254C</v>
          </cell>
          <cell r="B79" t="str">
            <v>ce1dr</v>
          </cell>
          <cell r="C79">
            <v>905</v>
          </cell>
          <cell r="D79" t="str">
            <v>t0034671</v>
          </cell>
          <cell r="E79" t="str">
            <v>Marya Smith</v>
          </cell>
          <cell r="F79">
            <v>899</v>
          </cell>
          <cell r="G79">
            <v>779</v>
          </cell>
          <cell r="H79">
            <v>99</v>
          </cell>
          <cell r="I79">
            <v>20</v>
          </cell>
          <cell r="J79" t="str">
            <v>09/29/2017</v>
          </cell>
          <cell r="K79">
            <v>43736</v>
          </cell>
          <cell r="M79">
            <v>0</v>
          </cell>
        </row>
        <row r="80">
          <cell r="A80" t="str">
            <v>C5254D</v>
          </cell>
          <cell r="B80" t="str">
            <v>ce2fr</v>
          </cell>
          <cell r="C80">
            <v>955</v>
          </cell>
          <cell r="D80" t="str">
            <v>VACANT</v>
          </cell>
          <cell r="E80" t="str">
            <v>VACANT</v>
          </cell>
          <cell r="F80">
            <v>919</v>
          </cell>
          <cell r="G80">
            <v>0</v>
          </cell>
          <cell r="H80">
            <v>0</v>
          </cell>
          <cell r="I80">
            <v>0</v>
          </cell>
          <cell r="M80">
            <v>0</v>
          </cell>
        </row>
        <row r="81">
          <cell r="A81" t="str">
            <v>C5254E</v>
          </cell>
          <cell r="B81" t="str">
            <v>ce1d</v>
          </cell>
          <cell r="C81">
            <v>905</v>
          </cell>
          <cell r="D81" t="str">
            <v>t0025369</v>
          </cell>
          <cell r="E81" t="str">
            <v>Misty Cerna</v>
          </cell>
          <cell r="F81">
            <v>785</v>
          </cell>
          <cell r="G81">
            <v>775</v>
          </cell>
          <cell r="H81">
            <v>99</v>
          </cell>
          <cell r="I81">
            <v>20</v>
          </cell>
          <cell r="J81" t="str">
            <v>06/27/2015</v>
          </cell>
          <cell r="K81">
            <v>43642</v>
          </cell>
          <cell r="M81">
            <v>0</v>
          </cell>
        </row>
        <row r="82">
          <cell r="A82" t="str">
            <v>C5254F</v>
          </cell>
          <cell r="B82" t="str">
            <v>ce2f</v>
          </cell>
          <cell r="C82">
            <v>955</v>
          </cell>
          <cell r="D82" t="str">
            <v>t0040238</v>
          </cell>
          <cell r="E82" t="str">
            <v>Ogaga Ijoni</v>
          </cell>
          <cell r="F82">
            <v>790</v>
          </cell>
          <cell r="G82">
            <v>790</v>
          </cell>
          <cell r="H82">
            <v>99</v>
          </cell>
          <cell r="I82">
            <v>0</v>
          </cell>
          <cell r="J82" t="str">
            <v>07/21/2018</v>
          </cell>
          <cell r="K82">
            <v>43666</v>
          </cell>
          <cell r="M82">
            <v>0</v>
          </cell>
        </row>
        <row r="83">
          <cell r="A83" t="str">
            <v>C5254G</v>
          </cell>
          <cell r="B83" t="str">
            <v>ce1dr</v>
          </cell>
          <cell r="C83">
            <v>905</v>
          </cell>
          <cell r="D83" t="str">
            <v>VACANT</v>
          </cell>
          <cell r="E83" t="str">
            <v>VACANT</v>
          </cell>
          <cell r="F83">
            <v>909</v>
          </cell>
          <cell r="G83">
            <v>0</v>
          </cell>
          <cell r="H83">
            <v>0</v>
          </cell>
          <cell r="I83">
            <v>0</v>
          </cell>
          <cell r="M83">
            <v>0</v>
          </cell>
        </row>
        <row r="84">
          <cell r="A84" t="str">
            <v>C5254H</v>
          </cell>
          <cell r="B84" t="str">
            <v>ce2f</v>
          </cell>
          <cell r="C84">
            <v>955</v>
          </cell>
          <cell r="D84" t="str">
            <v>t0040275</v>
          </cell>
          <cell r="E84" t="str">
            <v>Amanda Rossi</v>
          </cell>
          <cell r="F84">
            <v>790</v>
          </cell>
          <cell r="G84">
            <v>790</v>
          </cell>
          <cell r="H84">
            <v>99</v>
          </cell>
          <cell r="I84">
            <v>20</v>
          </cell>
          <cell r="J84" t="str">
            <v>08/18/2018</v>
          </cell>
          <cell r="K84">
            <v>43694</v>
          </cell>
          <cell r="M84">
            <v>0</v>
          </cell>
        </row>
        <row r="85">
          <cell r="A85" t="str">
            <v>C5254J</v>
          </cell>
          <cell r="B85" t="str">
            <v>ce1d</v>
          </cell>
          <cell r="C85">
            <v>905</v>
          </cell>
          <cell r="D85" t="str">
            <v>t0029851</v>
          </cell>
          <cell r="E85" t="str">
            <v>Rachel Moyer</v>
          </cell>
          <cell r="F85">
            <v>795</v>
          </cell>
          <cell r="G85">
            <v>795</v>
          </cell>
          <cell r="H85">
            <v>99</v>
          </cell>
          <cell r="I85">
            <v>20</v>
          </cell>
          <cell r="J85" t="str">
            <v>07/23/2016</v>
          </cell>
          <cell r="K85">
            <v>43668</v>
          </cell>
          <cell r="M85">
            <v>0</v>
          </cell>
        </row>
        <row r="86">
          <cell r="A86" t="str">
            <v>C5254K</v>
          </cell>
          <cell r="B86" t="str">
            <v>ce2fr</v>
          </cell>
          <cell r="C86">
            <v>955</v>
          </cell>
          <cell r="D86" t="str">
            <v>t0040602</v>
          </cell>
          <cell r="E86" t="str">
            <v>Monica Arana</v>
          </cell>
          <cell r="F86">
            <v>919</v>
          </cell>
          <cell r="G86">
            <v>800</v>
          </cell>
          <cell r="H86">
            <v>99</v>
          </cell>
          <cell r="I86">
            <v>0</v>
          </cell>
          <cell r="J86" t="str">
            <v>10/02/2018</v>
          </cell>
          <cell r="K86">
            <v>43739</v>
          </cell>
          <cell r="M86">
            <v>0</v>
          </cell>
        </row>
        <row r="87">
          <cell r="A87" t="str">
            <v>C5254L</v>
          </cell>
          <cell r="B87" t="str">
            <v>ce1dr</v>
          </cell>
          <cell r="C87">
            <v>905</v>
          </cell>
          <cell r="D87" t="str">
            <v>t0038108</v>
          </cell>
          <cell r="E87" t="str">
            <v>Anna Curlin</v>
          </cell>
          <cell r="F87">
            <v>919</v>
          </cell>
          <cell r="G87">
            <v>758</v>
          </cell>
          <cell r="H87">
            <v>99</v>
          </cell>
          <cell r="I87">
            <v>20</v>
          </cell>
          <cell r="J87" t="str">
            <v>03/03/2018</v>
          </cell>
          <cell r="K87">
            <v>43526</v>
          </cell>
          <cell r="M87">
            <v>0</v>
          </cell>
        </row>
        <row r="88">
          <cell r="A88" t="str">
            <v>C5254M</v>
          </cell>
          <cell r="B88" t="str">
            <v>ce2f</v>
          </cell>
          <cell r="C88">
            <v>955</v>
          </cell>
          <cell r="D88" t="str">
            <v>t0040235</v>
          </cell>
          <cell r="E88" t="str">
            <v>Susan Achury</v>
          </cell>
          <cell r="F88">
            <v>835</v>
          </cell>
          <cell r="G88">
            <v>835</v>
          </cell>
          <cell r="H88">
            <v>99</v>
          </cell>
          <cell r="I88">
            <v>20</v>
          </cell>
          <cell r="J88" t="str">
            <v>08/03/2018</v>
          </cell>
          <cell r="K88">
            <v>43677</v>
          </cell>
          <cell r="M88">
            <v>-9</v>
          </cell>
        </row>
        <row r="89">
          <cell r="A89" t="str">
            <v>C5269A</v>
          </cell>
          <cell r="B89" t="str">
            <v>ce1a</v>
          </cell>
          <cell r="C89">
            <v>675</v>
          </cell>
          <cell r="D89" t="str">
            <v>t0033398</v>
          </cell>
          <cell r="E89" t="str">
            <v>Jeewan Bhattarai</v>
          </cell>
          <cell r="F89">
            <v>675</v>
          </cell>
          <cell r="G89">
            <v>657</v>
          </cell>
          <cell r="H89">
            <v>99</v>
          </cell>
          <cell r="I89">
            <v>0</v>
          </cell>
          <cell r="J89" t="str">
            <v>09/01/2018</v>
          </cell>
          <cell r="K89">
            <v>43708</v>
          </cell>
          <cell r="M89">
            <v>0</v>
          </cell>
        </row>
        <row r="90">
          <cell r="A90" t="str">
            <v>C5269B</v>
          </cell>
          <cell r="B90" t="str">
            <v>ce1a</v>
          </cell>
          <cell r="C90">
            <v>675</v>
          </cell>
          <cell r="D90" t="str">
            <v>VACANT</v>
          </cell>
          <cell r="E90" t="str">
            <v>VACANT</v>
          </cell>
          <cell r="F90">
            <v>675</v>
          </cell>
          <cell r="G90">
            <v>0</v>
          </cell>
          <cell r="H90">
            <v>0</v>
          </cell>
          <cell r="I90">
            <v>0</v>
          </cell>
          <cell r="M90">
            <v>0</v>
          </cell>
        </row>
        <row r="91">
          <cell r="A91" t="str">
            <v>C5269C</v>
          </cell>
          <cell r="B91" t="str">
            <v>ce1a</v>
          </cell>
          <cell r="C91">
            <v>675</v>
          </cell>
          <cell r="D91" t="str">
            <v>t0040248</v>
          </cell>
          <cell r="E91" t="str">
            <v>Alex Deselms</v>
          </cell>
          <cell r="F91">
            <v>675</v>
          </cell>
          <cell r="G91">
            <v>675</v>
          </cell>
          <cell r="H91">
            <v>99</v>
          </cell>
          <cell r="I91">
            <v>0</v>
          </cell>
          <cell r="J91" t="str">
            <v>08/18/2018</v>
          </cell>
          <cell r="K91">
            <v>43694</v>
          </cell>
          <cell r="M91">
            <v>0</v>
          </cell>
        </row>
        <row r="92">
          <cell r="A92" t="str">
            <v>C5269D</v>
          </cell>
          <cell r="B92" t="str">
            <v>ce1a</v>
          </cell>
          <cell r="C92">
            <v>675</v>
          </cell>
          <cell r="D92" t="str">
            <v>t0039429</v>
          </cell>
          <cell r="E92" t="str">
            <v>Joseph Sweeney</v>
          </cell>
          <cell r="F92">
            <v>675</v>
          </cell>
          <cell r="G92">
            <v>675</v>
          </cell>
          <cell r="H92">
            <v>99</v>
          </cell>
          <cell r="I92">
            <v>20</v>
          </cell>
          <cell r="J92" t="str">
            <v>04/12/2018</v>
          </cell>
          <cell r="K92">
            <v>43566</v>
          </cell>
          <cell r="M92">
            <v>-713</v>
          </cell>
        </row>
        <row r="93">
          <cell r="A93" t="str">
            <v>C5269E</v>
          </cell>
          <cell r="B93" t="str">
            <v>ce1a</v>
          </cell>
          <cell r="C93">
            <v>675</v>
          </cell>
          <cell r="D93" t="str">
            <v>t0046494</v>
          </cell>
          <cell r="E93" t="str">
            <v>michael abrams</v>
          </cell>
          <cell r="F93">
            <v>685</v>
          </cell>
          <cell r="G93">
            <v>685</v>
          </cell>
          <cell r="H93">
            <v>99</v>
          </cell>
          <cell r="I93">
            <v>0</v>
          </cell>
          <cell r="J93" t="str">
            <v>10/01/2018</v>
          </cell>
          <cell r="K93">
            <v>43738</v>
          </cell>
          <cell r="M93">
            <v>952</v>
          </cell>
        </row>
        <row r="94">
          <cell r="A94" t="str">
            <v>C5269F</v>
          </cell>
          <cell r="B94" t="str">
            <v>ce1a</v>
          </cell>
          <cell r="C94">
            <v>675</v>
          </cell>
          <cell r="D94" t="str">
            <v>t0028892</v>
          </cell>
          <cell r="E94" t="str">
            <v>John Fitzgerald</v>
          </cell>
          <cell r="F94">
            <v>685</v>
          </cell>
          <cell r="G94">
            <v>707</v>
          </cell>
          <cell r="H94">
            <v>99</v>
          </cell>
          <cell r="I94">
            <v>0</v>
          </cell>
          <cell r="J94" t="str">
            <v>05/28/2016</v>
          </cell>
          <cell r="K94">
            <v>43612</v>
          </cell>
          <cell r="M94">
            <v>0</v>
          </cell>
        </row>
        <row r="95">
          <cell r="A95" t="str">
            <v>C5269G</v>
          </cell>
          <cell r="B95" t="str">
            <v>ce1a</v>
          </cell>
          <cell r="C95">
            <v>675</v>
          </cell>
          <cell r="D95" t="str">
            <v>VACANT</v>
          </cell>
          <cell r="E95" t="str">
            <v>VACANT</v>
          </cell>
          <cell r="F95">
            <v>685</v>
          </cell>
          <cell r="G95">
            <v>0</v>
          </cell>
          <cell r="H95">
            <v>0</v>
          </cell>
          <cell r="I95">
            <v>0</v>
          </cell>
          <cell r="M95">
            <v>0</v>
          </cell>
        </row>
        <row r="96">
          <cell r="A96" t="str">
            <v>C5269H</v>
          </cell>
          <cell r="B96" t="str">
            <v>ce1ar</v>
          </cell>
          <cell r="C96">
            <v>675</v>
          </cell>
          <cell r="D96" t="str">
            <v>t0039664</v>
          </cell>
          <cell r="E96" t="str">
            <v>Jason Cunningham</v>
          </cell>
          <cell r="F96">
            <v>780</v>
          </cell>
          <cell r="G96">
            <v>754</v>
          </cell>
          <cell r="H96">
            <v>298</v>
          </cell>
          <cell r="I96">
            <v>0</v>
          </cell>
          <cell r="J96" t="str">
            <v>04/30/2018</v>
          </cell>
          <cell r="K96">
            <v>43584</v>
          </cell>
          <cell r="M96">
            <v>892</v>
          </cell>
        </row>
        <row r="97">
          <cell r="A97" t="str">
            <v>C5269J</v>
          </cell>
          <cell r="B97" t="str">
            <v>ce1a</v>
          </cell>
          <cell r="C97">
            <v>675</v>
          </cell>
          <cell r="D97" t="str">
            <v>t0024963</v>
          </cell>
          <cell r="E97" t="str">
            <v>Robert Koren</v>
          </cell>
          <cell r="F97">
            <v>695</v>
          </cell>
          <cell r="G97">
            <v>711</v>
          </cell>
          <cell r="H97">
            <v>99</v>
          </cell>
          <cell r="I97">
            <v>20</v>
          </cell>
          <cell r="J97" t="str">
            <v>04/17/2015</v>
          </cell>
          <cell r="K97">
            <v>43571</v>
          </cell>
          <cell r="M97">
            <v>0</v>
          </cell>
        </row>
        <row r="98">
          <cell r="A98" t="str">
            <v>C5269K</v>
          </cell>
          <cell r="B98" t="str">
            <v>ce1a</v>
          </cell>
          <cell r="C98">
            <v>675</v>
          </cell>
          <cell r="D98" t="str">
            <v>t0040418</v>
          </cell>
          <cell r="E98" t="str">
            <v>Andrea Lewis</v>
          </cell>
          <cell r="F98">
            <v>695</v>
          </cell>
          <cell r="G98">
            <v>695</v>
          </cell>
          <cell r="H98">
            <v>99</v>
          </cell>
          <cell r="I98">
            <v>0</v>
          </cell>
          <cell r="J98" t="str">
            <v>12/07/2018</v>
          </cell>
          <cell r="K98">
            <v>43805</v>
          </cell>
          <cell r="M98">
            <v>0</v>
          </cell>
        </row>
        <row r="99">
          <cell r="A99" t="str">
            <v>C5269L</v>
          </cell>
          <cell r="B99" t="str">
            <v>ce1a</v>
          </cell>
          <cell r="C99">
            <v>675</v>
          </cell>
          <cell r="D99" t="str">
            <v>t0041367</v>
          </cell>
          <cell r="E99" t="str">
            <v>Cody Studer</v>
          </cell>
          <cell r="F99">
            <v>695</v>
          </cell>
          <cell r="G99">
            <v>695</v>
          </cell>
          <cell r="H99">
            <v>99</v>
          </cell>
          <cell r="I99">
            <v>0</v>
          </cell>
          <cell r="J99" t="str">
            <v>12/15/2018</v>
          </cell>
          <cell r="K99">
            <v>43813</v>
          </cell>
          <cell r="M99">
            <v>0</v>
          </cell>
        </row>
        <row r="100">
          <cell r="A100" t="str">
            <v>C5269M</v>
          </cell>
          <cell r="B100" t="str">
            <v>ce1a</v>
          </cell>
          <cell r="C100">
            <v>675</v>
          </cell>
          <cell r="D100" t="str">
            <v>t0025345</v>
          </cell>
          <cell r="E100" t="str">
            <v>Kelsie Rogers</v>
          </cell>
          <cell r="F100">
            <v>695</v>
          </cell>
          <cell r="G100">
            <v>695</v>
          </cell>
          <cell r="H100">
            <v>99</v>
          </cell>
          <cell r="I100">
            <v>20</v>
          </cell>
          <cell r="J100" t="str">
            <v>07/25/2015</v>
          </cell>
          <cell r="K100">
            <v>43670</v>
          </cell>
          <cell r="M100">
            <v>0</v>
          </cell>
        </row>
        <row r="101">
          <cell r="A101" t="str">
            <v>C5271A</v>
          </cell>
          <cell r="B101" t="str">
            <v>ce1a</v>
          </cell>
          <cell r="C101">
            <v>675</v>
          </cell>
          <cell r="D101" t="str">
            <v>t0029160</v>
          </cell>
          <cell r="E101" t="str">
            <v>Sabra Shearer</v>
          </cell>
          <cell r="F101">
            <v>675</v>
          </cell>
          <cell r="G101">
            <v>675</v>
          </cell>
          <cell r="H101">
            <v>99</v>
          </cell>
          <cell r="I101">
            <v>20</v>
          </cell>
          <cell r="J101" t="str">
            <v>07/06/2018</v>
          </cell>
          <cell r="K101">
            <v>43651</v>
          </cell>
          <cell r="M101">
            <v>0</v>
          </cell>
        </row>
        <row r="102">
          <cell r="A102" t="str">
            <v>C5271B</v>
          </cell>
          <cell r="B102" t="str">
            <v>ce1a</v>
          </cell>
          <cell r="C102">
            <v>675</v>
          </cell>
          <cell r="D102" t="str">
            <v>t0038266</v>
          </cell>
          <cell r="E102" t="str">
            <v>Hong Ly</v>
          </cell>
          <cell r="F102">
            <v>675</v>
          </cell>
          <cell r="G102">
            <v>657</v>
          </cell>
          <cell r="H102">
            <v>99</v>
          </cell>
          <cell r="I102">
            <v>0</v>
          </cell>
          <cell r="J102" t="str">
            <v>02/20/2018</v>
          </cell>
          <cell r="K102">
            <v>43515</v>
          </cell>
          <cell r="M102">
            <v>-110</v>
          </cell>
        </row>
        <row r="103">
          <cell r="A103" t="str">
            <v>C5271C</v>
          </cell>
          <cell r="B103" t="str">
            <v>ce1a</v>
          </cell>
          <cell r="C103">
            <v>675</v>
          </cell>
          <cell r="D103" t="str">
            <v>VACANT</v>
          </cell>
          <cell r="E103" t="str">
            <v>VACANT</v>
          </cell>
          <cell r="F103">
            <v>675</v>
          </cell>
          <cell r="G103">
            <v>0</v>
          </cell>
          <cell r="H103">
            <v>0</v>
          </cell>
          <cell r="I103">
            <v>0</v>
          </cell>
          <cell r="M103">
            <v>0</v>
          </cell>
        </row>
        <row r="104">
          <cell r="A104" t="str">
            <v>C5271D</v>
          </cell>
          <cell r="B104" t="str">
            <v>ce1ar</v>
          </cell>
          <cell r="C104">
            <v>675</v>
          </cell>
          <cell r="D104" t="str">
            <v>t0040424</v>
          </cell>
          <cell r="E104" t="str">
            <v>Ashley Schaeper</v>
          </cell>
          <cell r="F104">
            <v>770</v>
          </cell>
          <cell r="G104">
            <v>675</v>
          </cell>
          <cell r="H104">
            <v>99</v>
          </cell>
          <cell r="I104">
            <v>0</v>
          </cell>
          <cell r="J104" t="str">
            <v>08/04/2018</v>
          </cell>
          <cell r="K104">
            <v>43680</v>
          </cell>
          <cell r="M104">
            <v>100</v>
          </cell>
        </row>
        <row r="105">
          <cell r="A105" t="str">
            <v>C5271E</v>
          </cell>
          <cell r="B105" t="str">
            <v>ce1a</v>
          </cell>
          <cell r="C105">
            <v>675</v>
          </cell>
          <cell r="D105" t="str">
            <v>t0040450</v>
          </cell>
          <cell r="E105" t="str">
            <v>Benjamin Titmas</v>
          </cell>
          <cell r="F105">
            <v>685</v>
          </cell>
          <cell r="G105">
            <v>685</v>
          </cell>
          <cell r="H105">
            <v>99</v>
          </cell>
          <cell r="I105">
            <v>20</v>
          </cell>
          <cell r="J105" t="str">
            <v>08/07/2018</v>
          </cell>
          <cell r="K105">
            <v>43683</v>
          </cell>
          <cell r="M105">
            <v>0</v>
          </cell>
        </row>
        <row r="106">
          <cell r="A106" t="str">
            <v>C5271F</v>
          </cell>
          <cell r="B106" t="str">
            <v>ce1a</v>
          </cell>
          <cell r="C106">
            <v>675</v>
          </cell>
          <cell r="D106" t="str">
            <v>t0024918</v>
          </cell>
          <cell r="E106" t="str">
            <v>Aron Lagor</v>
          </cell>
          <cell r="F106">
            <v>685</v>
          </cell>
          <cell r="G106">
            <v>707</v>
          </cell>
          <cell r="H106">
            <v>619</v>
          </cell>
          <cell r="I106">
            <v>0</v>
          </cell>
          <cell r="J106" t="str">
            <v>05/15/2015</v>
          </cell>
          <cell r="K106">
            <v>43599</v>
          </cell>
          <cell r="M106">
            <v>0</v>
          </cell>
        </row>
        <row r="107">
          <cell r="A107" t="str">
            <v>C5271G</v>
          </cell>
          <cell r="B107" t="str">
            <v>ce1a</v>
          </cell>
          <cell r="C107">
            <v>675</v>
          </cell>
          <cell r="D107" t="str">
            <v>t0040084</v>
          </cell>
          <cell r="E107" t="str">
            <v>Kimberly Gillilan</v>
          </cell>
          <cell r="F107">
            <v>685</v>
          </cell>
          <cell r="G107">
            <v>685</v>
          </cell>
          <cell r="H107">
            <v>99</v>
          </cell>
          <cell r="I107">
            <v>0</v>
          </cell>
          <cell r="J107" t="str">
            <v>07/05/2018</v>
          </cell>
          <cell r="K107">
            <v>43650</v>
          </cell>
          <cell r="M107">
            <v>0</v>
          </cell>
        </row>
        <row r="108">
          <cell r="A108" t="str">
            <v>C5271H</v>
          </cell>
          <cell r="B108" t="str">
            <v>ce1a</v>
          </cell>
          <cell r="C108">
            <v>675</v>
          </cell>
          <cell r="D108" t="str">
            <v>t0041119</v>
          </cell>
          <cell r="E108" t="str">
            <v>Kelsi Wenz</v>
          </cell>
          <cell r="F108">
            <v>685</v>
          </cell>
          <cell r="G108">
            <v>685</v>
          </cell>
          <cell r="H108">
            <v>99</v>
          </cell>
          <cell r="I108">
            <v>0</v>
          </cell>
          <cell r="J108" t="str">
            <v>11/10/2018</v>
          </cell>
          <cell r="K108">
            <v>43778</v>
          </cell>
          <cell r="M108">
            <v>0</v>
          </cell>
        </row>
        <row r="109">
          <cell r="A109" t="str">
            <v>C5271J</v>
          </cell>
          <cell r="B109" t="str">
            <v>ce1ar</v>
          </cell>
          <cell r="C109">
            <v>675</v>
          </cell>
          <cell r="D109" t="str">
            <v>t0039500</v>
          </cell>
          <cell r="E109" t="str">
            <v>Antonio Jimenez</v>
          </cell>
          <cell r="F109">
            <v>800</v>
          </cell>
          <cell r="G109">
            <v>740</v>
          </cell>
          <cell r="H109">
            <v>99</v>
          </cell>
          <cell r="I109">
            <v>0</v>
          </cell>
          <cell r="J109" t="str">
            <v>05/05/2018</v>
          </cell>
          <cell r="K109">
            <v>43589</v>
          </cell>
          <cell r="M109">
            <v>0</v>
          </cell>
        </row>
        <row r="110">
          <cell r="A110" t="str">
            <v>C5271K</v>
          </cell>
          <cell r="B110" t="str">
            <v>ce1a</v>
          </cell>
          <cell r="C110">
            <v>675</v>
          </cell>
          <cell r="D110" t="str">
            <v>t0040655</v>
          </cell>
          <cell r="E110" t="str">
            <v>Bienvenido Jimenez</v>
          </cell>
          <cell r="F110">
            <v>705</v>
          </cell>
          <cell r="G110">
            <v>705</v>
          </cell>
          <cell r="H110">
            <v>99</v>
          </cell>
          <cell r="I110">
            <v>0</v>
          </cell>
          <cell r="J110" t="str">
            <v>09/14/2018</v>
          </cell>
          <cell r="K110">
            <v>43721</v>
          </cell>
          <cell r="M110">
            <v>0</v>
          </cell>
        </row>
        <row r="111">
          <cell r="A111" t="str">
            <v>C5271L</v>
          </cell>
          <cell r="B111" t="str">
            <v>ce1a</v>
          </cell>
          <cell r="C111">
            <v>675</v>
          </cell>
          <cell r="D111" t="str">
            <v>t0033645</v>
          </cell>
          <cell r="E111" t="str">
            <v>Kailash Ghimirey</v>
          </cell>
          <cell r="F111">
            <v>705</v>
          </cell>
          <cell r="G111">
            <v>717</v>
          </cell>
          <cell r="H111">
            <v>99</v>
          </cell>
          <cell r="I111">
            <v>0</v>
          </cell>
          <cell r="J111" t="str">
            <v>08/18/2017</v>
          </cell>
          <cell r="K111">
            <v>43695</v>
          </cell>
          <cell r="M111">
            <v>0</v>
          </cell>
        </row>
        <row r="112">
          <cell r="A112" t="str">
            <v>C5271M</v>
          </cell>
          <cell r="B112" t="str">
            <v>ce1ar</v>
          </cell>
          <cell r="C112">
            <v>675</v>
          </cell>
          <cell r="D112" t="str">
            <v>t0036315</v>
          </cell>
          <cell r="E112" t="str">
            <v>Kayla Mitchell</v>
          </cell>
          <cell r="F112">
            <v>800</v>
          </cell>
          <cell r="G112">
            <v>789</v>
          </cell>
          <cell r="H112">
            <v>99</v>
          </cell>
          <cell r="I112">
            <v>0</v>
          </cell>
          <cell r="J112" t="str">
            <v>10/28/2017</v>
          </cell>
          <cell r="K112">
            <v>43765</v>
          </cell>
          <cell r="M112">
            <v>0</v>
          </cell>
        </row>
        <row r="113">
          <cell r="A113" t="str">
            <v>C5273A</v>
          </cell>
          <cell r="B113" t="str">
            <v>ce1a</v>
          </cell>
          <cell r="C113">
            <v>675</v>
          </cell>
          <cell r="D113" t="str">
            <v>t0041210</v>
          </cell>
          <cell r="E113" t="str">
            <v>Darbi Rutherford</v>
          </cell>
          <cell r="F113">
            <v>675</v>
          </cell>
          <cell r="G113">
            <v>675</v>
          </cell>
          <cell r="H113">
            <v>99</v>
          </cell>
          <cell r="I113">
            <v>0</v>
          </cell>
          <cell r="J113" t="str">
            <v>11/28/2018</v>
          </cell>
          <cell r="K113">
            <v>43796</v>
          </cell>
          <cell r="M113">
            <v>0</v>
          </cell>
        </row>
        <row r="114">
          <cell r="A114" t="str">
            <v>C5273B</v>
          </cell>
          <cell r="B114" t="str">
            <v>ce1a</v>
          </cell>
          <cell r="C114">
            <v>675</v>
          </cell>
          <cell r="D114" t="str">
            <v>t0024415</v>
          </cell>
          <cell r="E114" t="str">
            <v>Cassie Grosardt</v>
          </cell>
          <cell r="F114">
            <v>675</v>
          </cell>
          <cell r="G114">
            <v>673</v>
          </cell>
          <cell r="H114">
            <v>609</v>
          </cell>
          <cell r="I114">
            <v>0</v>
          </cell>
          <cell r="J114" t="str">
            <v>01/14/2015</v>
          </cell>
          <cell r="K114">
            <v>43478</v>
          </cell>
          <cell r="M114">
            <v>0</v>
          </cell>
        </row>
        <row r="115">
          <cell r="A115" t="str">
            <v>C5273C</v>
          </cell>
          <cell r="B115" t="str">
            <v>ce1a</v>
          </cell>
          <cell r="C115">
            <v>675</v>
          </cell>
          <cell r="D115" t="str">
            <v>t0039494</v>
          </cell>
          <cell r="E115" t="str">
            <v>David Costello</v>
          </cell>
          <cell r="F115">
            <v>675</v>
          </cell>
          <cell r="G115">
            <v>675</v>
          </cell>
          <cell r="H115">
            <v>99</v>
          </cell>
          <cell r="I115">
            <v>0</v>
          </cell>
          <cell r="J115" t="str">
            <v>04/30/2018</v>
          </cell>
          <cell r="K115">
            <v>43584</v>
          </cell>
          <cell r="M115">
            <v>-24.71</v>
          </cell>
        </row>
        <row r="116">
          <cell r="A116" t="str">
            <v>C5273D</v>
          </cell>
          <cell r="B116" t="str">
            <v>ce1ar</v>
          </cell>
          <cell r="C116">
            <v>675</v>
          </cell>
          <cell r="D116" t="str">
            <v>t0040769</v>
          </cell>
          <cell r="E116" t="str">
            <v>Chris Penny</v>
          </cell>
          <cell r="F116">
            <v>770</v>
          </cell>
          <cell r="G116">
            <v>705</v>
          </cell>
          <cell r="H116">
            <v>99</v>
          </cell>
          <cell r="I116">
            <v>0</v>
          </cell>
          <cell r="J116" t="str">
            <v>11/15/2018</v>
          </cell>
          <cell r="K116">
            <v>43783</v>
          </cell>
          <cell r="M116">
            <v>-224</v>
          </cell>
        </row>
        <row r="117">
          <cell r="A117" t="str">
            <v>C5273E</v>
          </cell>
          <cell r="B117" t="str">
            <v>ce1a</v>
          </cell>
          <cell r="C117">
            <v>675</v>
          </cell>
          <cell r="D117" t="str">
            <v>t0013853</v>
          </cell>
          <cell r="E117" t="str">
            <v>Nancy Clark</v>
          </cell>
          <cell r="F117">
            <v>685</v>
          </cell>
          <cell r="G117">
            <v>700</v>
          </cell>
          <cell r="H117">
            <v>170</v>
          </cell>
          <cell r="I117">
            <v>0</v>
          </cell>
          <cell r="J117" t="str">
            <v>05/10/2006</v>
          </cell>
          <cell r="K117">
            <v>43646</v>
          </cell>
          <cell r="M117">
            <v>0</v>
          </cell>
        </row>
        <row r="118">
          <cell r="A118" t="str">
            <v>C5273F</v>
          </cell>
          <cell r="B118" t="str">
            <v>ce1a</v>
          </cell>
          <cell r="C118">
            <v>675</v>
          </cell>
          <cell r="D118" t="str">
            <v>t0025811</v>
          </cell>
          <cell r="E118" t="str">
            <v>Vicki Karr</v>
          </cell>
          <cell r="F118">
            <v>685</v>
          </cell>
          <cell r="G118">
            <v>705</v>
          </cell>
          <cell r="H118">
            <v>99</v>
          </cell>
          <cell r="I118">
            <v>20</v>
          </cell>
          <cell r="J118" t="str">
            <v>08/22/2015</v>
          </cell>
          <cell r="K118">
            <v>43698</v>
          </cell>
          <cell r="M118">
            <v>-21</v>
          </cell>
        </row>
        <row r="119">
          <cell r="A119" t="str">
            <v>C5273G</v>
          </cell>
          <cell r="B119" t="str">
            <v>ce1a</v>
          </cell>
          <cell r="C119">
            <v>675</v>
          </cell>
          <cell r="D119" t="str">
            <v>t0033372</v>
          </cell>
          <cell r="E119" t="str">
            <v>Janessa Scott</v>
          </cell>
          <cell r="F119">
            <v>685</v>
          </cell>
          <cell r="G119">
            <v>699</v>
          </cell>
          <cell r="H119">
            <v>99</v>
          </cell>
          <cell r="I119">
            <v>20</v>
          </cell>
          <cell r="J119" t="str">
            <v>08/19/2017</v>
          </cell>
          <cell r="K119">
            <v>43695</v>
          </cell>
          <cell r="M119">
            <v>-19</v>
          </cell>
        </row>
        <row r="120">
          <cell r="A120" t="str">
            <v>C5273H</v>
          </cell>
          <cell r="B120" t="str">
            <v>ce1a</v>
          </cell>
          <cell r="C120">
            <v>675</v>
          </cell>
          <cell r="D120" t="str">
            <v>t0013856</v>
          </cell>
          <cell r="E120" t="str">
            <v>Rick Mazuk</v>
          </cell>
          <cell r="F120">
            <v>685</v>
          </cell>
          <cell r="G120">
            <v>700</v>
          </cell>
          <cell r="H120">
            <v>170</v>
          </cell>
          <cell r="I120">
            <v>0</v>
          </cell>
          <cell r="J120" t="str">
            <v>08/09/2006</v>
          </cell>
          <cell r="K120">
            <v>43585</v>
          </cell>
          <cell r="M120">
            <v>-20</v>
          </cell>
        </row>
        <row r="121">
          <cell r="A121" t="str">
            <v>C5273J</v>
          </cell>
          <cell r="B121" t="str">
            <v>ce1ar</v>
          </cell>
          <cell r="C121">
            <v>675</v>
          </cell>
          <cell r="D121" t="str">
            <v>t0039800</v>
          </cell>
          <cell r="E121" t="str">
            <v>Addison Thomas</v>
          </cell>
          <cell r="F121">
            <v>800</v>
          </cell>
          <cell r="G121">
            <v>705</v>
          </cell>
          <cell r="H121">
            <v>99</v>
          </cell>
          <cell r="I121">
            <v>0</v>
          </cell>
          <cell r="J121" t="str">
            <v>07/11/2018</v>
          </cell>
          <cell r="K121">
            <v>43656</v>
          </cell>
          <cell r="M121">
            <v>0</v>
          </cell>
        </row>
        <row r="122">
          <cell r="A122" t="str">
            <v>C5273K</v>
          </cell>
          <cell r="B122" t="str">
            <v>ce1a</v>
          </cell>
          <cell r="C122">
            <v>675</v>
          </cell>
          <cell r="D122" t="str">
            <v>t0037853</v>
          </cell>
          <cell r="E122" t="str">
            <v>Soon Jun Hong</v>
          </cell>
          <cell r="F122">
            <v>705</v>
          </cell>
          <cell r="G122">
            <v>708</v>
          </cell>
          <cell r="H122">
            <v>99</v>
          </cell>
          <cell r="I122">
            <v>0</v>
          </cell>
          <cell r="J122" t="str">
            <v>11/29/2017</v>
          </cell>
          <cell r="K122">
            <v>43797</v>
          </cell>
          <cell r="M122">
            <v>-1</v>
          </cell>
        </row>
        <row r="123">
          <cell r="A123" t="str">
            <v>C5273L</v>
          </cell>
          <cell r="B123" t="str">
            <v>ce1a</v>
          </cell>
          <cell r="C123">
            <v>675</v>
          </cell>
          <cell r="D123" t="str">
            <v>t0040792</v>
          </cell>
          <cell r="E123" t="str">
            <v>Patience Aryeetey</v>
          </cell>
          <cell r="F123">
            <v>705</v>
          </cell>
          <cell r="G123">
            <v>705</v>
          </cell>
          <cell r="H123">
            <v>99</v>
          </cell>
          <cell r="I123">
            <v>0</v>
          </cell>
          <cell r="J123" t="str">
            <v>10/10/2018</v>
          </cell>
          <cell r="K123">
            <v>43747</v>
          </cell>
          <cell r="M123">
            <v>0</v>
          </cell>
        </row>
        <row r="124">
          <cell r="A124" t="str">
            <v>C5273M</v>
          </cell>
          <cell r="B124" t="str">
            <v>ce1a</v>
          </cell>
          <cell r="C124">
            <v>675</v>
          </cell>
          <cell r="D124" t="str">
            <v>t0033419</v>
          </cell>
          <cell r="E124" t="str">
            <v>Traci Pagnucco</v>
          </cell>
          <cell r="F124">
            <v>705</v>
          </cell>
          <cell r="G124">
            <v>721</v>
          </cell>
          <cell r="H124">
            <v>99</v>
          </cell>
          <cell r="I124">
            <v>20</v>
          </cell>
          <cell r="J124" t="str">
            <v>06/23/2017</v>
          </cell>
          <cell r="K124">
            <v>43638</v>
          </cell>
          <cell r="M124">
            <v>0</v>
          </cell>
        </row>
        <row r="125">
          <cell r="A125" t="str">
            <v>C5303A</v>
          </cell>
          <cell r="B125" t="str">
            <v>ce1a</v>
          </cell>
          <cell r="C125">
            <v>675</v>
          </cell>
          <cell r="D125" t="str">
            <v>t0027648</v>
          </cell>
          <cell r="E125" t="str">
            <v>Nicole Holler</v>
          </cell>
          <cell r="F125">
            <v>665</v>
          </cell>
          <cell r="G125">
            <v>667</v>
          </cell>
          <cell r="H125">
            <v>99</v>
          </cell>
          <cell r="I125">
            <v>0</v>
          </cell>
          <cell r="J125" t="str">
            <v>01/01/2016</v>
          </cell>
          <cell r="K125">
            <v>43555</v>
          </cell>
          <cell r="L125" t="str">
            <v>03/31/2019</v>
          </cell>
          <cell r="M125">
            <v>0</v>
          </cell>
        </row>
        <row r="126">
          <cell r="A126" t="str">
            <v>C5303B</v>
          </cell>
          <cell r="B126" t="str">
            <v>ce1a</v>
          </cell>
          <cell r="C126">
            <v>675</v>
          </cell>
          <cell r="D126" t="str">
            <v>t0036306</v>
          </cell>
          <cell r="E126" t="str">
            <v>Peter Chileshe</v>
          </cell>
          <cell r="F126">
            <v>665</v>
          </cell>
          <cell r="G126">
            <v>679</v>
          </cell>
          <cell r="H126">
            <v>99</v>
          </cell>
          <cell r="I126">
            <v>20</v>
          </cell>
          <cell r="J126" t="str">
            <v>10/14/2017</v>
          </cell>
          <cell r="K126">
            <v>43751</v>
          </cell>
          <cell r="M126">
            <v>202</v>
          </cell>
        </row>
        <row r="127">
          <cell r="A127" t="str">
            <v>C5303C</v>
          </cell>
          <cell r="B127" t="str">
            <v>ce1ar</v>
          </cell>
          <cell r="C127">
            <v>675</v>
          </cell>
          <cell r="D127" t="str">
            <v>t0041005</v>
          </cell>
          <cell r="E127" t="str">
            <v>Amanda Starrett</v>
          </cell>
          <cell r="F127">
            <v>770</v>
          </cell>
          <cell r="G127">
            <v>770</v>
          </cell>
          <cell r="H127">
            <v>99</v>
          </cell>
          <cell r="I127">
            <v>0</v>
          </cell>
          <cell r="J127" t="str">
            <v>10/31/2018</v>
          </cell>
          <cell r="K127">
            <v>43768</v>
          </cell>
          <cell r="M127">
            <v>0</v>
          </cell>
        </row>
        <row r="128">
          <cell r="A128" t="str">
            <v>C5303D</v>
          </cell>
          <cell r="B128" t="str">
            <v>ce1a</v>
          </cell>
          <cell r="C128">
            <v>675</v>
          </cell>
          <cell r="D128" t="str">
            <v>t0038024</v>
          </cell>
          <cell r="E128" t="str">
            <v>Ammon Wright</v>
          </cell>
          <cell r="F128">
            <v>665</v>
          </cell>
          <cell r="G128">
            <v>647</v>
          </cell>
          <cell r="H128">
            <v>99</v>
          </cell>
          <cell r="I128">
            <v>0</v>
          </cell>
          <cell r="J128" t="str">
            <v>02/03/2018</v>
          </cell>
          <cell r="K128">
            <v>43498</v>
          </cell>
          <cell r="M128">
            <v>0</v>
          </cell>
        </row>
        <row r="129">
          <cell r="A129" t="str">
            <v>C5303E</v>
          </cell>
          <cell r="B129" t="str">
            <v>ce1ar</v>
          </cell>
          <cell r="C129">
            <v>675</v>
          </cell>
          <cell r="D129" t="str">
            <v>t0034638</v>
          </cell>
          <cell r="E129" t="str">
            <v>Victoria Gomez</v>
          </cell>
          <cell r="F129">
            <v>780</v>
          </cell>
          <cell r="G129">
            <v>675</v>
          </cell>
          <cell r="H129">
            <v>99</v>
          </cell>
          <cell r="I129">
            <v>20</v>
          </cell>
          <cell r="J129" t="str">
            <v>09/16/2017</v>
          </cell>
          <cell r="K129">
            <v>43723</v>
          </cell>
          <cell r="M129">
            <v>0</v>
          </cell>
        </row>
        <row r="130">
          <cell r="A130" t="str">
            <v>C5303F</v>
          </cell>
          <cell r="B130" t="str">
            <v>ce1ar</v>
          </cell>
          <cell r="C130">
            <v>675</v>
          </cell>
          <cell r="D130" t="str">
            <v>t0037970</v>
          </cell>
          <cell r="E130" t="str">
            <v>DeAngelo Simmons</v>
          </cell>
          <cell r="F130">
            <v>780</v>
          </cell>
          <cell r="G130">
            <v>689</v>
          </cell>
          <cell r="H130">
            <v>99</v>
          </cell>
          <cell r="I130">
            <v>0</v>
          </cell>
          <cell r="J130" t="str">
            <v>12/16/2017</v>
          </cell>
          <cell r="K130">
            <v>43814</v>
          </cell>
          <cell r="M130">
            <v>-75</v>
          </cell>
        </row>
        <row r="131">
          <cell r="A131" t="str">
            <v>C5303G</v>
          </cell>
          <cell r="B131" t="str">
            <v>ce1a</v>
          </cell>
          <cell r="C131">
            <v>675</v>
          </cell>
          <cell r="D131" t="str">
            <v>t0028724</v>
          </cell>
          <cell r="E131" t="str">
            <v>John Weber</v>
          </cell>
          <cell r="F131">
            <v>675</v>
          </cell>
          <cell r="G131">
            <v>657</v>
          </cell>
          <cell r="H131">
            <v>99</v>
          </cell>
          <cell r="I131">
            <v>0</v>
          </cell>
          <cell r="J131" t="str">
            <v>04/18/2016</v>
          </cell>
          <cell r="K131">
            <v>43585</v>
          </cell>
          <cell r="M131">
            <v>0</v>
          </cell>
        </row>
        <row r="132">
          <cell r="A132" t="str">
            <v>C5303H</v>
          </cell>
          <cell r="B132" t="str">
            <v>ce1a</v>
          </cell>
          <cell r="C132">
            <v>675</v>
          </cell>
          <cell r="D132" t="str">
            <v>t0029883</v>
          </cell>
          <cell r="E132" t="str">
            <v>John Sachs</v>
          </cell>
          <cell r="F132">
            <v>675</v>
          </cell>
          <cell r="G132">
            <v>675</v>
          </cell>
          <cell r="H132">
            <v>99</v>
          </cell>
          <cell r="I132">
            <v>0</v>
          </cell>
          <cell r="J132" t="str">
            <v>07/01/2016</v>
          </cell>
          <cell r="K132">
            <v>43646</v>
          </cell>
          <cell r="M132">
            <v>0</v>
          </cell>
        </row>
        <row r="133">
          <cell r="A133" t="str">
            <v>C5303J</v>
          </cell>
          <cell r="B133" t="str">
            <v>ce1a</v>
          </cell>
          <cell r="C133">
            <v>675</v>
          </cell>
          <cell r="D133" t="str">
            <v>t0038256</v>
          </cell>
          <cell r="E133" t="str">
            <v>Raymell Almeida</v>
          </cell>
          <cell r="F133">
            <v>685</v>
          </cell>
          <cell r="G133">
            <v>734</v>
          </cell>
          <cell r="H133">
            <v>99</v>
          </cell>
          <cell r="I133">
            <v>0</v>
          </cell>
          <cell r="J133" t="str">
            <v>03/01/2018</v>
          </cell>
          <cell r="K133">
            <v>43524</v>
          </cell>
          <cell r="M133">
            <v>0</v>
          </cell>
        </row>
        <row r="134">
          <cell r="A134" t="str">
            <v>C5303K</v>
          </cell>
          <cell r="B134" t="str">
            <v>ce1a</v>
          </cell>
          <cell r="C134">
            <v>675</v>
          </cell>
          <cell r="D134" t="str">
            <v>t0041264</v>
          </cell>
          <cell r="E134" t="str">
            <v>Gavin Carbonell</v>
          </cell>
          <cell r="F134">
            <v>685</v>
          </cell>
          <cell r="G134">
            <v>685</v>
          </cell>
          <cell r="H134">
            <v>99</v>
          </cell>
          <cell r="I134">
            <v>0</v>
          </cell>
          <cell r="J134" t="str">
            <v>12/28/2018</v>
          </cell>
          <cell r="K134">
            <v>43826</v>
          </cell>
          <cell r="M134">
            <v>0</v>
          </cell>
        </row>
        <row r="135">
          <cell r="A135" t="str">
            <v>C5303L</v>
          </cell>
          <cell r="B135" t="str">
            <v>ce1ar</v>
          </cell>
          <cell r="C135">
            <v>675</v>
          </cell>
          <cell r="D135" t="str">
            <v>t0034735</v>
          </cell>
          <cell r="E135" t="str">
            <v>Stella Aniapam</v>
          </cell>
          <cell r="F135">
            <v>790</v>
          </cell>
          <cell r="G135">
            <v>685</v>
          </cell>
          <cell r="H135">
            <v>99</v>
          </cell>
          <cell r="I135">
            <v>0</v>
          </cell>
          <cell r="J135" t="str">
            <v>09/02/2017</v>
          </cell>
          <cell r="K135">
            <v>43709</v>
          </cell>
          <cell r="M135">
            <v>-1</v>
          </cell>
        </row>
        <row r="136">
          <cell r="A136" t="str">
            <v>C5303M</v>
          </cell>
          <cell r="B136" t="str">
            <v>ce1a</v>
          </cell>
          <cell r="C136">
            <v>675</v>
          </cell>
          <cell r="D136" t="str">
            <v>t0037936</v>
          </cell>
          <cell r="E136" t="str">
            <v>Blake Wells</v>
          </cell>
          <cell r="F136">
            <v>685</v>
          </cell>
          <cell r="G136">
            <v>667</v>
          </cell>
          <cell r="H136">
            <v>198</v>
          </cell>
          <cell r="I136">
            <v>20</v>
          </cell>
          <cell r="J136" t="str">
            <v>04/14/2018</v>
          </cell>
          <cell r="K136">
            <v>43567</v>
          </cell>
          <cell r="M136">
            <v>0</v>
          </cell>
        </row>
        <row r="137">
          <cell r="A137" t="str">
            <v>C5305A</v>
          </cell>
          <cell r="B137" t="str">
            <v>ce1ar</v>
          </cell>
          <cell r="C137">
            <v>675</v>
          </cell>
          <cell r="D137" t="str">
            <v>t0040906</v>
          </cell>
          <cell r="E137" t="str">
            <v>Jacques Bridges</v>
          </cell>
          <cell r="F137">
            <v>770</v>
          </cell>
          <cell r="G137">
            <v>770</v>
          </cell>
          <cell r="H137">
            <v>99</v>
          </cell>
          <cell r="I137">
            <v>0</v>
          </cell>
          <cell r="J137" t="str">
            <v>10/13/2018</v>
          </cell>
          <cell r="K137">
            <v>43750</v>
          </cell>
          <cell r="L137" t="str">
            <v>02/15/2019</v>
          </cell>
          <cell r="M137">
            <v>1822</v>
          </cell>
        </row>
        <row r="138">
          <cell r="A138" t="str">
            <v>C5305B</v>
          </cell>
          <cell r="B138" t="str">
            <v>ce1ar</v>
          </cell>
          <cell r="C138">
            <v>675</v>
          </cell>
          <cell r="D138" t="str">
            <v>t0030920</v>
          </cell>
          <cell r="E138" t="str">
            <v>Thomas Fraley</v>
          </cell>
          <cell r="F138">
            <v>770</v>
          </cell>
          <cell r="G138">
            <v>675</v>
          </cell>
          <cell r="H138">
            <v>99</v>
          </cell>
          <cell r="I138">
            <v>0</v>
          </cell>
          <cell r="J138" t="str">
            <v>10/21/2016</v>
          </cell>
          <cell r="K138">
            <v>43759</v>
          </cell>
          <cell r="M138">
            <v>-6</v>
          </cell>
        </row>
        <row r="139">
          <cell r="A139" t="str">
            <v>C5305C</v>
          </cell>
          <cell r="B139" t="str">
            <v>ce1ar</v>
          </cell>
          <cell r="C139">
            <v>675</v>
          </cell>
          <cell r="D139" t="str">
            <v>t0029096</v>
          </cell>
          <cell r="E139" t="str">
            <v>Matthew Knowlton</v>
          </cell>
          <cell r="F139">
            <v>770</v>
          </cell>
          <cell r="G139">
            <v>667</v>
          </cell>
          <cell r="H139">
            <v>99</v>
          </cell>
          <cell r="I139">
            <v>20</v>
          </cell>
          <cell r="J139" t="str">
            <v>03/24/2018</v>
          </cell>
          <cell r="K139">
            <v>43608</v>
          </cell>
          <cell r="M139">
            <v>0</v>
          </cell>
        </row>
        <row r="140">
          <cell r="A140" t="str">
            <v>C5305D</v>
          </cell>
          <cell r="B140" t="str">
            <v>ce1ar</v>
          </cell>
          <cell r="C140">
            <v>675</v>
          </cell>
          <cell r="D140" t="str">
            <v>t0032589</v>
          </cell>
          <cell r="E140" t="str">
            <v>Lauren Davis</v>
          </cell>
          <cell r="F140">
            <v>770</v>
          </cell>
          <cell r="G140">
            <v>667</v>
          </cell>
          <cell r="H140">
            <v>99</v>
          </cell>
          <cell r="I140">
            <v>20</v>
          </cell>
          <cell r="J140" t="str">
            <v>04/01/2017</v>
          </cell>
          <cell r="K140">
            <v>43555</v>
          </cell>
          <cell r="M140">
            <v>0</v>
          </cell>
        </row>
        <row r="141">
          <cell r="A141" t="str">
            <v>C5305E</v>
          </cell>
          <cell r="B141" t="str">
            <v>ce1a</v>
          </cell>
          <cell r="C141">
            <v>675</v>
          </cell>
          <cell r="D141" t="str">
            <v>t0041147</v>
          </cell>
          <cell r="E141" t="str">
            <v>Jajaun Laster</v>
          </cell>
          <cell r="F141">
            <v>675</v>
          </cell>
          <cell r="G141">
            <v>675</v>
          </cell>
          <cell r="H141">
            <v>99</v>
          </cell>
          <cell r="I141">
            <v>0</v>
          </cell>
          <cell r="J141" t="str">
            <v>01/02/2019</v>
          </cell>
          <cell r="K141">
            <v>43831</v>
          </cell>
          <cell r="M141">
            <v>0</v>
          </cell>
        </row>
        <row r="142">
          <cell r="A142" t="str">
            <v>C5305F</v>
          </cell>
          <cell r="B142" t="str">
            <v>ce1a</v>
          </cell>
          <cell r="C142">
            <v>675</v>
          </cell>
          <cell r="D142" t="str">
            <v>t0038040</v>
          </cell>
          <cell r="E142" t="str">
            <v>Bertille Nemazioung</v>
          </cell>
          <cell r="F142">
            <v>675</v>
          </cell>
          <cell r="G142">
            <v>657</v>
          </cell>
          <cell r="H142">
            <v>657</v>
          </cell>
          <cell r="I142">
            <v>0</v>
          </cell>
          <cell r="J142" t="str">
            <v>01/21/2018</v>
          </cell>
          <cell r="K142">
            <v>43485</v>
          </cell>
          <cell r="L142" t="str">
            <v>01/20/2019</v>
          </cell>
          <cell r="M142">
            <v>246</v>
          </cell>
        </row>
        <row r="143">
          <cell r="A143" t="str">
            <v>C5305G</v>
          </cell>
          <cell r="B143" t="str">
            <v>ce1a</v>
          </cell>
          <cell r="C143">
            <v>675</v>
          </cell>
          <cell r="D143" t="str">
            <v>t0030198</v>
          </cell>
          <cell r="E143" t="str">
            <v>Pablo Larios</v>
          </cell>
          <cell r="F143">
            <v>675</v>
          </cell>
          <cell r="G143">
            <v>675</v>
          </cell>
          <cell r="H143">
            <v>644</v>
          </cell>
          <cell r="I143">
            <v>20</v>
          </cell>
          <cell r="J143" t="str">
            <v>08/01/2017</v>
          </cell>
          <cell r="K143">
            <v>43677</v>
          </cell>
          <cell r="M143">
            <v>-29</v>
          </cell>
        </row>
        <row r="144">
          <cell r="A144" t="str">
            <v>C5305H</v>
          </cell>
          <cell r="B144" t="str">
            <v>ce1a</v>
          </cell>
          <cell r="C144">
            <v>675</v>
          </cell>
          <cell r="D144" t="str">
            <v>t0029663</v>
          </cell>
          <cell r="E144" t="str">
            <v>Tyrone Gunn</v>
          </cell>
          <cell r="F144">
            <v>675</v>
          </cell>
          <cell r="G144">
            <v>675</v>
          </cell>
          <cell r="H144">
            <v>99</v>
          </cell>
          <cell r="I144">
            <v>0</v>
          </cell>
          <cell r="J144" t="str">
            <v>07/29/2016</v>
          </cell>
          <cell r="K144">
            <v>43674</v>
          </cell>
          <cell r="M144">
            <v>0</v>
          </cell>
        </row>
        <row r="145">
          <cell r="A145" t="str">
            <v>C5305J</v>
          </cell>
          <cell r="B145" t="str">
            <v>ce1a</v>
          </cell>
          <cell r="C145">
            <v>675</v>
          </cell>
          <cell r="D145" t="str">
            <v>t0027705</v>
          </cell>
          <cell r="E145" t="str">
            <v>Bertrand Tsoungui - Ossama</v>
          </cell>
          <cell r="F145">
            <v>685</v>
          </cell>
          <cell r="G145">
            <v>719</v>
          </cell>
          <cell r="H145">
            <v>639</v>
          </cell>
          <cell r="I145">
            <v>0</v>
          </cell>
          <cell r="J145" t="str">
            <v>12/24/2015</v>
          </cell>
          <cell r="K145">
            <v>43822</v>
          </cell>
          <cell r="M145">
            <v>-32</v>
          </cell>
        </row>
        <row r="146">
          <cell r="A146" t="str">
            <v>C5305K</v>
          </cell>
          <cell r="B146" t="str">
            <v>ce1a</v>
          </cell>
          <cell r="C146">
            <v>675</v>
          </cell>
          <cell r="D146" t="str">
            <v>t0032871</v>
          </cell>
          <cell r="E146" t="str">
            <v>Nancy Wind</v>
          </cell>
          <cell r="F146">
            <v>685</v>
          </cell>
          <cell r="G146">
            <v>700</v>
          </cell>
          <cell r="H146">
            <v>99</v>
          </cell>
          <cell r="I146">
            <v>0</v>
          </cell>
          <cell r="J146" t="str">
            <v>04/28/2017</v>
          </cell>
          <cell r="K146">
            <v>43582</v>
          </cell>
          <cell r="M146">
            <v>0</v>
          </cell>
        </row>
        <row r="147">
          <cell r="A147" t="str">
            <v>C5305L</v>
          </cell>
          <cell r="B147" t="str">
            <v>ce1a</v>
          </cell>
          <cell r="C147">
            <v>675</v>
          </cell>
          <cell r="D147" t="str">
            <v>t0039671</v>
          </cell>
          <cell r="E147" t="str">
            <v>Lu Nan</v>
          </cell>
          <cell r="F147">
            <v>685</v>
          </cell>
          <cell r="G147">
            <v>685</v>
          </cell>
          <cell r="H147">
            <v>99</v>
          </cell>
          <cell r="I147">
            <v>20</v>
          </cell>
          <cell r="J147" t="str">
            <v>05/03/2018</v>
          </cell>
          <cell r="K147">
            <v>43587</v>
          </cell>
          <cell r="M147">
            <v>0</v>
          </cell>
        </row>
        <row r="148">
          <cell r="A148" t="str">
            <v>C5305M</v>
          </cell>
          <cell r="B148" t="str">
            <v>ce1ar</v>
          </cell>
          <cell r="C148">
            <v>675</v>
          </cell>
          <cell r="D148" t="str">
            <v>t0040620</v>
          </cell>
          <cell r="E148" t="str">
            <v>Shamya Carter</v>
          </cell>
          <cell r="F148">
            <v>780</v>
          </cell>
          <cell r="G148">
            <v>819</v>
          </cell>
          <cell r="H148">
            <v>99</v>
          </cell>
          <cell r="I148">
            <v>0</v>
          </cell>
          <cell r="J148" t="str">
            <v>10/31/2018</v>
          </cell>
          <cell r="K148">
            <v>43768</v>
          </cell>
          <cell r="M148">
            <v>0</v>
          </cell>
        </row>
        <row r="149">
          <cell r="A149" t="str">
            <v>C5307A</v>
          </cell>
          <cell r="B149" t="str">
            <v>ce1a</v>
          </cell>
          <cell r="C149">
            <v>675</v>
          </cell>
          <cell r="D149" t="str">
            <v>t0023118</v>
          </cell>
          <cell r="E149" t="str">
            <v>Pilos Lumpungu</v>
          </cell>
          <cell r="F149">
            <v>665</v>
          </cell>
          <cell r="G149">
            <v>684</v>
          </cell>
          <cell r="H149">
            <v>599</v>
          </cell>
          <cell r="I149">
            <v>20</v>
          </cell>
          <cell r="J149" t="str">
            <v>09/12/2014</v>
          </cell>
          <cell r="K149">
            <v>43738</v>
          </cell>
          <cell r="M149">
            <v>0</v>
          </cell>
        </row>
        <row r="150">
          <cell r="A150" t="str">
            <v>C5307B</v>
          </cell>
          <cell r="B150" t="str">
            <v>ce1ar</v>
          </cell>
          <cell r="C150">
            <v>675</v>
          </cell>
          <cell r="D150" t="str">
            <v>t0041253</v>
          </cell>
          <cell r="E150" t="str">
            <v>Julia Faulkner</v>
          </cell>
          <cell r="F150">
            <v>770</v>
          </cell>
          <cell r="G150">
            <v>770</v>
          </cell>
          <cell r="H150">
            <v>99</v>
          </cell>
          <cell r="I150">
            <v>0</v>
          </cell>
          <cell r="J150" t="str">
            <v>11/30/2018</v>
          </cell>
          <cell r="K150">
            <v>43798</v>
          </cell>
          <cell r="M150">
            <v>-0.11</v>
          </cell>
        </row>
        <row r="151">
          <cell r="A151" t="str">
            <v>C5307C</v>
          </cell>
          <cell r="B151" t="str">
            <v>ce1ar</v>
          </cell>
          <cell r="C151">
            <v>675</v>
          </cell>
          <cell r="D151" t="str">
            <v>t0040797</v>
          </cell>
          <cell r="E151" t="str">
            <v>Brian Brentley</v>
          </cell>
          <cell r="F151">
            <v>770</v>
          </cell>
          <cell r="G151">
            <v>665</v>
          </cell>
          <cell r="H151">
            <v>99</v>
          </cell>
          <cell r="I151">
            <v>0</v>
          </cell>
          <cell r="J151" t="str">
            <v>11/03/2018</v>
          </cell>
          <cell r="K151">
            <v>43771</v>
          </cell>
          <cell r="M151">
            <v>-17</v>
          </cell>
        </row>
        <row r="152">
          <cell r="A152" t="str">
            <v>C5307D</v>
          </cell>
          <cell r="B152" t="str">
            <v>ce1ar</v>
          </cell>
          <cell r="C152">
            <v>675</v>
          </cell>
          <cell r="D152" t="str">
            <v>t0039478</v>
          </cell>
          <cell r="E152" t="str">
            <v>Ababacar Coundoul</v>
          </cell>
          <cell r="F152">
            <v>770</v>
          </cell>
          <cell r="G152">
            <v>665</v>
          </cell>
          <cell r="H152">
            <v>99</v>
          </cell>
          <cell r="I152">
            <v>20</v>
          </cell>
          <cell r="J152" t="str">
            <v>04/21/2018</v>
          </cell>
          <cell r="K152">
            <v>43575</v>
          </cell>
          <cell r="M152">
            <v>0</v>
          </cell>
        </row>
        <row r="153">
          <cell r="A153" t="str">
            <v>C5307E</v>
          </cell>
          <cell r="B153" t="str">
            <v>ce1ar</v>
          </cell>
          <cell r="C153">
            <v>675</v>
          </cell>
          <cell r="D153" t="str">
            <v>t0031859</v>
          </cell>
          <cell r="E153" t="str">
            <v>Michael Mattingly</v>
          </cell>
          <cell r="F153">
            <v>770</v>
          </cell>
          <cell r="G153">
            <v>672</v>
          </cell>
          <cell r="H153">
            <v>99</v>
          </cell>
          <cell r="I153">
            <v>0</v>
          </cell>
          <cell r="J153" t="str">
            <v>02/24/2017</v>
          </cell>
          <cell r="K153">
            <v>43519</v>
          </cell>
          <cell r="M153">
            <v>0</v>
          </cell>
        </row>
        <row r="154">
          <cell r="A154" t="str">
            <v>C5307F</v>
          </cell>
          <cell r="B154" t="str">
            <v>ce1a</v>
          </cell>
          <cell r="C154">
            <v>675</v>
          </cell>
          <cell r="D154" t="str">
            <v>t0013890</v>
          </cell>
          <cell r="E154" t="str">
            <v>Vicky Ingram</v>
          </cell>
          <cell r="F154">
            <v>675</v>
          </cell>
          <cell r="G154">
            <v>704</v>
          </cell>
          <cell r="H154">
            <v>170</v>
          </cell>
          <cell r="I154">
            <v>0</v>
          </cell>
          <cell r="J154" t="str">
            <v>07/10/2012</v>
          </cell>
          <cell r="K154">
            <v>43677</v>
          </cell>
          <cell r="M154">
            <v>0</v>
          </cell>
        </row>
        <row r="155">
          <cell r="A155" t="str">
            <v>C5307G</v>
          </cell>
          <cell r="B155" t="str">
            <v>ce1a</v>
          </cell>
          <cell r="C155">
            <v>675</v>
          </cell>
          <cell r="D155" t="str">
            <v>t0040274</v>
          </cell>
          <cell r="E155" t="str">
            <v>Ashley Church</v>
          </cell>
          <cell r="F155">
            <v>675</v>
          </cell>
          <cell r="G155">
            <v>743</v>
          </cell>
          <cell r="H155">
            <v>99</v>
          </cell>
          <cell r="I155">
            <v>0</v>
          </cell>
          <cell r="J155" t="str">
            <v>08/18/2018</v>
          </cell>
          <cell r="K155">
            <v>43694</v>
          </cell>
          <cell r="M155">
            <v>0</v>
          </cell>
        </row>
        <row r="156">
          <cell r="A156" t="str">
            <v>C5307H</v>
          </cell>
          <cell r="B156" t="str">
            <v>ce1a</v>
          </cell>
          <cell r="C156">
            <v>675</v>
          </cell>
          <cell r="D156" t="str">
            <v>t0030901</v>
          </cell>
          <cell r="E156" t="str">
            <v>Jesus Pena Bernal</v>
          </cell>
          <cell r="F156">
            <v>675</v>
          </cell>
          <cell r="G156">
            <v>697</v>
          </cell>
          <cell r="H156">
            <v>99</v>
          </cell>
          <cell r="I156">
            <v>20</v>
          </cell>
          <cell r="J156" t="str">
            <v>10/22/2016</v>
          </cell>
          <cell r="K156">
            <v>43759</v>
          </cell>
          <cell r="M156">
            <v>-20</v>
          </cell>
        </row>
        <row r="157">
          <cell r="A157" t="str">
            <v>C5307J</v>
          </cell>
          <cell r="B157" t="str">
            <v>ce1a</v>
          </cell>
          <cell r="C157">
            <v>675</v>
          </cell>
          <cell r="D157" t="str">
            <v>t0039691</v>
          </cell>
          <cell r="E157" t="str">
            <v>Michael Campbell</v>
          </cell>
          <cell r="F157">
            <v>685</v>
          </cell>
          <cell r="G157">
            <v>754</v>
          </cell>
          <cell r="H157">
            <v>99</v>
          </cell>
          <cell r="I157">
            <v>0</v>
          </cell>
          <cell r="J157" t="str">
            <v>05/05/2018</v>
          </cell>
          <cell r="K157">
            <v>43589</v>
          </cell>
          <cell r="L157" t="str">
            <v>02/15/2019</v>
          </cell>
          <cell r="M157">
            <v>2296</v>
          </cell>
        </row>
        <row r="158">
          <cell r="A158" t="str">
            <v>C5307K</v>
          </cell>
          <cell r="B158" t="str">
            <v>ce1ar</v>
          </cell>
          <cell r="C158">
            <v>675</v>
          </cell>
          <cell r="D158" t="str">
            <v>t0039078</v>
          </cell>
          <cell r="E158" t="str">
            <v>Stacey Jackson</v>
          </cell>
          <cell r="F158">
            <v>790</v>
          </cell>
          <cell r="G158">
            <v>723</v>
          </cell>
          <cell r="H158">
            <v>99</v>
          </cell>
          <cell r="I158">
            <v>0</v>
          </cell>
          <cell r="J158" t="str">
            <v>04/20/2018</v>
          </cell>
          <cell r="K158">
            <v>43574</v>
          </cell>
          <cell r="M158">
            <v>861</v>
          </cell>
        </row>
        <row r="159">
          <cell r="A159" t="str">
            <v>C5307L</v>
          </cell>
          <cell r="B159" t="str">
            <v>ce1a</v>
          </cell>
          <cell r="C159">
            <v>675</v>
          </cell>
          <cell r="D159" t="str">
            <v>t0036991</v>
          </cell>
          <cell r="E159" t="str">
            <v>Jose Esteves Gonzalez</v>
          </cell>
          <cell r="F159">
            <v>685</v>
          </cell>
          <cell r="G159">
            <v>697</v>
          </cell>
          <cell r="H159">
            <v>667</v>
          </cell>
          <cell r="I159">
            <v>0</v>
          </cell>
          <cell r="J159" t="str">
            <v>10/28/2017</v>
          </cell>
          <cell r="K159">
            <v>43765</v>
          </cell>
          <cell r="M159">
            <v>-26</v>
          </cell>
        </row>
        <row r="160">
          <cell r="A160" t="str">
            <v>C5307M</v>
          </cell>
          <cell r="B160" t="str">
            <v>ce1ar</v>
          </cell>
          <cell r="C160">
            <v>675</v>
          </cell>
          <cell r="D160" t="str">
            <v>t0041008</v>
          </cell>
          <cell r="E160" t="str">
            <v>Victoria Creasy</v>
          </cell>
          <cell r="F160">
            <v>790</v>
          </cell>
          <cell r="G160">
            <v>790</v>
          </cell>
          <cell r="H160">
            <v>99</v>
          </cell>
          <cell r="I160">
            <v>0</v>
          </cell>
          <cell r="J160" t="str">
            <v>10/26/2018</v>
          </cell>
          <cell r="K160">
            <v>43763</v>
          </cell>
          <cell r="M160">
            <v>0</v>
          </cell>
        </row>
        <row r="161">
          <cell r="A161" t="str">
            <v>C5322A</v>
          </cell>
          <cell r="B161" t="str">
            <v>ce1a</v>
          </cell>
          <cell r="C161">
            <v>675</v>
          </cell>
          <cell r="D161" t="str">
            <v>t0025299</v>
          </cell>
          <cell r="E161" t="str">
            <v>James Ballinger</v>
          </cell>
          <cell r="F161">
            <v>675</v>
          </cell>
          <cell r="G161">
            <v>690</v>
          </cell>
          <cell r="H161">
            <v>99</v>
          </cell>
          <cell r="I161">
            <v>0</v>
          </cell>
          <cell r="J161" t="str">
            <v>06/06/2015</v>
          </cell>
          <cell r="K161">
            <v>43621</v>
          </cell>
          <cell r="M161">
            <v>-28</v>
          </cell>
        </row>
        <row r="162">
          <cell r="A162" t="str">
            <v>C5322B</v>
          </cell>
          <cell r="B162" t="str">
            <v>ce1a</v>
          </cell>
          <cell r="C162">
            <v>675</v>
          </cell>
          <cell r="D162" t="str">
            <v>t0028963</v>
          </cell>
          <cell r="E162" t="str">
            <v>Johnny Medina - Torres</v>
          </cell>
          <cell r="F162">
            <v>675</v>
          </cell>
          <cell r="G162">
            <v>690</v>
          </cell>
          <cell r="H162">
            <v>629</v>
          </cell>
          <cell r="I162">
            <v>0</v>
          </cell>
          <cell r="J162" t="str">
            <v>04/15/2016</v>
          </cell>
          <cell r="K162">
            <v>43569</v>
          </cell>
          <cell r="M162">
            <v>0</v>
          </cell>
        </row>
        <row r="163">
          <cell r="A163" t="str">
            <v>C5322C</v>
          </cell>
          <cell r="B163" t="str">
            <v>ce1ar</v>
          </cell>
          <cell r="C163">
            <v>675</v>
          </cell>
          <cell r="D163" t="str">
            <v>t0036359</v>
          </cell>
          <cell r="E163" t="str">
            <v>Rhonda Yates</v>
          </cell>
          <cell r="F163">
            <v>780</v>
          </cell>
          <cell r="G163">
            <v>780</v>
          </cell>
          <cell r="H163">
            <v>728</v>
          </cell>
          <cell r="I163">
            <v>20</v>
          </cell>
          <cell r="J163" t="str">
            <v>10/07/2017</v>
          </cell>
          <cell r="K163">
            <v>43744</v>
          </cell>
          <cell r="M163">
            <v>0</v>
          </cell>
        </row>
        <row r="164">
          <cell r="A164" t="str">
            <v>C5322D</v>
          </cell>
          <cell r="B164" t="str">
            <v>ce1ar</v>
          </cell>
          <cell r="C164">
            <v>675</v>
          </cell>
          <cell r="D164" t="str">
            <v>t0031832</v>
          </cell>
          <cell r="E164" t="str">
            <v>Simone Johnson</v>
          </cell>
          <cell r="F164">
            <v>780</v>
          </cell>
          <cell r="G164">
            <v>697</v>
          </cell>
          <cell r="H164">
            <v>99</v>
          </cell>
          <cell r="I164">
            <v>0</v>
          </cell>
          <cell r="J164" t="str">
            <v>02/06/2017</v>
          </cell>
          <cell r="K164">
            <v>43501</v>
          </cell>
          <cell r="M164">
            <v>0</v>
          </cell>
        </row>
        <row r="165">
          <cell r="A165" t="str">
            <v>C5322E</v>
          </cell>
          <cell r="B165" t="str">
            <v>ce1a</v>
          </cell>
          <cell r="C165">
            <v>675</v>
          </cell>
          <cell r="D165" t="str">
            <v>t0021472</v>
          </cell>
          <cell r="E165" t="str">
            <v>Phyllis Lee</v>
          </cell>
          <cell r="F165">
            <v>685</v>
          </cell>
          <cell r="G165">
            <v>685</v>
          </cell>
          <cell r="H165">
            <v>99</v>
          </cell>
          <cell r="I165">
            <v>20</v>
          </cell>
          <cell r="J165" t="str">
            <v>07/15/2014</v>
          </cell>
          <cell r="K165">
            <v>43677</v>
          </cell>
          <cell r="M165">
            <v>0</v>
          </cell>
        </row>
        <row r="166">
          <cell r="A166" t="str">
            <v>C5322F</v>
          </cell>
          <cell r="B166" t="str">
            <v>ce1a</v>
          </cell>
          <cell r="C166">
            <v>675</v>
          </cell>
          <cell r="D166" t="str">
            <v>t0039587</v>
          </cell>
          <cell r="E166" t="str">
            <v>Abraham Rodriguez</v>
          </cell>
          <cell r="F166">
            <v>685</v>
          </cell>
          <cell r="G166">
            <v>743</v>
          </cell>
          <cell r="H166">
            <v>99</v>
          </cell>
          <cell r="I166">
            <v>0</v>
          </cell>
          <cell r="J166" t="str">
            <v>06/12/2018</v>
          </cell>
          <cell r="K166">
            <v>43627</v>
          </cell>
          <cell r="M166">
            <v>0</v>
          </cell>
        </row>
        <row r="167">
          <cell r="A167" t="str">
            <v>C5322G</v>
          </cell>
          <cell r="B167" t="str">
            <v>ce1a</v>
          </cell>
          <cell r="C167">
            <v>675</v>
          </cell>
          <cell r="D167" t="str">
            <v>t0013903</v>
          </cell>
          <cell r="E167" t="str">
            <v>Donna Smith</v>
          </cell>
          <cell r="F167">
            <v>685</v>
          </cell>
          <cell r="G167">
            <v>709</v>
          </cell>
          <cell r="H167">
            <v>150</v>
          </cell>
          <cell r="I167">
            <v>0</v>
          </cell>
          <cell r="J167" t="str">
            <v>08/27/2011</v>
          </cell>
          <cell r="K167">
            <v>43708</v>
          </cell>
          <cell r="M167">
            <v>0</v>
          </cell>
        </row>
        <row r="168">
          <cell r="A168" t="str">
            <v>C5322H</v>
          </cell>
          <cell r="B168" t="str">
            <v>ce1a</v>
          </cell>
          <cell r="C168">
            <v>675</v>
          </cell>
          <cell r="D168" t="str">
            <v>t0029269</v>
          </cell>
          <cell r="E168" t="str">
            <v>Christopher Schoeney Jr.</v>
          </cell>
          <cell r="F168">
            <v>685</v>
          </cell>
          <cell r="G168">
            <v>707</v>
          </cell>
          <cell r="H168">
            <v>654</v>
          </cell>
          <cell r="I168">
            <v>0</v>
          </cell>
          <cell r="J168" t="str">
            <v>05/07/2016</v>
          </cell>
          <cell r="K168">
            <v>43591</v>
          </cell>
          <cell r="M168">
            <v>0</v>
          </cell>
        </row>
        <row r="169">
          <cell r="A169" t="str">
            <v>C5322J</v>
          </cell>
          <cell r="B169" t="str">
            <v>ce1a</v>
          </cell>
          <cell r="C169">
            <v>675</v>
          </cell>
          <cell r="D169" t="str">
            <v>VACANT</v>
          </cell>
          <cell r="E169" t="str">
            <v>VACANT</v>
          </cell>
          <cell r="F169">
            <v>695</v>
          </cell>
          <cell r="G169">
            <v>0</v>
          </cell>
          <cell r="H169">
            <v>0</v>
          </cell>
          <cell r="I169">
            <v>0</v>
          </cell>
          <cell r="M169">
            <v>0</v>
          </cell>
        </row>
        <row r="170">
          <cell r="A170" t="str">
            <v>C5322K</v>
          </cell>
          <cell r="B170" t="str">
            <v>ce1a</v>
          </cell>
          <cell r="C170">
            <v>675</v>
          </cell>
          <cell r="D170" t="str">
            <v>t0029181</v>
          </cell>
          <cell r="E170" t="str">
            <v>Umekia Gray</v>
          </cell>
          <cell r="F170">
            <v>695</v>
          </cell>
          <cell r="G170">
            <v>695</v>
          </cell>
          <cell r="H170">
            <v>99</v>
          </cell>
          <cell r="I170">
            <v>0</v>
          </cell>
          <cell r="J170" t="str">
            <v>10/19/2018</v>
          </cell>
          <cell r="K170">
            <v>43756</v>
          </cell>
          <cell r="M170">
            <v>-39</v>
          </cell>
        </row>
        <row r="171">
          <cell r="A171" t="str">
            <v>C5322L</v>
          </cell>
          <cell r="B171" t="str">
            <v>ce1a</v>
          </cell>
          <cell r="C171">
            <v>675</v>
          </cell>
          <cell r="D171" t="str">
            <v>t0041402</v>
          </cell>
          <cell r="E171" t="str">
            <v>James Bunzendahl</v>
          </cell>
          <cell r="F171">
            <v>705</v>
          </cell>
          <cell r="G171">
            <v>705</v>
          </cell>
          <cell r="H171">
            <v>99</v>
          </cell>
          <cell r="I171">
            <v>20</v>
          </cell>
          <cell r="J171" t="str">
            <v>01/05/2019</v>
          </cell>
          <cell r="K171">
            <v>43834</v>
          </cell>
          <cell r="M171">
            <v>0</v>
          </cell>
        </row>
        <row r="172">
          <cell r="A172" t="str">
            <v>C5322M</v>
          </cell>
          <cell r="B172" t="str">
            <v>ce1ar</v>
          </cell>
          <cell r="C172">
            <v>675</v>
          </cell>
          <cell r="D172" t="str">
            <v>t0040940</v>
          </cell>
          <cell r="E172" t="str">
            <v>Adrienne Jones</v>
          </cell>
          <cell r="F172">
            <v>800</v>
          </cell>
          <cell r="G172">
            <v>800</v>
          </cell>
          <cell r="H172">
            <v>99</v>
          </cell>
          <cell r="I172">
            <v>0</v>
          </cell>
          <cell r="J172" t="str">
            <v>11/13/2018</v>
          </cell>
          <cell r="K172">
            <v>43781</v>
          </cell>
          <cell r="M172">
            <v>0</v>
          </cell>
        </row>
        <row r="173">
          <cell r="A173" t="str">
            <v>C5324A</v>
          </cell>
          <cell r="B173" t="str">
            <v>ce1a</v>
          </cell>
          <cell r="C173">
            <v>675</v>
          </cell>
          <cell r="D173" t="str">
            <v>t0013909</v>
          </cell>
          <cell r="E173" t="str">
            <v>Linda Erhart</v>
          </cell>
          <cell r="F173">
            <v>675</v>
          </cell>
          <cell r="G173">
            <v>709</v>
          </cell>
          <cell r="H173">
            <v>100</v>
          </cell>
          <cell r="I173">
            <v>0</v>
          </cell>
          <cell r="J173" t="str">
            <v>12/02/2003</v>
          </cell>
          <cell r="K173">
            <v>43830</v>
          </cell>
          <cell r="M173">
            <v>0</v>
          </cell>
        </row>
        <row r="174">
          <cell r="A174" t="str">
            <v>C5324B</v>
          </cell>
          <cell r="B174" t="str">
            <v>ce1a</v>
          </cell>
          <cell r="C174">
            <v>675</v>
          </cell>
          <cell r="D174" t="str">
            <v>t0013910</v>
          </cell>
          <cell r="E174" t="str">
            <v>Debbie Stanton</v>
          </cell>
          <cell r="F174">
            <v>675</v>
          </cell>
          <cell r="G174">
            <v>675</v>
          </cell>
          <cell r="H174">
            <v>150</v>
          </cell>
          <cell r="I174">
            <v>0</v>
          </cell>
          <cell r="J174" t="str">
            <v>10/01/1992</v>
          </cell>
          <cell r="K174">
            <v>43738</v>
          </cell>
          <cell r="M174">
            <v>0</v>
          </cell>
        </row>
        <row r="175">
          <cell r="A175" t="str">
            <v>C5324C</v>
          </cell>
          <cell r="B175" t="str">
            <v>ce1a</v>
          </cell>
          <cell r="C175">
            <v>675</v>
          </cell>
          <cell r="D175" t="str">
            <v>t0032661</v>
          </cell>
          <cell r="E175" t="str">
            <v>Randy Nguyen</v>
          </cell>
          <cell r="F175">
            <v>685</v>
          </cell>
          <cell r="G175">
            <v>657</v>
          </cell>
          <cell r="H175">
            <v>99</v>
          </cell>
          <cell r="I175">
            <v>0</v>
          </cell>
          <cell r="J175" t="str">
            <v>03/21/2018</v>
          </cell>
          <cell r="K175">
            <v>43583</v>
          </cell>
          <cell r="M175">
            <v>-58</v>
          </cell>
        </row>
        <row r="176">
          <cell r="A176" t="str">
            <v>C5324D</v>
          </cell>
          <cell r="B176" t="str">
            <v>ce1ar</v>
          </cell>
          <cell r="C176">
            <v>675</v>
          </cell>
          <cell r="D176" t="str">
            <v>t0013912</v>
          </cell>
          <cell r="E176" t="str">
            <v>Richard Amann</v>
          </cell>
          <cell r="F176">
            <v>780</v>
          </cell>
          <cell r="G176">
            <v>695</v>
          </cell>
          <cell r="H176">
            <v>170</v>
          </cell>
          <cell r="I176">
            <v>0</v>
          </cell>
          <cell r="J176" t="str">
            <v>07/25/2009</v>
          </cell>
          <cell r="K176">
            <v>43677</v>
          </cell>
          <cell r="M176">
            <v>-510</v>
          </cell>
        </row>
        <row r="177">
          <cell r="A177" t="str">
            <v>C5324E</v>
          </cell>
          <cell r="B177" t="str">
            <v>ce1ar</v>
          </cell>
          <cell r="C177">
            <v>675</v>
          </cell>
          <cell r="D177" t="str">
            <v>MODEL</v>
          </cell>
          <cell r="E177" t="str">
            <v>MODEL</v>
          </cell>
          <cell r="F177">
            <v>780</v>
          </cell>
          <cell r="G177">
            <v>0</v>
          </cell>
          <cell r="H177">
            <v>0</v>
          </cell>
          <cell r="I177">
            <v>0</v>
          </cell>
          <cell r="M177">
            <v>0</v>
          </cell>
        </row>
        <row r="178">
          <cell r="A178" t="str">
            <v>C5324F</v>
          </cell>
          <cell r="B178" t="str">
            <v>ce1a</v>
          </cell>
          <cell r="C178">
            <v>675</v>
          </cell>
          <cell r="D178" t="str">
            <v>t0013913</v>
          </cell>
          <cell r="E178" t="str">
            <v>Karen Graybill</v>
          </cell>
          <cell r="F178">
            <v>685</v>
          </cell>
          <cell r="G178">
            <v>667</v>
          </cell>
          <cell r="H178">
            <v>100</v>
          </cell>
          <cell r="I178">
            <v>20</v>
          </cell>
          <cell r="J178" t="str">
            <v>03/27/2004</v>
          </cell>
          <cell r="K178">
            <v>43555</v>
          </cell>
          <cell r="M178">
            <v>0</v>
          </cell>
        </row>
        <row r="179">
          <cell r="A179" t="str">
            <v>C5324G</v>
          </cell>
          <cell r="B179" t="str">
            <v>ce1a</v>
          </cell>
          <cell r="C179">
            <v>675</v>
          </cell>
          <cell r="D179" t="str">
            <v>t0038231</v>
          </cell>
          <cell r="E179" t="str">
            <v>Andrew Reist</v>
          </cell>
          <cell r="F179">
            <v>685</v>
          </cell>
          <cell r="G179">
            <v>667</v>
          </cell>
          <cell r="H179">
            <v>99</v>
          </cell>
          <cell r="I179">
            <v>20</v>
          </cell>
          <cell r="J179" t="str">
            <v>05/05/2018</v>
          </cell>
          <cell r="K179">
            <v>43589</v>
          </cell>
          <cell r="M179">
            <v>0</v>
          </cell>
        </row>
        <row r="180">
          <cell r="A180" t="str">
            <v>C5324H</v>
          </cell>
          <cell r="B180" t="str">
            <v>ce1a</v>
          </cell>
          <cell r="C180">
            <v>675</v>
          </cell>
          <cell r="D180" t="str">
            <v>t0013915</v>
          </cell>
          <cell r="E180" t="str">
            <v>Mandy Toney</v>
          </cell>
          <cell r="F180">
            <v>685</v>
          </cell>
          <cell r="G180">
            <v>708</v>
          </cell>
          <cell r="H180">
            <v>170</v>
          </cell>
          <cell r="I180">
            <v>20</v>
          </cell>
          <cell r="J180" t="str">
            <v>11/16/2012</v>
          </cell>
          <cell r="K180">
            <v>43799</v>
          </cell>
          <cell r="M180">
            <v>0</v>
          </cell>
        </row>
        <row r="181">
          <cell r="A181" t="str">
            <v>C5324J</v>
          </cell>
          <cell r="B181" t="str">
            <v>ce1ar</v>
          </cell>
          <cell r="C181">
            <v>675</v>
          </cell>
          <cell r="D181" t="str">
            <v>t0039076</v>
          </cell>
          <cell r="E181" t="str">
            <v>Jacob Reynolds</v>
          </cell>
          <cell r="F181">
            <v>790</v>
          </cell>
          <cell r="G181">
            <v>749</v>
          </cell>
          <cell r="H181">
            <v>99</v>
          </cell>
          <cell r="I181">
            <v>0</v>
          </cell>
          <cell r="J181" t="str">
            <v>03/28/2018</v>
          </cell>
          <cell r="K181">
            <v>43551</v>
          </cell>
          <cell r="M181">
            <v>0</v>
          </cell>
        </row>
        <row r="182">
          <cell r="A182" t="str">
            <v>C5324K</v>
          </cell>
          <cell r="B182" t="str">
            <v>ce1a</v>
          </cell>
          <cell r="C182">
            <v>675</v>
          </cell>
          <cell r="D182" t="str">
            <v>t0042112</v>
          </cell>
          <cell r="E182" t="str">
            <v>Scott Kuediasala</v>
          </cell>
          <cell r="F182">
            <v>695</v>
          </cell>
          <cell r="G182">
            <v>695</v>
          </cell>
          <cell r="H182">
            <v>99</v>
          </cell>
          <cell r="I182">
            <v>0</v>
          </cell>
          <cell r="J182" t="str">
            <v>07/28/2018</v>
          </cell>
          <cell r="K182">
            <v>43673</v>
          </cell>
          <cell r="M182">
            <v>-4</v>
          </cell>
        </row>
        <row r="183">
          <cell r="A183" t="str">
            <v>C5324L</v>
          </cell>
          <cell r="B183" t="str">
            <v>ce1a</v>
          </cell>
          <cell r="C183">
            <v>675</v>
          </cell>
          <cell r="D183" t="str">
            <v>t0031072</v>
          </cell>
          <cell r="E183" t="str">
            <v>Candice Sy</v>
          </cell>
          <cell r="F183">
            <v>705</v>
          </cell>
          <cell r="G183">
            <v>729</v>
          </cell>
          <cell r="H183">
            <v>677</v>
          </cell>
          <cell r="I183">
            <v>0</v>
          </cell>
          <cell r="J183" t="str">
            <v>11/12/2016</v>
          </cell>
          <cell r="K183">
            <v>43830</v>
          </cell>
          <cell r="M183">
            <v>-32</v>
          </cell>
        </row>
        <row r="184">
          <cell r="A184" t="str">
            <v>C5324M</v>
          </cell>
          <cell r="B184" t="str">
            <v>ce1a</v>
          </cell>
          <cell r="C184">
            <v>675</v>
          </cell>
          <cell r="D184" t="str">
            <v>t0021377</v>
          </cell>
          <cell r="E184" t="str">
            <v>Alexandra McDonald</v>
          </cell>
          <cell r="F184">
            <v>705</v>
          </cell>
          <cell r="G184">
            <v>711</v>
          </cell>
          <cell r="H184">
            <v>99</v>
          </cell>
          <cell r="I184">
            <v>20</v>
          </cell>
          <cell r="J184" t="str">
            <v>06/01/2018</v>
          </cell>
          <cell r="K184">
            <v>43616</v>
          </cell>
          <cell r="M184">
            <v>-515</v>
          </cell>
        </row>
        <row r="185">
          <cell r="A185" t="str">
            <v>C5326A</v>
          </cell>
          <cell r="B185" t="str">
            <v>ce1a</v>
          </cell>
          <cell r="C185">
            <v>675</v>
          </cell>
          <cell r="D185" t="str">
            <v>t0024724</v>
          </cell>
          <cell r="E185" t="str">
            <v>Miranda Boehn</v>
          </cell>
          <cell r="F185">
            <v>675</v>
          </cell>
          <cell r="G185">
            <v>677</v>
          </cell>
          <cell r="H185">
            <v>99</v>
          </cell>
          <cell r="I185">
            <v>0</v>
          </cell>
          <cell r="J185" t="str">
            <v>03/02/2015</v>
          </cell>
          <cell r="K185">
            <v>43525</v>
          </cell>
          <cell r="M185">
            <v>-2</v>
          </cell>
        </row>
        <row r="186">
          <cell r="A186" t="str">
            <v>C5326B</v>
          </cell>
          <cell r="B186" t="str">
            <v>ce1ar</v>
          </cell>
          <cell r="C186">
            <v>675</v>
          </cell>
          <cell r="D186" t="str">
            <v>t0040172</v>
          </cell>
          <cell r="E186" t="str">
            <v>Lauren Cowles</v>
          </cell>
          <cell r="F186">
            <v>770</v>
          </cell>
          <cell r="G186">
            <v>675</v>
          </cell>
          <cell r="H186">
            <v>99</v>
          </cell>
          <cell r="I186">
            <v>0</v>
          </cell>
          <cell r="J186" t="str">
            <v>08/25/2018</v>
          </cell>
          <cell r="K186">
            <v>43701</v>
          </cell>
          <cell r="M186">
            <v>0</v>
          </cell>
        </row>
        <row r="187">
          <cell r="A187" t="str">
            <v>C5326C</v>
          </cell>
          <cell r="B187" t="str">
            <v>ce1ar</v>
          </cell>
          <cell r="C187">
            <v>675</v>
          </cell>
          <cell r="D187" t="str">
            <v>t0026927</v>
          </cell>
          <cell r="E187" t="str">
            <v>Elva Lascamo-Lorreza</v>
          </cell>
          <cell r="F187">
            <v>780</v>
          </cell>
          <cell r="G187">
            <v>708</v>
          </cell>
          <cell r="H187">
            <v>639</v>
          </cell>
          <cell r="I187">
            <v>0</v>
          </cell>
          <cell r="J187" t="str">
            <v>11/20/2015</v>
          </cell>
          <cell r="K187">
            <v>43788</v>
          </cell>
          <cell r="M187">
            <v>0</v>
          </cell>
        </row>
        <row r="188">
          <cell r="A188" t="str">
            <v>C5326D</v>
          </cell>
          <cell r="B188" t="str">
            <v>ce1ar</v>
          </cell>
          <cell r="C188">
            <v>675</v>
          </cell>
          <cell r="D188" t="str">
            <v>t0040260</v>
          </cell>
          <cell r="E188" t="str">
            <v>Katie Brown</v>
          </cell>
          <cell r="F188">
            <v>780</v>
          </cell>
          <cell r="G188">
            <v>780</v>
          </cell>
          <cell r="H188">
            <v>99</v>
          </cell>
          <cell r="I188">
            <v>20</v>
          </cell>
          <cell r="J188" t="str">
            <v>09/14/2018</v>
          </cell>
          <cell r="K188">
            <v>43721</v>
          </cell>
          <cell r="M188">
            <v>0</v>
          </cell>
        </row>
        <row r="189">
          <cell r="A189" t="str">
            <v>C5326E</v>
          </cell>
          <cell r="B189" t="str">
            <v>ce1a</v>
          </cell>
          <cell r="C189">
            <v>675</v>
          </cell>
          <cell r="D189" t="str">
            <v>t0037807</v>
          </cell>
          <cell r="E189" t="str">
            <v>Valerii Myroshnycheuko</v>
          </cell>
          <cell r="F189">
            <v>685</v>
          </cell>
          <cell r="G189">
            <v>667</v>
          </cell>
          <cell r="H189">
            <v>667</v>
          </cell>
          <cell r="I189">
            <v>0</v>
          </cell>
          <cell r="J189" t="str">
            <v>01/13/2018</v>
          </cell>
          <cell r="K189">
            <v>43477</v>
          </cell>
          <cell r="M189">
            <v>0</v>
          </cell>
        </row>
        <row r="190">
          <cell r="A190" t="str">
            <v>C5326F</v>
          </cell>
          <cell r="B190" t="str">
            <v>ce1ar</v>
          </cell>
          <cell r="C190">
            <v>675</v>
          </cell>
          <cell r="D190" t="str">
            <v>t0039711</v>
          </cell>
          <cell r="E190" t="str">
            <v>Jeremiah Richardson</v>
          </cell>
          <cell r="F190">
            <v>780</v>
          </cell>
          <cell r="G190">
            <v>780</v>
          </cell>
          <cell r="H190">
            <v>99</v>
          </cell>
          <cell r="I190">
            <v>20</v>
          </cell>
          <cell r="J190" t="str">
            <v>08/01/2018</v>
          </cell>
          <cell r="K190">
            <v>43679</v>
          </cell>
          <cell r="M190">
            <v>0</v>
          </cell>
        </row>
        <row r="191">
          <cell r="A191" t="str">
            <v>C5326G</v>
          </cell>
          <cell r="B191" t="str">
            <v>ce1a</v>
          </cell>
          <cell r="C191">
            <v>675</v>
          </cell>
          <cell r="D191" t="str">
            <v>t0013926</v>
          </cell>
          <cell r="E191" t="str">
            <v>Robert Schubert</v>
          </cell>
          <cell r="F191">
            <v>685</v>
          </cell>
          <cell r="G191">
            <v>695</v>
          </cell>
          <cell r="H191">
            <v>150</v>
          </cell>
          <cell r="I191">
            <v>0</v>
          </cell>
          <cell r="J191" t="str">
            <v>09/29/2007</v>
          </cell>
          <cell r="K191">
            <v>43769</v>
          </cell>
          <cell r="M191">
            <v>0</v>
          </cell>
        </row>
        <row r="192">
          <cell r="A192" t="str">
            <v>C5326H</v>
          </cell>
          <cell r="B192" t="str">
            <v>ce1a</v>
          </cell>
          <cell r="C192">
            <v>675</v>
          </cell>
          <cell r="D192" t="str">
            <v>t0039964</v>
          </cell>
          <cell r="E192" t="str">
            <v>Michael Hall</v>
          </cell>
          <cell r="F192">
            <v>685</v>
          </cell>
          <cell r="G192">
            <v>719</v>
          </cell>
          <cell r="H192">
            <v>99</v>
          </cell>
          <cell r="I192">
            <v>20</v>
          </cell>
          <cell r="J192" t="str">
            <v>07/14/2018</v>
          </cell>
          <cell r="K192">
            <v>43659</v>
          </cell>
          <cell r="M192">
            <v>0</v>
          </cell>
        </row>
        <row r="193">
          <cell r="A193" t="str">
            <v>C5326J</v>
          </cell>
          <cell r="B193" t="str">
            <v>ce1a</v>
          </cell>
          <cell r="C193">
            <v>675</v>
          </cell>
          <cell r="D193" t="str">
            <v>t0032422</v>
          </cell>
          <cell r="E193" t="str">
            <v>Elena Fernandez</v>
          </cell>
          <cell r="F193">
            <v>695</v>
          </cell>
          <cell r="G193">
            <v>697</v>
          </cell>
          <cell r="H193">
            <v>99</v>
          </cell>
          <cell r="I193">
            <v>0</v>
          </cell>
          <cell r="J193" t="str">
            <v>03/31/2017</v>
          </cell>
          <cell r="K193">
            <v>43554</v>
          </cell>
          <cell r="M193">
            <v>0</v>
          </cell>
        </row>
        <row r="194">
          <cell r="A194" t="str">
            <v>C5326K</v>
          </cell>
          <cell r="B194" t="str">
            <v>ce1a</v>
          </cell>
          <cell r="C194">
            <v>675</v>
          </cell>
          <cell r="D194" t="str">
            <v>t0032288</v>
          </cell>
          <cell r="E194" t="str">
            <v>Avi Levenson</v>
          </cell>
          <cell r="F194">
            <v>695</v>
          </cell>
          <cell r="G194">
            <v>687</v>
          </cell>
          <cell r="H194">
            <v>99</v>
          </cell>
          <cell r="I194">
            <v>20</v>
          </cell>
          <cell r="J194" t="str">
            <v>06/01/2017</v>
          </cell>
          <cell r="K194">
            <v>43524</v>
          </cell>
          <cell r="L194" t="str">
            <v>02/28/2019</v>
          </cell>
          <cell r="M194">
            <v>0</v>
          </cell>
        </row>
        <row r="195">
          <cell r="A195" t="str">
            <v>C5326L</v>
          </cell>
          <cell r="B195" t="str">
            <v>ce1a</v>
          </cell>
          <cell r="C195">
            <v>675</v>
          </cell>
          <cell r="D195" t="str">
            <v>t0013930</v>
          </cell>
          <cell r="E195" t="str">
            <v>Rodger Bohsancurt</v>
          </cell>
          <cell r="F195">
            <v>705</v>
          </cell>
          <cell r="G195">
            <v>721</v>
          </cell>
          <cell r="H195">
            <v>150</v>
          </cell>
          <cell r="I195">
            <v>0</v>
          </cell>
          <cell r="J195" t="str">
            <v>07/01/1996</v>
          </cell>
          <cell r="K195">
            <v>43646</v>
          </cell>
          <cell r="M195">
            <v>0</v>
          </cell>
        </row>
        <row r="196">
          <cell r="A196" t="str">
            <v>C5326M</v>
          </cell>
          <cell r="B196" t="str">
            <v>ce1a</v>
          </cell>
          <cell r="C196">
            <v>675</v>
          </cell>
          <cell r="D196" t="str">
            <v>t0013931</v>
          </cell>
          <cell r="E196" t="str">
            <v>Richard Toms</v>
          </cell>
          <cell r="F196">
            <v>705</v>
          </cell>
          <cell r="G196">
            <v>719</v>
          </cell>
          <cell r="H196">
            <v>170</v>
          </cell>
          <cell r="I196">
            <v>0</v>
          </cell>
          <cell r="J196" t="str">
            <v>08/19/2006</v>
          </cell>
          <cell r="K196">
            <v>43708</v>
          </cell>
          <cell r="M196">
            <v>0</v>
          </cell>
        </row>
        <row r="197">
          <cell r="A197" t="str">
            <v>M0001A</v>
          </cell>
          <cell r="B197" t="str">
            <v>ce2ereno</v>
          </cell>
          <cell r="C197">
            <v>875</v>
          </cell>
          <cell r="D197" t="str">
            <v>t0041139</v>
          </cell>
          <cell r="E197" t="str">
            <v>Thomas Lagory III</v>
          </cell>
          <cell r="F197">
            <v>899</v>
          </cell>
          <cell r="G197">
            <v>899</v>
          </cell>
          <cell r="H197">
            <v>99</v>
          </cell>
          <cell r="I197">
            <v>0</v>
          </cell>
          <cell r="J197" t="str">
            <v>11/09/2018</v>
          </cell>
          <cell r="K197">
            <v>43777</v>
          </cell>
          <cell r="M197">
            <v>0</v>
          </cell>
        </row>
        <row r="198">
          <cell r="A198" t="str">
            <v>M0001B</v>
          </cell>
          <cell r="B198" t="str">
            <v>ce2e</v>
          </cell>
          <cell r="C198">
            <v>875</v>
          </cell>
          <cell r="D198" t="str">
            <v>t0014071</v>
          </cell>
          <cell r="E198" t="str">
            <v>Donna Tucker</v>
          </cell>
          <cell r="F198">
            <v>770</v>
          </cell>
          <cell r="G198">
            <v>749</v>
          </cell>
          <cell r="H198">
            <v>150</v>
          </cell>
          <cell r="I198">
            <v>0</v>
          </cell>
          <cell r="J198" t="str">
            <v>07/01/2006</v>
          </cell>
          <cell r="K198">
            <v>43677</v>
          </cell>
          <cell r="M198">
            <v>0</v>
          </cell>
        </row>
        <row r="199">
          <cell r="A199" t="str">
            <v>M0001C</v>
          </cell>
          <cell r="B199" t="str">
            <v>ce2e</v>
          </cell>
          <cell r="C199">
            <v>875</v>
          </cell>
          <cell r="D199" t="str">
            <v>t0040164</v>
          </cell>
          <cell r="E199" t="str">
            <v>Kelli Scott</v>
          </cell>
          <cell r="F199">
            <v>790</v>
          </cell>
          <cell r="G199">
            <v>790</v>
          </cell>
          <cell r="H199">
            <v>99</v>
          </cell>
          <cell r="I199">
            <v>0</v>
          </cell>
          <cell r="J199" t="str">
            <v>08/01/2018</v>
          </cell>
          <cell r="K199">
            <v>43677</v>
          </cell>
          <cell r="M199">
            <v>969</v>
          </cell>
        </row>
        <row r="200">
          <cell r="A200" t="str">
            <v>M0001D</v>
          </cell>
          <cell r="B200" t="str">
            <v>ce2e</v>
          </cell>
          <cell r="C200">
            <v>875</v>
          </cell>
          <cell r="D200" t="str">
            <v>t0040807</v>
          </cell>
          <cell r="E200" t="str">
            <v>luis Silva</v>
          </cell>
          <cell r="F200">
            <v>855</v>
          </cell>
          <cell r="G200">
            <v>898</v>
          </cell>
          <cell r="H200">
            <v>99</v>
          </cell>
          <cell r="I200">
            <v>20</v>
          </cell>
          <cell r="J200" t="str">
            <v>09/25/2018</v>
          </cell>
          <cell r="K200">
            <v>43732</v>
          </cell>
          <cell r="M200">
            <v>-144.72999999999999</v>
          </cell>
        </row>
        <row r="201">
          <cell r="A201" t="str">
            <v>M0001E</v>
          </cell>
          <cell r="B201" t="str">
            <v>ce2er</v>
          </cell>
          <cell r="C201">
            <v>875</v>
          </cell>
          <cell r="D201" t="str">
            <v>VACANT</v>
          </cell>
          <cell r="E201" t="str">
            <v>VACANT</v>
          </cell>
          <cell r="F201">
            <v>919</v>
          </cell>
          <cell r="G201">
            <v>0</v>
          </cell>
          <cell r="H201">
            <v>0</v>
          </cell>
          <cell r="I201">
            <v>0</v>
          </cell>
          <cell r="M201">
            <v>0</v>
          </cell>
        </row>
        <row r="202">
          <cell r="A202" t="str">
            <v>M0001F</v>
          </cell>
          <cell r="B202" t="str">
            <v>ce2e</v>
          </cell>
          <cell r="C202">
            <v>875</v>
          </cell>
          <cell r="D202" t="str">
            <v>t0033055</v>
          </cell>
          <cell r="E202" t="str">
            <v>Donatus Oti</v>
          </cell>
          <cell r="F202">
            <v>790</v>
          </cell>
          <cell r="G202">
            <v>788</v>
          </cell>
          <cell r="H202">
            <v>748</v>
          </cell>
          <cell r="I202">
            <v>20</v>
          </cell>
          <cell r="J202" t="str">
            <v>05/26/2017</v>
          </cell>
          <cell r="K202">
            <v>43611</v>
          </cell>
          <cell r="M202">
            <v>-888</v>
          </cell>
        </row>
        <row r="203">
          <cell r="A203" t="str">
            <v>M0002A</v>
          </cell>
          <cell r="B203" t="str">
            <v>ce1br</v>
          </cell>
          <cell r="C203">
            <v>635</v>
          </cell>
          <cell r="D203" t="str">
            <v>t0041366</v>
          </cell>
          <cell r="E203" t="str">
            <v>Marques Taylor</v>
          </cell>
          <cell r="F203">
            <v>760</v>
          </cell>
          <cell r="G203">
            <v>760</v>
          </cell>
          <cell r="H203">
            <v>99</v>
          </cell>
          <cell r="I203">
            <v>0</v>
          </cell>
          <cell r="J203" t="str">
            <v>12/14/2018</v>
          </cell>
          <cell r="K203">
            <v>43812</v>
          </cell>
          <cell r="M203">
            <v>0</v>
          </cell>
        </row>
        <row r="204">
          <cell r="A204" t="str">
            <v>M0002B</v>
          </cell>
          <cell r="B204" t="str">
            <v>ce1br</v>
          </cell>
          <cell r="C204">
            <v>635</v>
          </cell>
          <cell r="D204" t="str">
            <v>t0038010</v>
          </cell>
          <cell r="E204" t="str">
            <v>Molly Schlarmann</v>
          </cell>
          <cell r="F204">
            <v>760</v>
          </cell>
          <cell r="G204">
            <v>709</v>
          </cell>
          <cell r="H204">
            <v>99</v>
          </cell>
          <cell r="I204">
            <v>0</v>
          </cell>
          <cell r="J204" t="str">
            <v>01/12/2018</v>
          </cell>
          <cell r="K204">
            <v>43476</v>
          </cell>
          <cell r="L204" t="str">
            <v>01/11/2019</v>
          </cell>
          <cell r="M204">
            <v>473.85</v>
          </cell>
        </row>
        <row r="205">
          <cell r="A205" t="str">
            <v>M0002C</v>
          </cell>
          <cell r="B205" t="str">
            <v>ce1b</v>
          </cell>
          <cell r="C205">
            <v>635</v>
          </cell>
          <cell r="D205" t="str">
            <v>t0036934</v>
          </cell>
          <cell r="E205" t="str">
            <v>Emmanuella Bime</v>
          </cell>
          <cell r="F205">
            <v>660</v>
          </cell>
          <cell r="G205">
            <v>660</v>
          </cell>
          <cell r="H205">
            <v>99</v>
          </cell>
          <cell r="I205">
            <v>0</v>
          </cell>
          <cell r="J205" t="str">
            <v>10/26/2018</v>
          </cell>
          <cell r="K205">
            <v>43763</v>
          </cell>
          <cell r="M205">
            <v>0</v>
          </cell>
        </row>
        <row r="206">
          <cell r="A206" t="str">
            <v>M0002D</v>
          </cell>
          <cell r="B206" t="str">
            <v>ce1b</v>
          </cell>
          <cell r="C206">
            <v>635</v>
          </cell>
          <cell r="D206" t="str">
            <v>t0029751</v>
          </cell>
          <cell r="E206" t="str">
            <v>Lisa Miller</v>
          </cell>
          <cell r="F206">
            <v>670</v>
          </cell>
          <cell r="G206">
            <v>676</v>
          </cell>
          <cell r="H206">
            <v>99</v>
          </cell>
          <cell r="I206">
            <v>0</v>
          </cell>
          <cell r="J206" t="str">
            <v>08/11/2016</v>
          </cell>
          <cell r="K206">
            <v>43687</v>
          </cell>
          <cell r="M206">
            <v>-10</v>
          </cell>
        </row>
        <row r="207">
          <cell r="A207" t="str">
            <v>M0002E</v>
          </cell>
          <cell r="B207" t="str">
            <v>ce1br</v>
          </cell>
          <cell r="C207">
            <v>635</v>
          </cell>
          <cell r="D207" t="str">
            <v>VACANT</v>
          </cell>
          <cell r="E207" t="str">
            <v>VACANT</v>
          </cell>
          <cell r="F207">
            <v>780</v>
          </cell>
          <cell r="G207">
            <v>0</v>
          </cell>
          <cell r="H207">
            <v>0</v>
          </cell>
          <cell r="I207">
            <v>0</v>
          </cell>
          <cell r="M207">
            <v>0</v>
          </cell>
        </row>
        <row r="208">
          <cell r="A208" t="str">
            <v>M0002F</v>
          </cell>
          <cell r="B208" t="str">
            <v>ce1b</v>
          </cell>
          <cell r="C208">
            <v>635</v>
          </cell>
          <cell r="D208" t="str">
            <v>t0041063</v>
          </cell>
          <cell r="E208" t="str">
            <v>Adam Owen</v>
          </cell>
          <cell r="F208">
            <v>680</v>
          </cell>
          <cell r="G208">
            <v>748</v>
          </cell>
          <cell r="H208">
            <v>99</v>
          </cell>
          <cell r="I208">
            <v>0</v>
          </cell>
          <cell r="J208" t="str">
            <v>11/03/2018</v>
          </cell>
          <cell r="K208">
            <v>43771</v>
          </cell>
          <cell r="M208">
            <v>0</v>
          </cell>
        </row>
        <row r="209">
          <cell r="A209" t="str">
            <v>M0003A</v>
          </cell>
          <cell r="B209" t="str">
            <v>ce2ereno</v>
          </cell>
          <cell r="C209">
            <v>875</v>
          </cell>
          <cell r="D209" t="str">
            <v>t0031241</v>
          </cell>
          <cell r="E209" t="str">
            <v>Patrick Armstrong</v>
          </cell>
          <cell r="F209">
            <v>899</v>
          </cell>
          <cell r="G209">
            <v>918</v>
          </cell>
          <cell r="H209">
            <v>99</v>
          </cell>
          <cell r="I209">
            <v>0</v>
          </cell>
          <cell r="J209" t="str">
            <v>11/12/2016</v>
          </cell>
          <cell r="K209">
            <v>43780</v>
          </cell>
          <cell r="M209">
            <v>0</v>
          </cell>
        </row>
        <row r="210">
          <cell r="A210" t="str">
            <v>M0003B</v>
          </cell>
          <cell r="B210" t="str">
            <v>ce2ereno</v>
          </cell>
          <cell r="C210">
            <v>875</v>
          </cell>
          <cell r="D210" t="str">
            <v>t0040857</v>
          </cell>
          <cell r="E210" t="str">
            <v>Abra Agboyi</v>
          </cell>
          <cell r="F210">
            <v>899</v>
          </cell>
          <cell r="G210">
            <v>899</v>
          </cell>
          <cell r="H210">
            <v>99</v>
          </cell>
          <cell r="I210">
            <v>0</v>
          </cell>
          <cell r="J210" t="str">
            <v>10/25/2018</v>
          </cell>
          <cell r="K210">
            <v>43762</v>
          </cell>
          <cell r="M210">
            <v>-144</v>
          </cell>
        </row>
        <row r="211">
          <cell r="A211" t="str">
            <v>M0003C</v>
          </cell>
          <cell r="B211" t="str">
            <v>ce2ereno</v>
          </cell>
          <cell r="C211">
            <v>875</v>
          </cell>
          <cell r="D211" t="str">
            <v>t0040476</v>
          </cell>
          <cell r="E211" t="str">
            <v>Deborah Glantz</v>
          </cell>
          <cell r="F211">
            <v>909</v>
          </cell>
          <cell r="G211">
            <v>909</v>
          </cell>
          <cell r="H211">
            <v>99</v>
          </cell>
          <cell r="I211">
            <v>0</v>
          </cell>
          <cell r="J211" t="str">
            <v>08/07/2018</v>
          </cell>
          <cell r="K211">
            <v>43683</v>
          </cell>
          <cell r="M211">
            <v>-14</v>
          </cell>
        </row>
        <row r="212">
          <cell r="A212" t="str">
            <v>M0003D</v>
          </cell>
          <cell r="B212" t="str">
            <v>ce2e</v>
          </cell>
          <cell r="C212">
            <v>875</v>
          </cell>
          <cell r="D212" t="str">
            <v>t0039591</v>
          </cell>
          <cell r="E212" t="str">
            <v>Wetshemongo Shembo</v>
          </cell>
          <cell r="F212">
            <v>790</v>
          </cell>
          <cell r="G212">
            <v>830</v>
          </cell>
          <cell r="H212">
            <v>99</v>
          </cell>
          <cell r="I212">
            <v>0</v>
          </cell>
          <cell r="J212" t="str">
            <v>04/30/2018</v>
          </cell>
          <cell r="K212">
            <v>43584</v>
          </cell>
          <cell r="M212">
            <v>0</v>
          </cell>
        </row>
        <row r="213">
          <cell r="A213" t="str">
            <v>M0003E</v>
          </cell>
          <cell r="B213" t="str">
            <v>ce2ereno</v>
          </cell>
          <cell r="C213">
            <v>875</v>
          </cell>
          <cell r="D213" t="str">
            <v>t0038222</v>
          </cell>
          <cell r="E213" t="str">
            <v>Aracely Echeverria</v>
          </cell>
          <cell r="F213">
            <v>919</v>
          </cell>
          <cell r="G213">
            <v>858</v>
          </cell>
          <cell r="H213">
            <v>99</v>
          </cell>
          <cell r="I213">
            <v>20</v>
          </cell>
          <cell r="J213" t="str">
            <v>02/17/2018</v>
          </cell>
          <cell r="K213">
            <v>43512</v>
          </cell>
          <cell r="M213">
            <v>0</v>
          </cell>
        </row>
        <row r="214">
          <cell r="A214" t="str">
            <v>M0003F</v>
          </cell>
          <cell r="B214" t="str">
            <v>ce2e</v>
          </cell>
          <cell r="C214">
            <v>875</v>
          </cell>
          <cell r="D214" t="str">
            <v>t0025098</v>
          </cell>
          <cell r="E214" t="str">
            <v>Ricky Broyles</v>
          </cell>
          <cell r="F214">
            <v>800</v>
          </cell>
          <cell r="G214">
            <v>800</v>
          </cell>
          <cell r="H214">
            <v>99</v>
          </cell>
          <cell r="I214">
            <v>20</v>
          </cell>
          <cell r="J214" t="str">
            <v>06/17/2015</v>
          </cell>
          <cell r="K214">
            <v>43632</v>
          </cell>
          <cell r="M214">
            <v>-23</v>
          </cell>
        </row>
        <row r="215">
          <cell r="A215" t="str">
            <v>M0004A</v>
          </cell>
          <cell r="B215" t="str">
            <v>ce2e</v>
          </cell>
          <cell r="C215">
            <v>875</v>
          </cell>
          <cell r="D215" t="str">
            <v>t0038204</v>
          </cell>
          <cell r="E215" t="str">
            <v>Anita Adu</v>
          </cell>
          <cell r="F215">
            <v>770</v>
          </cell>
          <cell r="G215">
            <v>728</v>
          </cell>
          <cell r="H215">
            <v>99</v>
          </cell>
          <cell r="I215">
            <v>20</v>
          </cell>
          <cell r="J215" t="str">
            <v>03/01/2018</v>
          </cell>
          <cell r="K215">
            <v>43519</v>
          </cell>
          <cell r="M215">
            <v>-2</v>
          </cell>
        </row>
        <row r="216">
          <cell r="A216" t="str">
            <v>M0004B</v>
          </cell>
          <cell r="B216" t="str">
            <v>ce2er</v>
          </cell>
          <cell r="C216">
            <v>875</v>
          </cell>
          <cell r="D216" t="str">
            <v>VACANT</v>
          </cell>
          <cell r="E216" t="str">
            <v>VACANT</v>
          </cell>
          <cell r="F216">
            <v>899</v>
          </cell>
          <cell r="G216">
            <v>0</v>
          </cell>
          <cell r="H216">
            <v>0</v>
          </cell>
          <cell r="I216">
            <v>0</v>
          </cell>
          <cell r="M216">
            <v>0</v>
          </cell>
        </row>
        <row r="217">
          <cell r="A217" t="str">
            <v>M0004C</v>
          </cell>
          <cell r="B217" t="str">
            <v>ce2e</v>
          </cell>
          <cell r="C217">
            <v>875</v>
          </cell>
          <cell r="D217" t="str">
            <v>t0014089</v>
          </cell>
          <cell r="E217" t="str">
            <v>Denise Johnson</v>
          </cell>
          <cell r="F217">
            <v>790</v>
          </cell>
          <cell r="G217">
            <v>790</v>
          </cell>
          <cell r="H217">
            <v>200</v>
          </cell>
          <cell r="I217">
            <v>0</v>
          </cell>
          <cell r="J217" t="str">
            <v>03/20/2004</v>
          </cell>
          <cell r="K217">
            <v>43769</v>
          </cell>
          <cell r="M217">
            <v>0</v>
          </cell>
        </row>
        <row r="218">
          <cell r="A218" t="str">
            <v>M0004D</v>
          </cell>
          <cell r="B218" t="str">
            <v>ce2e</v>
          </cell>
          <cell r="C218">
            <v>875</v>
          </cell>
          <cell r="D218" t="str">
            <v>t0041223</v>
          </cell>
          <cell r="E218" t="str">
            <v>Henry Medinilla</v>
          </cell>
          <cell r="F218">
            <v>780</v>
          </cell>
          <cell r="G218">
            <v>780</v>
          </cell>
          <cell r="H218">
            <v>99</v>
          </cell>
          <cell r="I218">
            <v>0</v>
          </cell>
          <cell r="J218" t="str">
            <v>11/16/2018</v>
          </cell>
          <cell r="K218">
            <v>43784</v>
          </cell>
          <cell r="M218">
            <v>0</v>
          </cell>
        </row>
        <row r="219">
          <cell r="A219" t="str">
            <v>M0004E</v>
          </cell>
          <cell r="B219" t="str">
            <v>ce2er</v>
          </cell>
          <cell r="C219">
            <v>875</v>
          </cell>
          <cell r="D219" t="str">
            <v>VACANT</v>
          </cell>
          <cell r="E219" t="str">
            <v>VACANT</v>
          </cell>
          <cell r="F219">
            <v>929</v>
          </cell>
          <cell r="G219">
            <v>0</v>
          </cell>
          <cell r="H219">
            <v>0</v>
          </cell>
          <cell r="I219">
            <v>0</v>
          </cell>
          <cell r="M219">
            <v>0</v>
          </cell>
        </row>
        <row r="220">
          <cell r="A220" t="str">
            <v>M0004F</v>
          </cell>
          <cell r="B220" t="str">
            <v>ce2ereno</v>
          </cell>
          <cell r="C220">
            <v>875</v>
          </cell>
          <cell r="D220" t="str">
            <v>t0036981</v>
          </cell>
          <cell r="E220" t="str">
            <v>Teresa Asantewaa</v>
          </cell>
          <cell r="F220">
            <v>919</v>
          </cell>
          <cell r="G220">
            <v>889</v>
          </cell>
          <cell r="H220">
            <v>868</v>
          </cell>
          <cell r="I220">
            <v>0</v>
          </cell>
          <cell r="J220" t="str">
            <v>10/25/2017</v>
          </cell>
          <cell r="K220">
            <v>43762</v>
          </cell>
          <cell r="M220">
            <v>0</v>
          </cell>
        </row>
        <row r="221">
          <cell r="A221" t="str">
            <v>M0005A</v>
          </cell>
          <cell r="B221" t="str">
            <v>ce1b</v>
          </cell>
          <cell r="C221">
            <v>635</v>
          </cell>
          <cell r="D221" t="str">
            <v>t0037000</v>
          </cell>
          <cell r="E221" t="str">
            <v>Chadrick Smith</v>
          </cell>
          <cell r="F221">
            <v>650</v>
          </cell>
          <cell r="G221">
            <v>650</v>
          </cell>
          <cell r="H221">
            <v>99</v>
          </cell>
          <cell r="I221">
            <v>0</v>
          </cell>
          <cell r="J221" t="str">
            <v>11/11/2017</v>
          </cell>
          <cell r="K221">
            <v>43779</v>
          </cell>
          <cell r="M221">
            <v>24</v>
          </cell>
        </row>
        <row r="222">
          <cell r="A222" t="str">
            <v>M0005B</v>
          </cell>
          <cell r="B222" t="str">
            <v>ce1br</v>
          </cell>
          <cell r="C222">
            <v>635</v>
          </cell>
          <cell r="D222" t="str">
            <v>t0014094</v>
          </cell>
          <cell r="E222" t="str">
            <v>Greg Cheek</v>
          </cell>
          <cell r="F222">
            <v>760</v>
          </cell>
          <cell r="G222">
            <v>750</v>
          </cell>
          <cell r="H222">
            <v>150</v>
          </cell>
          <cell r="I222">
            <v>0</v>
          </cell>
          <cell r="J222" t="str">
            <v>05/01/2011</v>
          </cell>
          <cell r="K222">
            <v>43646</v>
          </cell>
          <cell r="M222">
            <v>52</v>
          </cell>
        </row>
        <row r="223">
          <cell r="A223" t="str">
            <v>M0005C</v>
          </cell>
          <cell r="B223" t="str">
            <v>ce1br</v>
          </cell>
          <cell r="C223">
            <v>635</v>
          </cell>
          <cell r="D223" t="str">
            <v>t0014095</v>
          </cell>
          <cell r="E223" t="str">
            <v>Robert Rengering</v>
          </cell>
          <cell r="F223">
            <v>780</v>
          </cell>
          <cell r="G223">
            <v>760</v>
          </cell>
          <cell r="H223">
            <v>150</v>
          </cell>
          <cell r="I223">
            <v>0</v>
          </cell>
          <cell r="J223" t="str">
            <v>04/01/2013</v>
          </cell>
          <cell r="K223">
            <v>43646</v>
          </cell>
          <cell r="M223">
            <v>0</v>
          </cell>
        </row>
        <row r="224">
          <cell r="A224" t="str">
            <v>M0005D</v>
          </cell>
          <cell r="B224" t="str">
            <v>ce1br</v>
          </cell>
          <cell r="C224">
            <v>635</v>
          </cell>
          <cell r="D224" t="str">
            <v>t0031484</v>
          </cell>
          <cell r="E224" t="str">
            <v>Leann Moser</v>
          </cell>
          <cell r="F224">
            <v>770</v>
          </cell>
          <cell r="G224">
            <v>719</v>
          </cell>
          <cell r="H224">
            <v>99</v>
          </cell>
          <cell r="I224">
            <v>20</v>
          </cell>
          <cell r="J224" t="str">
            <v>01/23/2017</v>
          </cell>
          <cell r="K224">
            <v>43487</v>
          </cell>
          <cell r="L224" t="str">
            <v>01/22/2019</v>
          </cell>
          <cell r="M224">
            <v>218</v>
          </cell>
        </row>
        <row r="225">
          <cell r="A225" t="str">
            <v>M0005E</v>
          </cell>
          <cell r="B225" t="str">
            <v>ce1br</v>
          </cell>
          <cell r="C225">
            <v>635</v>
          </cell>
          <cell r="D225" t="str">
            <v>t0051473</v>
          </cell>
          <cell r="E225" t="str">
            <v>Destini Goodson</v>
          </cell>
          <cell r="F225">
            <v>790</v>
          </cell>
          <cell r="G225">
            <v>790</v>
          </cell>
          <cell r="H225">
            <v>49</v>
          </cell>
          <cell r="I225">
            <v>0</v>
          </cell>
          <cell r="J225" t="str">
            <v>12/08/2018</v>
          </cell>
          <cell r="K225">
            <v>43806</v>
          </cell>
          <cell r="M225">
            <v>1072</v>
          </cell>
        </row>
        <row r="226">
          <cell r="A226" t="str">
            <v>M0005F</v>
          </cell>
          <cell r="B226" t="str">
            <v>ce1b</v>
          </cell>
          <cell r="C226">
            <v>635</v>
          </cell>
          <cell r="D226" t="str">
            <v>t0038301</v>
          </cell>
          <cell r="E226" t="str">
            <v>Kanisha Freeman</v>
          </cell>
          <cell r="F226">
            <v>670</v>
          </cell>
          <cell r="G226">
            <v>678</v>
          </cell>
          <cell r="H226">
            <v>298</v>
          </cell>
          <cell r="I226">
            <v>0</v>
          </cell>
          <cell r="J226" t="str">
            <v>05/02/2018</v>
          </cell>
          <cell r="K226">
            <v>43585</v>
          </cell>
          <cell r="M226">
            <v>54.46</v>
          </cell>
        </row>
        <row r="227">
          <cell r="A227" t="str">
            <v>M0006A</v>
          </cell>
          <cell r="B227" t="str">
            <v>ce2ereno</v>
          </cell>
          <cell r="C227">
            <v>875</v>
          </cell>
          <cell r="D227" t="str">
            <v>t0038303</v>
          </cell>
          <cell r="E227" t="str">
            <v>alexis johnson</v>
          </cell>
          <cell r="F227">
            <v>899</v>
          </cell>
          <cell r="G227">
            <v>838</v>
          </cell>
          <cell r="H227">
            <v>99</v>
          </cell>
          <cell r="I227">
            <v>0</v>
          </cell>
          <cell r="J227" t="str">
            <v>03/16/2018</v>
          </cell>
          <cell r="K227">
            <v>43555</v>
          </cell>
          <cell r="M227">
            <v>38</v>
          </cell>
        </row>
        <row r="228">
          <cell r="A228" t="str">
            <v>M0006B</v>
          </cell>
          <cell r="B228" t="str">
            <v>ce2e</v>
          </cell>
          <cell r="C228">
            <v>875</v>
          </cell>
          <cell r="D228" t="str">
            <v>t0039149</v>
          </cell>
          <cell r="E228" t="str">
            <v>jasmine randolph</v>
          </cell>
          <cell r="F228">
            <v>770</v>
          </cell>
          <cell r="G228">
            <v>728</v>
          </cell>
          <cell r="H228">
            <v>99</v>
          </cell>
          <cell r="I228">
            <v>20</v>
          </cell>
          <cell r="J228" t="str">
            <v>03/29/2018</v>
          </cell>
          <cell r="K228">
            <v>43552</v>
          </cell>
          <cell r="M228">
            <v>828</v>
          </cell>
        </row>
        <row r="229">
          <cell r="A229" t="str">
            <v>M0006C</v>
          </cell>
          <cell r="B229" t="str">
            <v>ce2e</v>
          </cell>
          <cell r="C229">
            <v>875</v>
          </cell>
          <cell r="D229" t="str">
            <v>t0031869</v>
          </cell>
          <cell r="E229" t="str">
            <v>Tyson Bombeto</v>
          </cell>
          <cell r="F229">
            <v>780</v>
          </cell>
          <cell r="G229">
            <v>738</v>
          </cell>
          <cell r="H229">
            <v>738</v>
          </cell>
          <cell r="I229">
            <v>0</v>
          </cell>
          <cell r="J229" t="str">
            <v>02/23/2018</v>
          </cell>
          <cell r="K229">
            <v>43518</v>
          </cell>
          <cell r="M229">
            <v>0.74</v>
          </cell>
        </row>
        <row r="230">
          <cell r="A230" t="str">
            <v>M0006D</v>
          </cell>
          <cell r="B230" t="str">
            <v>ce2ereno</v>
          </cell>
          <cell r="C230">
            <v>875</v>
          </cell>
          <cell r="D230" t="str">
            <v>t0039083</v>
          </cell>
          <cell r="E230" t="str">
            <v>Dora Vasquez</v>
          </cell>
          <cell r="F230">
            <v>994</v>
          </cell>
          <cell r="G230">
            <v>883</v>
          </cell>
          <cell r="H230">
            <v>99</v>
          </cell>
          <cell r="I230">
            <v>20</v>
          </cell>
          <cell r="J230" t="str">
            <v>03/01/2018</v>
          </cell>
          <cell r="K230">
            <v>43524</v>
          </cell>
          <cell r="L230" t="str">
            <v>02/28/2019</v>
          </cell>
          <cell r="M230">
            <v>883</v>
          </cell>
        </row>
        <row r="231">
          <cell r="A231" t="str">
            <v>M0006E</v>
          </cell>
          <cell r="B231" t="str">
            <v>ce2ereno</v>
          </cell>
          <cell r="C231">
            <v>875</v>
          </cell>
          <cell r="D231" t="str">
            <v>t0028628</v>
          </cell>
          <cell r="E231" t="str">
            <v>cordell jennings</v>
          </cell>
          <cell r="F231">
            <v>919</v>
          </cell>
          <cell r="G231">
            <v>908</v>
          </cell>
          <cell r="H231">
            <v>99</v>
          </cell>
          <cell r="I231">
            <v>20</v>
          </cell>
          <cell r="J231" t="str">
            <v>04/02/2016</v>
          </cell>
          <cell r="K231">
            <v>43585</v>
          </cell>
          <cell r="M231">
            <v>0</v>
          </cell>
        </row>
        <row r="232">
          <cell r="A232" t="str">
            <v>M0006F</v>
          </cell>
          <cell r="B232" t="str">
            <v>ce2ereno</v>
          </cell>
          <cell r="C232">
            <v>875</v>
          </cell>
          <cell r="D232" t="str">
            <v>t0021005</v>
          </cell>
          <cell r="E232" t="str">
            <v>Michael "Joe" Dykes</v>
          </cell>
          <cell r="F232">
            <v>929</v>
          </cell>
          <cell r="G232">
            <v>799</v>
          </cell>
          <cell r="H232">
            <v>0</v>
          </cell>
          <cell r="I232">
            <v>0</v>
          </cell>
          <cell r="J232" t="str">
            <v>12/13/2017</v>
          </cell>
          <cell r="K232">
            <v>43830</v>
          </cell>
          <cell r="M232">
            <v>0</v>
          </cell>
        </row>
        <row r="233">
          <cell r="A233" t="str">
            <v>M0007A</v>
          </cell>
          <cell r="B233" t="str">
            <v>ce1br</v>
          </cell>
          <cell r="C233">
            <v>635</v>
          </cell>
          <cell r="D233" t="str">
            <v>t0039319</v>
          </cell>
          <cell r="E233" t="str">
            <v>Jonathan Belarski</v>
          </cell>
          <cell r="F233">
            <v>760</v>
          </cell>
          <cell r="G233">
            <v>709</v>
          </cell>
          <cell r="H233">
            <v>99</v>
          </cell>
          <cell r="I233">
            <v>0</v>
          </cell>
          <cell r="J233" t="str">
            <v>04/13/2018</v>
          </cell>
          <cell r="K233">
            <v>43567</v>
          </cell>
          <cell r="M233">
            <v>27.69</v>
          </cell>
        </row>
        <row r="234">
          <cell r="A234" t="str">
            <v>M0007B</v>
          </cell>
          <cell r="B234" t="str">
            <v>ce1b</v>
          </cell>
          <cell r="C234">
            <v>635</v>
          </cell>
          <cell r="D234" t="str">
            <v>t0029122</v>
          </cell>
          <cell r="E234" t="str">
            <v>Roaxana Posada</v>
          </cell>
          <cell r="F234">
            <v>650</v>
          </cell>
          <cell r="G234">
            <v>658</v>
          </cell>
          <cell r="H234">
            <v>99</v>
          </cell>
          <cell r="I234">
            <v>0</v>
          </cell>
          <cell r="J234" t="str">
            <v>04/29/2016</v>
          </cell>
          <cell r="K234">
            <v>43583</v>
          </cell>
          <cell r="M234">
            <v>100</v>
          </cell>
        </row>
        <row r="235">
          <cell r="A235" t="str">
            <v>M0007C</v>
          </cell>
          <cell r="B235" t="str">
            <v>ce1br</v>
          </cell>
          <cell r="C235">
            <v>635</v>
          </cell>
          <cell r="D235" t="str">
            <v>t0027771</v>
          </cell>
          <cell r="E235" t="str">
            <v>Katherine Case</v>
          </cell>
          <cell r="F235">
            <v>770</v>
          </cell>
          <cell r="G235">
            <v>719</v>
          </cell>
          <cell r="H235">
            <v>99</v>
          </cell>
          <cell r="I235">
            <v>0</v>
          </cell>
          <cell r="J235" t="str">
            <v>01/30/2016</v>
          </cell>
          <cell r="K235">
            <v>43496</v>
          </cell>
          <cell r="M235">
            <v>0</v>
          </cell>
        </row>
        <row r="236">
          <cell r="A236" t="str">
            <v>M0007D</v>
          </cell>
          <cell r="B236" t="str">
            <v>ce1br</v>
          </cell>
          <cell r="C236">
            <v>635</v>
          </cell>
          <cell r="D236" t="str">
            <v>t0024569</v>
          </cell>
          <cell r="E236" t="str">
            <v>Zoraida Hernandez</v>
          </cell>
          <cell r="F236">
            <v>670</v>
          </cell>
          <cell r="G236">
            <v>647</v>
          </cell>
          <cell r="H236">
            <v>99</v>
          </cell>
          <cell r="I236">
            <v>0</v>
          </cell>
          <cell r="J236" t="str">
            <v>01/31/2015</v>
          </cell>
          <cell r="K236">
            <v>43496</v>
          </cell>
          <cell r="M236">
            <v>0</v>
          </cell>
        </row>
        <row r="237">
          <cell r="A237" t="str">
            <v>M0007E</v>
          </cell>
          <cell r="B237" t="str">
            <v>ce1br</v>
          </cell>
          <cell r="C237">
            <v>635</v>
          </cell>
          <cell r="D237" t="str">
            <v>t0014108</v>
          </cell>
          <cell r="E237" t="str">
            <v>Tamabra Ferguson</v>
          </cell>
          <cell r="F237">
            <v>780</v>
          </cell>
          <cell r="G237">
            <v>780</v>
          </cell>
          <cell r="H237">
            <v>170</v>
          </cell>
          <cell r="I237">
            <v>0</v>
          </cell>
          <cell r="J237" t="str">
            <v>12/13/2007</v>
          </cell>
          <cell r="K237">
            <v>43465</v>
          </cell>
          <cell r="L237" t="str">
            <v>02/04/2019</v>
          </cell>
          <cell r="M237">
            <v>0</v>
          </cell>
        </row>
        <row r="238">
          <cell r="A238" t="str">
            <v>M0007F</v>
          </cell>
          <cell r="B238" t="str">
            <v>ce1br</v>
          </cell>
          <cell r="C238">
            <v>635</v>
          </cell>
          <cell r="D238" t="str">
            <v>t0030013</v>
          </cell>
          <cell r="E238" t="str">
            <v>Jeremiah Dickson</v>
          </cell>
          <cell r="F238">
            <v>780</v>
          </cell>
          <cell r="G238">
            <v>769</v>
          </cell>
          <cell r="H238">
            <v>634</v>
          </cell>
          <cell r="I238">
            <v>20</v>
          </cell>
          <cell r="J238" t="str">
            <v>09/03/2016</v>
          </cell>
          <cell r="K238">
            <v>43710</v>
          </cell>
          <cell r="M238">
            <v>0</v>
          </cell>
        </row>
        <row r="239">
          <cell r="A239" t="str">
            <v>M0008A</v>
          </cell>
          <cell r="B239" t="str">
            <v>ce2e</v>
          </cell>
          <cell r="C239">
            <v>875</v>
          </cell>
          <cell r="D239" t="str">
            <v>t0031261</v>
          </cell>
          <cell r="E239" t="str">
            <v>Jeffery Moore</v>
          </cell>
          <cell r="F239">
            <v>770</v>
          </cell>
          <cell r="G239">
            <v>770</v>
          </cell>
          <cell r="H239">
            <v>708</v>
          </cell>
          <cell r="I239">
            <v>20</v>
          </cell>
          <cell r="J239" t="str">
            <v>11/19/2016</v>
          </cell>
          <cell r="K239">
            <v>43787</v>
          </cell>
          <cell r="M239">
            <v>1148.72</v>
          </cell>
        </row>
        <row r="240">
          <cell r="A240" t="str">
            <v>M0008B</v>
          </cell>
          <cell r="B240" t="str">
            <v>ce2e</v>
          </cell>
          <cell r="C240">
            <v>875</v>
          </cell>
          <cell r="D240" t="str">
            <v>t0025389</v>
          </cell>
          <cell r="E240" t="str">
            <v>Zoetta Grace</v>
          </cell>
          <cell r="F240">
            <v>770</v>
          </cell>
          <cell r="G240">
            <v>770</v>
          </cell>
          <cell r="H240">
            <v>150</v>
          </cell>
          <cell r="I240">
            <v>0</v>
          </cell>
          <cell r="J240" t="str">
            <v>07/01/2015</v>
          </cell>
          <cell r="K240">
            <v>43646</v>
          </cell>
          <cell r="M240">
            <v>0</v>
          </cell>
        </row>
        <row r="241">
          <cell r="A241" t="str">
            <v>M0008C</v>
          </cell>
          <cell r="B241" t="str">
            <v>ce2e</v>
          </cell>
          <cell r="C241">
            <v>875</v>
          </cell>
          <cell r="D241" t="str">
            <v>t0027634</v>
          </cell>
          <cell r="E241" t="str">
            <v>Amanda Young</v>
          </cell>
          <cell r="F241">
            <v>855</v>
          </cell>
          <cell r="G241">
            <v>865</v>
          </cell>
          <cell r="H241">
            <v>784</v>
          </cell>
          <cell r="I241">
            <v>0</v>
          </cell>
          <cell r="J241" t="str">
            <v>12/31/2015</v>
          </cell>
          <cell r="K241">
            <v>43829</v>
          </cell>
          <cell r="M241">
            <v>0</v>
          </cell>
        </row>
        <row r="242">
          <cell r="A242" t="str">
            <v>M0008D</v>
          </cell>
          <cell r="B242" t="str">
            <v>ce2ereno</v>
          </cell>
          <cell r="C242">
            <v>875</v>
          </cell>
          <cell r="D242" t="str">
            <v>t0025837</v>
          </cell>
          <cell r="E242" t="str">
            <v>Robyn Glover</v>
          </cell>
          <cell r="F242">
            <v>984</v>
          </cell>
          <cell r="G242">
            <v>964</v>
          </cell>
          <cell r="H242">
            <v>675</v>
          </cell>
          <cell r="I242">
            <v>0</v>
          </cell>
          <cell r="J242" t="str">
            <v>11/01/2015</v>
          </cell>
          <cell r="K242">
            <v>43769</v>
          </cell>
          <cell r="M242">
            <v>0</v>
          </cell>
        </row>
        <row r="243">
          <cell r="A243" t="str">
            <v>M0008E</v>
          </cell>
          <cell r="B243" t="str">
            <v>ce2ereno</v>
          </cell>
          <cell r="C243">
            <v>875</v>
          </cell>
          <cell r="D243" t="str">
            <v>t0036252</v>
          </cell>
          <cell r="E243" t="str">
            <v>DeVohn Jackson</v>
          </cell>
          <cell r="F243">
            <v>919</v>
          </cell>
          <cell r="G243">
            <v>899</v>
          </cell>
          <cell r="H243">
            <v>99</v>
          </cell>
          <cell r="I243">
            <v>20</v>
          </cell>
          <cell r="J243" t="str">
            <v>09/30/2017</v>
          </cell>
          <cell r="K243">
            <v>43737</v>
          </cell>
          <cell r="M243">
            <v>1059.97</v>
          </cell>
        </row>
        <row r="244">
          <cell r="A244" t="str">
            <v>M0008F</v>
          </cell>
          <cell r="B244" t="str">
            <v>ce2e</v>
          </cell>
          <cell r="C244">
            <v>875</v>
          </cell>
          <cell r="D244" t="str">
            <v>t0026780</v>
          </cell>
          <cell r="E244" t="str">
            <v>Linda Shelley</v>
          </cell>
          <cell r="F244">
            <v>790</v>
          </cell>
          <cell r="G244">
            <v>799</v>
          </cell>
          <cell r="H244">
            <v>719</v>
          </cell>
          <cell r="I244">
            <v>0</v>
          </cell>
          <cell r="J244" t="str">
            <v>12/07/2015</v>
          </cell>
          <cell r="K244">
            <v>43805</v>
          </cell>
          <cell r="M244">
            <v>-14</v>
          </cell>
        </row>
        <row r="245">
          <cell r="A245" t="str">
            <v>M0009A</v>
          </cell>
          <cell r="B245" t="str">
            <v>ce1b</v>
          </cell>
          <cell r="C245">
            <v>635</v>
          </cell>
          <cell r="D245" t="str">
            <v>t0027665</v>
          </cell>
          <cell r="E245" t="str">
            <v>Zachary Lovell</v>
          </cell>
          <cell r="F245">
            <v>650</v>
          </cell>
          <cell r="G245">
            <v>660</v>
          </cell>
          <cell r="H245">
            <v>119</v>
          </cell>
          <cell r="I245">
            <v>0</v>
          </cell>
          <cell r="J245" t="str">
            <v>12/26/2015</v>
          </cell>
          <cell r="K245">
            <v>43824</v>
          </cell>
          <cell r="M245">
            <v>0</v>
          </cell>
        </row>
        <row r="246">
          <cell r="A246" t="str">
            <v>M0009B</v>
          </cell>
          <cell r="B246" t="str">
            <v>ce1b</v>
          </cell>
          <cell r="C246">
            <v>635</v>
          </cell>
          <cell r="D246" t="str">
            <v>t0022684</v>
          </cell>
          <cell r="E246" t="str">
            <v>Kevin Volle</v>
          </cell>
          <cell r="F246">
            <v>650</v>
          </cell>
          <cell r="G246">
            <v>680</v>
          </cell>
          <cell r="H246">
            <v>99</v>
          </cell>
          <cell r="I246">
            <v>0</v>
          </cell>
          <cell r="J246" t="str">
            <v>08/22/2014</v>
          </cell>
          <cell r="K246">
            <v>43708</v>
          </cell>
          <cell r="M246">
            <v>0</v>
          </cell>
        </row>
        <row r="247">
          <cell r="A247" t="str">
            <v>M0009C</v>
          </cell>
          <cell r="B247" t="str">
            <v>ce1br</v>
          </cell>
          <cell r="C247">
            <v>635</v>
          </cell>
          <cell r="D247" t="str">
            <v>t0039851</v>
          </cell>
          <cell r="E247" t="str">
            <v>David Foley</v>
          </cell>
          <cell r="F247">
            <v>770</v>
          </cell>
          <cell r="G247">
            <v>770</v>
          </cell>
          <cell r="H247">
            <v>99</v>
          </cell>
          <cell r="I247">
            <v>20</v>
          </cell>
          <cell r="J247" t="str">
            <v>06/09/2018</v>
          </cell>
          <cell r="K247">
            <v>43624</v>
          </cell>
          <cell r="M247">
            <v>0</v>
          </cell>
        </row>
        <row r="248">
          <cell r="A248" t="str">
            <v>M0009D</v>
          </cell>
          <cell r="B248" t="str">
            <v>ce1b</v>
          </cell>
          <cell r="C248">
            <v>635</v>
          </cell>
          <cell r="D248" t="str">
            <v>t0039202</v>
          </cell>
          <cell r="E248" t="str">
            <v>Gale Smith</v>
          </cell>
          <cell r="F248">
            <v>670</v>
          </cell>
          <cell r="G248">
            <v>699</v>
          </cell>
          <cell r="H248">
            <v>100</v>
          </cell>
          <cell r="I248">
            <v>0</v>
          </cell>
          <cell r="J248" t="str">
            <v>06/28/2004</v>
          </cell>
          <cell r="K248">
            <v>43799</v>
          </cell>
          <cell r="M248">
            <v>0</v>
          </cell>
        </row>
        <row r="249">
          <cell r="A249" t="str">
            <v>M0009E</v>
          </cell>
          <cell r="B249" t="str">
            <v>ce1b</v>
          </cell>
          <cell r="C249">
            <v>635</v>
          </cell>
          <cell r="D249" t="str">
            <v>t0030168</v>
          </cell>
          <cell r="E249" t="str">
            <v>Joseph Crusoe</v>
          </cell>
          <cell r="F249">
            <v>670</v>
          </cell>
          <cell r="G249">
            <v>670</v>
          </cell>
          <cell r="H249">
            <v>99</v>
          </cell>
          <cell r="I249">
            <v>20</v>
          </cell>
          <cell r="J249" t="str">
            <v>09/16/2016</v>
          </cell>
          <cell r="K249">
            <v>43723</v>
          </cell>
          <cell r="M249">
            <v>-12</v>
          </cell>
        </row>
        <row r="250">
          <cell r="A250" t="str">
            <v>M0009F</v>
          </cell>
          <cell r="B250" t="str">
            <v>ce1b</v>
          </cell>
          <cell r="C250">
            <v>635</v>
          </cell>
          <cell r="D250" t="str">
            <v>t0039355</v>
          </cell>
          <cell r="E250" t="str">
            <v>Akilah Copeland</v>
          </cell>
          <cell r="F250">
            <v>680</v>
          </cell>
          <cell r="G250">
            <v>656</v>
          </cell>
          <cell r="H250">
            <v>99</v>
          </cell>
          <cell r="I250">
            <v>0</v>
          </cell>
          <cell r="J250" t="str">
            <v>03/28/2018</v>
          </cell>
          <cell r="K250">
            <v>43585</v>
          </cell>
          <cell r="M250">
            <v>0</v>
          </cell>
        </row>
        <row r="251">
          <cell r="A251" t="str">
            <v>M0010A</v>
          </cell>
          <cell r="B251" t="str">
            <v>ce2e</v>
          </cell>
          <cell r="C251">
            <v>875</v>
          </cell>
          <cell r="D251" t="str">
            <v>t0032559</v>
          </cell>
          <cell r="E251" t="str">
            <v>Stephen Howard</v>
          </cell>
          <cell r="F251">
            <v>770</v>
          </cell>
          <cell r="G251">
            <v>764</v>
          </cell>
          <cell r="H251">
            <v>99</v>
          </cell>
          <cell r="I251">
            <v>0</v>
          </cell>
          <cell r="J251" t="str">
            <v>04/29/2017</v>
          </cell>
          <cell r="K251">
            <v>43584</v>
          </cell>
          <cell r="M251">
            <v>0</v>
          </cell>
        </row>
        <row r="252">
          <cell r="A252" t="str">
            <v>M0010B</v>
          </cell>
          <cell r="B252" t="str">
            <v>ce2e</v>
          </cell>
          <cell r="C252">
            <v>875</v>
          </cell>
          <cell r="D252" t="str">
            <v>t0039082</v>
          </cell>
          <cell r="E252" t="str">
            <v>Victoria Becker</v>
          </cell>
          <cell r="F252">
            <v>770</v>
          </cell>
          <cell r="G252">
            <v>787</v>
          </cell>
          <cell r="H252">
            <v>99</v>
          </cell>
          <cell r="I252">
            <v>0</v>
          </cell>
          <cell r="J252" t="str">
            <v>03/30/2018</v>
          </cell>
          <cell r="K252">
            <v>43553</v>
          </cell>
          <cell r="M252">
            <v>-123.21</v>
          </cell>
        </row>
        <row r="253">
          <cell r="A253" t="str">
            <v>M0010C</v>
          </cell>
          <cell r="B253" t="str">
            <v>ce2e</v>
          </cell>
          <cell r="C253">
            <v>875</v>
          </cell>
          <cell r="D253" t="str">
            <v>VACANT</v>
          </cell>
          <cell r="E253" t="str">
            <v>VACANT</v>
          </cell>
          <cell r="F253">
            <v>790</v>
          </cell>
          <cell r="G253">
            <v>0</v>
          </cell>
          <cell r="H253">
            <v>0</v>
          </cell>
          <cell r="I253">
            <v>0</v>
          </cell>
          <cell r="M253">
            <v>0</v>
          </cell>
        </row>
        <row r="254">
          <cell r="A254" t="str">
            <v>M0010D</v>
          </cell>
          <cell r="B254" t="str">
            <v>ce2ereno</v>
          </cell>
          <cell r="C254">
            <v>875</v>
          </cell>
          <cell r="D254" t="str">
            <v>t0041245</v>
          </cell>
          <cell r="E254" t="str">
            <v>Vicky Frazier</v>
          </cell>
          <cell r="F254">
            <v>909</v>
          </cell>
          <cell r="G254">
            <v>909</v>
          </cell>
          <cell r="H254">
            <v>99</v>
          </cell>
          <cell r="I254">
            <v>0</v>
          </cell>
          <cell r="J254" t="str">
            <v>11/24/2018</v>
          </cell>
          <cell r="K254">
            <v>43792</v>
          </cell>
          <cell r="M254">
            <v>0</v>
          </cell>
        </row>
        <row r="255">
          <cell r="A255" t="str">
            <v>M0010E</v>
          </cell>
          <cell r="B255" t="str">
            <v>ce2er</v>
          </cell>
          <cell r="C255">
            <v>875</v>
          </cell>
          <cell r="D255" t="str">
            <v>t0039050</v>
          </cell>
          <cell r="E255" t="str">
            <v>Kevin Hood</v>
          </cell>
          <cell r="F255">
            <v>929</v>
          </cell>
          <cell r="G255">
            <v>918</v>
          </cell>
          <cell r="H255">
            <v>99</v>
          </cell>
          <cell r="I255">
            <v>0</v>
          </cell>
          <cell r="J255" t="str">
            <v>03/24/2018</v>
          </cell>
          <cell r="K255">
            <v>43585</v>
          </cell>
          <cell r="M255">
            <v>0</v>
          </cell>
        </row>
        <row r="256">
          <cell r="A256" t="str">
            <v>M0010F</v>
          </cell>
          <cell r="B256" t="str">
            <v>ce2e</v>
          </cell>
          <cell r="C256">
            <v>875</v>
          </cell>
          <cell r="D256" t="str">
            <v>t0027798</v>
          </cell>
          <cell r="E256" t="str">
            <v>Jazzmen Colbert</v>
          </cell>
          <cell r="F256">
            <v>790</v>
          </cell>
          <cell r="G256">
            <v>778</v>
          </cell>
          <cell r="H256">
            <v>99</v>
          </cell>
          <cell r="I256">
            <v>40</v>
          </cell>
          <cell r="J256" t="str">
            <v>02/08/2016</v>
          </cell>
          <cell r="K256">
            <v>43503</v>
          </cell>
          <cell r="M256">
            <v>0</v>
          </cell>
        </row>
        <row r="257">
          <cell r="A257" t="str">
            <v>M0011A</v>
          </cell>
          <cell r="B257" t="str">
            <v>ce1br</v>
          </cell>
          <cell r="C257">
            <v>635</v>
          </cell>
          <cell r="D257" t="str">
            <v>t0040031</v>
          </cell>
          <cell r="E257" t="str">
            <v>Yadiah Graham</v>
          </cell>
          <cell r="F257">
            <v>760</v>
          </cell>
          <cell r="G257">
            <v>760</v>
          </cell>
          <cell r="H257">
            <v>99</v>
          </cell>
          <cell r="I257">
            <v>0</v>
          </cell>
          <cell r="J257" t="str">
            <v>08/03/2018</v>
          </cell>
          <cell r="K257">
            <v>43679</v>
          </cell>
          <cell r="M257">
            <v>-21</v>
          </cell>
        </row>
        <row r="258">
          <cell r="A258" t="str">
            <v>M0011B</v>
          </cell>
          <cell r="B258" t="str">
            <v>ce1br</v>
          </cell>
          <cell r="C258">
            <v>635</v>
          </cell>
          <cell r="D258" t="str">
            <v>t0033477</v>
          </cell>
          <cell r="E258" t="str">
            <v>Angela Backscheider</v>
          </cell>
          <cell r="F258">
            <v>760</v>
          </cell>
          <cell r="G258">
            <v>757</v>
          </cell>
          <cell r="H258">
            <v>99</v>
          </cell>
          <cell r="I258">
            <v>20</v>
          </cell>
          <cell r="J258" t="str">
            <v>08/16/2017</v>
          </cell>
          <cell r="K258">
            <v>43692</v>
          </cell>
          <cell r="M258">
            <v>0</v>
          </cell>
        </row>
        <row r="259">
          <cell r="A259" t="str">
            <v>M0011C</v>
          </cell>
          <cell r="B259" t="str">
            <v>ce1b</v>
          </cell>
          <cell r="C259">
            <v>635</v>
          </cell>
          <cell r="D259" t="str">
            <v>t0037837</v>
          </cell>
          <cell r="E259" t="str">
            <v>Deamann Strefas</v>
          </cell>
          <cell r="F259">
            <v>670</v>
          </cell>
          <cell r="G259">
            <v>680</v>
          </cell>
          <cell r="H259">
            <v>99</v>
          </cell>
          <cell r="I259">
            <v>0</v>
          </cell>
          <cell r="J259" t="str">
            <v>12/29/2017</v>
          </cell>
          <cell r="K259">
            <v>43827</v>
          </cell>
          <cell r="M259">
            <v>33</v>
          </cell>
        </row>
        <row r="260">
          <cell r="A260" t="str">
            <v>M0011D</v>
          </cell>
          <cell r="B260" t="str">
            <v>ce1b</v>
          </cell>
          <cell r="C260">
            <v>635</v>
          </cell>
          <cell r="D260" t="str">
            <v>t0014130</v>
          </cell>
          <cell r="E260" t="str">
            <v>Kevin Waidmann</v>
          </cell>
          <cell r="F260">
            <v>660</v>
          </cell>
          <cell r="G260">
            <v>642</v>
          </cell>
          <cell r="H260">
            <v>100</v>
          </cell>
          <cell r="I260">
            <v>0</v>
          </cell>
          <cell r="J260" t="str">
            <v>01/24/2003</v>
          </cell>
          <cell r="K260">
            <v>43496</v>
          </cell>
          <cell r="M260">
            <v>-37</v>
          </cell>
        </row>
        <row r="261">
          <cell r="A261" t="str">
            <v>M0011E</v>
          </cell>
          <cell r="B261" t="str">
            <v>ce1b</v>
          </cell>
          <cell r="C261">
            <v>635</v>
          </cell>
          <cell r="D261" t="str">
            <v>t0039165</v>
          </cell>
          <cell r="E261" t="str">
            <v>Juana Martinez</v>
          </cell>
          <cell r="F261">
            <v>680</v>
          </cell>
          <cell r="G261">
            <v>722</v>
          </cell>
          <cell r="H261">
            <v>99</v>
          </cell>
          <cell r="I261">
            <v>0</v>
          </cell>
          <cell r="J261" t="str">
            <v>03/17/2018</v>
          </cell>
          <cell r="K261">
            <v>43540</v>
          </cell>
          <cell r="M261">
            <v>-1</v>
          </cell>
        </row>
        <row r="262">
          <cell r="A262" t="str">
            <v>M0011F</v>
          </cell>
          <cell r="B262" t="str">
            <v>ce1b</v>
          </cell>
          <cell r="C262">
            <v>635</v>
          </cell>
          <cell r="D262" t="str">
            <v>t0036909</v>
          </cell>
          <cell r="E262" t="str">
            <v>Miguel Crespo</v>
          </cell>
          <cell r="F262">
            <v>670</v>
          </cell>
          <cell r="G262">
            <v>670</v>
          </cell>
          <cell r="H262">
            <v>99</v>
          </cell>
          <cell r="I262">
            <v>0</v>
          </cell>
          <cell r="J262" t="str">
            <v>10/14/2017</v>
          </cell>
          <cell r="K262">
            <v>43751</v>
          </cell>
          <cell r="M262">
            <v>-24</v>
          </cell>
        </row>
        <row r="263">
          <cell r="A263" t="str">
            <v>M0012A</v>
          </cell>
          <cell r="B263" t="str">
            <v>ce2e</v>
          </cell>
          <cell r="C263">
            <v>875</v>
          </cell>
          <cell r="D263" t="str">
            <v>t0034637</v>
          </cell>
          <cell r="E263" t="str">
            <v>Joseline Jimenez</v>
          </cell>
          <cell r="F263">
            <v>770</v>
          </cell>
          <cell r="G263">
            <v>770</v>
          </cell>
          <cell r="H263">
            <v>99</v>
          </cell>
          <cell r="I263">
            <v>0</v>
          </cell>
          <cell r="J263" t="str">
            <v>10/31/2017</v>
          </cell>
          <cell r="K263">
            <v>43768</v>
          </cell>
          <cell r="M263">
            <v>0</v>
          </cell>
        </row>
        <row r="264">
          <cell r="A264" t="str">
            <v>M0012B</v>
          </cell>
          <cell r="B264" t="str">
            <v>ce2ereno</v>
          </cell>
          <cell r="C264">
            <v>875</v>
          </cell>
          <cell r="D264" t="str">
            <v>VACANT</v>
          </cell>
          <cell r="E264" t="str">
            <v>VACANT</v>
          </cell>
          <cell r="F264">
            <v>899</v>
          </cell>
          <cell r="G264">
            <v>0</v>
          </cell>
          <cell r="H264">
            <v>0</v>
          </cell>
          <cell r="I264">
            <v>0</v>
          </cell>
          <cell r="M264">
            <v>0</v>
          </cell>
        </row>
        <row r="265">
          <cell r="A265" t="str">
            <v>M0012C</v>
          </cell>
          <cell r="B265" t="str">
            <v>ce2e</v>
          </cell>
          <cell r="C265">
            <v>875</v>
          </cell>
          <cell r="D265" t="str">
            <v>t0014135</v>
          </cell>
          <cell r="E265" t="str">
            <v>Lydia Agyiri</v>
          </cell>
          <cell r="F265">
            <v>780</v>
          </cell>
          <cell r="G265">
            <v>780</v>
          </cell>
          <cell r="H265">
            <v>150</v>
          </cell>
          <cell r="I265">
            <v>0</v>
          </cell>
          <cell r="J265" t="str">
            <v>08/28/2010</v>
          </cell>
          <cell r="K265">
            <v>43708</v>
          </cell>
          <cell r="M265">
            <v>0</v>
          </cell>
        </row>
        <row r="266">
          <cell r="A266" t="str">
            <v>M0012D</v>
          </cell>
          <cell r="B266" t="str">
            <v>ce2er</v>
          </cell>
          <cell r="C266">
            <v>875</v>
          </cell>
          <cell r="D266" t="str">
            <v>t0032650</v>
          </cell>
          <cell r="E266" t="str">
            <v>Abdelmalek Ouaissa</v>
          </cell>
          <cell r="F266">
            <v>919</v>
          </cell>
          <cell r="G266">
            <v>918</v>
          </cell>
          <cell r="H266">
            <v>99</v>
          </cell>
          <cell r="I266">
            <v>0</v>
          </cell>
          <cell r="J266" t="str">
            <v>04/01/2017</v>
          </cell>
          <cell r="K266">
            <v>43555</v>
          </cell>
          <cell r="M266">
            <v>0</v>
          </cell>
        </row>
        <row r="267">
          <cell r="A267" t="str">
            <v>M0012E</v>
          </cell>
          <cell r="B267" t="str">
            <v>ce2ereno</v>
          </cell>
          <cell r="C267">
            <v>875</v>
          </cell>
          <cell r="D267" t="str">
            <v>t0040890</v>
          </cell>
          <cell r="E267" t="str">
            <v>Leslie Gong</v>
          </cell>
          <cell r="F267">
            <v>919</v>
          </cell>
          <cell r="G267">
            <v>919</v>
          </cell>
          <cell r="H267">
            <v>99</v>
          </cell>
          <cell r="I267">
            <v>0</v>
          </cell>
          <cell r="J267" t="str">
            <v>10/30/2018</v>
          </cell>
          <cell r="K267">
            <v>43767</v>
          </cell>
          <cell r="M267">
            <v>0</v>
          </cell>
        </row>
        <row r="268">
          <cell r="A268" t="str">
            <v>M0012F</v>
          </cell>
          <cell r="B268" t="str">
            <v>ce2e</v>
          </cell>
          <cell r="C268">
            <v>875</v>
          </cell>
          <cell r="D268" t="str">
            <v>t0031162</v>
          </cell>
          <cell r="E268" t="str">
            <v>Michael Nimo</v>
          </cell>
          <cell r="F268">
            <v>800</v>
          </cell>
          <cell r="G268">
            <v>799</v>
          </cell>
          <cell r="H268">
            <v>99</v>
          </cell>
          <cell r="I268">
            <v>20</v>
          </cell>
          <cell r="J268" t="str">
            <v>12/01/2016</v>
          </cell>
          <cell r="K268">
            <v>43799</v>
          </cell>
          <cell r="M268">
            <v>0</v>
          </cell>
        </row>
        <row r="269">
          <cell r="A269" t="str">
            <v>M0013A</v>
          </cell>
          <cell r="B269" t="str">
            <v>ce1br</v>
          </cell>
          <cell r="C269">
            <v>635</v>
          </cell>
          <cell r="D269" t="str">
            <v>t0025735</v>
          </cell>
          <cell r="E269" t="str">
            <v>Shareen McBride</v>
          </cell>
          <cell r="F269">
            <v>760</v>
          </cell>
          <cell r="G269">
            <v>749</v>
          </cell>
          <cell r="H269">
            <v>99</v>
          </cell>
          <cell r="I269">
            <v>20</v>
          </cell>
          <cell r="J269" t="str">
            <v>09/12/2015</v>
          </cell>
          <cell r="K269">
            <v>43738</v>
          </cell>
          <cell r="M269">
            <v>0</v>
          </cell>
        </row>
        <row r="270">
          <cell r="A270" t="str">
            <v>M0013B</v>
          </cell>
          <cell r="B270" t="str">
            <v>ce1br</v>
          </cell>
          <cell r="C270">
            <v>635</v>
          </cell>
          <cell r="D270" t="str">
            <v>t0031141</v>
          </cell>
          <cell r="E270" t="str">
            <v>Couri WIlson</v>
          </cell>
          <cell r="F270">
            <v>760</v>
          </cell>
          <cell r="G270">
            <v>749</v>
          </cell>
          <cell r="H270">
            <v>99</v>
          </cell>
          <cell r="I270">
            <v>0</v>
          </cell>
          <cell r="J270" t="str">
            <v>11/01/2016</v>
          </cell>
          <cell r="K270">
            <v>43769</v>
          </cell>
          <cell r="M270">
            <v>0</v>
          </cell>
        </row>
        <row r="271">
          <cell r="A271" t="str">
            <v>M0013C</v>
          </cell>
          <cell r="B271" t="str">
            <v>ce1br</v>
          </cell>
          <cell r="C271">
            <v>635</v>
          </cell>
          <cell r="D271" t="str">
            <v>t0024792</v>
          </cell>
          <cell r="E271" t="str">
            <v>Norma Coleman</v>
          </cell>
          <cell r="F271">
            <v>770</v>
          </cell>
          <cell r="G271">
            <v>719</v>
          </cell>
          <cell r="H271">
            <v>99</v>
          </cell>
          <cell r="I271">
            <v>20</v>
          </cell>
          <cell r="J271" t="str">
            <v>04/06/2018</v>
          </cell>
          <cell r="K271">
            <v>43560</v>
          </cell>
          <cell r="M271">
            <v>0</v>
          </cell>
        </row>
        <row r="272">
          <cell r="A272" t="str">
            <v>M0013D</v>
          </cell>
          <cell r="B272" t="str">
            <v>ce1b</v>
          </cell>
          <cell r="C272">
            <v>635</v>
          </cell>
          <cell r="D272" t="str">
            <v>t0032823</v>
          </cell>
          <cell r="E272" t="str">
            <v>Bubacrr Suwareh</v>
          </cell>
          <cell r="F272">
            <v>660</v>
          </cell>
          <cell r="G272">
            <v>668</v>
          </cell>
          <cell r="H272">
            <v>636</v>
          </cell>
          <cell r="I272">
            <v>20</v>
          </cell>
          <cell r="J272" t="str">
            <v>06/30/2017</v>
          </cell>
          <cell r="K272">
            <v>43645</v>
          </cell>
          <cell r="M272">
            <v>-11</v>
          </cell>
        </row>
        <row r="273">
          <cell r="A273" t="str">
            <v>M0013E</v>
          </cell>
          <cell r="B273" t="str">
            <v>ce1br</v>
          </cell>
          <cell r="C273">
            <v>635</v>
          </cell>
          <cell r="D273" t="str">
            <v>t0014143</v>
          </cell>
          <cell r="E273" t="str">
            <v>Carmen Adu</v>
          </cell>
          <cell r="F273">
            <v>780</v>
          </cell>
          <cell r="G273">
            <v>780</v>
          </cell>
          <cell r="H273">
            <v>100</v>
          </cell>
          <cell r="I273">
            <v>0</v>
          </cell>
          <cell r="J273" t="str">
            <v>08/31/2003</v>
          </cell>
          <cell r="K273">
            <v>43830</v>
          </cell>
          <cell r="M273">
            <v>-30</v>
          </cell>
        </row>
        <row r="274">
          <cell r="A274" t="str">
            <v>M0013F</v>
          </cell>
          <cell r="B274" t="str">
            <v>ce1b</v>
          </cell>
          <cell r="C274">
            <v>635</v>
          </cell>
          <cell r="D274" t="str">
            <v>VACANT</v>
          </cell>
          <cell r="E274" t="str">
            <v>VACANT</v>
          </cell>
          <cell r="F274">
            <v>670</v>
          </cell>
          <cell r="G274">
            <v>0</v>
          </cell>
          <cell r="H274">
            <v>0</v>
          </cell>
          <cell r="I274">
            <v>0</v>
          </cell>
          <cell r="M274">
            <v>0</v>
          </cell>
        </row>
        <row r="275">
          <cell r="A275" t="str">
            <v>M0014A</v>
          </cell>
          <cell r="B275" t="str">
            <v>ce2ereno</v>
          </cell>
          <cell r="C275">
            <v>875</v>
          </cell>
          <cell r="D275" t="str">
            <v>t0039086</v>
          </cell>
          <cell r="E275" t="str">
            <v>Mamus Onohwakpo</v>
          </cell>
          <cell r="F275">
            <v>899</v>
          </cell>
          <cell r="G275">
            <v>838</v>
          </cell>
          <cell r="H275">
            <v>99</v>
          </cell>
          <cell r="I275">
            <v>20</v>
          </cell>
          <cell r="J275" t="str">
            <v>03/24/2018</v>
          </cell>
          <cell r="K275">
            <v>43585</v>
          </cell>
          <cell r="M275">
            <v>-14</v>
          </cell>
        </row>
        <row r="276">
          <cell r="A276" t="str">
            <v>M0014B</v>
          </cell>
          <cell r="B276" t="str">
            <v>ce2e</v>
          </cell>
          <cell r="C276">
            <v>875</v>
          </cell>
          <cell r="D276" t="str">
            <v>VACANT</v>
          </cell>
          <cell r="E276" t="str">
            <v>VACANT</v>
          </cell>
          <cell r="F276">
            <v>770</v>
          </cell>
          <cell r="G276">
            <v>0</v>
          </cell>
          <cell r="H276">
            <v>0</v>
          </cell>
          <cell r="I276">
            <v>0</v>
          </cell>
          <cell r="M276">
            <v>0</v>
          </cell>
        </row>
        <row r="277">
          <cell r="A277" t="str">
            <v>M0014C</v>
          </cell>
          <cell r="B277" t="str">
            <v>ce2e</v>
          </cell>
          <cell r="C277">
            <v>875</v>
          </cell>
          <cell r="D277" t="str">
            <v>t0028924</v>
          </cell>
          <cell r="E277" t="str">
            <v>Diamond Harris</v>
          </cell>
          <cell r="F277">
            <v>790</v>
          </cell>
          <cell r="G277">
            <v>823</v>
          </cell>
          <cell r="H277">
            <v>99</v>
          </cell>
          <cell r="I277">
            <v>20</v>
          </cell>
          <cell r="J277" t="str">
            <v>04/09/2016</v>
          </cell>
          <cell r="K277">
            <v>43553</v>
          </cell>
          <cell r="L277" t="str">
            <v>03/29/2019</v>
          </cell>
          <cell r="M277">
            <v>0</v>
          </cell>
        </row>
        <row r="278">
          <cell r="A278" t="str">
            <v>M0014D</v>
          </cell>
          <cell r="B278" t="str">
            <v>ce2e</v>
          </cell>
          <cell r="C278">
            <v>875</v>
          </cell>
          <cell r="D278" t="str">
            <v>t0024992</v>
          </cell>
          <cell r="E278" t="str">
            <v>Michael Knorr</v>
          </cell>
          <cell r="F278">
            <v>780</v>
          </cell>
          <cell r="G278">
            <v>780</v>
          </cell>
          <cell r="H278">
            <v>170</v>
          </cell>
          <cell r="I278">
            <v>0</v>
          </cell>
          <cell r="J278" t="str">
            <v>10/01/2015</v>
          </cell>
          <cell r="K278">
            <v>43738</v>
          </cell>
          <cell r="M278">
            <v>0</v>
          </cell>
        </row>
        <row r="279">
          <cell r="A279" t="str">
            <v>M0014E</v>
          </cell>
          <cell r="B279" t="str">
            <v>ce2e</v>
          </cell>
          <cell r="C279">
            <v>875</v>
          </cell>
          <cell r="D279" t="str">
            <v>t0014149</v>
          </cell>
          <cell r="E279" t="str">
            <v>Grace Blake</v>
          </cell>
          <cell r="F279">
            <v>800</v>
          </cell>
          <cell r="G279">
            <v>800</v>
          </cell>
          <cell r="H279">
            <v>120</v>
          </cell>
          <cell r="I279">
            <v>0</v>
          </cell>
          <cell r="J279" t="str">
            <v>03/30/2002</v>
          </cell>
          <cell r="K279">
            <v>43738</v>
          </cell>
          <cell r="M279">
            <v>0</v>
          </cell>
        </row>
        <row r="280">
          <cell r="A280" t="str">
            <v>M0014F</v>
          </cell>
          <cell r="B280" t="str">
            <v>ce2ereno</v>
          </cell>
          <cell r="C280">
            <v>875</v>
          </cell>
          <cell r="D280" t="str">
            <v>t0039280</v>
          </cell>
          <cell r="E280" t="str">
            <v>alexandria Livingston</v>
          </cell>
          <cell r="F280">
            <v>919</v>
          </cell>
          <cell r="G280">
            <v>858</v>
          </cell>
          <cell r="H280">
            <v>99</v>
          </cell>
          <cell r="I280">
            <v>0</v>
          </cell>
          <cell r="J280" t="str">
            <v>03/17/2018</v>
          </cell>
          <cell r="K280">
            <v>43540</v>
          </cell>
          <cell r="L280" t="str">
            <v>03/16/2019</v>
          </cell>
          <cell r="M280">
            <v>-8.4700000000000006</v>
          </cell>
        </row>
        <row r="281">
          <cell r="A281" t="str">
            <v>M0015A</v>
          </cell>
          <cell r="B281" t="str">
            <v>ce2ereno</v>
          </cell>
          <cell r="C281">
            <v>875</v>
          </cell>
          <cell r="D281" t="str">
            <v>t0030132</v>
          </cell>
          <cell r="E281" t="str">
            <v>Stephanie Connolly</v>
          </cell>
          <cell r="F281">
            <v>899</v>
          </cell>
          <cell r="G281">
            <v>899</v>
          </cell>
          <cell r="H281">
            <v>99</v>
          </cell>
          <cell r="I281">
            <v>0</v>
          </cell>
          <cell r="J281" t="str">
            <v>07/23/2016</v>
          </cell>
          <cell r="K281">
            <v>43668</v>
          </cell>
          <cell r="M281">
            <v>0</v>
          </cell>
        </row>
        <row r="282">
          <cell r="A282" t="str">
            <v>M0015B</v>
          </cell>
          <cell r="B282" t="str">
            <v>ce2e</v>
          </cell>
          <cell r="C282">
            <v>875</v>
          </cell>
          <cell r="D282" t="str">
            <v>t0024341</v>
          </cell>
          <cell r="E282" t="str">
            <v>Nestor Bencosme Compres</v>
          </cell>
          <cell r="F282">
            <v>770</v>
          </cell>
          <cell r="G282">
            <v>729</v>
          </cell>
          <cell r="H282">
            <v>655</v>
          </cell>
          <cell r="I282">
            <v>20</v>
          </cell>
          <cell r="J282" t="str">
            <v>01/16/2015</v>
          </cell>
          <cell r="K282">
            <v>43480</v>
          </cell>
          <cell r="M282">
            <v>0</v>
          </cell>
        </row>
        <row r="283">
          <cell r="A283" t="str">
            <v>M0015C</v>
          </cell>
          <cell r="B283" t="str">
            <v>ce2ereno</v>
          </cell>
          <cell r="C283">
            <v>875</v>
          </cell>
          <cell r="D283" t="str">
            <v>t0034551</v>
          </cell>
          <cell r="E283" t="str">
            <v>Mathew McDaniel (PPS Employee)</v>
          </cell>
          <cell r="F283">
            <v>909</v>
          </cell>
          <cell r="G283">
            <v>909</v>
          </cell>
          <cell r="H283">
            <v>0</v>
          </cell>
          <cell r="I283">
            <v>0</v>
          </cell>
          <cell r="J283" t="str">
            <v>08/01/2017</v>
          </cell>
          <cell r="K283">
            <v>43677</v>
          </cell>
          <cell r="M283">
            <v>47.82</v>
          </cell>
        </row>
        <row r="284">
          <cell r="A284" t="str">
            <v>M0015D</v>
          </cell>
          <cell r="B284" t="str">
            <v>ce2e</v>
          </cell>
          <cell r="C284">
            <v>875</v>
          </cell>
          <cell r="D284" t="str">
            <v>VACANT</v>
          </cell>
          <cell r="E284" t="str">
            <v>VACANT</v>
          </cell>
          <cell r="F284">
            <v>790</v>
          </cell>
          <cell r="G284">
            <v>0</v>
          </cell>
          <cell r="H284">
            <v>0</v>
          </cell>
          <cell r="I284">
            <v>0</v>
          </cell>
          <cell r="M284">
            <v>0</v>
          </cell>
        </row>
        <row r="285">
          <cell r="A285" t="str">
            <v>M0015E</v>
          </cell>
          <cell r="B285" t="str">
            <v>ce2ereno</v>
          </cell>
          <cell r="C285">
            <v>875</v>
          </cell>
          <cell r="D285" t="str">
            <v>VACANT</v>
          </cell>
          <cell r="E285" t="str">
            <v>VACANT</v>
          </cell>
          <cell r="F285">
            <v>919</v>
          </cell>
          <cell r="G285">
            <v>0</v>
          </cell>
          <cell r="H285">
            <v>0</v>
          </cell>
          <cell r="I285">
            <v>0</v>
          </cell>
          <cell r="M285">
            <v>0</v>
          </cell>
        </row>
        <row r="286">
          <cell r="A286" t="str">
            <v>M0015F</v>
          </cell>
          <cell r="B286" t="str">
            <v>ce2er</v>
          </cell>
          <cell r="C286">
            <v>875</v>
          </cell>
          <cell r="D286" t="str">
            <v>t0039877</v>
          </cell>
          <cell r="E286" t="str">
            <v>Jalyn Shelton</v>
          </cell>
          <cell r="F286">
            <v>929</v>
          </cell>
          <cell r="G286">
            <v>929</v>
          </cell>
          <cell r="H286">
            <v>99</v>
          </cell>
          <cell r="I286">
            <v>0</v>
          </cell>
          <cell r="J286" t="str">
            <v>12/01/2018</v>
          </cell>
          <cell r="K286">
            <v>43651</v>
          </cell>
          <cell r="M286">
            <v>0</v>
          </cell>
        </row>
        <row r="287">
          <cell r="A287" t="str">
            <v>M0016A</v>
          </cell>
          <cell r="B287" t="str">
            <v>ce2ereno</v>
          </cell>
          <cell r="C287">
            <v>875</v>
          </cell>
          <cell r="D287" t="str">
            <v>t0041342</v>
          </cell>
          <cell r="E287" t="str">
            <v>Chakrapani Pyakurel</v>
          </cell>
          <cell r="F287">
            <v>899</v>
          </cell>
          <cell r="G287">
            <v>899</v>
          </cell>
          <cell r="H287">
            <v>99</v>
          </cell>
          <cell r="I287">
            <v>0</v>
          </cell>
          <cell r="J287" t="str">
            <v>12/14/2018</v>
          </cell>
          <cell r="K287">
            <v>43812</v>
          </cell>
          <cell r="M287">
            <v>0</v>
          </cell>
        </row>
        <row r="288">
          <cell r="A288" t="str">
            <v>M0016B</v>
          </cell>
          <cell r="B288" t="str">
            <v>ce2e</v>
          </cell>
          <cell r="C288">
            <v>875</v>
          </cell>
          <cell r="D288" t="str">
            <v>t0039317</v>
          </cell>
          <cell r="E288" t="str">
            <v>Mischell Ford</v>
          </cell>
          <cell r="F288">
            <v>770</v>
          </cell>
          <cell r="G288">
            <v>801</v>
          </cell>
          <cell r="H288">
            <v>298</v>
          </cell>
          <cell r="I288">
            <v>0</v>
          </cell>
          <cell r="J288" t="str">
            <v>04/14/2018</v>
          </cell>
          <cell r="K288">
            <v>43568</v>
          </cell>
          <cell r="M288">
            <v>0.65</v>
          </cell>
        </row>
        <row r="289">
          <cell r="A289" t="str">
            <v>M0016C</v>
          </cell>
          <cell r="B289" t="str">
            <v>ce2e</v>
          </cell>
          <cell r="C289">
            <v>875</v>
          </cell>
          <cell r="D289" t="str">
            <v>t0036959</v>
          </cell>
          <cell r="E289" t="str">
            <v>Geana Frazee</v>
          </cell>
          <cell r="F289">
            <v>780</v>
          </cell>
          <cell r="G289">
            <v>780</v>
          </cell>
          <cell r="H289">
            <v>99</v>
          </cell>
          <cell r="I289">
            <v>20</v>
          </cell>
          <cell r="J289" t="str">
            <v>10/14/2017</v>
          </cell>
          <cell r="K289">
            <v>43751</v>
          </cell>
          <cell r="M289">
            <v>0</v>
          </cell>
        </row>
        <row r="290">
          <cell r="A290" t="str">
            <v>M0016D</v>
          </cell>
          <cell r="B290" t="str">
            <v>ce2e</v>
          </cell>
          <cell r="C290">
            <v>875</v>
          </cell>
          <cell r="D290" t="str">
            <v>t0014160</v>
          </cell>
          <cell r="E290" t="str">
            <v>Michael Starkey</v>
          </cell>
          <cell r="F290">
            <v>790</v>
          </cell>
          <cell r="G290">
            <v>803</v>
          </cell>
          <cell r="H290">
            <v>170</v>
          </cell>
          <cell r="I290">
            <v>0</v>
          </cell>
          <cell r="J290" t="str">
            <v>07/31/2011</v>
          </cell>
          <cell r="K290">
            <v>43646</v>
          </cell>
          <cell r="M290">
            <v>0</v>
          </cell>
        </row>
        <row r="291">
          <cell r="A291" t="str">
            <v>M0016E</v>
          </cell>
          <cell r="B291" t="str">
            <v>ce2ereno</v>
          </cell>
          <cell r="C291">
            <v>875</v>
          </cell>
          <cell r="D291" t="str">
            <v>VACANT</v>
          </cell>
          <cell r="E291" t="str">
            <v>VACANT</v>
          </cell>
          <cell r="F291">
            <v>919</v>
          </cell>
          <cell r="G291">
            <v>0</v>
          </cell>
          <cell r="H291">
            <v>0</v>
          </cell>
          <cell r="I291">
            <v>0</v>
          </cell>
          <cell r="M291">
            <v>0</v>
          </cell>
        </row>
        <row r="292">
          <cell r="A292" t="str">
            <v>M0016F</v>
          </cell>
          <cell r="B292" t="str">
            <v>ce2e</v>
          </cell>
          <cell r="C292">
            <v>875</v>
          </cell>
          <cell r="D292" t="str">
            <v>t0031077</v>
          </cell>
          <cell r="E292" t="str">
            <v>Christopher Walker</v>
          </cell>
          <cell r="F292">
            <v>800</v>
          </cell>
          <cell r="G292">
            <v>800</v>
          </cell>
          <cell r="H292">
            <v>758</v>
          </cell>
          <cell r="I292">
            <v>0</v>
          </cell>
          <cell r="J292" t="str">
            <v>10/22/2016</v>
          </cell>
          <cell r="K292">
            <v>43758</v>
          </cell>
          <cell r="M292">
            <v>908</v>
          </cell>
        </row>
        <row r="293">
          <cell r="A293" t="str">
            <v>M0018A</v>
          </cell>
          <cell r="B293" t="str">
            <v>ce2er</v>
          </cell>
          <cell r="C293">
            <v>875</v>
          </cell>
          <cell r="D293" t="str">
            <v>t0032531</v>
          </cell>
          <cell r="E293" t="str">
            <v>Muneeb Tushman</v>
          </cell>
          <cell r="F293">
            <v>899</v>
          </cell>
          <cell r="G293">
            <v>908</v>
          </cell>
          <cell r="H293">
            <v>888</v>
          </cell>
          <cell r="I293">
            <v>20</v>
          </cell>
          <cell r="J293" t="str">
            <v>03/15/2017</v>
          </cell>
          <cell r="K293">
            <v>43538</v>
          </cell>
          <cell r="M293">
            <v>0</v>
          </cell>
        </row>
        <row r="294">
          <cell r="A294" t="str">
            <v>M0018B</v>
          </cell>
          <cell r="B294" t="str">
            <v>ce2ereno</v>
          </cell>
          <cell r="C294">
            <v>875</v>
          </cell>
          <cell r="D294" t="str">
            <v>t0025845</v>
          </cell>
          <cell r="E294" t="str">
            <v>Theresa Jewell</v>
          </cell>
          <cell r="F294">
            <v>974</v>
          </cell>
          <cell r="G294">
            <v>969</v>
          </cell>
          <cell r="H294">
            <v>150</v>
          </cell>
          <cell r="I294">
            <v>0</v>
          </cell>
          <cell r="J294" t="str">
            <v>08/14/2015</v>
          </cell>
          <cell r="K294">
            <v>43690</v>
          </cell>
          <cell r="M294">
            <v>0</v>
          </cell>
        </row>
        <row r="295">
          <cell r="A295" t="str">
            <v>M0018C</v>
          </cell>
          <cell r="B295" t="str">
            <v>ce2e</v>
          </cell>
          <cell r="C295">
            <v>875</v>
          </cell>
          <cell r="D295" t="str">
            <v>t0033552</v>
          </cell>
          <cell r="E295" t="str">
            <v>Soma Khatiwoda</v>
          </cell>
          <cell r="F295">
            <v>780</v>
          </cell>
          <cell r="G295">
            <v>780</v>
          </cell>
          <cell r="H295">
            <v>99</v>
          </cell>
          <cell r="I295">
            <v>0</v>
          </cell>
          <cell r="J295" t="str">
            <v>07/18/2017</v>
          </cell>
          <cell r="K295">
            <v>43663</v>
          </cell>
          <cell r="M295">
            <v>0</v>
          </cell>
        </row>
        <row r="296">
          <cell r="A296" t="str">
            <v>M0018D</v>
          </cell>
          <cell r="B296" t="str">
            <v>ce2ereno</v>
          </cell>
          <cell r="C296">
            <v>875</v>
          </cell>
          <cell r="D296" t="str">
            <v>VACANT</v>
          </cell>
          <cell r="E296" t="str">
            <v>VACANT</v>
          </cell>
          <cell r="F296">
            <v>909</v>
          </cell>
          <cell r="G296">
            <v>0</v>
          </cell>
          <cell r="H296">
            <v>0</v>
          </cell>
          <cell r="I296">
            <v>0</v>
          </cell>
          <cell r="M296">
            <v>0</v>
          </cell>
        </row>
        <row r="297">
          <cell r="A297" t="str">
            <v>M0018E</v>
          </cell>
          <cell r="B297" t="str">
            <v>ce2e</v>
          </cell>
          <cell r="C297">
            <v>875</v>
          </cell>
          <cell r="D297" t="str">
            <v>t0038252</v>
          </cell>
          <cell r="E297" t="str">
            <v>Jeanne Shungci</v>
          </cell>
          <cell r="F297">
            <v>790</v>
          </cell>
          <cell r="G297">
            <v>748</v>
          </cell>
          <cell r="H297">
            <v>99</v>
          </cell>
          <cell r="I297">
            <v>0</v>
          </cell>
          <cell r="J297" t="str">
            <v>02/09/2018</v>
          </cell>
          <cell r="K297">
            <v>43504</v>
          </cell>
          <cell r="L297" t="str">
            <v>03/04/2019</v>
          </cell>
          <cell r="M297">
            <v>33.5</v>
          </cell>
        </row>
        <row r="298">
          <cell r="A298" t="str">
            <v>M0018F</v>
          </cell>
          <cell r="B298" t="str">
            <v>ce2e</v>
          </cell>
          <cell r="C298">
            <v>875</v>
          </cell>
          <cell r="D298" t="str">
            <v>t0036984</v>
          </cell>
          <cell r="E298" t="str">
            <v>Kayla Koth</v>
          </cell>
          <cell r="F298">
            <v>790</v>
          </cell>
          <cell r="G298">
            <v>790</v>
          </cell>
          <cell r="H298">
            <v>748</v>
          </cell>
          <cell r="I298">
            <v>0</v>
          </cell>
          <cell r="J298" t="str">
            <v>10/28/2017</v>
          </cell>
          <cell r="K298">
            <v>43765</v>
          </cell>
          <cell r="M298">
            <v>0</v>
          </cell>
        </row>
        <row r="299">
          <cell r="A299" t="str">
            <v>M0020A</v>
          </cell>
          <cell r="B299" t="str">
            <v>ce2ereno</v>
          </cell>
          <cell r="C299">
            <v>875</v>
          </cell>
          <cell r="D299" t="str">
            <v>t0013946</v>
          </cell>
          <cell r="E299" t="str">
            <v>Ashley Hightower</v>
          </cell>
          <cell r="F299">
            <v>974</v>
          </cell>
          <cell r="G299">
            <v>913</v>
          </cell>
          <cell r="H299">
            <v>150</v>
          </cell>
          <cell r="I299">
            <v>0</v>
          </cell>
          <cell r="J299" t="str">
            <v>03/26/2018</v>
          </cell>
          <cell r="K299">
            <v>43677</v>
          </cell>
          <cell r="M299">
            <v>0</v>
          </cell>
        </row>
        <row r="300">
          <cell r="A300" t="str">
            <v>M0020B</v>
          </cell>
          <cell r="B300" t="str">
            <v>ce2ereno</v>
          </cell>
          <cell r="C300">
            <v>875</v>
          </cell>
          <cell r="D300" t="str">
            <v>t0036961</v>
          </cell>
          <cell r="E300" t="str">
            <v>Jeffrey Gonzalez Vasquez</v>
          </cell>
          <cell r="F300">
            <v>899</v>
          </cell>
          <cell r="G300">
            <v>879</v>
          </cell>
          <cell r="H300">
            <v>937</v>
          </cell>
          <cell r="I300">
            <v>20</v>
          </cell>
          <cell r="J300" t="str">
            <v>10/12/2017</v>
          </cell>
          <cell r="K300">
            <v>43749</v>
          </cell>
          <cell r="M300">
            <v>0</v>
          </cell>
        </row>
        <row r="301">
          <cell r="A301" t="str">
            <v>M0020C</v>
          </cell>
          <cell r="B301" t="str">
            <v>ce2ereno</v>
          </cell>
          <cell r="C301">
            <v>875</v>
          </cell>
          <cell r="D301" t="str">
            <v>t0040907</v>
          </cell>
          <cell r="E301" t="str">
            <v>Glenis Trejo</v>
          </cell>
          <cell r="F301">
            <v>994</v>
          </cell>
          <cell r="G301">
            <v>994</v>
          </cell>
          <cell r="H301">
            <v>99</v>
          </cell>
          <cell r="I301">
            <v>0</v>
          </cell>
          <cell r="J301" t="str">
            <v>10/06/2018</v>
          </cell>
          <cell r="K301">
            <v>43743</v>
          </cell>
          <cell r="M301">
            <v>-0.7</v>
          </cell>
        </row>
        <row r="302">
          <cell r="A302" t="str">
            <v>M0020D</v>
          </cell>
          <cell r="B302" t="str">
            <v>ce2ereno</v>
          </cell>
          <cell r="C302">
            <v>875</v>
          </cell>
          <cell r="D302" t="str">
            <v>t0032350</v>
          </cell>
          <cell r="E302" t="str">
            <v>Shirley Chenault</v>
          </cell>
          <cell r="F302">
            <v>984</v>
          </cell>
          <cell r="G302">
            <v>833</v>
          </cell>
          <cell r="H302">
            <v>99</v>
          </cell>
          <cell r="I302">
            <v>0</v>
          </cell>
          <cell r="J302" t="str">
            <v>03/25/2017</v>
          </cell>
          <cell r="K302">
            <v>43548</v>
          </cell>
          <cell r="L302" t="str">
            <v>03/24/2019</v>
          </cell>
          <cell r="M302">
            <v>933</v>
          </cell>
        </row>
        <row r="303">
          <cell r="A303" t="str">
            <v>M0020E</v>
          </cell>
          <cell r="B303" t="str">
            <v>ce2e</v>
          </cell>
          <cell r="C303">
            <v>875</v>
          </cell>
          <cell r="D303" t="str">
            <v>t0021400</v>
          </cell>
          <cell r="E303" t="str">
            <v>Michael McCarthy</v>
          </cell>
          <cell r="F303">
            <v>875</v>
          </cell>
          <cell r="G303">
            <v>875</v>
          </cell>
          <cell r="H303">
            <v>99</v>
          </cell>
          <cell r="I303">
            <v>0</v>
          </cell>
          <cell r="J303" t="str">
            <v>06/27/2014</v>
          </cell>
          <cell r="K303">
            <v>43646</v>
          </cell>
          <cell r="M303">
            <v>0</v>
          </cell>
        </row>
        <row r="304">
          <cell r="A304" t="str">
            <v>M0020F</v>
          </cell>
          <cell r="B304" t="str">
            <v>ce2e</v>
          </cell>
          <cell r="C304">
            <v>875</v>
          </cell>
          <cell r="D304" t="str">
            <v>t0030834</v>
          </cell>
          <cell r="E304" t="str">
            <v>Derek Brown Sr.</v>
          </cell>
          <cell r="F304">
            <v>790</v>
          </cell>
          <cell r="G304">
            <v>790</v>
          </cell>
          <cell r="H304">
            <v>99</v>
          </cell>
          <cell r="I304">
            <v>0</v>
          </cell>
          <cell r="J304" t="str">
            <v>09/30/2016</v>
          </cell>
          <cell r="K304">
            <v>43737</v>
          </cell>
          <cell r="M304">
            <v>515</v>
          </cell>
        </row>
        <row r="305">
          <cell r="A305" t="str">
            <v>M0022A</v>
          </cell>
          <cell r="B305" t="str">
            <v>ce2e</v>
          </cell>
          <cell r="C305">
            <v>875</v>
          </cell>
          <cell r="D305" t="str">
            <v>t0023836</v>
          </cell>
          <cell r="E305" t="str">
            <v>Christopher Monge</v>
          </cell>
          <cell r="F305">
            <v>770</v>
          </cell>
          <cell r="G305">
            <v>801</v>
          </cell>
          <cell r="H305">
            <v>99</v>
          </cell>
          <cell r="I305">
            <v>0</v>
          </cell>
          <cell r="J305" t="str">
            <v>04/01/2018</v>
          </cell>
          <cell r="K305">
            <v>43555</v>
          </cell>
          <cell r="M305">
            <v>0</v>
          </cell>
        </row>
        <row r="306">
          <cell r="A306" t="str">
            <v>M0022B</v>
          </cell>
          <cell r="B306" t="str">
            <v>ce2ereno</v>
          </cell>
          <cell r="C306">
            <v>875</v>
          </cell>
          <cell r="D306" t="str">
            <v>t0025939</v>
          </cell>
          <cell r="E306" t="str">
            <v>Juan Manzueta</v>
          </cell>
          <cell r="F306">
            <v>899</v>
          </cell>
          <cell r="G306">
            <v>919</v>
          </cell>
          <cell r="H306">
            <v>170</v>
          </cell>
          <cell r="I306">
            <v>0</v>
          </cell>
          <cell r="J306" t="str">
            <v>09/29/2015</v>
          </cell>
          <cell r="K306">
            <v>43769</v>
          </cell>
          <cell r="M306">
            <v>-160</v>
          </cell>
        </row>
        <row r="307">
          <cell r="A307" t="str">
            <v>M0022C</v>
          </cell>
          <cell r="B307" t="str">
            <v>ce2ereno</v>
          </cell>
          <cell r="C307">
            <v>875</v>
          </cell>
          <cell r="D307" t="str">
            <v>t0040993</v>
          </cell>
          <cell r="E307" t="str">
            <v>Leoncia cano</v>
          </cell>
          <cell r="F307">
            <v>909</v>
          </cell>
          <cell r="G307">
            <v>954</v>
          </cell>
          <cell r="H307">
            <v>99</v>
          </cell>
          <cell r="I307">
            <v>0</v>
          </cell>
          <cell r="J307" t="str">
            <v>10/20/2018</v>
          </cell>
          <cell r="K307">
            <v>43757</v>
          </cell>
          <cell r="M307">
            <v>-117.24</v>
          </cell>
        </row>
        <row r="308">
          <cell r="A308" t="str">
            <v>M0022D</v>
          </cell>
          <cell r="B308" t="str">
            <v>ce2ereno</v>
          </cell>
          <cell r="C308">
            <v>875</v>
          </cell>
          <cell r="D308" t="str">
            <v>VACANT</v>
          </cell>
          <cell r="E308" t="str">
            <v>VACANT</v>
          </cell>
          <cell r="F308">
            <v>919</v>
          </cell>
          <cell r="G308">
            <v>0</v>
          </cell>
          <cell r="H308">
            <v>0</v>
          </cell>
          <cell r="I308">
            <v>0</v>
          </cell>
          <cell r="M308">
            <v>0</v>
          </cell>
        </row>
        <row r="309">
          <cell r="A309" t="str">
            <v>M0022E</v>
          </cell>
          <cell r="B309" t="str">
            <v>ce2e</v>
          </cell>
          <cell r="C309">
            <v>875</v>
          </cell>
          <cell r="D309" t="str">
            <v>t0024504</v>
          </cell>
          <cell r="E309" t="str">
            <v>Simon Kasyoka Muyanga</v>
          </cell>
          <cell r="F309">
            <v>790</v>
          </cell>
          <cell r="G309">
            <v>749</v>
          </cell>
          <cell r="H309">
            <v>99</v>
          </cell>
          <cell r="I309">
            <v>0</v>
          </cell>
          <cell r="J309" t="str">
            <v>02/01/2015</v>
          </cell>
          <cell r="K309">
            <v>43496</v>
          </cell>
          <cell r="M309">
            <v>849</v>
          </cell>
        </row>
        <row r="310">
          <cell r="A310" t="str">
            <v>M0022F</v>
          </cell>
          <cell r="B310" t="str">
            <v>ce2e</v>
          </cell>
          <cell r="C310">
            <v>875</v>
          </cell>
          <cell r="D310" t="str">
            <v>t0014180</v>
          </cell>
          <cell r="E310" t="str">
            <v>Robert Corrigan</v>
          </cell>
          <cell r="F310">
            <v>800</v>
          </cell>
          <cell r="G310">
            <v>778</v>
          </cell>
          <cell r="H310">
            <v>170</v>
          </cell>
          <cell r="I310">
            <v>0</v>
          </cell>
          <cell r="J310" t="str">
            <v>12/28/2005</v>
          </cell>
          <cell r="K310">
            <v>43465</v>
          </cell>
          <cell r="L310" t="str">
            <v>02/28/2019</v>
          </cell>
          <cell r="M310">
            <v>-100</v>
          </cell>
        </row>
        <row r="311">
          <cell r="A311" t="str">
            <v>M0024A</v>
          </cell>
          <cell r="B311" t="str">
            <v>ce2ereno</v>
          </cell>
          <cell r="C311">
            <v>875</v>
          </cell>
          <cell r="D311" t="str">
            <v>t0024638</v>
          </cell>
          <cell r="E311" t="str">
            <v>Catherine Lorenzo</v>
          </cell>
          <cell r="F311">
            <v>899</v>
          </cell>
          <cell r="G311">
            <v>838</v>
          </cell>
          <cell r="H311">
            <v>99</v>
          </cell>
          <cell r="I311">
            <v>20</v>
          </cell>
          <cell r="J311" t="str">
            <v>02/28/2015</v>
          </cell>
          <cell r="K311">
            <v>43523</v>
          </cell>
          <cell r="L311" t="str">
            <v>02/27/2019</v>
          </cell>
          <cell r="M311">
            <v>0</v>
          </cell>
        </row>
        <row r="312">
          <cell r="A312" t="str">
            <v>M0024B</v>
          </cell>
          <cell r="B312" t="str">
            <v>ce2er</v>
          </cell>
          <cell r="C312">
            <v>875</v>
          </cell>
          <cell r="D312" t="str">
            <v>t0041236</v>
          </cell>
          <cell r="E312" t="str">
            <v>Ashley Muse</v>
          </cell>
          <cell r="F312">
            <v>899</v>
          </cell>
          <cell r="G312">
            <v>899</v>
          </cell>
          <cell r="H312">
            <v>99</v>
          </cell>
          <cell r="I312">
            <v>0</v>
          </cell>
          <cell r="J312" t="str">
            <v>12/10/2018</v>
          </cell>
          <cell r="K312">
            <v>43830</v>
          </cell>
          <cell r="M312">
            <v>0</v>
          </cell>
        </row>
        <row r="313">
          <cell r="A313" t="str">
            <v>M0024C</v>
          </cell>
          <cell r="B313" t="str">
            <v>ce2e</v>
          </cell>
          <cell r="C313">
            <v>875</v>
          </cell>
          <cell r="D313" t="str">
            <v>t0034661</v>
          </cell>
          <cell r="E313" t="str">
            <v>Francisca Tello</v>
          </cell>
          <cell r="F313">
            <v>790</v>
          </cell>
          <cell r="G313">
            <v>790</v>
          </cell>
          <cell r="H313">
            <v>99</v>
          </cell>
          <cell r="I313">
            <v>20</v>
          </cell>
          <cell r="J313" t="str">
            <v>09/02/2017</v>
          </cell>
          <cell r="K313">
            <v>43709</v>
          </cell>
          <cell r="M313">
            <v>-1</v>
          </cell>
        </row>
        <row r="314">
          <cell r="A314" t="str">
            <v>M0024D</v>
          </cell>
          <cell r="B314" t="str">
            <v>ce2e</v>
          </cell>
          <cell r="C314">
            <v>875</v>
          </cell>
          <cell r="D314" t="str">
            <v>t0038189</v>
          </cell>
          <cell r="E314" t="str">
            <v>Faustina Mintah</v>
          </cell>
          <cell r="F314">
            <v>780</v>
          </cell>
          <cell r="G314">
            <v>738</v>
          </cell>
          <cell r="H314">
            <v>99</v>
          </cell>
          <cell r="I314">
            <v>0</v>
          </cell>
          <cell r="J314" t="str">
            <v>02/24/2018</v>
          </cell>
          <cell r="K314">
            <v>43519</v>
          </cell>
          <cell r="M314">
            <v>0</v>
          </cell>
        </row>
        <row r="315">
          <cell r="A315" t="str">
            <v>M0024E</v>
          </cell>
          <cell r="B315" t="str">
            <v>ce2e</v>
          </cell>
          <cell r="C315">
            <v>875</v>
          </cell>
          <cell r="D315" t="str">
            <v>t0018137</v>
          </cell>
          <cell r="E315" t="str">
            <v>Noble Alexander III</v>
          </cell>
          <cell r="F315">
            <v>800</v>
          </cell>
          <cell r="G315">
            <v>758</v>
          </cell>
          <cell r="H315">
            <v>99</v>
          </cell>
          <cell r="I315">
            <v>20</v>
          </cell>
          <cell r="J315" t="str">
            <v>01/15/2014</v>
          </cell>
          <cell r="K315">
            <v>43496</v>
          </cell>
          <cell r="M315">
            <v>-8</v>
          </cell>
        </row>
        <row r="316">
          <cell r="A316" t="str">
            <v>M0024F</v>
          </cell>
          <cell r="B316" t="str">
            <v>ce2e</v>
          </cell>
          <cell r="C316">
            <v>875</v>
          </cell>
          <cell r="D316" t="str">
            <v>t0031528</v>
          </cell>
          <cell r="E316" t="str">
            <v>Francisco Vazquez</v>
          </cell>
          <cell r="F316">
            <v>790</v>
          </cell>
          <cell r="G316">
            <v>799</v>
          </cell>
          <cell r="H316">
            <v>748</v>
          </cell>
          <cell r="I316">
            <v>0</v>
          </cell>
          <cell r="J316" t="str">
            <v>12/29/2016</v>
          </cell>
          <cell r="K316">
            <v>43827</v>
          </cell>
          <cell r="M316">
            <v>2</v>
          </cell>
        </row>
        <row r="317">
          <cell r="A317" t="str">
            <v>M0026A</v>
          </cell>
          <cell r="B317" t="str">
            <v>ce2e</v>
          </cell>
          <cell r="C317">
            <v>875</v>
          </cell>
          <cell r="D317" t="str">
            <v>t0031694</v>
          </cell>
          <cell r="E317" t="str">
            <v>Sergei Huerte</v>
          </cell>
          <cell r="F317">
            <v>770</v>
          </cell>
          <cell r="G317">
            <v>763</v>
          </cell>
          <cell r="H317">
            <v>728</v>
          </cell>
          <cell r="I317">
            <v>0</v>
          </cell>
          <cell r="J317" t="str">
            <v>01/14/2017</v>
          </cell>
          <cell r="K317">
            <v>43478</v>
          </cell>
          <cell r="L317" t="str">
            <v>01/13/2019</v>
          </cell>
          <cell r="M317">
            <v>39</v>
          </cell>
        </row>
        <row r="318">
          <cell r="A318" t="str">
            <v>M0026B</v>
          </cell>
          <cell r="B318" t="str">
            <v>ce2e</v>
          </cell>
          <cell r="C318">
            <v>875</v>
          </cell>
          <cell r="D318" t="str">
            <v>t0039675</v>
          </cell>
          <cell r="E318" t="str">
            <v>Suk Subba</v>
          </cell>
          <cell r="F318">
            <v>770</v>
          </cell>
          <cell r="G318">
            <v>770</v>
          </cell>
          <cell r="H318">
            <v>99</v>
          </cell>
          <cell r="I318">
            <v>0</v>
          </cell>
          <cell r="J318" t="str">
            <v>07/16/2018</v>
          </cell>
          <cell r="K318">
            <v>43661</v>
          </cell>
          <cell r="M318">
            <v>0</v>
          </cell>
        </row>
        <row r="319">
          <cell r="A319" t="str">
            <v>M0026C</v>
          </cell>
          <cell r="B319" t="str">
            <v>ce2e</v>
          </cell>
          <cell r="C319">
            <v>875</v>
          </cell>
          <cell r="D319" t="str">
            <v>t0026931</v>
          </cell>
          <cell r="E319" t="str">
            <v>Mouhamed Dao</v>
          </cell>
          <cell r="F319">
            <v>780</v>
          </cell>
          <cell r="G319">
            <v>773</v>
          </cell>
          <cell r="H319">
            <v>99</v>
          </cell>
          <cell r="I319">
            <v>20</v>
          </cell>
          <cell r="J319" t="str">
            <v>01/30/2016</v>
          </cell>
          <cell r="K319">
            <v>43496</v>
          </cell>
          <cell r="L319" t="str">
            <v>01/31/2019</v>
          </cell>
          <cell r="M319">
            <v>948.61</v>
          </cell>
        </row>
        <row r="320">
          <cell r="A320" t="str">
            <v>M0026D</v>
          </cell>
          <cell r="B320" t="str">
            <v>ce2e</v>
          </cell>
          <cell r="C320">
            <v>875</v>
          </cell>
          <cell r="D320" t="str">
            <v>t0037808</v>
          </cell>
          <cell r="E320" t="str">
            <v>Genine Menefield</v>
          </cell>
          <cell r="F320">
            <v>790</v>
          </cell>
          <cell r="G320">
            <v>790</v>
          </cell>
          <cell r="H320">
            <v>99</v>
          </cell>
          <cell r="I320">
            <v>0</v>
          </cell>
          <cell r="J320" t="str">
            <v>12/09/2017</v>
          </cell>
          <cell r="K320">
            <v>43807</v>
          </cell>
          <cell r="M320">
            <v>-17</v>
          </cell>
        </row>
        <row r="321">
          <cell r="A321" t="str">
            <v>M0026E</v>
          </cell>
          <cell r="B321" t="str">
            <v>ce2e</v>
          </cell>
          <cell r="C321">
            <v>875</v>
          </cell>
          <cell r="D321" t="str">
            <v>t0032983</v>
          </cell>
          <cell r="E321" t="str">
            <v>Mercy Amanimaa</v>
          </cell>
          <cell r="F321">
            <v>790</v>
          </cell>
          <cell r="G321">
            <v>788</v>
          </cell>
          <cell r="H321">
            <v>748</v>
          </cell>
          <cell r="I321">
            <v>0</v>
          </cell>
          <cell r="J321" t="str">
            <v>05/12/2017</v>
          </cell>
          <cell r="K321">
            <v>43616</v>
          </cell>
          <cell r="M321">
            <v>0</v>
          </cell>
        </row>
        <row r="322">
          <cell r="A322" t="str">
            <v>M0026F</v>
          </cell>
          <cell r="B322" t="str">
            <v>ce2e</v>
          </cell>
          <cell r="C322">
            <v>875</v>
          </cell>
          <cell r="D322" t="str">
            <v>t0014192</v>
          </cell>
          <cell r="E322" t="str">
            <v>Richard Harris</v>
          </cell>
          <cell r="F322">
            <v>800</v>
          </cell>
          <cell r="G322">
            <v>778</v>
          </cell>
          <cell r="H322">
            <v>655</v>
          </cell>
          <cell r="I322">
            <v>0</v>
          </cell>
          <cell r="J322" t="str">
            <v>03/10/2012</v>
          </cell>
          <cell r="K322">
            <v>43555</v>
          </cell>
          <cell r="L322" t="str">
            <v>03/31/2019</v>
          </cell>
          <cell r="M322">
            <v>99</v>
          </cell>
        </row>
        <row r="323">
          <cell r="A323" t="str">
            <v>M0028A</v>
          </cell>
          <cell r="B323" t="str">
            <v>ce2er</v>
          </cell>
          <cell r="C323">
            <v>875</v>
          </cell>
          <cell r="D323" t="str">
            <v>VACANT</v>
          </cell>
          <cell r="E323" t="str">
            <v>VACANT</v>
          </cell>
          <cell r="F323">
            <v>899</v>
          </cell>
          <cell r="G323">
            <v>0</v>
          </cell>
          <cell r="H323">
            <v>0</v>
          </cell>
          <cell r="I323">
            <v>0</v>
          </cell>
          <cell r="M323">
            <v>0</v>
          </cell>
        </row>
        <row r="324">
          <cell r="A324" t="str">
            <v>M0028B</v>
          </cell>
          <cell r="B324" t="str">
            <v>ce2e</v>
          </cell>
          <cell r="C324">
            <v>875</v>
          </cell>
          <cell r="D324" t="str">
            <v>t0019734</v>
          </cell>
          <cell r="E324" t="str">
            <v>Shirley Beasley</v>
          </cell>
          <cell r="F324">
            <v>845</v>
          </cell>
          <cell r="G324">
            <v>843</v>
          </cell>
          <cell r="H324">
            <v>99</v>
          </cell>
          <cell r="I324">
            <v>0</v>
          </cell>
          <cell r="J324" t="str">
            <v>05/25/2014</v>
          </cell>
          <cell r="K324">
            <v>43616</v>
          </cell>
          <cell r="M324">
            <v>0</v>
          </cell>
        </row>
        <row r="325">
          <cell r="A325" t="str">
            <v>M0028C</v>
          </cell>
          <cell r="B325" t="str">
            <v>ce2e</v>
          </cell>
          <cell r="C325">
            <v>875</v>
          </cell>
          <cell r="D325" t="str">
            <v>t0041154</v>
          </cell>
          <cell r="E325" t="str">
            <v>Michael Tadele</v>
          </cell>
          <cell r="F325">
            <v>790</v>
          </cell>
          <cell r="G325">
            <v>790</v>
          </cell>
          <cell r="H325">
            <v>99</v>
          </cell>
          <cell r="I325">
            <v>0</v>
          </cell>
          <cell r="J325" t="str">
            <v>12/01/2018</v>
          </cell>
          <cell r="K325">
            <v>43616</v>
          </cell>
          <cell r="M325">
            <v>0</v>
          </cell>
        </row>
        <row r="326">
          <cell r="A326" t="str">
            <v>M0028D</v>
          </cell>
          <cell r="B326" t="str">
            <v>ce2e</v>
          </cell>
          <cell r="C326">
            <v>875</v>
          </cell>
          <cell r="D326" t="str">
            <v>t0040033</v>
          </cell>
          <cell r="E326" t="str">
            <v>Justin Davis</v>
          </cell>
          <cell r="F326">
            <v>780</v>
          </cell>
          <cell r="G326">
            <v>819</v>
          </cell>
          <cell r="H326">
            <v>99</v>
          </cell>
          <cell r="I326">
            <v>0</v>
          </cell>
          <cell r="J326" t="str">
            <v>08/10/2018</v>
          </cell>
          <cell r="K326">
            <v>43686</v>
          </cell>
          <cell r="M326">
            <v>919</v>
          </cell>
        </row>
        <row r="327">
          <cell r="A327" t="str">
            <v>M0028E</v>
          </cell>
          <cell r="B327" t="str">
            <v>ce2e</v>
          </cell>
          <cell r="C327">
            <v>875</v>
          </cell>
          <cell r="D327" t="str">
            <v>t0041132</v>
          </cell>
          <cell r="E327" t="str">
            <v>camilla Cowen</v>
          </cell>
          <cell r="F327">
            <v>875</v>
          </cell>
          <cell r="G327">
            <v>919</v>
          </cell>
          <cell r="H327">
            <v>99</v>
          </cell>
          <cell r="I327">
            <v>0</v>
          </cell>
          <cell r="J327" t="str">
            <v>11/14/2018</v>
          </cell>
          <cell r="K327">
            <v>43783</v>
          </cell>
          <cell r="M327">
            <v>0</v>
          </cell>
        </row>
        <row r="328">
          <cell r="A328" t="str">
            <v>M0028F</v>
          </cell>
          <cell r="B328" t="str">
            <v>ce2e</v>
          </cell>
          <cell r="C328">
            <v>875</v>
          </cell>
          <cell r="D328" t="str">
            <v>t0032934</v>
          </cell>
          <cell r="E328" t="str">
            <v>Lora Garrett-Adeseha</v>
          </cell>
          <cell r="F328">
            <v>790</v>
          </cell>
          <cell r="G328">
            <v>788</v>
          </cell>
          <cell r="H328">
            <v>99</v>
          </cell>
          <cell r="I328">
            <v>20</v>
          </cell>
          <cell r="J328" t="str">
            <v>05/12/2017</v>
          </cell>
          <cell r="K328">
            <v>43596</v>
          </cell>
          <cell r="M328">
            <v>0</v>
          </cell>
        </row>
        <row r="329">
          <cell r="A329" t="str">
            <v>M0030A</v>
          </cell>
          <cell r="B329" t="str">
            <v>ce2er</v>
          </cell>
          <cell r="C329">
            <v>875</v>
          </cell>
          <cell r="D329" t="str">
            <v>t0041106</v>
          </cell>
          <cell r="E329" t="str">
            <v>Christiana Afriyie</v>
          </cell>
          <cell r="F329">
            <v>899</v>
          </cell>
          <cell r="G329">
            <v>820</v>
          </cell>
          <cell r="H329">
            <v>99</v>
          </cell>
          <cell r="I329">
            <v>0</v>
          </cell>
          <cell r="J329" t="str">
            <v>11/16/2018</v>
          </cell>
          <cell r="K329">
            <v>43600</v>
          </cell>
          <cell r="M329">
            <v>920</v>
          </cell>
        </row>
        <row r="330">
          <cell r="A330" t="str">
            <v>M0030B</v>
          </cell>
          <cell r="B330" t="str">
            <v>ce2e</v>
          </cell>
          <cell r="C330">
            <v>875</v>
          </cell>
          <cell r="D330" t="str">
            <v>t0024925</v>
          </cell>
          <cell r="E330" t="str">
            <v>Latrisha Archie</v>
          </cell>
          <cell r="F330">
            <v>770</v>
          </cell>
          <cell r="G330">
            <v>750</v>
          </cell>
          <cell r="H330">
            <v>99</v>
          </cell>
          <cell r="I330">
            <v>20</v>
          </cell>
          <cell r="J330" t="str">
            <v>08/15/2015</v>
          </cell>
          <cell r="K330">
            <v>43691</v>
          </cell>
          <cell r="M330">
            <v>-11</v>
          </cell>
        </row>
        <row r="331">
          <cell r="A331" t="str">
            <v>M0030C</v>
          </cell>
          <cell r="B331" t="str">
            <v>ce2e</v>
          </cell>
          <cell r="C331">
            <v>875</v>
          </cell>
          <cell r="D331" t="str">
            <v>t0026049</v>
          </cell>
          <cell r="E331" t="str">
            <v>Kennth Osner</v>
          </cell>
          <cell r="F331">
            <v>780</v>
          </cell>
          <cell r="G331">
            <v>780</v>
          </cell>
          <cell r="H331">
            <v>99</v>
          </cell>
          <cell r="I331">
            <v>0</v>
          </cell>
          <cell r="J331" t="str">
            <v>09/29/2015</v>
          </cell>
          <cell r="K331">
            <v>43738</v>
          </cell>
          <cell r="M331">
            <v>0</v>
          </cell>
        </row>
        <row r="332">
          <cell r="A332" t="str">
            <v>M0030D</v>
          </cell>
          <cell r="B332" t="str">
            <v>ce2e</v>
          </cell>
          <cell r="C332">
            <v>875</v>
          </cell>
          <cell r="D332" t="str">
            <v>t0039141</v>
          </cell>
          <cell r="E332" t="str">
            <v>Mary Appea</v>
          </cell>
          <cell r="F332">
            <v>790</v>
          </cell>
          <cell r="G332">
            <v>748</v>
          </cell>
          <cell r="H332">
            <v>99</v>
          </cell>
          <cell r="I332">
            <v>20</v>
          </cell>
          <cell r="J332" t="str">
            <v>04/14/2018</v>
          </cell>
          <cell r="K332">
            <v>43568</v>
          </cell>
          <cell r="M332">
            <v>-8</v>
          </cell>
        </row>
        <row r="333">
          <cell r="A333" t="str">
            <v>M0030E</v>
          </cell>
          <cell r="B333" t="str">
            <v>ce2er</v>
          </cell>
          <cell r="C333">
            <v>875</v>
          </cell>
          <cell r="D333" t="str">
            <v>t0039978</v>
          </cell>
          <cell r="E333" t="str">
            <v>Madison Feltner</v>
          </cell>
          <cell r="F333">
            <v>919</v>
          </cell>
          <cell r="G333">
            <v>790</v>
          </cell>
          <cell r="H333">
            <v>99</v>
          </cell>
          <cell r="I333">
            <v>0</v>
          </cell>
          <cell r="J333" t="str">
            <v>07/21/2018</v>
          </cell>
          <cell r="K333">
            <v>43666</v>
          </cell>
          <cell r="M333">
            <v>0</v>
          </cell>
        </row>
        <row r="334">
          <cell r="A334" t="str">
            <v>M0030F</v>
          </cell>
          <cell r="B334" t="str">
            <v>ce2e</v>
          </cell>
          <cell r="C334">
            <v>875</v>
          </cell>
          <cell r="D334" t="str">
            <v>t0034706</v>
          </cell>
          <cell r="E334" t="str">
            <v>Annie Campbell</v>
          </cell>
          <cell r="F334">
            <v>800</v>
          </cell>
          <cell r="G334">
            <v>800</v>
          </cell>
          <cell r="H334">
            <v>99</v>
          </cell>
          <cell r="I334">
            <v>20</v>
          </cell>
          <cell r="J334" t="str">
            <v>09/02/2017</v>
          </cell>
          <cell r="K334">
            <v>43709</v>
          </cell>
          <cell r="M334">
            <v>-2</v>
          </cell>
        </row>
        <row r="335">
          <cell r="A335" t="str">
            <v>M0032A</v>
          </cell>
          <cell r="B335" t="str">
            <v>ce2e</v>
          </cell>
          <cell r="C335">
            <v>875</v>
          </cell>
          <cell r="D335" t="str">
            <v>t0034599</v>
          </cell>
          <cell r="E335" t="str">
            <v>Susan Starrett</v>
          </cell>
          <cell r="F335">
            <v>870</v>
          </cell>
          <cell r="G335">
            <v>870</v>
          </cell>
          <cell r="H335">
            <v>99</v>
          </cell>
          <cell r="I335">
            <v>0</v>
          </cell>
          <cell r="J335" t="str">
            <v>08/14/2017</v>
          </cell>
          <cell r="K335">
            <v>43690</v>
          </cell>
          <cell r="M335">
            <v>0</v>
          </cell>
        </row>
        <row r="336">
          <cell r="A336" t="str">
            <v>M0032B</v>
          </cell>
          <cell r="B336" t="str">
            <v>ce2e</v>
          </cell>
          <cell r="C336">
            <v>875</v>
          </cell>
          <cell r="D336" t="str">
            <v>t0038056</v>
          </cell>
          <cell r="E336" t="str">
            <v>Tiffany Peters</v>
          </cell>
          <cell r="F336">
            <v>770</v>
          </cell>
          <cell r="G336">
            <v>801</v>
          </cell>
          <cell r="H336">
            <v>99</v>
          </cell>
          <cell r="I336">
            <v>0</v>
          </cell>
          <cell r="J336" t="str">
            <v>01/27/2018</v>
          </cell>
          <cell r="K336">
            <v>43491</v>
          </cell>
          <cell r="L336" t="str">
            <v>02/11/2019</v>
          </cell>
          <cell r="M336">
            <v>0</v>
          </cell>
        </row>
        <row r="337">
          <cell r="A337" t="str">
            <v>M0032C</v>
          </cell>
          <cell r="B337" t="str">
            <v>ce2e</v>
          </cell>
          <cell r="C337">
            <v>875</v>
          </cell>
          <cell r="D337" t="str">
            <v>t0039873</v>
          </cell>
          <cell r="E337" t="str">
            <v>Austin Brayton</v>
          </cell>
          <cell r="F337">
            <v>790</v>
          </cell>
          <cell r="G337">
            <v>780</v>
          </cell>
          <cell r="H337">
            <v>99</v>
          </cell>
          <cell r="I337">
            <v>0</v>
          </cell>
          <cell r="J337" t="str">
            <v>06/23/2018</v>
          </cell>
          <cell r="K337">
            <v>43638</v>
          </cell>
          <cell r="M337">
            <v>1228.78</v>
          </cell>
        </row>
        <row r="338">
          <cell r="A338" t="str">
            <v>M0032D</v>
          </cell>
          <cell r="B338" t="str">
            <v>ce2e</v>
          </cell>
          <cell r="C338">
            <v>875</v>
          </cell>
          <cell r="D338" t="str">
            <v>t0039787</v>
          </cell>
          <cell r="E338" t="str">
            <v>Timothy Stitzel</v>
          </cell>
          <cell r="F338">
            <v>780</v>
          </cell>
          <cell r="G338">
            <v>770</v>
          </cell>
          <cell r="H338">
            <v>99</v>
          </cell>
          <cell r="I338">
            <v>0</v>
          </cell>
          <cell r="J338" t="str">
            <v>07/19/2018</v>
          </cell>
          <cell r="K338">
            <v>43664</v>
          </cell>
          <cell r="M338">
            <v>0</v>
          </cell>
        </row>
        <row r="339">
          <cell r="A339" t="str">
            <v>M0032E</v>
          </cell>
          <cell r="B339" t="str">
            <v>ce2e</v>
          </cell>
          <cell r="C339">
            <v>875</v>
          </cell>
          <cell r="D339" t="str">
            <v>t0038128</v>
          </cell>
          <cell r="E339" t="str">
            <v>Leticia Dawson</v>
          </cell>
          <cell r="F339">
            <v>800</v>
          </cell>
          <cell r="G339">
            <v>758</v>
          </cell>
          <cell r="H339">
            <v>99</v>
          </cell>
          <cell r="I339">
            <v>40</v>
          </cell>
          <cell r="J339" t="str">
            <v>01/27/2018</v>
          </cell>
          <cell r="K339">
            <v>43491</v>
          </cell>
          <cell r="M339">
            <v>6.31</v>
          </cell>
        </row>
        <row r="340">
          <cell r="A340" t="str">
            <v>M0032F</v>
          </cell>
          <cell r="B340" t="str">
            <v>ce2e</v>
          </cell>
          <cell r="C340">
            <v>875</v>
          </cell>
          <cell r="D340" t="str">
            <v>t0014209</v>
          </cell>
          <cell r="E340" t="str">
            <v>Elizabeth Dwyer</v>
          </cell>
          <cell r="F340">
            <v>790</v>
          </cell>
          <cell r="G340">
            <v>790</v>
          </cell>
          <cell r="H340">
            <v>150</v>
          </cell>
          <cell r="I340">
            <v>40</v>
          </cell>
          <cell r="J340" t="str">
            <v>08/01/2012</v>
          </cell>
          <cell r="K340">
            <v>43799</v>
          </cell>
          <cell r="M340">
            <v>0</v>
          </cell>
        </row>
        <row r="341">
          <cell r="A341" t="str">
            <v>M0034A</v>
          </cell>
          <cell r="B341" t="str">
            <v>ce2e</v>
          </cell>
          <cell r="C341">
            <v>875</v>
          </cell>
          <cell r="D341" t="str">
            <v>t0014210</v>
          </cell>
          <cell r="E341" t="str">
            <v>John Bennett</v>
          </cell>
          <cell r="F341">
            <v>770</v>
          </cell>
          <cell r="G341">
            <v>770</v>
          </cell>
          <cell r="H341">
            <v>150</v>
          </cell>
          <cell r="I341">
            <v>0</v>
          </cell>
          <cell r="J341" t="str">
            <v>12/15/2001</v>
          </cell>
          <cell r="K341">
            <v>43646</v>
          </cell>
          <cell r="M341">
            <v>0</v>
          </cell>
        </row>
        <row r="342">
          <cell r="A342" t="str">
            <v>M0034B</v>
          </cell>
          <cell r="B342" t="str">
            <v>ce2e</v>
          </cell>
          <cell r="C342">
            <v>875</v>
          </cell>
          <cell r="D342" t="str">
            <v>t0041258</v>
          </cell>
          <cell r="E342" t="str">
            <v>Anthony Bavoua</v>
          </cell>
          <cell r="F342">
            <v>845</v>
          </cell>
          <cell r="G342">
            <v>845</v>
          </cell>
          <cell r="H342">
            <v>99</v>
          </cell>
          <cell r="I342">
            <v>0</v>
          </cell>
          <cell r="J342" t="str">
            <v>11/24/2018</v>
          </cell>
          <cell r="K342">
            <v>43792</v>
          </cell>
          <cell r="M342">
            <v>-36.03</v>
          </cell>
        </row>
        <row r="343">
          <cell r="A343" t="str">
            <v>M0034C</v>
          </cell>
          <cell r="B343" t="str">
            <v>ce2er</v>
          </cell>
          <cell r="C343">
            <v>875</v>
          </cell>
          <cell r="D343" t="str">
            <v>t0041205</v>
          </cell>
          <cell r="E343" t="str">
            <v>Stephanie Carpenter</v>
          </cell>
          <cell r="F343">
            <v>919</v>
          </cell>
          <cell r="G343">
            <v>919</v>
          </cell>
          <cell r="H343">
            <v>99</v>
          </cell>
          <cell r="I343">
            <v>0</v>
          </cell>
          <cell r="J343" t="str">
            <v>11/13/2018</v>
          </cell>
          <cell r="K343">
            <v>43597</v>
          </cell>
          <cell r="M343">
            <v>0</v>
          </cell>
        </row>
        <row r="344">
          <cell r="A344" t="str">
            <v>M0034D</v>
          </cell>
          <cell r="B344" t="str">
            <v>ce2e</v>
          </cell>
          <cell r="C344">
            <v>875</v>
          </cell>
          <cell r="D344" t="str">
            <v>t0014213</v>
          </cell>
          <cell r="E344" t="str">
            <v>Holly Scheyer</v>
          </cell>
          <cell r="F344">
            <v>780</v>
          </cell>
          <cell r="G344">
            <v>780</v>
          </cell>
          <cell r="H344">
            <v>150</v>
          </cell>
          <cell r="I344">
            <v>40</v>
          </cell>
          <cell r="J344" t="str">
            <v>05/01/2012</v>
          </cell>
          <cell r="K344">
            <v>43646</v>
          </cell>
          <cell r="M344">
            <v>880</v>
          </cell>
        </row>
        <row r="345">
          <cell r="A345" t="str">
            <v>M0034E</v>
          </cell>
          <cell r="B345" t="str">
            <v>ce2ereno</v>
          </cell>
          <cell r="C345">
            <v>875</v>
          </cell>
          <cell r="D345" t="str">
            <v>t0026144</v>
          </cell>
          <cell r="E345" t="str">
            <v>Alfred Jones</v>
          </cell>
          <cell r="F345">
            <v>1004</v>
          </cell>
          <cell r="G345">
            <v>929</v>
          </cell>
          <cell r="H345">
            <v>120</v>
          </cell>
          <cell r="I345">
            <v>0</v>
          </cell>
          <cell r="J345" t="str">
            <v>09/22/2015</v>
          </cell>
          <cell r="K345">
            <v>43729</v>
          </cell>
          <cell r="M345">
            <v>-78</v>
          </cell>
        </row>
        <row r="346">
          <cell r="A346" t="str">
            <v>M0034F</v>
          </cell>
          <cell r="B346" t="str">
            <v>ce2e</v>
          </cell>
          <cell r="C346">
            <v>875</v>
          </cell>
          <cell r="D346" t="str">
            <v>t0040435</v>
          </cell>
          <cell r="E346" t="str">
            <v>Fallon DeGutis</v>
          </cell>
          <cell r="F346">
            <v>790</v>
          </cell>
          <cell r="G346">
            <v>790</v>
          </cell>
          <cell r="H346">
            <v>99</v>
          </cell>
          <cell r="I346">
            <v>0</v>
          </cell>
          <cell r="J346" t="str">
            <v>09/20/2018</v>
          </cell>
          <cell r="K346">
            <v>43727</v>
          </cell>
          <cell r="M346">
            <v>0</v>
          </cell>
        </row>
        <row r="347">
          <cell r="A347" t="str">
            <v>M0036A</v>
          </cell>
          <cell r="B347" t="str">
            <v>ce2e</v>
          </cell>
          <cell r="C347">
            <v>875</v>
          </cell>
          <cell r="D347" t="str">
            <v>t0014216</v>
          </cell>
          <cell r="E347" t="str">
            <v>Christopher Holtzleiter</v>
          </cell>
          <cell r="F347">
            <v>770</v>
          </cell>
          <cell r="G347">
            <v>770</v>
          </cell>
          <cell r="H347">
            <v>150</v>
          </cell>
          <cell r="I347">
            <v>0</v>
          </cell>
          <cell r="J347" t="str">
            <v>09/01/2012</v>
          </cell>
          <cell r="K347">
            <v>43708</v>
          </cell>
          <cell r="M347">
            <v>-30</v>
          </cell>
        </row>
        <row r="348">
          <cell r="A348" t="str">
            <v>M0036B</v>
          </cell>
          <cell r="B348" t="str">
            <v>ce2e</v>
          </cell>
          <cell r="C348">
            <v>875</v>
          </cell>
          <cell r="D348" t="str">
            <v>t0039820</v>
          </cell>
          <cell r="E348" t="str">
            <v>LeAnnette Magba-Kamara</v>
          </cell>
          <cell r="F348">
            <v>770</v>
          </cell>
          <cell r="G348">
            <v>770</v>
          </cell>
          <cell r="H348">
            <v>99</v>
          </cell>
          <cell r="I348">
            <v>0</v>
          </cell>
          <cell r="J348" t="str">
            <v>07/03/2018</v>
          </cell>
          <cell r="K348">
            <v>43648</v>
          </cell>
          <cell r="M348">
            <v>0</v>
          </cell>
        </row>
        <row r="349">
          <cell r="A349" t="str">
            <v>M0036C</v>
          </cell>
          <cell r="B349" t="str">
            <v>ce2e</v>
          </cell>
          <cell r="C349">
            <v>875</v>
          </cell>
          <cell r="D349" t="str">
            <v>VACANT</v>
          </cell>
          <cell r="E349" t="str">
            <v>VACANT</v>
          </cell>
          <cell r="F349">
            <v>780</v>
          </cell>
          <cell r="G349">
            <v>0</v>
          </cell>
          <cell r="H349">
            <v>0</v>
          </cell>
          <cell r="I349">
            <v>0</v>
          </cell>
          <cell r="M349">
            <v>0</v>
          </cell>
        </row>
        <row r="350">
          <cell r="A350" t="str">
            <v>M0036D</v>
          </cell>
          <cell r="B350" t="str">
            <v>ce2er</v>
          </cell>
          <cell r="C350">
            <v>875</v>
          </cell>
          <cell r="D350" t="str">
            <v>t0032935</v>
          </cell>
          <cell r="E350" t="str">
            <v>Jonathan Rainey</v>
          </cell>
          <cell r="F350">
            <v>909</v>
          </cell>
          <cell r="G350">
            <v>909</v>
          </cell>
          <cell r="H350">
            <v>99</v>
          </cell>
          <cell r="I350">
            <v>20</v>
          </cell>
          <cell r="J350" t="str">
            <v>06/12/2017</v>
          </cell>
          <cell r="K350">
            <v>43627</v>
          </cell>
          <cell r="M350">
            <v>-16.46</v>
          </cell>
        </row>
        <row r="351">
          <cell r="A351" t="str">
            <v>M0036E</v>
          </cell>
          <cell r="B351" t="str">
            <v>ce2e</v>
          </cell>
          <cell r="C351">
            <v>875</v>
          </cell>
          <cell r="D351" t="str">
            <v>t0025504</v>
          </cell>
          <cell r="E351" t="str">
            <v>Amanda Jones</v>
          </cell>
          <cell r="F351">
            <v>790</v>
          </cell>
          <cell r="G351">
            <v>790</v>
          </cell>
          <cell r="H351">
            <v>150</v>
          </cell>
          <cell r="I351">
            <v>0</v>
          </cell>
          <cell r="J351" t="str">
            <v>07/15/2015</v>
          </cell>
          <cell r="K351">
            <v>43660</v>
          </cell>
          <cell r="M351">
            <v>890</v>
          </cell>
        </row>
        <row r="352">
          <cell r="A352" t="str">
            <v>M0036F</v>
          </cell>
          <cell r="B352" t="str">
            <v>ce2e</v>
          </cell>
          <cell r="C352">
            <v>875</v>
          </cell>
          <cell r="D352" t="str">
            <v>t0024838</v>
          </cell>
          <cell r="E352" t="str">
            <v>Kathy Snyder</v>
          </cell>
          <cell r="F352">
            <v>790</v>
          </cell>
          <cell r="G352">
            <v>785</v>
          </cell>
          <cell r="H352">
            <v>99</v>
          </cell>
          <cell r="I352">
            <v>20</v>
          </cell>
          <cell r="J352" t="str">
            <v>04/25/2015</v>
          </cell>
          <cell r="K352">
            <v>43579</v>
          </cell>
          <cell r="L352" t="str">
            <v>04/24/2019</v>
          </cell>
          <cell r="M352">
            <v>-30</v>
          </cell>
        </row>
        <row r="353">
          <cell r="A353" t="str">
            <v>M0038A</v>
          </cell>
          <cell r="B353" t="str">
            <v>ce2e</v>
          </cell>
          <cell r="C353">
            <v>875</v>
          </cell>
          <cell r="D353" t="str">
            <v>t0014222</v>
          </cell>
          <cell r="E353" t="str">
            <v>Donna Burroughs</v>
          </cell>
          <cell r="F353">
            <v>770</v>
          </cell>
          <cell r="G353">
            <v>728</v>
          </cell>
          <cell r="H353">
            <v>170</v>
          </cell>
          <cell r="I353">
            <v>0</v>
          </cell>
          <cell r="J353" t="str">
            <v>06/01/1995</v>
          </cell>
          <cell r="K353">
            <v>43616</v>
          </cell>
          <cell r="M353">
            <v>0</v>
          </cell>
        </row>
        <row r="354">
          <cell r="A354" t="str">
            <v>M0038B</v>
          </cell>
          <cell r="B354" t="str">
            <v>ce2e</v>
          </cell>
          <cell r="C354">
            <v>875</v>
          </cell>
          <cell r="D354" t="str">
            <v>t0037959</v>
          </cell>
          <cell r="E354" t="str">
            <v>Jacques Mila</v>
          </cell>
          <cell r="F354">
            <v>770</v>
          </cell>
          <cell r="G354">
            <v>770</v>
          </cell>
          <cell r="H354">
            <v>728</v>
          </cell>
          <cell r="I354">
            <v>20</v>
          </cell>
          <cell r="J354" t="str">
            <v>12/28/2017</v>
          </cell>
          <cell r="K354">
            <v>43826</v>
          </cell>
          <cell r="M354">
            <v>5</v>
          </cell>
        </row>
        <row r="355">
          <cell r="A355" t="str">
            <v>M0038C</v>
          </cell>
          <cell r="B355" t="str">
            <v>ce2e</v>
          </cell>
          <cell r="C355">
            <v>875</v>
          </cell>
          <cell r="D355" t="str">
            <v>VACANT</v>
          </cell>
          <cell r="E355" t="str">
            <v>VACANT</v>
          </cell>
          <cell r="F355">
            <v>780</v>
          </cell>
          <cell r="G355">
            <v>0</v>
          </cell>
          <cell r="H355">
            <v>0</v>
          </cell>
          <cell r="I355">
            <v>0</v>
          </cell>
          <cell r="M355">
            <v>0</v>
          </cell>
        </row>
        <row r="356">
          <cell r="A356" t="str">
            <v>M0038D</v>
          </cell>
          <cell r="B356" t="str">
            <v>ce2e</v>
          </cell>
          <cell r="C356">
            <v>875</v>
          </cell>
          <cell r="D356" t="str">
            <v>t0028541</v>
          </cell>
          <cell r="E356" t="str">
            <v>Arthur Washington</v>
          </cell>
          <cell r="F356">
            <v>790</v>
          </cell>
          <cell r="G356">
            <v>778</v>
          </cell>
          <cell r="H356">
            <v>99</v>
          </cell>
          <cell r="I356">
            <v>0</v>
          </cell>
          <cell r="J356" t="str">
            <v>03/01/2016</v>
          </cell>
          <cell r="K356">
            <v>43524</v>
          </cell>
          <cell r="M356">
            <v>0</v>
          </cell>
        </row>
        <row r="357">
          <cell r="A357" t="str">
            <v>M0038E</v>
          </cell>
          <cell r="B357" t="str">
            <v>ce2e</v>
          </cell>
          <cell r="C357">
            <v>875</v>
          </cell>
          <cell r="D357" t="str">
            <v>t0039735</v>
          </cell>
          <cell r="E357" t="str">
            <v>Joshua Keck</v>
          </cell>
          <cell r="F357">
            <v>790</v>
          </cell>
          <cell r="G357">
            <v>830</v>
          </cell>
          <cell r="H357">
            <v>99</v>
          </cell>
          <cell r="I357">
            <v>0</v>
          </cell>
          <cell r="J357" t="str">
            <v>05/30/2018</v>
          </cell>
          <cell r="K357">
            <v>43614</v>
          </cell>
          <cell r="M357">
            <v>0</v>
          </cell>
        </row>
        <row r="358">
          <cell r="A358" t="str">
            <v>M0038F</v>
          </cell>
          <cell r="B358" t="str">
            <v>ce2e</v>
          </cell>
          <cell r="C358">
            <v>875</v>
          </cell>
          <cell r="D358" t="str">
            <v>t0036299</v>
          </cell>
          <cell r="E358" t="str">
            <v>Alexis Bradshaw</v>
          </cell>
          <cell r="F358">
            <v>800</v>
          </cell>
          <cell r="G358">
            <v>800</v>
          </cell>
          <cell r="H358">
            <v>758</v>
          </cell>
          <cell r="I358">
            <v>0</v>
          </cell>
          <cell r="J358" t="str">
            <v>10/28/2017</v>
          </cell>
          <cell r="K358">
            <v>43765</v>
          </cell>
          <cell r="M358">
            <v>0</v>
          </cell>
        </row>
        <row r="359">
          <cell r="A359" t="str">
            <v>S1450A</v>
          </cell>
          <cell r="B359" t="str">
            <v>ce1a</v>
          </cell>
          <cell r="C359">
            <v>675</v>
          </cell>
          <cell r="D359" t="str">
            <v>DOWN</v>
          </cell>
          <cell r="E359" t="str">
            <v>DOWN</v>
          </cell>
          <cell r="F359">
            <v>675</v>
          </cell>
          <cell r="G359">
            <v>0</v>
          </cell>
          <cell r="H359">
            <v>0</v>
          </cell>
          <cell r="I359">
            <v>0</v>
          </cell>
          <cell r="M359">
            <v>0</v>
          </cell>
        </row>
        <row r="360">
          <cell r="A360" t="str">
            <v>S1450B</v>
          </cell>
          <cell r="B360" t="str">
            <v>ce1a</v>
          </cell>
          <cell r="C360">
            <v>675</v>
          </cell>
          <cell r="D360" t="str">
            <v>DOWN</v>
          </cell>
          <cell r="E360" t="str">
            <v>DOWN</v>
          </cell>
          <cell r="F360">
            <v>675</v>
          </cell>
          <cell r="G360">
            <v>0</v>
          </cell>
          <cell r="H360">
            <v>0</v>
          </cell>
          <cell r="I360">
            <v>0</v>
          </cell>
          <cell r="M360">
            <v>0</v>
          </cell>
        </row>
        <row r="361">
          <cell r="A361" t="str">
            <v>S1450C</v>
          </cell>
          <cell r="B361" t="str">
            <v>ce1a</v>
          </cell>
          <cell r="C361">
            <v>675</v>
          </cell>
          <cell r="D361" t="str">
            <v>DOWN</v>
          </cell>
          <cell r="E361" t="str">
            <v>DOWN</v>
          </cell>
          <cell r="F361">
            <v>675</v>
          </cell>
          <cell r="G361">
            <v>0</v>
          </cell>
          <cell r="H361">
            <v>0</v>
          </cell>
          <cell r="I361">
            <v>0</v>
          </cell>
          <cell r="M361">
            <v>0</v>
          </cell>
        </row>
        <row r="362">
          <cell r="A362" t="str">
            <v>S1450D</v>
          </cell>
          <cell r="B362" t="str">
            <v>ce1a</v>
          </cell>
          <cell r="C362">
            <v>675</v>
          </cell>
          <cell r="D362" t="str">
            <v>DOWN</v>
          </cell>
          <cell r="E362" t="str">
            <v>DOWN</v>
          </cell>
          <cell r="F362">
            <v>675</v>
          </cell>
          <cell r="G362">
            <v>0</v>
          </cell>
          <cell r="H362">
            <v>0</v>
          </cell>
          <cell r="I362">
            <v>0</v>
          </cell>
          <cell r="M362">
            <v>0</v>
          </cell>
        </row>
        <row r="363">
          <cell r="A363" t="str">
            <v>S1450E</v>
          </cell>
          <cell r="B363" t="str">
            <v>ce1a</v>
          </cell>
          <cell r="C363">
            <v>675</v>
          </cell>
          <cell r="D363" t="str">
            <v>DOWN</v>
          </cell>
          <cell r="E363" t="str">
            <v>DOWN</v>
          </cell>
          <cell r="F363">
            <v>685</v>
          </cell>
          <cell r="G363">
            <v>0</v>
          </cell>
          <cell r="H363">
            <v>0</v>
          </cell>
          <cell r="I363">
            <v>0</v>
          </cell>
          <cell r="M363">
            <v>0</v>
          </cell>
        </row>
        <row r="364">
          <cell r="A364" t="str">
            <v>S1450F</v>
          </cell>
          <cell r="B364" t="str">
            <v>ce1a</v>
          </cell>
          <cell r="C364">
            <v>675</v>
          </cell>
          <cell r="D364" t="str">
            <v>DOWN</v>
          </cell>
          <cell r="E364" t="str">
            <v>DOWN</v>
          </cell>
          <cell r="F364">
            <v>685</v>
          </cell>
          <cell r="G364">
            <v>0</v>
          </cell>
          <cell r="H364">
            <v>0</v>
          </cell>
          <cell r="I364">
            <v>0</v>
          </cell>
          <cell r="M364">
            <v>0</v>
          </cell>
        </row>
        <row r="365">
          <cell r="A365" t="str">
            <v>S1450G</v>
          </cell>
          <cell r="B365" t="str">
            <v>ce1a</v>
          </cell>
          <cell r="C365">
            <v>675</v>
          </cell>
          <cell r="D365" t="str">
            <v>DOWN</v>
          </cell>
          <cell r="E365" t="str">
            <v>DOWN</v>
          </cell>
          <cell r="F365">
            <v>685</v>
          </cell>
          <cell r="G365">
            <v>0</v>
          </cell>
          <cell r="H365">
            <v>0</v>
          </cell>
          <cell r="I365">
            <v>0</v>
          </cell>
          <cell r="M365">
            <v>0</v>
          </cell>
        </row>
        <row r="366">
          <cell r="A366" t="str">
            <v>S1450H</v>
          </cell>
          <cell r="B366" t="str">
            <v>ce1a</v>
          </cell>
          <cell r="C366">
            <v>675</v>
          </cell>
          <cell r="D366" t="str">
            <v>DOWN</v>
          </cell>
          <cell r="E366" t="str">
            <v>DOWN</v>
          </cell>
          <cell r="F366">
            <v>685</v>
          </cell>
          <cell r="G366">
            <v>0</v>
          </cell>
          <cell r="H366">
            <v>0</v>
          </cell>
          <cell r="I366">
            <v>0</v>
          </cell>
          <cell r="M366">
            <v>0</v>
          </cell>
        </row>
        <row r="367">
          <cell r="A367" t="str">
            <v>S1450J</v>
          </cell>
          <cell r="B367" t="str">
            <v>ce1a</v>
          </cell>
          <cell r="C367">
            <v>675</v>
          </cell>
          <cell r="D367" t="str">
            <v>DOWN</v>
          </cell>
          <cell r="E367" t="str">
            <v>DOWN</v>
          </cell>
          <cell r="F367">
            <v>695</v>
          </cell>
          <cell r="G367">
            <v>0</v>
          </cell>
          <cell r="H367">
            <v>0</v>
          </cell>
          <cell r="I367">
            <v>0</v>
          </cell>
          <cell r="M367">
            <v>0</v>
          </cell>
        </row>
        <row r="368">
          <cell r="A368" t="str">
            <v>S1450K</v>
          </cell>
          <cell r="B368" t="str">
            <v>ce1a</v>
          </cell>
          <cell r="C368">
            <v>675</v>
          </cell>
          <cell r="D368" t="str">
            <v>DOWN</v>
          </cell>
          <cell r="E368" t="str">
            <v>DOWN</v>
          </cell>
          <cell r="F368">
            <v>695</v>
          </cell>
          <cell r="G368">
            <v>0</v>
          </cell>
          <cell r="H368">
            <v>0</v>
          </cell>
          <cell r="I368">
            <v>0</v>
          </cell>
          <cell r="M368">
            <v>0</v>
          </cell>
        </row>
        <row r="369">
          <cell r="A369" t="str">
            <v>S1450L</v>
          </cell>
          <cell r="B369" t="str">
            <v>ce1a</v>
          </cell>
          <cell r="C369">
            <v>675</v>
          </cell>
          <cell r="D369" t="str">
            <v>DOWN</v>
          </cell>
          <cell r="E369" t="str">
            <v>DOWN</v>
          </cell>
          <cell r="F369">
            <v>695</v>
          </cell>
          <cell r="G369">
            <v>0</v>
          </cell>
          <cell r="H369">
            <v>0</v>
          </cell>
          <cell r="I369">
            <v>0</v>
          </cell>
          <cell r="M369">
            <v>0</v>
          </cell>
        </row>
        <row r="370">
          <cell r="A370" t="str">
            <v>S1450M</v>
          </cell>
          <cell r="B370" t="str">
            <v>ce1a</v>
          </cell>
          <cell r="C370">
            <v>675</v>
          </cell>
          <cell r="D370" t="str">
            <v>DOWN</v>
          </cell>
          <cell r="E370" t="str">
            <v>DOWN</v>
          </cell>
          <cell r="F370">
            <v>695</v>
          </cell>
          <cell r="G370">
            <v>0</v>
          </cell>
          <cell r="H370">
            <v>0</v>
          </cell>
          <cell r="I370">
            <v>0</v>
          </cell>
          <cell r="M370">
            <v>0</v>
          </cell>
        </row>
        <row r="371">
          <cell r="A371" t="str">
            <v>S1452A</v>
          </cell>
          <cell r="B371" t="str">
            <v>ce1a</v>
          </cell>
          <cell r="C371">
            <v>675</v>
          </cell>
          <cell r="D371" t="str">
            <v>DOWN</v>
          </cell>
          <cell r="E371" t="str">
            <v>DOWN</v>
          </cell>
          <cell r="F371">
            <v>675</v>
          </cell>
          <cell r="G371">
            <v>0</v>
          </cell>
          <cell r="H371">
            <v>0</v>
          </cell>
          <cell r="I371">
            <v>0</v>
          </cell>
          <cell r="M371">
            <v>0</v>
          </cell>
        </row>
        <row r="372">
          <cell r="A372" t="str">
            <v>S1452B</v>
          </cell>
          <cell r="B372" t="str">
            <v>ce1a</v>
          </cell>
          <cell r="C372">
            <v>675</v>
          </cell>
          <cell r="D372" t="str">
            <v>DOWN</v>
          </cell>
          <cell r="E372" t="str">
            <v>DOWN</v>
          </cell>
          <cell r="F372">
            <v>675</v>
          </cell>
          <cell r="G372">
            <v>0</v>
          </cell>
          <cell r="H372">
            <v>0</v>
          </cell>
          <cell r="I372">
            <v>0</v>
          </cell>
          <cell r="M372">
            <v>0</v>
          </cell>
        </row>
        <row r="373">
          <cell r="A373" t="str">
            <v>S1452C</v>
          </cell>
          <cell r="B373" t="str">
            <v>ce1a</v>
          </cell>
          <cell r="C373">
            <v>675</v>
          </cell>
          <cell r="D373" t="str">
            <v>DOWN</v>
          </cell>
          <cell r="E373" t="str">
            <v>DOWN</v>
          </cell>
          <cell r="F373">
            <v>675</v>
          </cell>
          <cell r="G373">
            <v>0</v>
          </cell>
          <cell r="H373">
            <v>0</v>
          </cell>
          <cell r="I373">
            <v>0</v>
          </cell>
          <cell r="M373">
            <v>0</v>
          </cell>
        </row>
        <row r="374">
          <cell r="A374" t="str">
            <v>S1452D</v>
          </cell>
          <cell r="B374" t="str">
            <v>ce1a</v>
          </cell>
          <cell r="C374">
            <v>675</v>
          </cell>
          <cell r="D374" t="str">
            <v>DOWN</v>
          </cell>
          <cell r="E374" t="str">
            <v>DOWN</v>
          </cell>
          <cell r="F374">
            <v>675</v>
          </cell>
          <cell r="G374">
            <v>0</v>
          </cell>
          <cell r="H374">
            <v>0</v>
          </cell>
          <cell r="I374">
            <v>0</v>
          </cell>
          <cell r="M374">
            <v>0</v>
          </cell>
        </row>
        <row r="375">
          <cell r="A375" t="str">
            <v>S1452E</v>
          </cell>
          <cell r="B375" t="str">
            <v>ce1a</v>
          </cell>
          <cell r="C375">
            <v>675</v>
          </cell>
          <cell r="D375" t="str">
            <v>DOWN</v>
          </cell>
          <cell r="E375" t="str">
            <v>DOWN</v>
          </cell>
          <cell r="F375">
            <v>685</v>
          </cell>
          <cell r="G375">
            <v>0</v>
          </cell>
          <cell r="H375">
            <v>0</v>
          </cell>
          <cell r="I375">
            <v>0</v>
          </cell>
          <cell r="M375">
            <v>0</v>
          </cell>
        </row>
        <row r="376">
          <cell r="A376" t="str">
            <v>S1452F</v>
          </cell>
          <cell r="B376" t="str">
            <v>ce1a</v>
          </cell>
          <cell r="C376">
            <v>675</v>
          </cell>
          <cell r="D376" t="str">
            <v>DOWN</v>
          </cell>
          <cell r="E376" t="str">
            <v>DOWN</v>
          </cell>
          <cell r="F376">
            <v>685</v>
          </cell>
          <cell r="G376">
            <v>0</v>
          </cell>
          <cell r="H376">
            <v>0</v>
          </cell>
          <cell r="I376">
            <v>0</v>
          </cell>
          <cell r="M376">
            <v>0</v>
          </cell>
        </row>
        <row r="377">
          <cell r="A377" t="str">
            <v>S1452G</v>
          </cell>
          <cell r="B377" t="str">
            <v>ce1a</v>
          </cell>
          <cell r="C377">
            <v>675</v>
          </cell>
          <cell r="D377" t="str">
            <v>DOWN</v>
          </cell>
          <cell r="E377" t="str">
            <v>DOWN</v>
          </cell>
          <cell r="F377">
            <v>685</v>
          </cell>
          <cell r="G377">
            <v>0</v>
          </cell>
          <cell r="H377">
            <v>0</v>
          </cell>
          <cell r="I377">
            <v>0</v>
          </cell>
          <cell r="M377">
            <v>0</v>
          </cell>
        </row>
        <row r="378">
          <cell r="A378" t="str">
            <v>S1452H</v>
          </cell>
          <cell r="B378" t="str">
            <v>ce1a</v>
          </cell>
          <cell r="C378">
            <v>675</v>
          </cell>
          <cell r="D378" t="str">
            <v>DOWN</v>
          </cell>
          <cell r="E378" t="str">
            <v>DOWN</v>
          </cell>
          <cell r="F378">
            <v>685</v>
          </cell>
          <cell r="G378">
            <v>0</v>
          </cell>
          <cell r="H378">
            <v>0</v>
          </cell>
          <cell r="I378">
            <v>0</v>
          </cell>
          <cell r="M378">
            <v>0</v>
          </cell>
        </row>
        <row r="379">
          <cell r="A379" t="str">
            <v>S1452J</v>
          </cell>
          <cell r="B379" t="str">
            <v>ce1ar</v>
          </cell>
          <cell r="C379">
            <v>675</v>
          </cell>
          <cell r="D379" t="str">
            <v>DOWN</v>
          </cell>
          <cell r="E379" t="str">
            <v>DOWN</v>
          </cell>
          <cell r="F379">
            <v>790</v>
          </cell>
          <cell r="G379">
            <v>0</v>
          </cell>
          <cell r="H379">
            <v>0</v>
          </cell>
          <cell r="I379">
            <v>0</v>
          </cell>
          <cell r="M379">
            <v>0</v>
          </cell>
        </row>
        <row r="380">
          <cell r="A380" t="str">
            <v>S1452K</v>
          </cell>
          <cell r="B380" t="str">
            <v>ce1a</v>
          </cell>
          <cell r="C380">
            <v>675</v>
          </cell>
          <cell r="D380" t="str">
            <v>DOWN</v>
          </cell>
          <cell r="E380" t="str">
            <v>DOWN</v>
          </cell>
          <cell r="F380">
            <v>695</v>
          </cell>
          <cell r="G380">
            <v>0</v>
          </cell>
          <cell r="H380">
            <v>0</v>
          </cell>
          <cell r="I380">
            <v>0</v>
          </cell>
          <cell r="M380">
            <v>0</v>
          </cell>
        </row>
        <row r="381">
          <cell r="A381" t="str">
            <v>S1452L</v>
          </cell>
          <cell r="B381" t="str">
            <v>ce1a</v>
          </cell>
          <cell r="C381">
            <v>675</v>
          </cell>
          <cell r="D381" t="str">
            <v>DOWN</v>
          </cell>
          <cell r="E381" t="str">
            <v>DOWN</v>
          </cell>
          <cell r="F381">
            <v>695</v>
          </cell>
          <cell r="G381">
            <v>0</v>
          </cell>
          <cell r="H381">
            <v>0</v>
          </cell>
          <cell r="I381">
            <v>0</v>
          </cell>
          <cell r="M381">
            <v>0</v>
          </cell>
        </row>
        <row r="382">
          <cell r="A382" t="str">
            <v>S1452M</v>
          </cell>
          <cell r="B382" t="str">
            <v>ce1a</v>
          </cell>
          <cell r="C382">
            <v>675</v>
          </cell>
          <cell r="D382" t="str">
            <v>DOWN</v>
          </cell>
          <cell r="E382" t="str">
            <v>DOWN</v>
          </cell>
          <cell r="F382">
            <v>695</v>
          </cell>
          <cell r="G382">
            <v>0</v>
          </cell>
          <cell r="H382">
            <v>0</v>
          </cell>
          <cell r="I382">
            <v>0</v>
          </cell>
          <cell r="M382">
            <v>0</v>
          </cell>
        </row>
        <row r="383">
          <cell r="A383" t="str">
            <v>S1454A</v>
          </cell>
          <cell r="B383" t="str">
            <v>ce1a</v>
          </cell>
          <cell r="C383">
            <v>675</v>
          </cell>
          <cell r="D383" t="str">
            <v>t0041054</v>
          </cell>
          <cell r="E383" t="str">
            <v>Melissa Van Vooren</v>
          </cell>
          <cell r="F383">
            <v>675</v>
          </cell>
          <cell r="G383">
            <v>675</v>
          </cell>
          <cell r="H383">
            <v>0</v>
          </cell>
          <cell r="I383">
            <v>0</v>
          </cell>
          <cell r="J383" t="str">
            <v>11/30/2018</v>
          </cell>
          <cell r="K383">
            <v>43798</v>
          </cell>
          <cell r="M383">
            <v>841</v>
          </cell>
        </row>
        <row r="384">
          <cell r="A384" t="str">
            <v>S1454B</v>
          </cell>
          <cell r="B384" t="str">
            <v>ce1ar</v>
          </cell>
          <cell r="C384">
            <v>675</v>
          </cell>
          <cell r="D384" t="str">
            <v>t0040580</v>
          </cell>
          <cell r="E384" t="str">
            <v>Christopher Dunnohew</v>
          </cell>
          <cell r="F384">
            <v>770</v>
          </cell>
          <cell r="G384">
            <v>770</v>
          </cell>
          <cell r="H384">
            <v>99</v>
          </cell>
          <cell r="I384">
            <v>0</v>
          </cell>
          <cell r="J384" t="str">
            <v>08/31/2018</v>
          </cell>
          <cell r="K384">
            <v>43707</v>
          </cell>
          <cell r="M384">
            <v>0</v>
          </cell>
        </row>
        <row r="385">
          <cell r="A385" t="str">
            <v>S1454C</v>
          </cell>
          <cell r="B385" t="str">
            <v>ce1a</v>
          </cell>
          <cell r="C385">
            <v>675</v>
          </cell>
          <cell r="D385" t="str">
            <v>t0030242</v>
          </cell>
          <cell r="E385" t="str">
            <v>Andrea Lemkuhl</v>
          </cell>
          <cell r="F385">
            <v>675</v>
          </cell>
          <cell r="G385">
            <v>675</v>
          </cell>
          <cell r="H385">
            <v>99</v>
          </cell>
          <cell r="I385">
            <v>-20</v>
          </cell>
          <cell r="J385" t="str">
            <v>09/17/2016</v>
          </cell>
          <cell r="K385">
            <v>43724</v>
          </cell>
          <cell r="M385">
            <v>-55</v>
          </cell>
        </row>
        <row r="386">
          <cell r="A386" t="str">
            <v>S1454D</v>
          </cell>
          <cell r="B386" t="str">
            <v>ce1a</v>
          </cell>
          <cell r="C386">
            <v>675</v>
          </cell>
          <cell r="D386" t="str">
            <v>t0013958</v>
          </cell>
          <cell r="E386" t="str">
            <v>Linda Rice</v>
          </cell>
          <cell r="F386">
            <v>675</v>
          </cell>
          <cell r="G386">
            <v>669</v>
          </cell>
          <cell r="H386">
            <v>170</v>
          </cell>
          <cell r="I386">
            <v>0</v>
          </cell>
          <cell r="J386" t="str">
            <v>02/06/2009</v>
          </cell>
          <cell r="K386">
            <v>43616</v>
          </cell>
          <cell r="M386">
            <v>0</v>
          </cell>
        </row>
        <row r="387">
          <cell r="A387" t="str">
            <v>S1454E</v>
          </cell>
          <cell r="B387" t="str">
            <v>ce1ar</v>
          </cell>
          <cell r="C387">
            <v>675</v>
          </cell>
          <cell r="D387" t="str">
            <v>t0030010</v>
          </cell>
          <cell r="E387" t="str">
            <v>Keith Benson</v>
          </cell>
          <cell r="F387">
            <v>780</v>
          </cell>
          <cell r="G387">
            <v>685</v>
          </cell>
          <cell r="H387">
            <v>99</v>
          </cell>
          <cell r="I387">
            <v>0</v>
          </cell>
          <cell r="J387" t="str">
            <v>08/04/2018</v>
          </cell>
          <cell r="K387">
            <v>43680</v>
          </cell>
          <cell r="M387">
            <v>0</v>
          </cell>
        </row>
        <row r="388">
          <cell r="A388" t="str">
            <v>S1454F</v>
          </cell>
          <cell r="B388" t="str">
            <v>ce1a</v>
          </cell>
          <cell r="C388">
            <v>675</v>
          </cell>
          <cell r="D388" t="str">
            <v>t0032908</v>
          </cell>
          <cell r="E388" t="str">
            <v>Elizabeth Pittman</v>
          </cell>
          <cell r="F388">
            <v>685</v>
          </cell>
          <cell r="G388">
            <v>707</v>
          </cell>
          <cell r="H388">
            <v>667</v>
          </cell>
          <cell r="I388">
            <v>20</v>
          </cell>
          <cell r="J388" t="str">
            <v>05/06/2017</v>
          </cell>
          <cell r="K388">
            <v>43590</v>
          </cell>
          <cell r="M388">
            <v>0</v>
          </cell>
        </row>
        <row r="389">
          <cell r="A389" t="str">
            <v>S1454G</v>
          </cell>
          <cell r="B389" t="str">
            <v>ce1a</v>
          </cell>
          <cell r="C389">
            <v>675</v>
          </cell>
          <cell r="D389" t="str">
            <v>t0039655</v>
          </cell>
          <cell r="E389" t="str">
            <v>Payton Kraus</v>
          </cell>
          <cell r="F389">
            <v>685</v>
          </cell>
          <cell r="G389">
            <v>685</v>
          </cell>
          <cell r="H389">
            <v>99</v>
          </cell>
          <cell r="I389">
            <v>0</v>
          </cell>
          <cell r="J389" t="str">
            <v>05/30/2018</v>
          </cell>
          <cell r="K389">
            <v>43614</v>
          </cell>
          <cell r="M389">
            <v>103</v>
          </cell>
        </row>
        <row r="390">
          <cell r="A390" t="str">
            <v>S1454H</v>
          </cell>
          <cell r="B390" t="str">
            <v>ce1ar</v>
          </cell>
          <cell r="C390">
            <v>675</v>
          </cell>
          <cell r="D390" t="str">
            <v>t0027696</v>
          </cell>
          <cell r="E390" t="str">
            <v>Geoffrey Coe</v>
          </cell>
          <cell r="F390">
            <v>780</v>
          </cell>
          <cell r="G390">
            <v>780</v>
          </cell>
          <cell r="H390">
            <v>99</v>
          </cell>
          <cell r="I390">
            <v>20</v>
          </cell>
          <cell r="J390" t="str">
            <v>01/02/2016</v>
          </cell>
          <cell r="K390">
            <v>43830</v>
          </cell>
          <cell r="M390">
            <v>-21</v>
          </cell>
        </row>
        <row r="391">
          <cell r="A391" t="str">
            <v>S1454J</v>
          </cell>
          <cell r="B391" t="str">
            <v>ce1ar</v>
          </cell>
          <cell r="C391">
            <v>675</v>
          </cell>
          <cell r="D391" t="str">
            <v>t0039689</v>
          </cell>
          <cell r="E391" t="str">
            <v>Matthew Todd</v>
          </cell>
          <cell r="F391">
            <v>800</v>
          </cell>
          <cell r="G391">
            <v>705</v>
          </cell>
          <cell r="H391">
            <v>99</v>
          </cell>
          <cell r="I391">
            <v>0</v>
          </cell>
          <cell r="J391" t="str">
            <v>06/15/2018</v>
          </cell>
          <cell r="K391">
            <v>43630</v>
          </cell>
          <cell r="M391">
            <v>0</v>
          </cell>
        </row>
        <row r="392">
          <cell r="A392" t="str">
            <v>S1454K</v>
          </cell>
          <cell r="B392" t="str">
            <v>ce1a</v>
          </cell>
          <cell r="C392">
            <v>675</v>
          </cell>
          <cell r="D392" t="str">
            <v>t0039075</v>
          </cell>
          <cell r="E392" t="str">
            <v>Brandon Toliver</v>
          </cell>
          <cell r="F392">
            <v>695</v>
          </cell>
          <cell r="G392">
            <v>677</v>
          </cell>
          <cell r="H392">
            <v>99</v>
          </cell>
          <cell r="I392">
            <v>0</v>
          </cell>
          <cell r="J392" t="str">
            <v>04/01/2018</v>
          </cell>
          <cell r="K392">
            <v>43555</v>
          </cell>
          <cell r="M392">
            <v>0</v>
          </cell>
        </row>
        <row r="393">
          <cell r="A393" t="str">
            <v>S1454L</v>
          </cell>
          <cell r="B393" t="str">
            <v>ce1a</v>
          </cell>
          <cell r="C393">
            <v>675</v>
          </cell>
          <cell r="D393" t="str">
            <v>t0037056</v>
          </cell>
          <cell r="E393" t="str">
            <v>Mattie Martin</v>
          </cell>
          <cell r="F393">
            <v>705</v>
          </cell>
          <cell r="G393">
            <v>705</v>
          </cell>
          <cell r="H393">
            <v>99</v>
          </cell>
          <cell r="I393">
            <v>0</v>
          </cell>
          <cell r="J393" t="str">
            <v>11/11/2017</v>
          </cell>
          <cell r="K393">
            <v>43779</v>
          </cell>
          <cell r="M393">
            <v>0</v>
          </cell>
        </row>
        <row r="394">
          <cell r="A394" t="str">
            <v>S1454M</v>
          </cell>
          <cell r="B394" t="str">
            <v>ce1a</v>
          </cell>
          <cell r="C394">
            <v>675</v>
          </cell>
          <cell r="D394" t="str">
            <v>t0041032</v>
          </cell>
          <cell r="E394" t="str">
            <v>Kody Gillum</v>
          </cell>
          <cell r="F394">
            <v>695</v>
          </cell>
          <cell r="G394">
            <v>695</v>
          </cell>
          <cell r="H394">
            <v>99</v>
          </cell>
          <cell r="I394">
            <v>0</v>
          </cell>
          <cell r="J394" t="str">
            <v>12/28/2018</v>
          </cell>
          <cell r="K394">
            <v>43826</v>
          </cell>
          <cell r="M394">
            <v>0</v>
          </cell>
        </row>
        <row r="395">
          <cell r="A395" t="str">
            <v>S1456A</v>
          </cell>
          <cell r="B395" t="str">
            <v>ce1a</v>
          </cell>
          <cell r="C395">
            <v>675</v>
          </cell>
          <cell r="D395" t="str">
            <v>t0024818</v>
          </cell>
          <cell r="E395" t="str">
            <v>Brent Yancey</v>
          </cell>
          <cell r="F395">
            <v>675</v>
          </cell>
          <cell r="G395">
            <v>657</v>
          </cell>
          <cell r="H395">
            <v>99</v>
          </cell>
          <cell r="I395">
            <v>20</v>
          </cell>
          <cell r="J395" t="str">
            <v>03/27/2015</v>
          </cell>
          <cell r="K395">
            <v>43550</v>
          </cell>
          <cell r="M395">
            <v>0</v>
          </cell>
        </row>
        <row r="396">
          <cell r="A396" t="str">
            <v>S1456B</v>
          </cell>
          <cell r="B396" t="str">
            <v>ce1ar</v>
          </cell>
          <cell r="C396">
            <v>675</v>
          </cell>
          <cell r="D396" t="str">
            <v>t0036882</v>
          </cell>
          <cell r="E396" t="str">
            <v>Vicki Witt</v>
          </cell>
          <cell r="F396">
            <v>770</v>
          </cell>
          <cell r="G396">
            <v>759</v>
          </cell>
          <cell r="H396">
            <v>99</v>
          </cell>
          <cell r="I396">
            <v>0</v>
          </cell>
          <cell r="J396" t="str">
            <v>04/04/2018</v>
          </cell>
          <cell r="K396">
            <v>43585</v>
          </cell>
          <cell r="M396">
            <v>0</v>
          </cell>
        </row>
        <row r="397">
          <cell r="A397" t="str">
            <v>S1456C</v>
          </cell>
          <cell r="B397" t="str">
            <v>ce1a</v>
          </cell>
          <cell r="C397">
            <v>675</v>
          </cell>
          <cell r="D397" t="str">
            <v>t0038018</v>
          </cell>
          <cell r="E397" t="str">
            <v>Simon Kjersten</v>
          </cell>
          <cell r="F397">
            <v>675</v>
          </cell>
          <cell r="G397">
            <v>657</v>
          </cell>
          <cell r="H397">
            <v>99</v>
          </cell>
          <cell r="I397">
            <v>20</v>
          </cell>
          <cell r="J397" t="str">
            <v>02/16/2018</v>
          </cell>
          <cell r="K397">
            <v>43511</v>
          </cell>
          <cell r="L397" t="str">
            <v>02/15/2019</v>
          </cell>
          <cell r="M397">
            <v>0</v>
          </cell>
        </row>
        <row r="398">
          <cell r="A398" t="str">
            <v>S1456D</v>
          </cell>
          <cell r="B398" t="str">
            <v>ce1ar</v>
          </cell>
          <cell r="C398">
            <v>675</v>
          </cell>
          <cell r="D398" t="str">
            <v>t0040494</v>
          </cell>
          <cell r="E398" t="str">
            <v>William Buck</v>
          </cell>
          <cell r="F398">
            <v>770</v>
          </cell>
          <cell r="G398">
            <v>770</v>
          </cell>
          <cell r="H398">
            <v>99</v>
          </cell>
          <cell r="I398">
            <v>0</v>
          </cell>
          <cell r="J398" t="str">
            <v>08/31/2018</v>
          </cell>
          <cell r="K398">
            <v>43707</v>
          </cell>
          <cell r="M398">
            <v>-100</v>
          </cell>
        </row>
        <row r="399">
          <cell r="A399" t="str">
            <v>S1456E</v>
          </cell>
          <cell r="B399" t="str">
            <v>ce1a</v>
          </cell>
          <cell r="C399">
            <v>675</v>
          </cell>
          <cell r="D399" t="str">
            <v>t0032793</v>
          </cell>
          <cell r="E399" t="str">
            <v>Kelly Valdini</v>
          </cell>
          <cell r="F399">
            <v>685</v>
          </cell>
          <cell r="G399">
            <v>700</v>
          </cell>
          <cell r="H399">
            <v>667</v>
          </cell>
          <cell r="I399">
            <v>0</v>
          </cell>
          <cell r="J399" t="str">
            <v>04/25/2017</v>
          </cell>
          <cell r="K399">
            <v>43579</v>
          </cell>
          <cell r="M399">
            <v>0</v>
          </cell>
        </row>
        <row r="400">
          <cell r="A400" t="str">
            <v>S1456F</v>
          </cell>
          <cell r="B400" t="str">
            <v>ce1a</v>
          </cell>
          <cell r="C400">
            <v>675</v>
          </cell>
          <cell r="D400" t="str">
            <v>t0022191</v>
          </cell>
          <cell r="E400" t="str">
            <v>John DeSalvo</v>
          </cell>
          <cell r="F400">
            <v>685</v>
          </cell>
          <cell r="G400">
            <v>685</v>
          </cell>
          <cell r="H400">
            <v>99</v>
          </cell>
          <cell r="I400">
            <v>20</v>
          </cell>
          <cell r="J400" t="str">
            <v>07/25/2014</v>
          </cell>
          <cell r="K400">
            <v>43677</v>
          </cell>
          <cell r="M400">
            <v>-82</v>
          </cell>
        </row>
        <row r="401">
          <cell r="A401" t="str">
            <v>S1456G</v>
          </cell>
          <cell r="B401" t="str">
            <v>ce1a</v>
          </cell>
          <cell r="C401">
            <v>675</v>
          </cell>
          <cell r="D401" t="str">
            <v>t0025113</v>
          </cell>
          <cell r="E401" t="str">
            <v>Jeffery Barton</v>
          </cell>
          <cell r="F401">
            <v>685</v>
          </cell>
          <cell r="G401">
            <v>687</v>
          </cell>
          <cell r="H401">
            <v>619</v>
          </cell>
          <cell r="I401">
            <v>0</v>
          </cell>
          <cell r="J401" t="str">
            <v>05/22/2015</v>
          </cell>
          <cell r="K401">
            <v>43616</v>
          </cell>
          <cell r="M401">
            <v>0</v>
          </cell>
        </row>
        <row r="402">
          <cell r="A402" t="str">
            <v>S1456H</v>
          </cell>
          <cell r="B402" t="str">
            <v>ce1a</v>
          </cell>
          <cell r="C402">
            <v>675</v>
          </cell>
          <cell r="D402" t="str">
            <v>t0013864</v>
          </cell>
          <cell r="E402" t="str">
            <v>Cathy Ball</v>
          </cell>
          <cell r="F402">
            <v>685</v>
          </cell>
          <cell r="G402">
            <v>699</v>
          </cell>
          <cell r="H402">
            <v>170</v>
          </cell>
          <cell r="I402">
            <v>0</v>
          </cell>
          <cell r="J402" t="str">
            <v>12/13/2017</v>
          </cell>
          <cell r="K402">
            <v>43830</v>
          </cell>
          <cell r="M402">
            <v>0</v>
          </cell>
        </row>
        <row r="403">
          <cell r="A403" t="str">
            <v>S1456J</v>
          </cell>
          <cell r="B403" t="str">
            <v>ce1a</v>
          </cell>
          <cell r="C403">
            <v>675</v>
          </cell>
          <cell r="D403" t="str">
            <v>t0039705</v>
          </cell>
          <cell r="E403" t="str">
            <v>Elizabeth Lawson</v>
          </cell>
          <cell r="F403">
            <v>705</v>
          </cell>
          <cell r="G403">
            <v>705</v>
          </cell>
          <cell r="H403">
            <v>99</v>
          </cell>
          <cell r="I403">
            <v>0</v>
          </cell>
          <cell r="J403" t="str">
            <v>07/14/2018</v>
          </cell>
          <cell r="K403">
            <v>43659</v>
          </cell>
          <cell r="M403">
            <v>0</v>
          </cell>
        </row>
        <row r="404">
          <cell r="A404" t="str">
            <v>S1456K</v>
          </cell>
          <cell r="B404" t="str">
            <v>ce1a</v>
          </cell>
          <cell r="C404">
            <v>675</v>
          </cell>
          <cell r="D404" t="str">
            <v>t0038316</v>
          </cell>
          <cell r="E404" t="str">
            <v>MacKenzie Dawson</v>
          </cell>
          <cell r="F404">
            <v>705</v>
          </cell>
          <cell r="G404">
            <v>657</v>
          </cell>
          <cell r="H404">
            <v>99</v>
          </cell>
          <cell r="I404">
            <v>0</v>
          </cell>
          <cell r="J404" t="str">
            <v>08/04/2018</v>
          </cell>
          <cell r="K404">
            <v>43680</v>
          </cell>
          <cell r="M404">
            <v>3</v>
          </cell>
        </row>
        <row r="405">
          <cell r="A405" t="str">
            <v>S1456L</v>
          </cell>
          <cell r="B405" t="str">
            <v>ce1a</v>
          </cell>
          <cell r="C405">
            <v>675</v>
          </cell>
          <cell r="D405" t="str">
            <v>t0032347</v>
          </cell>
          <cell r="E405" t="str">
            <v>Jamie Cogan</v>
          </cell>
          <cell r="F405">
            <v>705</v>
          </cell>
          <cell r="G405">
            <v>697</v>
          </cell>
          <cell r="H405">
            <v>99</v>
          </cell>
          <cell r="I405">
            <v>20</v>
          </cell>
          <cell r="J405" t="str">
            <v>02/25/2017</v>
          </cell>
          <cell r="K405">
            <v>43520</v>
          </cell>
          <cell r="M405">
            <v>0</v>
          </cell>
        </row>
        <row r="406">
          <cell r="A406" t="str">
            <v>S1456M</v>
          </cell>
          <cell r="B406" t="str">
            <v>ce1a</v>
          </cell>
          <cell r="C406">
            <v>675</v>
          </cell>
          <cell r="D406" t="str">
            <v>t0041476</v>
          </cell>
          <cell r="E406" t="str">
            <v>Mary Reynolds</v>
          </cell>
          <cell r="F406">
            <v>705</v>
          </cell>
          <cell r="G406">
            <v>717</v>
          </cell>
          <cell r="H406">
            <v>99</v>
          </cell>
          <cell r="I406">
            <v>0</v>
          </cell>
          <cell r="J406" t="str">
            <v>01/14/2017</v>
          </cell>
          <cell r="K406">
            <v>43478</v>
          </cell>
          <cell r="L406" t="str">
            <v>02/15/2019</v>
          </cell>
          <cell r="M406">
            <v>0</v>
          </cell>
        </row>
        <row r="407">
          <cell r="A407" t="str">
            <v>S1458A</v>
          </cell>
          <cell r="B407" t="str">
            <v>ce1a</v>
          </cell>
          <cell r="C407">
            <v>675</v>
          </cell>
          <cell r="D407" t="str">
            <v>t0039600</v>
          </cell>
          <cell r="E407" t="str">
            <v>Heather Gillum</v>
          </cell>
          <cell r="F407">
            <v>675</v>
          </cell>
          <cell r="G407">
            <v>743</v>
          </cell>
          <cell r="H407">
            <v>99</v>
          </cell>
          <cell r="I407">
            <v>0</v>
          </cell>
          <cell r="J407" t="str">
            <v>06/01/2018</v>
          </cell>
          <cell r="K407">
            <v>43616</v>
          </cell>
          <cell r="M407">
            <v>0</v>
          </cell>
        </row>
        <row r="408">
          <cell r="A408" t="str">
            <v>S1458B</v>
          </cell>
          <cell r="B408" t="str">
            <v>ce1a</v>
          </cell>
          <cell r="C408">
            <v>675</v>
          </cell>
          <cell r="D408" t="str">
            <v>t0013980</v>
          </cell>
          <cell r="E408" t="str">
            <v>Blanca Manrique</v>
          </cell>
          <cell r="F408">
            <v>675</v>
          </cell>
          <cell r="G408">
            <v>675</v>
          </cell>
          <cell r="H408">
            <v>120</v>
          </cell>
          <cell r="I408">
            <v>0</v>
          </cell>
          <cell r="J408" t="str">
            <v>07/01/2004</v>
          </cell>
          <cell r="K408">
            <v>43738</v>
          </cell>
          <cell r="M408">
            <v>0</v>
          </cell>
        </row>
        <row r="409">
          <cell r="A409" t="str">
            <v>S1458C</v>
          </cell>
          <cell r="B409" t="str">
            <v>ce1a</v>
          </cell>
          <cell r="C409">
            <v>675</v>
          </cell>
          <cell r="D409" t="str">
            <v>t0040470</v>
          </cell>
          <cell r="E409" t="str">
            <v>Santiago Almodovar</v>
          </cell>
          <cell r="F409">
            <v>675</v>
          </cell>
          <cell r="G409">
            <v>675</v>
          </cell>
          <cell r="H409">
            <v>99</v>
          </cell>
          <cell r="I409">
            <v>0</v>
          </cell>
          <cell r="J409" t="str">
            <v>08/17/2018</v>
          </cell>
          <cell r="K409">
            <v>43693</v>
          </cell>
          <cell r="M409">
            <v>-27</v>
          </cell>
        </row>
        <row r="410">
          <cell r="A410" t="str">
            <v>S1458D</v>
          </cell>
          <cell r="B410" t="str">
            <v>ce1a</v>
          </cell>
          <cell r="C410">
            <v>675</v>
          </cell>
          <cell r="D410" t="str">
            <v>t0041432</v>
          </cell>
          <cell r="E410" t="str">
            <v>Tyrell Evans</v>
          </cell>
          <cell r="F410">
            <v>675</v>
          </cell>
          <cell r="G410">
            <v>675</v>
          </cell>
          <cell r="H410">
            <v>99</v>
          </cell>
          <cell r="I410">
            <v>0</v>
          </cell>
          <cell r="J410" t="str">
            <v>10/20/2018</v>
          </cell>
          <cell r="K410">
            <v>43757</v>
          </cell>
          <cell r="L410" t="str">
            <v>02/21/2019</v>
          </cell>
          <cell r="M410">
            <v>0</v>
          </cell>
        </row>
        <row r="411">
          <cell r="A411" t="str">
            <v>S1458E</v>
          </cell>
          <cell r="B411" t="str">
            <v>ce1a</v>
          </cell>
          <cell r="C411">
            <v>675</v>
          </cell>
          <cell r="D411" t="str">
            <v>t0040525</v>
          </cell>
          <cell r="E411" t="str">
            <v>Anna Tarutani</v>
          </cell>
          <cell r="F411">
            <v>685</v>
          </cell>
          <cell r="G411">
            <v>685</v>
          </cell>
          <cell r="H411">
            <v>99</v>
          </cell>
          <cell r="I411">
            <v>0</v>
          </cell>
          <cell r="J411" t="str">
            <v>08/24/2018</v>
          </cell>
          <cell r="K411">
            <v>43700</v>
          </cell>
          <cell r="M411">
            <v>0</v>
          </cell>
        </row>
        <row r="412">
          <cell r="A412" t="str">
            <v>S1458F</v>
          </cell>
          <cell r="B412" t="str">
            <v>ce1a</v>
          </cell>
          <cell r="C412">
            <v>675</v>
          </cell>
          <cell r="D412" t="str">
            <v>t0016116</v>
          </cell>
          <cell r="E412" t="str">
            <v>Briana Richards</v>
          </cell>
          <cell r="F412">
            <v>685</v>
          </cell>
          <cell r="G412">
            <v>639</v>
          </cell>
          <cell r="H412">
            <v>594</v>
          </cell>
          <cell r="I412">
            <v>80</v>
          </cell>
          <cell r="J412" t="str">
            <v>11/12/2013</v>
          </cell>
          <cell r="K412">
            <v>43524</v>
          </cell>
          <cell r="M412">
            <v>780</v>
          </cell>
        </row>
        <row r="413">
          <cell r="A413" t="str">
            <v>S1458G</v>
          </cell>
          <cell r="B413" t="str">
            <v>ce1a</v>
          </cell>
          <cell r="C413">
            <v>675</v>
          </cell>
          <cell r="D413" t="str">
            <v>t0033427</v>
          </cell>
          <cell r="E413" t="str">
            <v>Ruth Baafi</v>
          </cell>
          <cell r="F413">
            <v>685</v>
          </cell>
          <cell r="G413">
            <v>657</v>
          </cell>
          <cell r="H413">
            <v>99</v>
          </cell>
          <cell r="I413">
            <v>0</v>
          </cell>
          <cell r="J413" t="str">
            <v>10/13/2018</v>
          </cell>
          <cell r="K413">
            <v>43750</v>
          </cell>
          <cell r="M413">
            <v>0</v>
          </cell>
        </row>
        <row r="414">
          <cell r="A414" t="str">
            <v>S1458H</v>
          </cell>
          <cell r="B414" t="str">
            <v>ce1a</v>
          </cell>
          <cell r="C414">
            <v>675</v>
          </cell>
          <cell r="D414" t="str">
            <v>t0039801</v>
          </cell>
          <cell r="E414" t="str">
            <v>Yahmean Stone</v>
          </cell>
          <cell r="F414">
            <v>685</v>
          </cell>
          <cell r="G414">
            <v>685</v>
          </cell>
          <cell r="H414">
            <v>99</v>
          </cell>
          <cell r="I414">
            <v>0</v>
          </cell>
          <cell r="J414" t="str">
            <v>07/14/2018</v>
          </cell>
          <cell r="K414">
            <v>43659</v>
          </cell>
          <cell r="M414">
            <v>0</v>
          </cell>
        </row>
        <row r="415">
          <cell r="A415" t="str">
            <v>S1458J</v>
          </cell>
          <cell r="B415" t="str">
            <v>ce1a</v>
          </cell>
          <cell r="C415">
            <v>675</v>
          </cell>
          <cell r="D415" t="str">
            <v>t0013987</v>
          </cell>
          <cell r="E415" t="str">
            <v>Tamera Hollimon</v>
          </cell>
          <cell r="F415">
            <v>705</v>
          </cell>
          <cell r="G415">
            <v>705</v>
          </cell>
          <cell r="H415">
            <v>170</v>
          </cell>
          <cell r="I415">
            <v>0</v>
          </cell>
          <cell r="J415" t="str">
            <v>07/02/2010</v>
          </cell>
          <cell r="K415">
            <v>43677</v>
          </cell>
          <cell r="M415">
            <v>0</v>
          </cell>
        </row>
        <row r="416">
          <cell r="A416" t="str">
            <v>S1458K</v>
          </cell>
          <cell r="B416" t="str">
            <v>ce1a</v>
          </cell>
          <cell r="C416">
            <v>675</v>
          </cell>
          <cell r="D416" t="str">
            <v>VACANT</v>
          </cell>
          <cell r="E416" t="str">
            <v>VACANT</v>
          </cell>
          <cell r="F416">
            <v>695</v>
          </cell>
          <cell r="G416">
            <v>0</v>
          </cell>
          <cell r="H416">
            <v>0</v>
          </cell>
          <cell r="I416">
            <v>0</v>
          </cell>
          <cell r="M416">
            <v>0</v>
          </cell>
        </row>
        <row r="417">
          <cell r="A417" t="str">
            <v>S1458L</v>
          </cell>
          <cell r="B417" t="str">
            <v>ce1a</v>
          </cell>
          <cell r="C417">
            <v>675</v>
          </cell>
          <cell r="D417" t="str">
            <v>t0013989</v>
          </cell>
          <cell r="E417" t="str">
            <v>John Campbell</v>
          </cell>
          <cell r="F417">
            <v>705</v>
          </cell>
          <cell r="G417">
            <v>707</v>
          </cell>
          <cell r="H417">
            <v>150</v>
          </cell>
          <cell r="I417">
            <v>40</v>
          </cell>
          <cell r="J417" t="str">
            <v>02/11/2006</v>
          </cell>
          <cell r="K417">
            <v>43555</v>
          </cell>
          <cell r="M417">
            <v>845</v>
          </cell>
        </row>
        <row r="418">
          <cell r="A418" t="str">
            <v>S1458M</v>
          </cell>
          <cell r="B418" t="str">
            <v>ce1a</v>
          </cell>
          <cell r="C418">
            <v>675</v>
          </cell>
          <cell r="D418" t="str">
            <v>t0037997</v>
          </cell>
          <cell r="E418" t="str">
            <v>Dawyone Clarke</v>
          </cell>
          <cell r="F418">
            <v>695</v>
          </cell>
          <cell r="G418">
            <v>677</v>
          </cell>
          <cell r="H418">
            <v>99</v>
          </cell>
          <cell r="I418">
            <v>20</v>
          </cell>
          <cell r="J418" t="str">
            <v>02/10/2018</v>
          </cell>
          <cell r="K418">
            <v>43505</v>
          </cell>
          <cell r="M418">
            <v>0</v>
          </cell>
        </row>
        <row r="419">
          <cell r="A419" t="str">
            <v>S1500-1A</v>
          </cell>
          <cell r="B419" t="str">
            <v>ce2b</v>
          </cell>
          <cell r="C419">
            <v>955</v>
          </cell>
          <cell r="D419" t="str">
            <v>t0040750</v>
          </cell>
          <cell r="E419" t="str">
            <v>Wetshemongo Shembo</v>
          </cell>
          <cell r="F419">
            <v>820</v>
          </cell>
          <cell r="G419">
            <v>820</v>
          </cell>
          <cell r="H419">
            <v>99</v>
          </cell>
          <cell r="I419">
            <v>0</v>
          </cell>
          <cell r="J419" t="str">
            <v>09/14/2018</v>
          </cell>
          <cell r="K419">
            <v>43721</v>
          </cell>
          <cell r="M419">
            <v>200</v>
          </cell>
        </row>
        <row r="420">
          <cell r="A420" t="str">
            <v>S1500-1B</v>
          </cell>
          <cell r="B420" t="str">
            <v>ce2g</v>
          </cell>
          <cell r="C420">
            <v>955</v>
          </cell>
          <cell r="D420" t="str">
            <v>t0032773</v>
          </cell>
          <cell r="E420" t="str">
            <v>Doris Nartey</v>
          </cell>
          <cell r="F420">
            <v>840</v>
          </cell>
          <cell r="G420">
            <v>839</v>
          </cell>
          <cell r="H420">
            <v>99</v>
          </cell>
          <cell r="I420">
            <v>0</v>
          </cell>
          <cell r="J420" t="str">
            <v>04/25/2017</v>
          </cell>
          <cell r="K420">
            <v>43578</v>
          </cell>
          <cell r="L420" t="str">
            <v>04/23/2019</v>
          </cell>
          <cell r="M420">
            <v>0</v>
          </cell>
        </row>
        <row r="421">
          <cell r="A421" t="str">
            <v>S1500-1C</v>
          </cell>
          <cell r="B421" t="str">
            <v>ce2b</v>
          </cell>
          <cell r="C421">
            <v>955</v>
          </cell>
          <cell r="D421" t="str">
            <v>t0036346</v>
          </cell>
          <cell r="E421" t="str">
            <v>Teri Miles</v>
          </cell>
          <cell r="F421">
            <v>810</v>
          </cell>
          <cell r="G421">
            <v>810</v>
          </cell>
          <cell r="H421">
            <v>99</v>
          </cell>
          <cell r="I421">
            <v>20</v>
          </cell>
          <cell r="J421" t="str">
            <v>10/14/2017</v>
          </cell>
          <cell r="K421">
            <v>43751</v>
          </cell>
          <cell r="M421">
            <v>-86</v>
          </cell>
        </row>
        <row r="422">
          <cell r="A422" t="str">
            <v>S1500-1D</v>
          </cell>
          <cell r="B422" t="str">
            <v>ce2g</v>
          </cell>
          <cell r="C422">
            <v>955</v>
          </cell>
          <cell r="D422" t="str">
            <v>t0014302</v>
          </cell>
          <cell r="E422" t="str">
            <v>Michelle Clark</v>
          </cell>
          <cell r="F422">
            <v>830</v>
          </cell>
          <cell r="G422">
            <v>829</v>
          </cell>
          <cell r="H422">
            <v>675</v>
          </cell>
          <cell r="I422">
            <v>40</v>
          </cell>
          <cell r="J422" t="str">
            <v>05/31/2013</v>
          </cell>
          <cell r="K422">
            <v>43616</v>
          </cell>
          <cell r="M422">
            <v>-15</v>
          </cell>
        </row>
        <row r="423">
          <cell r="A423" t="str">
            <v>S1500-1E</v>
          </cell>
          <cell r="B423" t="str">
            <v>ce2b</v>
          </cell>
          <cell r="C423">
            <v>955</v>
          </cell>
          <cell r="D423" t="str">
            <v>t0036917</v>
          </cell>
          <cell r="E423" t="str">
            <v>Cliff Adegor</v>
          </cell>
          <cell r="F423">
            <v>820</v>
          </cell>
          <cell r="G423">
            <v>820</v>
          </cell>
          <cell r="H423">
            <v>99</v>
          </cell>
          <cell r="I423">
            <v>0</v>
          </cell>
          <cell r="J423" t="str">
            <v>11/10/2018</v>
          </cell>
          <cell r="K423">
            <v>43778</v>
          </cell>
          <cell r="M423">
            <v>-1</v>
          </cell>
        </row>
        <row r="424">
          <cell r="A424" t="str">
            <v>S1500-1F</v>
          </cell>
          <cell r="B424" t="str">
            <v>ce2g</v>
          </cell>
          <cell r="C424">
            <v>955</v>
          </cell>
          <cell r="D424" t="str">
            <v>t0042697</v>
          </cell>
          <cell r="E424" t="str">
            <v>Emily Shaffer</v>
          </cell>
          <cell r="F424">
            <v>840</v>
          </cell>
          <cell r="G424">
            <v>840</v>
          </cell>
          <cell r="H424">
            <v>99</v>
          </cell>
          <cell r="I424">
            <v>0</v>
          </cell>
          <cell r="J424" t="str">
            <v>08/03/2018</v>
          </cell>
          <cell r="K424">
            <v>43679</v>
          </cell>
          <cell r="M424">
            <v>-2</v>
          </cell>
        </row>
        <row r="425">
          <cell r="A425" t="str">
            <v>S1500-1G</v>
          </cell>
          <cell r="B425" t="str">
            <v>ce2b</v>
          </cell>
          <cell r="C425">
            <v>955</v>
          </cell>
          <cell r="D425" t="str">
            <v>t0041143</v>
          </cell>
          <cell r="E425" t="str">
            <v>Jessica Gabbard</v>
          </cell>
          <cell r="F425">
            <v>810</v>
          </cell>
          <cell r="G425">
            <v>851</v>
          </cell>
          <cell r="H425">
            <v>99</v>
          </cell>
          <cell r="I425">
            <v>0</v>
          </cell>
          <cell r="J425" t="str">
            <v>11/20/2018</v>
          </cell>
          <cell r="K425">
            <v>43788</v>
          </cell>
          <cell r="M425">
            <v>0</v>
          </cell>
        </row>
        <row r="426">
          <cell r="A426" t="str">
            <v>S1500-1H</v>
          </cell>
          <cell r="B426" t="str">
            <v>ce2g</v>
          </cell>
          <cell r="C426">
            <v>955</v>
          </cell>
          <cell r="D426" t="str">
            <v>t0032783</v>
          </cell>
          <cell r="E426" t="str">
            <v>Ram Kharel</v>
          </cell>
          <cell r="F426">
            <v>830</v>
          </cell>
          <cell r="G426">
            <v>828</v>
          </cell>
          <cell r="H426">
            <v>99</v>
          </cell>
          <cell r="I426">
            <v>20</v>
          </cell>
          <cell r="J426" t="str">
            <v>04/22/2017</v>
          </cell>
          <cell r="K426">
            <v>43576</v>
          </cell>
          <cell r="M426">
            <v>-21</v>
          </cell>
        </row>
        <row r="427">
          <cell r="A427" t="str">
            <v>S1500-1J</v>
          </cell>
          <cell r="B427" t="str">
            <v>ce2b</v>
          </cell>
          <cell r="C427">
            <v>955</v>
          </cell>
          <cell r="D427" t="str">
            <v>t0025392</v>
          </cell>
          <cell r="E427" t="str">
            <v>Dana White</v>
          </cell>
          <cell r="F427">
            <v>830</v>
          </cell>
          <cell r="G427">
            <v>830</v>
          </cell>
          <cell r="H427">
            <v>99</v>
          </cell>
          <cell r="I427">
            <v>20</v>
          </cell>
          <cell r="J427" t="str">
            <v>07/24/2015</v>
          </cell>
          <cell r="K427">
            <v>43669</v>
          </cell>
          <cell r="M427">
            <v>-43</v>
          </cell>
        </row>
        <row r="428">
          <cell r="A428" t="str">
            <v>S1500-1K</v>
          </cell>
          <cell r="B428" t="str">
            <v>ce2g</v>
          </cell>
          <cell r="C428">
            <v>955</v>
          </cell>
          <cell r="D428" t="str">
            <v>t0041148</v>
          </cell>
          <cell r="E428" t="str">
            <v>Robert Anderson</v>
          </cell>
          <cell r="F428">
            <v>850</v>
          </cell>
          <cell r="G428">
            <v>850</v>
          </cell>
          <cell r="H428">
            <v>99</v>
          </cell>
          <cell r="I428">
            <v>0</v>
          </cell>
          <cell r="J428" t="str">
            <v>11/15/2018</v>
          </cell>
          <cell r="K428">
            <v>43783</v>
          </cell>
          <cell r="M428">
            <v>0</v>
          </cell>
        </row>
        <row r="429">
          <cell r="A429" t="str">
            <v>S1500-1L</v>
          </cell>
          <cell r="B429" t="str">
            <v>ce2b</v>
          </cell>
          <cell r="C429">
            <v>955</v>
          </cell>
          <cell r="D429" t="str">
            <v>t0017998</v>
          </cell>
          <cell r="E429" t="str">
            <v>Robert Griffin</v>
          </cell>
          <cell r="F429">
            <v>820</v>
          </cell>
          <cell r="G429">
            <v>799</v>
          </cell>
          <cell r="H429">
            <v>99</v>
          </cell>
          <cell r="I429">
            <v>20</v>
          </cell>
          <cell r="J429" t="str">
            <v>12/27/2013</v>
          </cell>
          <cell r="K429">
            <v>43555</v>
          </cell>
          <cell r="M429">
            <v>-6</v>
          </cell>
        </row>
        <row r="430">
          <cell r="A430" t="str">
            <v>S1500-1M</v>
          </cell>
          <cell r="B430" t="str">
            <v>ce2g</v>
          </cell>
          <cell r="C430">
            <v>955</v>
          </cell>
          <cell r="D430" t="str">
            <v>t0024880</v>
          </cell>
          <cell r="E430" t="str">
            <v>Valere Monthe</v>
          </cell>
          <cell r="F430">
            <v>840</v>
          </cell>
          <cell r="G430">
            <v>799</v>
          </cell>
          <cell r="H430">
            <v>99</v>
          </cell>
          <cell r="I430">
            <v>20</v>
          </cell>
          <cell r="J430" t="str">
            <v>05/15/2015</v>
          </cell>
          <cell r="K430">
            <v>43599</v>
          </cell>
          <cell r="M430">
            <v>0</v>
          </cell>
        </row>
        <row r="431">
          <cell r="A431" t="str">
            <v>S1500-2A</v>
          </cell>
          <cell r="B431" t="str">
            <v>ce2b</v>
          </cell>
          <cell r="C431">
            <v>955</v>
          </cell>
          <cell r="D431" t="str">
            <v>t0041138</v>
          </cell>
          <cell r="E431" t="str">
            <v>Adrienne Jones</v>
          </cell>
          <cell r="F431">
            <v>810</v>
          </cell>
          <cell r="G431">
            <v>858</v>
          </cell>
          <cell r="H431">
            <v>99</v>
          </cell>
          <cell r="I431">
            <v>0</v>
          </cell>
          <cell r="J431" t="str">
            <v>12/21/2018</v>
          </cell>
          <cell r="K431">
            <v>43819</v>
          </cell>
          <cell r="M431">
            <v>57</v>
          </cell>
        </row>
        <row r="432">
          <cell r="A432" t="str">
            <v>S1500-2B</v>
          </cell>
          <cell r="B432" t="str">
            <v>ce2g</v>
          </cell>
          <cell r="C432">
            <v>955</v>
          </cell>
          <cell r="D432" t="str">
            <v>t0018228</v>
          </cell>
          <cell r="E432" t="str">
            <v>Juan Pacheco</v>
          </cell>
          <cell r="F432">
            <v>830</v>
          </cell>
          <cell r="G432">
            <v>807</v>
          </cell>
          <cell r="H432">
            <v>699</v>
          </cell>
          <cell r="I432">
            <v>20</v>
          </cell>
          <cell r="J432" t="str">
            <v>01/23/2014</v>
          </cell>
          <cell r="K432">
            <v>43585</v>
          </cell>
          <cell r="M432">
            <v>0</v>
          </cell>
        </row>
        <row r="433">
          <cell r="A433" t="str">
            <v>S1500-2C</v>
          </cell>
          <cell r="B433" t="str">
            <v>ce2b</v>
          </cell>
          <cell r="C433">
            <v>955</v>
          </cell>
          <cell r="D433" t="str">
            <v>t0037988</v>
          </cell>
          <cell r="E433" t="str">
            <v>Tabitha Maklem</v>
          </cell>
          <cell r="F433">
            <v>810</v>
          </cell>
          <cell r="G433">
            <v>769</v>
          </cell>
          <cell r="H433">
            <v>99</v>
          </cell>
          <cell r="I433">
            <v>0</v>
          </cell>
          <cell r="J433" t="str">
            <v>01/21/2018</v>
          </cell>
          <cell r="K433">
            <v>43496</v>
          </cell>
          <cell r="M433">
            <v>0</v>
          </cell>
        </row>
        <row r="434">
          <cell r="A434" t="str">
            <v>S1500-2D</v>
          </cell>
          <cell r="B434" t="str">
            <v>ce2g</v>
          </cell>
          <cell r="C434">
            <v>955</v>
          </cell>
          <cell r="D434" t="str">
            <v>t0037919</v>
          </cell>
          <cell r="E434" t="str">
            <v>Anthony Bell</v>
          </cell>
          <cell r="F434">
            <v>830</v>
          </cell>
          <cell r="G434">
            <v>738</v>
          </cell>
          <cell r="H434">
            <v>99</v>
          </cell>
          <cell r="I434">
            <v>0</v>
          </cell>
          <cell r="J434" t="str">
            <v>01/25/2018</v>
          </cell>
          <cell r="K434">
            <v>43496</v>
          </cell>
          <cell r="L434" t="str">
            <v>01/31/2019</v>
          </cell>
          <cell r="M434">
            <v>0</v>
          </cell>
        </row>
        <row r="435">
          <cell r="A435" t="str">
            <v>S1500-2E</v>
          </cell>
          <cell r="B435" t="str">
            <v>ce2b</v>
          </cell>
          <cell r="C435">
            <v>955</v>
          </cell>
          <cell r="D435" t="str">
            <v>t0032831</v>
          </cell>
          <cell r="E435" t="str">
            <v>Yadabi Thapa</v>
          </cell>
          <cell r="F435">
            <v>810</v>
          </cell>
          <cell r="G435">
            <v>810</v>
          </cell>
          <cell r="H435">
            <v>99</v>
          </cell>
          <cell r="I435">
            <v>0</v>
          </cell>
          <cell r="J435" t="str">
            <v>06/13/2017</v>
          </cell>
          <cell r="K435">
            <v>43628</v>
          </cell>
          <cell r="M435">
            <v>0</v>
          </cell>
        </row>
        <row r="436">
          <cell r="A436" t="str">
            <v>S1500-2F</v>
          </cell>
          <cell r="B436" t="str">
            <v>ce2g</v>
          </cell>
          <cell r="C436">
            <v>955</v>
          </cell>
          <cell r="D436" t="str">
            <v>t0016083</v>
          </cell>
          <cell r="E436" t="str">
            <v>Armando Alcantara</v>
          </cell>
          <cell r="F436">
            <v>830</v>
          </cell>
          <cell r="G436">
            <v>789</v>
          </cell>
          <cell r="H436">
            <v>99</v>
          </cell>
          <cell r="I436">
            <v>20</v>
          </cell>
          <cell r="J436" t="str">
            <v>11/30/2013</v>
          </cell>
          <cell r="K436">
            <v>43524</v>
          </cell>
          <cell r="M436">
            <v>0</v>
          </cell>
        </row>
        <row r="437">
          <cell r="A437" t="str">
            <v>S1500-2G</v>
          </cell>
          <cell r="B437" t="str">
            <v>ce2b</v>
          </cell>
          <cell r="C437">
            <v>955</v>
          </cell>
          <cell r="D437" t="str">
            <v>t0014657</v>
          </cell>
          <cell r="E437" t="str">
            <v>Jhoel Reyes</v>
          </cell>
          <cell r="F437">
            <v>810</v>
          </cell>
          <cell r="G437">
            <v>810</v>
          </cell>
          <cell r="H437">
            <v>99</v>
          </cell>
          <cell r="I437">
            <v>20</v>
          </cell>
          <cell r="J437" t="str">
            <v>07/28/2015</v>
          </cell>
          <cell r="K437">
            <v>43673</v>
          </cell>
          <cell r="M437">
            <v>100</v>
          </cell>
        </row>
        <row r="438">
          <cell r="A438" t="str">
            <v>S1500-2H</v>
          </cell>
          <cell r="B438" t="str">
            <v>ce2g</v>
          </cell>
          <cell r="C438">
            <v>955</v>
          </cell>
          <cell r="D438" t="str">
            <v>t0029220</v>
          </cell>
          <cell r="E438" t="str">
            <v>Moriah Price</v>
          </cell>
          <cell r="F438">
            <v>830</v>
          </cell>
          <cell r="G438">
            <v>830</v>
          </cell>
          <cell r="H438">
            <v>99</v>
          </cell>
          <cell r="I438">
            <v>0</v>
          </cell>
          <cell r="J438" t="str">
            <v>06/30/2017</v>
          </cell>
          <cell r="K438">
            <v>43631</v>
          </cell>
          <cell r="M438">
            <v>0</v>
          </cell>
        </row>
        <row r="439">
          <cell r="A439" t="str">
            <v>S1500-2J</v>
          </cell>
          <cell r="B439" t="str">
            <v>ce2b</v>
          </cell>
          <cell r="C439">
            <v>955</v>
          </cell>
          <cell r="D439" t="str">
            <v>t0031107</v>
          </cell>
          <cell r="E439" t="str">
            <v>Kwaku Osei</v>
          </cell>
          <cell r="F439">
            <v>830</v>
          </cell>
          <cell r="G439">
            <v>830</v>
          </cell>
          <cell r="H439">
            <v>99</v>
          </cell>
          <cell r="I439">
            <v>0</v>
          </cell>
          <cell r="J439" t="str">
            <v>10/17/2016</v>
          </cell>
          <cell r="K439">
            <v>43769</v>
          </cell>
          <cell r="M439">
            <v>79</v>
          </cell>
        </row>
        <row r="440">
          <cell r="A440" t="str">
            <v>S1500-2K</v>
          </cell>
          <cell r="B440" t="str">
            <v>ce2g</v>
          </cell>
          <cell r="C440">
            <v>955</v>
          </cell>
          <cell r="D440" t="str">
            <v>t0041061</v>
          </cell>
          <cell r="E440" t="str">
            <v>Adam Lins</v>
          </cell>
          <cell r="F440">
            <v>850</v>
          </cell>
          <cell r="G440">
            <v>850</v>
          </cell>
          <cell r="H440">
            <v>99</v>
          </cell>
          <cell r="I440">
            <v>0</v>
          </cell>
          <cell r="J440" t="str">
            <v>10/31/2018</v>
          </cell>
          <cell r="K440">
            <v>43768</v>
          </cell>
          <cell r="M440">
            <v>0</v>
          </cell>
        </row>
        <row r="441">
          <cell r="A441" t="str">
            <v>S1500-2L</v>
          </cell>
          <cell r="B441" t="str">
            <v>ce2b</v>
          </cell>
          <cell r="C441">
            <v>955</v>
          </cell>
          <cell r="D441" t="str">
            <v>t0041263</v>
          </cell>
          <cell r="E441" t="str">
            <v>Kyle Elliot</v>
          </cell>
          <cell r="F441">
            <v>820</v>
          </cell>
          <cell r="G441">
            <v>820</v>
          </cell>
          <cell r="H441">
            <v>99</v>
          </cell>
          <cell r="I441">
            <v>0</v>
          </cell>
          <cell r="J441" t="str">
            <v>11/27/2018</v>
          </cell>
          <cell r="K441">
            <v>43795</v>
          </cell>
          <cell r="M441">
            <v>-56</v>
          </cell>
        </row>
        <row r="442">
          <cell r="A442" t="str">
            <v>S1500-2M</v>
          </cell>
          <cell r="B442" t="str">
            <v>ce2g</v>
          </cell>
          <cell r="C442">
            <v>955</v>
          </cell>
          <cell r="D442" t="str">
            <v>t0034651</v>
          </cell>
          <cell r="E442" t="str">
            <v>Charles Badu</v>
          </cell>
          <cell r="F442">
            <v>840</v>
          </cell>
          <cell r="G442">
            <v>840</v>
          </cell>
          <cell r="H442">
            <v>799</v>
          </cell>
          <cell r="I442">
            <v>40</v>
          </cell>
          <cell r="J442" t="str">
            <v>09/02/2017</v>
          </cell>
          <cell r="K442">
            <v>43709</v>
          </cell>
          <cell r="M442">
            <v>0</v>
          </cell>
        </row>
        <row r="443">
          <cell r="A443" t="str">
            <v>S1500-3A</v>
          </cell>
          <cell r="B443" t="str">
            <v>ce2b</v>
          </cell>
          <cell r="C443">
            <v>955</v>
          </cell>
          <cell r="D443" t="str">
            <v>t0032974</v>
          </cell>
          <cell r="E443" t="str">
            <v>Mary Lloyd</v>
          </cell>
          <cell r="F443">
            <v>820</v>
          </cell>
          <cell r="G443">
            <v>820</v>
          </cell>
          <cell r="H443">
            <v>99</v>
          </cell>
          <cell r="I443">
            <v>0</v>
          </cell>
          <cell r="J443" t="str">
            <v>07/01/2017</v>
          </cell>
          <cell r="K443">
            <v>43646</v>
          </cell>
          <cell r="M443">
            <v>0</v>
          </cell>
        </row>
        <row r="444">
          <cell r="A444" t="str">
            <v>S1500-3B</v>
          </cell>
          <cell r="B444" t="str">
            <v>ce2g</v>
          </cell>
          <cell r="C444">
            <v>955</v>
          </cell>
          <cell r="D444" t="str">
            <v>t0040173</v>
          </cell>
          <cell r="E444" t="str">
            <v>arjun chhetri</v>
          </cell>
          <cell r="F444">
            <v>840</v>
          </cell>
          <cell r="G444">
            <v>799</v>
          </cell>
          <cell r="H444">
            <v>99</v>
          </cell>
          <cell r="I444">
            <v>0</v>
          </cell>
          <cell r="J444" t="str">
            <v>04/14/2018</v>
          </cell>
          <cell r="K444">
            <v>43568</v>
          </cell>
          <cell r="M444">
            <v>0</v>
          </cell>
        </row>
        <row r="445">
          <cell r="A445" t="str">
            <v>S1500-3C</v>
          </cell>
          <cell r="B445" t="str">
            <v>ce2b</v>
          </cell>
          <cell r="C445">
            <v>955</v>
          </cell>
          <cell r="D445" t="str">
            <v>t0041136</v>
          </cell>
          <cell r="E445" t="str">
            <v>Teresa Powell</v>
          </cell>
          <cell r="F445">
            <v>810</v>
          </cell>
          <cell r="G445">
            <v>810</v>
          </cell>
          <cell r="H445">
            <v>99</v>
          </cell>
          <cell r="I445">
            <v>0</v>
          </cell>
          <cell r="J445" t="str">
            <v>11/09/2018</v>
          </cell>
          <cell r="K445">
            <v>43777</v>
          </cell>
          <cell r="M445">
            <v>-1</v>
          </cell>
        </row>
        <row r="446">
          <cell r="A446" t="str">
            <v>S1500-3D</v>
          </cell>
          <cell r="B446" t="str">
            <v>ce2g</v>
          </cell>
          <cell r="C446">
            <v>955</v>
          </cell>
          <cell r="D446" t="str">
            <v>t0040698</v>
          </cell>
          <cell r="E446" t="str">
            <v>Afi Atsou</v>
          </cell>
          <cell r="F446">
            <v>830</v>
          </cell>
          <cell r="G446">
            <v>830</v>
          </cell>
          <cell r="H446">
            <v>99</v>
          </cell>
          <cell r="I446">
            <v>0</v>
          </cell>
          <cell r="J446" t="str">
            <v>09/24/2018</v>
          </cell>
          <cell r="K446">
            <v>43731</v>
          </cell>
          <cell r="M446">
            <v>0</v>
          </cell>
        </row>
        <row r="447">
          <cell r="A447" t="str">
            <v>S1500-3E</v>
          </cell>
          <cell r="B447" t="str">
            <v>ce2b</v>
          </cell>
          <cell r="C447">
            <v>955</v>
          </cell>
          <cell r="D447" t="str">
            <v>t0013846</v>
          </cell>
          <cell r="E447" t="str">
            <v>Owen Lowrie</v>
          </cell>
          <cell r="F447">
            <v>820</v>
          </cell>
          <cell r="G447">
            <v>819</v>
          </cell>
          <cell r="H447">
            <v>170</v>
          </cell>
          <cell r="I447">
            <v>0</v>
          </cell>
          <cell r="J447" t="str">
            <v>05/05/2017</v>
          </cell>
          <cell r="K447">
            <v>43590</v>
          </cell>
          <cell r="M447">
            <v>0</v>
          </cell>
        </row>
        <row r="448">
          <cell r="A448" t="str">
            <v>S1500-3F</v>
          </cell>
          <cell r="B448" t="str">
            <v>ce2g</v>
          </cell>
          <cell r="C448">
            <v>955</v>
          </cell>
          <cell r="D448" t="str">
            <v>t0041311</v>
          </cell>
          <cell r="E448" t="str">
            <v>Ruth Bishop</v>
          </cell>
          <cell r="F448">
            <v>840</v>
          </cell>
          <cell r="G448">
            <v>840</v>
          </cell>
          <cell r="H448">
            <v>99</v>
          </cell>
          <cell r="I448">
            <v>0</v>
          </cell>
          <cell r="J448" t="str">
            <v>12/15/2018</v>
          </cell>
          <cell r="K448">
            <v>43813</v>
          </cell>
          <cell r="M448">
            <v>0</v>
          </cell>
        </row>
        <row r="449">
          <cell r="A449" t="str">
            <v>S1500-3G</v>
          </cell>
          <cell r="B449" t="str">
            <v>ce2b</v>
          </cell>
          <cell r="C449">
            <v>955</v>
          </cell>
          <cell r="D449" t="str">
            <v>t0041317</v>
          </cell>
          <cell r="E449" t="str">
            <v>Bijou Lowanga</v>
          </cell>
          <cell r="F449">
            <v>810</v>
          </cell>
          <cell r="G449">
            <v>810</v>
          </cell>
          <cell r="H449">
            <v>99</v>
          </cell>
          <cell r="I449">
            <v>0</v>
          </cell>
          <cell r="J449" t="str">
            <v>12/22/2018</v>
          </cell>
          <cell r="K449">
            <v>43820</v>
          </cell>
          <cell r="M449">
            <v>-1</v>
          </cell>
        </row>
        <row r="450">
          <cell r="A450" t="str">
            <v>S1500-3H</v>
          </cell>
          <cell r="B450" t="str">
            <v>ce2g</v>
          </cell>
          <cell r="C450">
            <v>955</v>
          </cell>
          <cell r="D450" t="str">
            <v>t0040006</v>
          </cell>
          <cell r="E450" t="str">
            <v>Robert Raysor</v>
          </cell>
          <cell r="F450">
            <v>830</v>
          </cell>
          <cell r="G450">
            <v>830</v>
          </cell>
          <cell r="H450">
            <v>99</v>
          </cell>
          <cell r="I450">
            <v>0</v>
          </cell>
          <cell r="J450" t="str">
            <v>10/19/2018</v>
          </cell>
          <cell r="K450">
            <v>43756</v>
          </cell>
          <cell r="M450">
            <v>59</v>
          </cell>
        </row>
        <row r="451">
          <cell r="A451" t="str">
            <v>S1500-3J</v>
          </cell>
          <cell r="B451" t="str">
            <v>ce2b</v>
          </cell>
          <cell r="C451">
            <v>955</v>
          </cell>
          <cell r="D451" t="str">
            <v>t0038082</v>
          </cell>
          <cell r="E451" t="str">
            <v>Maranda Yaekle</v>
          </cell>
          <cell r="F451">
            <v>830</v>
          </cell>
          <cell r="G451">
            <v>789</v>
          </cell>
          <cell r="H451">
            <v>99</v>
          </cell>
          <cell r="I451">
            <v>20</v>
          </cell>
          <cell r="J451" t="str">
            <v>02/26/2018</v>
          </cell>
          <cell r="K451">
            <v>43521</v>
          </cell>
          <cell r="M451">
            <v>0</v>
          </cell>
        </row>
        <row r="452">
          <cell r="A452" t="str">
            <v>S1500-3K</v>
          </cell>
          <cell r="B452" t="str">
            <v>ce2g</v>
          </cell>
          <cell r="C452">
            <v>955</v>
          </cell>
          <cell r="D452" t="str">
            <v>t0040938</v>
          </cell>
          <cell r="E452" t="str">
            <v>Jean Tshiani</v>
          </cell>
          <cell r="F452">
            <v>850</v>
          </cell>
          <cell r="G452">
            <v>893</v>
          </cell>
          <cell r="H452">
            <v>99</v>
          </cell>
          <cell r="I452">
            <v>0</v>
          </cell>
          <cell r="J452" t="str">
            <v>10/16/2018</v>
          </cell>
          <cell r="K452">
            <v>43753</v>
          </cell>
          <cell r="M452">
            <v>0</v>
          </cell>
        </row>
        <row r="453">
          <cell r="A453" t="str">
            <v>S1500-3L</v>
          </cell>
          <cell r="B453" t="str">
            <v>ce2b</v>
          </cell>
          <cell r="C453">
            <v>955</v>
          </cell>
          <cell r="D453" t="str">
            <v>t0040531</v>
          </cell>
          <cell r="E453" t="str">
            <v>Sandra Cox</v>
          </cell>
          <cell r="F453">
            <v>820</v>
          </cell>
          <cell r="G453">
            <v>820</v>
          </cell>
          <cell r="H453">
            <v>99</v>
          </cell>
          <cell r="I453">
            <v>0</v>
          </cell>
          <cell r="J453" t="str">
            <v>09/07/2018</v>
          </cell>
          <cell r="K453">
            <v>43714</v>
          </cell>
          <cell r="M453">
            <v>60</v>
          </cell>
        </row>
        <row r="454">
          <cell r="A454" t="str">
            <v>S1500-3M</v>
          </cell>
          <cell r="B454" t="str">
            <v>ce2g</v>
          </cell>
          <cell r="C454">
            <v>955</v>
          </cell>
          <cell r="D454" t="str">
            <v>t0040017</v>
          </cell>
          <cell r="E454" t="str">
            <v>James Travis</v>
          </cell>
          <cell r="F454">
            <v>840</v>
          </cell>
          <cell r="G454">
            <v>840</v>
          </cell>
          <cell r="H454">
            <v>99</v>
          </cell>
          <cell r="I454">
            <v>0</v>
          </cell>
          <cell r="J454" t="str">
            <v>06/22/2018</v>
          </cell>
          <cell r="K454">
            <v>43637</v>
          </cell>
          <cell r="M454">
            <v>0</v>
          </cell>
        </row>
        <row r="455">
          <cell r="A455" t="str">
            <v>S1500-4A</v>
          </cell>
          <cell r="B455" t="str">
            <v>ce2cr</v>
          </cell>
          <cell r="C455">
            <v>955</v>
          </cell>
          <cell r="D455" t="str">
            <v>t0040850</v>
          </cell>
          <cell r="E455" t="str">
            <v>Jose Paulino Caseres</v>
          </cell>
          <cell r="F455">
            <v>970</v>
          </cell>
          <cell r="G455">
            <v>970</v>
          </cell>
          <cell r="H455">
            <v>99</v>
          </cell>
          <cell r="I455">
            <v>0</v>
          </cell>
          <cell r="J455" t="str">
            <v>10/29/2018</v>
          </cell>
          <cell r="K455">
            <v>43766</v>
          </cell>
          <cell r="M455">
            <v>3</v>
          </cell>
        </row>
        <row r="456">
          <cell r="A456" t="str">
            <v>S1500-4B</v>
          </cell>
          <cell r="B456" t="str">
            <v>ce2cr</v>
          </cell>
          <cell r="C456">
            <v>955</v>
          </cell>
          <cell r="D456" t="str">
            <v>t0031750</v>
          </cell>
          <cell r="E456" t="str">
            <v>Juan Hasegawa</v>
          </cell>
          <cell r="F456">
            <v>970</v>
          </cell>
          <cell r="G456">
            <v>970</v>
          </cell>
          <cell r="H456">
            <v>99</v>
          </cell>
          <cell r="I456">
            <v>0</v>
          </cell>
          <cell r="J456" t="str">
            <v>10/26/2018</v>
          </cell>
          <cell r="K456">
            <v>43763</v>
          </cell>
          <cell r="M456">
            <v>1504</v>
          </cell>
        </row>
        <row r="457">
          <cell r="A457" t="str">
            <v>S1500-4C</v>
          </cell>
          <cell r="B457" t="str">
            <v>ce2dr</v>
          </cell>
          <cell r="C457">
            <v>955</v>
          </cell>
          <cell r="D457" t="str">
            <v>t0041092</v>
          </cell>
          <cell r="E457" t="str">
            <v>Luis Medina</v>
          </cell>
          <cell r="F457">
            <v>990</v>
          </cell>
          <cell r="G457">
            <v>990</v>
          </cell>
          <cell r="H457">
            <v>99</v>
          </cell>
          <cell r="I457">
            <v>0</v>
          </cell>
          <cell r="J457" t="str">
            <v>10/31/2018</v>
          </cell>
          <cell r="K457">
            <v>43768</v>
          </cell>
          <cell r="M457">
            <v>-3</v>
          </cell>
        </row>
        <row r="458">
          <cell r="A458" t="str">
            <v>S1500-4D</v>
          </cell>
          <cell r="B458" t="str">
            <v>ce2dr</v>
          </cell>
          <cell r="C458">
            <v>955</v>
          </cell>
          <cell r="D458" t="str">
            <v>t0040814</v>
          </cell>
          <cell r="E458" t="str">
            <v>Rosemary Nazzar</v>
          </cell>
          <cell r="F458">
            <v>990</v>
          </cell>
          <cell r="G458">
            <v>990</v>
          </cell>
          <cell r="H458">
            <v>99</v>
          </cell>
          <cell r="I458">
            <v>0</v>
          </cell>
          <cell r="J458" t="str">
            <v>10/02/2018</v>
          </cell>
          <cell r="K458">
            <v>43739</v>
          </cell>
          <cell r="M458">
            <v>0</v>
          </cell>
        </row>
        <row r="459">
          <cell r="A459" t="str">
            <v>S1500-4E</v>
          </cell>
          <cell r="B459" t="str">
            <v>ce2c</v>
          </cell>
          <cell r="C459">
            <v>955</v>
          </cell>
          <cell r="D459" t="str">
            <v>t0014031</v>
          </cell>
          <cell r="E459" t="str">
            <v>Jason Ross</v>
          </cell>
          <cell r="F459">
            <v>820</v>
          </cell>
          <cell r="G459">
            <v>820</v>
          </cell>
          <cell r="H459">
            <v>100</v>
          </cell>
          <cell r="I459">
            <v>0</v>
          </cell>
          <cell r="J459" t="str">
            <v>01/08/2003</v>
          </cell>
          <cell r="K459">
            <v>43708</v>
          </cell>
          <cell r="M459">
            <v>-66</v>
          </cell>
        </row>
        <row r="460">
          <cell r="A460" t="str">
            <v>S1500-4F</v>
          </cell>
          <cell r="B460" t="str">
            <v>ce2d</v>
          </cell>
          <cell r="C460">
            <v>955</v>
          </cell>
          <cell r="D460" t="str">
            <v>VACANT</v>
          </cell>
          <cell r="E460" t="str">
            <v>VACANT</v>
          </cell>
          <cell r="F460">
            <v>850</v>
          </cell>
          <cell r="G460">
            <v>0</v>
          </cell>
          <cell r="H460">
            <v>0</v>
          </cell>
          <cell r="I460">
            <v>0</v>
          </cell>
          <cell r="M460">
            <v>0</v>
          </cell>
        </row>
        <row r="461">
          <cell r="A461" t="str">
            <v>S1500-4G</v>
          </cell>
          <cell r="B461" t="str">
            <v>ce2c</v>
          </cell>
          <cell r="C461">
            <v>955</v>
          </cell>
          <cell r="D461" t="str">
            <v>t0039846</v>
          </cell>
          <cell r="E461" t="str">
            <v>Sara Feverston</v>
          </cell>
          <cell r="F461">
            <v>810</v>
          </cell>
          <cell r="G461">
            <v>810</v>
          </cell>
          <cell r="H461">
            <v>99</v>
          </cell>
          <cell r="I461">
            <v>0</v>
          </cell>
          <cell r="J461" t="str">
            <v>06/30/2018</v>
          </cell>
          <cell r="K461">
            <v>43645</v>
          </cell>
          <cell r="M461">
            <v>0</v>
          </cell>
        </row>
        <row r="462">
          <cell r="A462" t="str">
            <v>S1500-4H</v>
          </cell>
          <cell r="B462" t="str">
            <v>ce2d</v>
          </cell>
          <cell r="C462">
            <v>955</v>
          </cell>
          <cell r="D462" t="str">
            <v>t0030186</v>
          </cell>
          <cell r="E462" t="str">
            <v>Isaac Agyei</v>
          </cell>
          <cell r="F462">
            <v>840</v>
          </cell>
          <cell r="G462">
            <v>840</v>
          </cell>
          <cell r="H462">
            <v>99</v>
          </cell>
          <cell r="I462">
            <v>0</v>
          </cell>
          <cell r="J462" t="str">
            <v>08/01/2016</v>
          </cell>
          <cell r="K462">
            <v>43677</v>
          </cell>
          <cell r="M462">
            <v>-18</v>
          </cell>
        </row>
        <row r="463">
          <cell r="A463" t="str">
            <v>S1500-4J</v>
          </cell>
          <cell r="B463" t="str">
            <v>ce2c</v>
          </cell>
          <cell r="C463">
            <v>955</v>
          </cell>
          <cell r="D463" t="str">
            <v>t0041440</v>
          </cell>
          <cell r="E463" t="str">
            <v>HERMAN N Mputu</v>
          </cell>
          <cell r="F463">
            <v>830</v>
          </cell>
          <cell r="G463">
            <v>830</v>
          </cell>
          <cell r="H463">
            <v>99</v>
          </cell>
          <cell r="I463">
            <v>0</v>
          </cell>
          <cell r="J463" t="str">
            <v>12/31/2018</v>
          </cell>
          <cell r="K463">
            <v>43829</v>
          </cell>
          <cell r="M463">
            <v>0</v>
          </cell>
        </row>
        <row r="464">
          <cell r="A464" t="str">
            <v>S1500-4K</v>
          </cell>
          <cell r="B464" t="str">
            <v>ce2d</v>
          </cell>
          <cell r="C464">
            <v>955</v>
          </cell>
          <cell r="D464" t="str">
            <v>t0021934</v>
          </cell>
          <cell r="E464" t="str">
            <v>Rashaad Slaughter</v>
          </cell>
          <cell r="F464">
            <v>860</v>
          </cell>
          <cell r="G464">
            <v>839</v>
          </cell>
          <cell r="H464">
            <v>99</v>
          </cell>
          <cell r="I464">
            <v>0</v>
          </cell>
          <cell r="J464" t="str">
            <v>06/27/2014</v>
          </cell>
          <cell r="K464">
            <v>43646</v>
          </cell>
          <cell r="M464">
            <v>0</v>
          </cell>
        </row>
        <row r="465">
          <cell r="A465" t="str">
            <v>S1500-4L</v>
          </cell>
          <cell r="B465" t="str">
            <v>ce2c</v>
          </cell>
          <cell r="C465">
            <v>955</v>
          </cell>
          <cell r="D465" t="str">
            <v>t0031145</v>
          </cell>
          <cell r="E465" t="str">
            <v>Neha Kharel</v>
          </cell>
          <cell r="F465">
            <v>820</v>
          </cell>
          <cell r="G465">
            <v>820</v>
          </cell>
          <cell r="H465">
            <v>99</v>
          </cell>
          <cell r="I465">
            <v>0</v>
          </cell>
          <cell r="J465" t="str">
            <v>11/30/2016</v>
          </cell>
          <cell r="K465">
            <v>43799</v>
          </cell>
          <cell r="M465">
            <v>0</v>
          </cell>
        </row>
        <row r="466">
          <cell r="A466" t="str">
            <v>S1500-4M</v>
          </cell>
          <cell r="B466" t="str">
            <v>ce2d</v>
          </cell>
          <cell r="C466">
            <v>955</v>
          </cell>
          <cell r="D466" t="str">
            <v>t0040192</v>
          </cell>
          <cell r="E466" t="str">
            <v>Kamanga Mopemba</v>
          </cell>
          <cell r="F466">
            <v>850</v>
          </cell>
          <cell r="G466">
            <v>850</v>
          </cell>
          <cell r="H466">
            <v>99</v>
          </cell>
          <cell r="I466">
            <v>0</v>
          </cell>
          <cell r="J466" t="str">
            <v>08/11/2018</v>
          </cell>
          <cell r="K466">
            <v>43687</v>
          </cell>
          <cell r="M466">
            <v>-1</v>
          </cell>
        </row>
        <row r="467">
          <cell r="A467" t="str">
            <v>S1500-5A</v>
          </cell>
          <cell r="B467" t="str">
            <v>ce2c</v>
          </cell>
          <cell r="C467">
            <v>955</v>
          </cell>
          <cell r="D467" t="str">
            <v>t0028786</v>
          </cell>
          <cell r="E467" t="str">
            <v>Raymundo Dominguez</v>
          </cell>
          <cell r="F467">
            <v>810</v>
          </cell>
          <cell r="G467">
            <v>810</v>
          </cell>
          <cell r="H467">
            <v>769</v>
          </cell>
          <cell r="I467">
            <v>0</v>
          </cell>
          <cell r="J467" t="str">
            <v>10/02/2017</v>
          </cell>
          <cell r="K467">
            <v>43769</v>
          </cell>
          <cell r="M467">
            <v>-22</v>
          </cell>
        </row>
        <row r="468">
          <cell r="A468" t="str">
            <v>S1500-5B</v>
          </cell>
          <cell r="B468" t="str">
            <v>ce2c</v>
          </cell>
          <cell r="C468">
            <v>955</v>
          </cell>
          <cell r="D468" t="str">
            <v>t0033076</v>
          </cell>
          <cell r="E468" t="str">
            <v>Rita Ndisang</v>
          </cell>
          <cell r="F468">
            <v>810</v>
          </cell>
          <cell r="G468">
            <v>810</v>
          </cell>
          <cell r="H468">
            <v>198</v>
          </cell>
          <cell r="I468">
            <v>20</v>
          </cell>
          <cell r="J468" t="str">
            <v>06/09/2017</v>
          </cell>
          <cell r="K468">
            <v>43624</v>
          </cell>
          <cell r="M468">
            <v>0</v>
          </cell>
        </row>
        <row r="469">
          <cell r="A469" t="str">
            <v>S1500-5C</v>
          </cell>
          <cell r="B469" t="str">
            <v>ce2d</v>
          </cell>
          <cell r="C469">
            <v>955</v>
          </cell>
          <cell r="D469" t="str">
            <v>t0031620</v>
          </cell>
          <cell r="E469" t="str">
            <v>Stephanie Burris</v>
          </cell>
          <cell r="F469">
            <v>840</v>
          </cell>
          <cell r="G469">
            <v>834</v>
          </cell>
          <cell r="H469">
            <v>99</v>
          </cell>
          <cell r="I469">
            <v>0</v>
          </cell>
          <cell r="J469" t="str">
            <v>01/14/2017</v>
          </cell>
          <cell r="K469">
            <v>43478</v>
          </cell>
          <cell r="M469">
            <v>0</v>
          </cell>
        </row>
        <row r="470">
          <cell r="A470" t="str">
            <v>S1500-5D</v>
          </cell>
          <cell r="B470" t="str">
            <v>ce2d</v>
          </cell>
          <cell r="C470">
            <v>955</v>
          </cell>
          <cell r="D470" t="str">
            <v>t0040445</v>
          </cell>
          <cell r="E470" t="str">
            <v>Maria Ramirez</v>
          </cell>
          <cell r="F470">
            <v>840</v>
          </cell>
          <cell r="G470">
            <v>840</v>
          </cell>
          <cell r="H470">
            <v>99</v>
          </cell>
          <cell r="I470">
            <v>0</v>
          </cell>
          <cell r="J470" t="str">
            <v>08/18/2018</v>
          </cell>
          <cell r="K470">
            <v>43694</v>
          </cell>
          <cell r="M470">
            <v>0</v>
          </cell>
        </row>
        <row r="471">
          <cell r="A471" t="str">
            <v>S1500-5E</v>
          </cell>
          <cell r="B471" t="str">
            <v>ce2c</v>
          </cell>
          <cell r="C471">
            <v>955</v>
          </cell>
          <cell r="D471" t="str">
            <v>t0029925</v>
          </cell>
          <cell r="E471" t="str">
            <v>Nicole Bouldin</v>
          </cell>
          <cell r="F471">
            <v>810</v>
          </cell>
          <cell r="G471">
            <v>800</v>
          </cell>
          <cell r="H471">
            <v>754</v>
          </cell>
          <cell r="I471">
            <v>0</v>
          </cell>
          <cell r="J471" t="str">
            <v>08/13/2016</v>
          </cell>
          <cell r="K471">
            <v>43708</v>
          </cell>
          <cell r="M471">
            <v>941</v>
          </cell>
        </row>
        <row r="472">
          <cell r="A472" t="str">
            <v>S1500-5F</v>
          </cell>
          <cell r="B472" t="str">
            <v>ce2d</v>
          </cell>
          <cell r="C472">
            <v>955</v>
          </cell>
          <cell r="D472" t="str">
            <v>t0031913</v>
          </cell>
          <cell r="E472" t="str">
            <v>Kiera Church</v>
          </cell>
          <cell r="F472">
            <v>840</v>
          </cell>
          <cell r="G472">
            <v>829</v>
          </cell>
          <cell r="H472">
            <v>99</v>
          </cell>
          <cell r="I472">
            <v>20</v>
          </cell>
          <cell r="J472" t="str">
            <v>02/25/2017</v>
          </cell>
          <cell r="K472">
            <v>43701</v>
          </cell>
          <cell r="M472">
            <v>0</v>
          </cell>
        </row>
        <row r="473">
          <cell r="A473" t="str">
            <v>S1500-5G</v>
          </cell>
          <cell r="B473" t="str">
            <v>ce2c</v>
          </cell>
          <cell r="C473">
            <v>955</v>
          </cell>
          <cell r="D473" t="str">
            <v>t0040572</v>
          </cell>
          <cell r="E473" t="str">
            <v>Alonzo Robinson</v>
          </cell>
          <cell r="F473">
            <v>810</v>
          </cell>
          <cell r="G473">
            <v>810</v>
          </cell>
          <cell r="H473">
            <v>99</v>
          </cell>
          <cell r="I473">
            <v>0</v>
          </cell>
          <cell r="J473" t="str">
            <v>09/01/2018</v>
          </cell>
          <cell r="K473">
            <v>43708</v>
          </cell>
          <cell r="M473">
            <v>0</v>
          </cell>
        </row>
        <row r="474">
          <cell r="A474" t="str">
            <v>S1500-5H</v>
          </cell>
          <cell r="B474" t="str">
            <v>ce2d</v>
          </cell>
          <cell r="C474">
            <v>955</v>
          </cell>
          <cell r="D474" t="str">
            <v>t0039995</v>
          </cell>
          <cell r="E474" t="str">
            <v>Branden Blackwell</v>
          </cell>
          <cell r="F474">
            <v>840</v>
          </cell>
          <cell r="G474">
            <v>840</v>
          </cell>
          <cell r="H474">
            <v>99</v>
          </cell>
          <cell r="I474">
            <v>0</v>
          </cell>
          <cell r="J474" t="str">
            <v>06/08/2018</v>
          </cell>
          <cell r="K474">
            <v>43623</v>
          </cell>
          <cell r="M474">
            <v>0</v>
          </cell>
        </row>
        <row r="475">
          <cell r="A475" t="str">
            <v>S1500-5J</v>
          </cell>
          <cell r="B475" t="str">
            <v>ce2c</v>
          </cell>
          <cell r="C475">
            <v>955</v>
          </cell>
          <cell r="D475" t="str">
            <v>t0019125</v>
          </cell>
          <cell r="E475" t="str">
            <v>Yao Akpossonya</v>
          </cell>
          <cell r="F475">
            <v>820</v>
          </cell>
          <cell r="G475">
            <v>819</v>
          </cell>
          <cell r="H475">
            <v>695</v>
          </cell>
          <cell r="I475">
            <v>20</v>
          </cell>
          <cell r="J475" t="str">
            <v>02/20/2014</v>
          </cell>
          <cell r="K475">
            <v>43616</v>
          </cell>
          <cell r="M475">
            <v>0</v>
          </cell>
        </row>
        <row r="476">
          <cell r="A476" t="str">
            <v>S1500-5K</v>
          </cell>
          <cell r="B476" t="str">
            <v>ce2d</v>
          </cell>
          <cell r="C476">
            <v>955</v>
          </cell>
          <cell r="D476" t="str">
            <v>t0014048</v>
          </cell>
          <cell r="E476" t="str">
            <v>Kim Cannon</v>
          </cell>
          <cell r="F476">
            <v>850</v>
          </cell>
          <cell r="G476">
            <v>850</v>
          </cell>
          <cell r="H476">
            <v>150</v>
          </cell>
          <cell r="I476">
            <v>0</v>
          </cell>
          <cell r="J476" t="str">
            <v>10/01/1995</v>
          </cell>
          <cell r="K476">
            <v>43769</v>
          </cell>
          <cell r="M476">
            <v>0</v>
          </cell>
        </row>
        <row r="477">
          <cell r="A477" t="str">
            <v>S1500-5L</v>
          </cell>
          <cell r="B477" t="str">
            <v>ce2c</v>
          </cell>
          <cell r="C477">
            <v>955</v>
          </cell>
          <cell r="D477" t="str">
            <v>t0025672</v>
          </cell>
          <cell r="E477" t="str">
            <v>Tong Xie</v>
          </cell>
          <cell r="F477">
            <v>820</v>
          </cell>
          <cell r="G477">
            <v>820</v>
          </cell>
          <cell r="H477">
            <v>99</v>
          </cell>
          <cell r="I477">
            <v>20</v>
          </cell>
          <cell r="J477" t="str">
            <v>07/24/2015</v>
          </cell>
          <cell r="K477">
            <v>43669</v>
          </cell>
          <cell r="M477">
            <v>0</v>
          </cell>
        </row>
        <row r="478">
          <cell r="A478" t="str">
            <v>S1500-5M</v>
          </cell>
          <cell r="B478" t="str">
            <v>ce2d</v>
          </cell>
          <cell r="C478">
            <v>955</v>
          </cell>
          <cell r="D478" t="str">
            <v>t0040847</v>
          </cell>
          <cell r="E478" t="str">
            <v>Pierre Mwamba</v>
          </cell>
          <cell r="F478">
            <v>850</v>
          </cell>
          <cell r="G478">
            <v>935</v>
          </cell>
          <cell r="H478">
            <v>99</v>
          </cell>
          <cell r="I478">
            <v>0</v>
          </cell>
          <cell r="J478" t="str">
            <v>09/29/2018</v>
          </cell>
          <cell r="K478">
            <v>43736</v>
          </cell>
          <cell r="M478">
            <v>-16</v>
          </cell>
        </row>
        <row r="479">
          <cell r="A479" t="str">
            <v>S1500-6A</v>
          </cell>
          <cell r="B479" t="str">
            <v>ce2c</v>
          </cell>
          <cell r="C479">
            <v>955</v>
          </cell>
          <cell r="D479" t="str">
            <v>t0041156</v>
          </cell>
          <cell r="E479" t="str">
            <v>Marquise Robinson</v>
          </cell>
          <cell r="F479">
            <v>820</v>
          </cell>
          <cell r="G479">
            <v>820</v>
          </cell>
          <cell r="H479">
            <v>99</v>
          </cell>
          <cell r="I479">
            <v>0</v>
          </cell>
          <cell r="J479" t="str">
            <v>11/23/2018</v>
          </cell>
          <cell r="K479">
            <v>43791</v>
          </cell>
          <cell r="M479">
            <v>1005</v>
          </cell>
        </row>
        <row r="480">
          <cell r="A480" t="str">
            <v>S1500-6B</v>
          </cell>
          <cell r="B480" t="str">
            <v>ce2c</v>
          </cell>
          <cell r="C480">
            <v>955</v>
          </cell>
          <cell r="D480" t="str">
            <v>t0014052</v>
          </cell>
          <cell r="E480" t="str">
            <v>Brenda Williams</v>
          </cell>
          <cell r="F480">
            <v>820</v>
          </cell>
          <cell r="G480">
            <v>779</v>
          </cell>
          <cell r="H480">
            <v>200</v>
          </cell>
          <cell r="I480">
            <v>0</v>
          </cell>
          <cell r="J480" t="str">
            <v>09/29/2001</v>
          </cell>
          <cell r="K480">
            <v>43496</v>
          </cell>
          <cell r="M480">
            <v>820</v>
          </cell>
        </row>
        <row r="481">
          <cell r="A481" t="str">
            <v>S1500-6C</v>
          </cell>
          <cell r="B481" t="str">
            <v>ce2d</v>
          </cell>
          <cell r="C481">
            <v>955</v>
          </cell>
          <cell r="D481" t="str">
            <v>t0033017</v>
          </cell>
          <cell r="E481" t="str">
            <v>James Agba</v>
          </cell>
          <cell r="F481">
            <v>840</v>
          </cell>
          <cell r="G481">
            <v>890</v>
          </cell>
          <cell r="H481">
            <v>850</v>
          </cell>
          <cell r="I481">
            <v>20</v>
          </cell>
          <cell r="J481" t="str">
            <v>05/27/2017</v>
          </cell>
          <cell r="K481">
            <v>43611</v>
          </cell>
          <cell r="M481">
            <v>0</v>
          </cell>
        </row>
        <row r="482">
          <cell r="A482" t="str">
            <v>S1500-6D</v>
          </cell>
          <cell r="B482" t="str">
            <v>ce2d</v>
          </cell>
          <cell r="C482">
            <v>955</v>
          </cell>
          <cell r="D482" t="str">
            <v>t0014054</v>
          </cell>
          <cell r="E482" t="str">
            <v>Joy Schatz</v>
          </cell>
          <cell r="F482">
            <v>840</v>
          </cell>
          <cell r="G482">
            <v>755</v>
          </cell>
          <cell r="H482">
            <v>660</v>
          </cell>
          <cell r="I482">
            <v>0</v>
          </cell>
          <cell r="J482" t="str">
            <v>11/30/2007</v>
          </cell>
          <cell r="K482">
            <v>43524</v>
          </cell>
          <cell r="M482">
            <v>0</v>
          </cell>
        </row>
        <row r="483">
          <cell r="A483" t="str">
            <v>S1500-6E</v>
          </cell>
          <cell r="B483" t="str">
            <v>ce2c</v>
          </cell>
          <cell r="C483">
            <v>955</v>
          </cell>
          <cell r="D483" t="str">
            <v>t0024621</v>
          </cell>
          <cell r="E483" t="str">
            <v>Kiyotaka Kondo</v>
          </cell>
          <cell r="F483">
            <v>820</v>
          </cell>
          <cell r="G483">
            <v>789</v>
          </cell>
          <cell r="H483">
            <v>99</v>
          </cell>
          <cell r="I483">
            <v>0</v>
          </cell>
          <cell r="J483" t="str">
            <v>02/23/2015</v>
          </cell>
          <cell r="K483">
            <v>43518</v>
          </cell>
          <cell r="M483">
            <v>0</v>
          </cell>
        </row>
        <row r="484">
          <cell r="A484" t="str">
            <v>S1500-6F</v>
          </cell>
          <cell r="B484" t="str">
            <v>ce2d</v>
          </cell>
          <cell r="C484">
            <v>955</v>
          </cell>
          <cell r="D484" t="str">
            <v>t0033503</v>
          </cell>
          <cell r="E484" t="str">
            <v>Eric Mwamba</v>
          </cell>
          <cell r="F484">
            <v>850</v>
          </cell>
          <cell r="G484">
            <v>850</v>
          </cell>
          <cell r="H484">
            <v>99</v>
          </cell>
          <cell r="I484">
            <v>0</v>
          </cell>
          <cell r="J484" t="str">
            <v>07/01/2017</v>
          </cell>
          <cell r="K484">
            <v>43646</v>
          </cell>
          <cell r="M484">
            <v>2</v>
          </cell>
        </row>
        <row r="485">
          <cell r="A485" t="str">
            <v>S1500-6G</v>
          </cell>
          <cell r="B485" t="str">
            <v>ce2c</v>
          </cell>
          <cell r="C485">
            <v>955</v>
          </cell>
          <cell r="D485" t="str">
            <v>t0031835</v>
          </cell>
          <cell r="E485" t="str">
            <v>Hilda Nyamusa</v>
          </cell>
          <cell r="F485">
            <v>810</v>
          </cell>
          <cell r="G485">
            <v>799</v>
          </cell>
          <cell r="H485">
            <v>769</v>
          </cell>
          <cell r="I485">
            <v>0</v>
          </cell>
          <cell r="J485" t="str">
            <v>02/17/2017</v>
          </cell>
          <cell r="K485">
            <v>43512</v>
          </cell>
          <cell r="L485" t="str">
            <v>02/16/2019</v>
          </cell>
          <cell r="M485">
            <v>0</v>
          </cell>
        </row>
        <row r="486">
          <cell r="A486" t="str">
            <v>S1500-6H</v>
          </cell>
          <cell r="B486" t="str">
            <v>ce2d</v>
          </cell>
          <cell r="C486">
            <v>955</v>
          </cell>
          <cell r="D486" t="str">
            <v>t0014058</v>
          </cell>
          <cell r="E486" t="str">
            <v>Shailesh Parmar</v>
          </cell>
          <cell r="F486">
            <v>840</v>
          </cell>
          <cell r="G486">
            <v>840</v>
          </cell>
          <cell r="H486">
            <v>120</v>
          </cell>
          <cell r="I486">
            <v>0</v>
          </cell>
          <cell r="J486" t="str">
            <v>05/15/2005</v>
          </cell>
          <cell r="K486">
            <v>43646</v>
          </cell>
          <cell r="M486">
            <v>0</v>
          </cell>
        </row>
        <row r="487">
          <cell r="A487" t="str">
            <v>S1500-6J</v>
          </cell>
          <cell r="B487" t="str">
            <v>ce2c</v>
          </cell>
          <cell r="C487">
            <v>955</v>
          </cell>
          <cell r="D487" t="str">
            <v>t0040884</v>
          </cell>
          <cell r="E487" t="str">
            <v>Jemima Ohemeng</v>
          </cell>
          <cell r="F487">
            <v>830</v>
          </cell>
          <cell r="G487">
            <v>830</v>
          </cell>
          <cell r="H487">
            <v>99</v>
          </cell>
          <cell r="I487">
            <v>0</v>
          </cell>
          <cell r="J487" t="str">
            <v>10/05/2018</v>
          </cell>
          <cell r="K487">
            <v>43742</v>
          </cell>
          <cell r="M487">
            <v>0</v>
          </cell>
        </row>
        <row r="488">
          <cell r="A488" t="str">
            <v>S1500-6K</v>
          </cell>
          <cell r="B488" t="str">
            <v>ce2d</v>
          </cell>
          <cell r="C488">
            <v>955</v>
          </cell>
          <cell r="D488" t="str">
            <v>t0039870</v>
          </cell>
          <cell r="E488" t="str">
            <v>Manoj Baral</v>
          </cell>
          <cell r="F488">
            <v>860</v>
          </cell>
          <cell r="G488">
            <v>860</v>
          </cell>
          <cell r="H488">
            <v>99</v>
          </cell>
          <cell r="I488">
            <v>0</v>
          </cell>
          <cell r="J488" t="str">
            <v>06/09/2018</v>
          </cell>
          <cell r="K488">
            <v>43624</v>
          </cell>
          <cell r="M488">
            <v>0</v>
          </cell>
        </row>
        <row r="489">
          <cell r="A489" t="str">
            <v>S1500-6L</v>
          </cell>
          <cell r="B489" t="str">
            <v>ce2cr</v>
          </cell>
          <cell r="C489">
            <v>955</v>
          </cell>
          <cell r="D489" t="str">
            <v>t0041191</v>
          </cell>
          <cell r="E489" t="str">
            <v>Oscar Galan</v>
          </cell>
          <cell r="F489">
            <v>990</v>
          </cell>
          <cell r="G489">
            <v>990</v>
          </cell>
          <cell r="H489">
            <v>99</v>
          </cell>
          <cell r="I489">
            <v>0</v>
          </cell>
          <cell r="J489" t="str">
            <v>11/14/2018</v>
          </cell>
          <cell r="K489">
            <v>43782</v>
          </cell>
          <cell r="M489">
            <v>0</v>
          </cell>
        </row>
        <row r="490">
          <cell r="A490" t="str">
            <v>S1500-6M</v>
          </cell>
          <cell r="B490" t="str">
            <v>ce2d</v>
          </cell>
          <cell r="C490">
            <v>955</v>
          </cell>
          <cell r="D490" t="str">
            <v>t0014062</v>
          </cell>
          <cell r="E490" t="str">
            <v>Mohamed Dumbuya</v>
          </cell>
          <cell r="F490">
            <v>850</v>
          </cell>
          <cell r="G490">
            <v>850</v>
          </cell>
          <cell r="H490">
            <v>220</v>
          </cell>
          <cell r="I490">
            <v>20</v>
          </cell>
          <cell r="J490" t="str">
            <v>10/18/2001</v>
          </cell>
          <cell r="K490">
            <v>43646</v>
          </cell>
          <cell r="M490">
            <v>0</v>
          </cell>
        </row>
        <row r="491">
          <cell r="A491" t="str">
            <v>S1500-7A</v>
          </cell>
          <cell r="B491" t="str">
            <v>ce3a</v>
          </cell>
          <cell r="C491">
            <v>1400</v>
          </cell>
          <cell r="D491" t="str">
            <v>t0028514</v>
          </cell>
          <cell r="E491" t="str">
            <v>Megan Smith</v>
          </cell>
          <cell r="F491">
            <v>1099</v>
          </cell>
          <cell r="G491">
            <v>1034</v>
          </cell>
          <cell r="H491">
            <v>299</v>
          </cell>
          <cell r="I491">
            <v>0</v>
          </cell>
          <cell r="J491" t="str">
            <v>06/03/2018</v>
          </cell>
          <cell r="K491">
            <v>43618</v>
          </cell>
          <cell r="M491">
            <v>-241</v>
          </cell>
        </row>
        <row r="492">
          <cell r="A492" t="str">
            <v>S1500-7B</v>
          </cell>
          <cell r="B492" t="str">
            <v>ce3a</v>
          </cell>
          <cell r="C492">
            <v>1400</v>
          </cell>
          <cell r="D492" t="str">
            <v>t0033110</v>
          </cell>
          <cell r="E492" t="str">
            <v>Augustine Obeng</v>
          </cell>
          <cell r="F492">
            <v>1099</v>
          </cell>
          <cell r="G492">
            <v>1096</v>
          </cell>
          <cell r="H492">
            <v>99</v>
          </cell>
          <cell r="I492">
            <v>0</v>
          </cell>
          <cell r="J492" t="str">
            <v>07/29/2017</v>
          </cell>
          <cell r="K492">
            <v>43674</v>
          </cell>
          <cell r="M492">
            <v>0</v>
          </cell>
        </row>
        <row r="493">
          <cell r="A493" t="str">
            <v>S1500-7C</v>
          </cell>
          <cell r="B493" t="str">
            <v>ce2h</v>
          </cell>
          <cell r="C493">
            <v>1088</v>
          </cell>
          <cell r="D493" t="str">
            <v>VACANT</v>
          </cell>
          <cell r="E493" t="str">
            <v>VACANT</v>
          </cell>
          <cell r="F493">
            <v>939</v>
          </cell>
          <cell r="G493">
            <v>0</v>
          </cell>
          <cell r="H493">
            <v>0</v>
          </cell>
          <cell r="I493">
            <v>0</v>
          </cell>
          <cell r="M493">
            <v>0</v>
          </cell>
        </row>
        <row r="494">
          <cell r="A494" t="str">
            <v>S1500-7D</v>
          </cell>
          <cell r="B494" t="str">
            <v>ce2h</v>
          </cell>
          <cell r="C494">
            <v>1088</v>
          </cell>
          <cell r="D494" t="str">
            <v>t0041192</v>
          </cell>
          <cell r="E494" t="str">
            <v>Michelle Nagy</v>
          </cell>
          <cell r="F494">
            <v>939</v>
          </cell>
          <cell r="G494">
            <v>939</v>
          </cell>
          <cell r="H494">
            <v>99</v>
          </cell>
          <cell r="I494">
            <v>0</v>
          </cell>
          <cell r="J494" t="str">
            <v>11/28/2018</v>
          </cell>
          <cell r="K494">
            <v>43796</v>
          </cell>
          <cell r="M494">
            <v>0</v>
          </cell>
        </row>
        <row r="495">
          <cell r="A495" t="str">
            <v>S1500-7E</v>
          </cell>
          <cell r="B495" t="str">
            <v>ce3a</v>
          </cell>
          <cell r="C495">
            <v>1400</v>
          </cell>
          <cell r="D495" t="str">
            <v>t0031503</v>
          </cell>
          <cell r="E495" t="str">
            <v>Joan Gomes</v>
          </cell>
          <cell r="F495">
            <v>1109</v>
          </cell>
          <cell r="G495">
            <v>1209</v>
          </cell>
          <cell r="H495">
            <v>99</v>
          </cell>
          <cell r="I495">
            <v>0</v>
          </cell>
          <cell r="J495" t="str">
            <v>12/16/2016</v>
          </cell>
          <cell r="K495">
            <v>43830</v>
          </cell>
          <cell r="M495">
            <v>269</v>
          </cell>
        </row>
        <row r="496">
          <cell r="A496" t="str">
            <v>S1500-7F</v>
          </cell>
          <cell r="B496" t="str">
            <v>ce3a</v>
          </cell>
          <cell r="C496">
            <v>1400</v>
          </cell>
          <cell r="D496" t="str">
            <v>t0036879</v>
          </cell>
          <cell r="E496" t="str">
            <v>Isatou Keita</v>
          </cell>
          <cell r="F496">
            <v>1109</v>
          </cell>
          <cell r="G496">
            <v>1089</v>
          </cell>
          <cell r="H496">
            <v>99</v>
          </cell>
          <cell r="I496">
            <v>20</v>
          </cell>
          <cell r="J496" t="str">
            <v>12/29/2017</v>
          </cell>
          <cell r="K496">
            <v>43827</v>
          </cell>
          <cell r="M496">
            <v>-50</v>
          </cell>
        </row>
        <row r="497">
          <cell r="A497" t="str">
            <v>S1500-7G</v>
          </cell>
          <cell r="B497" t="str">
            <v>ce2hr</v>
          </cell>
          <cell r="C497">
            <v>1088</v>
          </cell>
          <cell r="D497" t="str">
            <v>t0040785</v>
          </cell>
          <cell r="E497" t="str">
            <v>Alexis Saunders</v>
          </cell>
          <cell r="F497">
            <v>1099</v>
          </cell>
          <cell r="G497">
            <v>1109</v>
          </cell>
          <cell r="H497">
            <v>99</v>
          </cell>
          <cell r="I497">
            <v>0</v>
          </cell>
          <cell r="J497" t="str">
            <v>09/28/2018</v>
          </cell>
          <cell r="K497">
            <v>43735</v>
          </cell>
          <cell r="M497">
            <v>0</v>
          </cell>
        </row>
        <row r="498">
          <cell r="A498" t="str">
            <v>S1500-7H</v>
          </cell>
          <cell r="B498" t="str">
            <v>ce2h</v>
          </cell>
          <cell r="C498">
            <v>1088</v>
          </cell>
          <cell r="D498" t="str">
            <v>t0030946</v>
          </cell>
          <cell r="E498" t="str">
            <v>Toneia Williams</v>
          </cell>
          <cell r="F498">
            <v>929</v>
          </cell>
          <cell r="G498">
            <v>929</v>
          </cell>
          <cell r="H498">
            <v>99</v>
          </cell>
          <cell r="I498">
            <v>40</v>
          </cell>
          <cell r="J498" t="str">
            <v>07/01/2018</v>
          </cell>
          <cell r="K498">
            <v>43646</v>
          </cell>
          <cell r="M498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\14678apollo\Pages\CommonUnit.aspx?UnitId=111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165"/>
  <sheetViews>
    <sheetView tabSelected="1" workbookViewId="0">
      <selection activeCell="B41" sqref="B41:B164"/>
    </sheetView>
  </sheetViews>
  <sheetFormatPr defaultRowHeight="12.75" x14ac:dyDescent="0.2"/>
  <cols>
    <col min="1" max="1" width="7.7109375" style="2" customWidth="1"/>
    <col min="2" max="2" width="12.5703125" style="2" bestFit="1" customWidth="1"/>
    <col min="3" max="3" width="18.7109375" style="2" hidden="1" customWidth="1"/>
    <col min="4" max="5" width="9.140625" style="2"/>
    <col min="6" max="6" width="34" style="2" bestFit="1" customWidth="1"/>
    <col min="7" max="7" width="8.5703125" style="2" bestFit="1" customWidth="1"/>
    <col min="8" max="8" width="8.5703125" style="2" customWidth="1"/>
    <col min="9" max="9" width="10.85546875" style="3" bestFit="1" customWidth="1"/>
    <col min="10" max="10" width="10.5703125" style="3" bestFit="1" customWidth="1"/>
    <col min="11" max="11" width="8.5703125" style="2" customWidth="1"/>
    <col min="12" max="12" width="10.42578125" style="4" bestFit="1" customWidth="1"/>
    <col min="13" max="13" width="9.140625" style="5"/>
    <col min="14" max="14" width="34" style="5" bestFit="1" customWidth="1"/>
    <col min="15" max="15" width="9.140625" style="6"/>
    <col min="16" max="18" width="9.140625" style="5"/>
    <col min="19" max="19" width="12.42578125" style="5" bestFit="1" customWidth="1"/>
    <col min="20" max="16384" width="9.140625" style="5"/>
  </cols>
  <sheetData>
    <row r="1" spans="1:29" x14ac:dyDescent="0.2">
      <c r="A1" s="1" t="s">
        <v>0</v>
      </c>
    </row>
    <row r="2" spans="1:29" x14ac:dyDescent="0.2">
      <c r="A2" s="2" t="s">
        <v>1</v>
      </c>
      <c r="S2" s="5">
        <f>+SUM(K:K)</f>
        <v>-4881</v>
      </c>
    </row>
    <row r="3" spans="1:29" ht="13.5" thickBot="1" x14ac:dyDescent="0.25">
      <c r="S3" s="5">
        <f>+S2*-12</f>
        <v>58572</v>
      </c>
    </row>
    <row r="4" spans="1:29" ht="13.5" thickBot="1" x14ac:dyDescent="0.25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8"/>
      <c r="H4" s="8" t="s">
        <v>8</v>
      </c>
      <c r="I4" s="9" t="s">
        <v>9</v>
      </c>
      <c r="J4" s="9" t="s">
        <v>10</v>
      </c>
      <c r="K4" s="9" t="s">
        <v>11</v>
      </c>
      <c r="L4" s="10" t="s">
        <v>12</v>
      </c>
      <c r="S4" s="11">
        <f>+S3/0.0625</f>
        <v>937152</v>
      </c>
    </row>
    <row r="5" spans="1:29" hidden="1" x14ac:dyDescent="0.2">
      <c r="A5" s="2">
        <v>1</v>
      </c>
      <c r="B5" s="5" t="s">
        <v>13</v>
      </c>
      <c r="D5" s="12" t="str">
        <f>+VLOOKUP($B5,'[1]Curr RR'!$A:$M,2,FALSE)</f>
        <v>ce2ereno</v>
      </c>
      <c r="E5" s="13">
        <f>+VLOOKUP(B5,'[1]Curr RR'!A:M,3,FALSE)</f>
        <v>875</v>
      </c>
      <c r="F5" s="2" t="s">
        <v>14</v>
      </c>
      <c r="G5" s="2" t="str">
        <f>+VLOOKUP(B5,'[1]Curr RR'!A:M,4,FALSE)</f>
        <v>t0041139</v>
      </c>
      <c r="H5" s="2" t="str">
        <f>+IFERROR(VLOOKUP(B5,'[1]Curr RR'!$A$499:$B$570,2,FALSE),"")</f>
        <v/>
      </c>
      <c r="I5" s="14">
        <f>+VLOOKUP($B5,'[1]Curr RR'!$A:$M,6,FALSE)</f>
        <v>899</v>
      </c>
      <c r="J5" s="14">
        <f>+VLOOKUP($B5,'[1]Curr RR'!$A:$M,7,FALSE)</f>
        <v>899</v>
      </c>
      <c r="K5" s="2">
        <f>+IF(J5=0,0,J5-I5)</f>
        <v>0</v>
      </c>
      <c r="L5" s="15">
        <f>+VLOOKUP($B5,'[1]Curr RR'!$A:$M,11,FALSE)</f>
        <v>43777</v>
      </c>
    </row>
    <row r="6" spans="1:29" ht="13.5" hidden="1" thickBot="1" x14ac:dyDescent="0.25">
      <c r="A6" s="2">
        <f>+A5+1</f>
        <v>2</v>
      </c>
      <c r="B6" s="5" t="s">
        <v>15</v>
      </c>
      <c r="D6" s="12" t="str">
        <f>+VLOOKUP(B6,'[1]Curr RR'!A:M,2,FALSE)</f>
        <v>ce2ereno</v>
      </c>
      <c r="E6" s="13">
        <f>+VLOOKUP(B6,'[1]Curr RR'!A:M,3,FALSE)</f>
        <v>875</v>
      </c>
      <c r="F6" s="2" t="s">
        <v>14</v>
      </c>
      <c r="G6" s="2" t="str">
        <f>+VLOOKUP(B6,'[1]Curr RR'!A:M,4,FALSE)</f>
        <v>t0031241</v>
      </c>
      <c r="H6" s="2" t="str">
        <f>+IFERROR(VLOOKUP(B6,'[1]Curr RR'!$A$499:$B$570,2,FALSE),"")</f>
        <v/>
      </c>
      <c r="I6" s="14">
        <f>+VLOOKUP($B6,'[1]Curr RR'!$A:$M,6,FALSE)</f>
        <v>899</v>
      </c>
      <c r="J6" s="14">
        <f>+VLOOKUP($B6,'[1]Curr RR'!$A:$M,7,FALSE)</f>
        <v>918</v>
      </c>
      <c r="K6" s="2">
        <f t="shared" ref="K6:K69" si="0">+IF(J6=0,0,J6-I6)</f>
        <v>19</v>
      </c>
      <c r="L6" s="15">
        <f>+VLOOKUP($B6,'[1]Curr RR'!$A:$M,11,FALSE)</f>
        <v>43780</v>
      </c>
      <c r="N6" s="7" t="s">
        <v>7</v>
      </c>
      <c r="O6" s="16" t="s">
        <v>16</v>
      </c>
    </row>
    <row r="7" spans="1:29" hidden="1" x14ac:dyDescent="0.2">
      <c r="A7" s="2">
        <f t="shared" ref="A7:A70" si="1">+A6+1</f>
        <v>3</v>
      </c>
      <c r="B7" s="5" t="s">
        <v>17</v>
      </c>
      <c r="D7" s="12" t="str">
        <f>+VLOOKUP(B7,'[1]Curr RR'!A:M,2,FALSE)</f>
        <v>ce2ereno</v>
      </c>
      <c r="E7" s="13">
        <f>+VLOOKUP(B7,'[1]Curr RR'!A:M,3,FALSE)</f>
        <v>875</v>
      </c>
      <c r="F7" s="2" t="s">
        <v>14</v>
      </c>
      <c r="G7" s="2" t="str">
        <f>+VLOOKUP(B7,'[1]Curr RR'!A:M,4,FALSE)</f>
        <v>t0040857</v>
      </c>
      <c r="H7" s="2" t="str">
        <f>+IFERROR(VLOOKUP(B7,'[1]Curr RR'!$A$499:$B$570,2,FALSE),"")</f>
        <v/>
      </c>
      <c r="I7" s="14">
        <f>+VLOOKUP($B7,'[1]Curr RR'!$A:$M,6,FALSE)</f>
        <v>899</v>
      </c>
      <c r="J7" s="14">
        <f>+VLOOKUP($B7,'[1]Curr RR'!$A:$M,7,FALSE)</f>
        <v>899</v>
      </c>
      <c r="K7" s="2">
        <f t="shared" si="0"/>
        <v>0</v>
      </c>
      <c r="L7" s="15">
        <f>+VLOOKUP($B7,'[1]Curr RR'!$A:$M,11,FALSE)</f>
        <v>43762</v>
      </c>
      <c r="N7" s="2" t="s">
        <v>14</v>
      </c>
      <c r="O7" s="6">
        <f>+COUNTIF(F:F,"="&amp;N7)</f>
        <v>36</v>
      </c>
      <c r="R7" s="17">
        <v>43466</v>
      </c>
      <c r="S7" s="17">
        <v>43497</v>
      </c>
      <c r="T7" s="17">
        <v>43525</v>
      </c>
      <c r="U7" s="17">
        <v>43556</v>
      </c>
      <c r="V7" s="17">
        <v>43586</v>
      </c>
      <c r="W7" s="17">
        <v>43617</v>
      </c>
      <c r="X7" s="17">
        <v>43647</v>
      </c>
      <c r="Y7" s="17">
        <v>43678</v>
      </c>
      <c r="Z7" s="17">
        <v>43709</v>
      </c>
      <c r="AA7" s="17">
        <v>43739</v>
      </c>
      <c r="AB7" s="17">
        <v>43770</v>
      </c>
      <c r="AC7" s="17">
        <v>43800</v>
      </c>
    </row>
    <row r="8" spans="1:29" hidden="1" x14ac:dyDescent="0.2">
      <c r="A8" s="2">
        <f t="shared" si="1"/>
        <v>4</v>
      </c>
      <c r="B8" s="5" t="s">
        <v>18</v>
      </c>
      <c r="D8" s="12" t="str">
        <f>+VLOOKUP(B8,'[1]Curr RR'!A:M,2,FALSE)</f>
        <v>ce2ereno</v>
      </c>
      <c r="E8" s="13">
        <f>+VLOOKUP(B8,'[1]Curr RR'!A:M,3,FALSE)</f>
        <v>875</v>
      </c>
      <c r="F8" s="2" t="s">
        <v>14</v>
      </c>
      <c r="G8" s="2" t="str">
        <f>+VLOOKUP(B8,'[1]Curr RR'!A:M,4,FALSE)</f>
        <v>t0040476</v>
      </c>
      <c r="H8" s="2" t="str">
        <f>+IFERROR(VLOOKUP(B8,'[1]Curr RR'!$A$499:$B$570,2,FALSE),"")</f>
        <v/>
      </c>
      <c r="I8" s="14">
        <f>+VLOOKUP($B8,'[1]Curr RR'!$A:$M,6,FALSE)</f>
        <v>909</v>
      </c>
      <c r="J8" s="14">
        <f>+VLOOKUP($B8,'[1]Curr RR'!$A:$M,7,FALSE)</f>
        <v>909</v>
      </c>
      <c r="K8" s="2">
        <f t="shared" si="0"/>
        <v>0</v>
      </c>
      <c r="L8" s="15">
        <f>+VLOOKUP($B8,'[1]Curr RR'!$A:$M,11,FALSE)</f>
        <v>43683</v>
      </c>
      <c r="N8" s="2" t="s">
        <v>19</v>
      </c>
      <c r="O8" s="6">
        <f>+COUNTIF(F:F,"="&amp;N8)</f>
        <v>58</v>
      </c>
      <c r="R8" s="5">
        <f>+SUMIF($L:$L,"&gt;="&amp;R7,$K:$K)</f>
        <v>-4881</v>
      </c>
      <c r="S8" s="5">
        <f t="shared" ref="S8:AC8" si="2">+SUMIF($L:$L,"&gt;="&amp;S7,$K:$K)</f>
        <v>-4532</v>
      </c>
      <c r="T8" s="5">
        <f t="shared" si="2"/>
        <v>-3704</v>
      </c>
      <c r="U8" s="5">
        <f t="shared" si="2"/>
        <v>-3137</v>
      </c>
      <c r="V8" s="5">
        <f t="shared" si="2"/>
        <v>-2723</v>
      </c>
      <c r="W8" s="5">
        <f t="shared" si="2"/>
        <v>-2572</v>
      </c>
      <c r="X8" s="5">
        <f t="shared" si="2"/>
        <v>-2302</v>
      </c>
      <c r="Y8" s="5">
        <f t="shared" si="2"/>
        <v>-1866</v>
      </c>
      <c r="Z8" s="5">
        <f t="shared" si="2"/>
        <v>-1513</v>
      </c>
      <c r="AA8" s="5">
        <f t="shared" si="2"/>
        <v>-906</v>
      </c>
      <c r="AB8" s="5">
        <f t="shared" si="2"/>
        <v>-549</v>
      </c>
      <c r="AC8" s="5">
        <f t="shared" si="2"/>
        <v>-291</v>
      </c>
    </row>
    <row r="9" spans="1:29" hidden="1" x14ac:dyDescent="0.2">
      <c r="A9" s="2">
        <f t="shared" si="1"/>
        <v>5</v>
      </c>
      <c r="B9" s="5" t="s">
        <v>20</v>
      </c>
      <c r="D9" s="12" t="str">
        <f>+VLOOKUP(B9,'[1]Curr RR'!A:M,2,FALSE)</f>
        <v>ce2ereno</v>
      </c>
      <c r="E9" s="13">
        <f>+VLOOKUP(B9,'[1]Curr RR'!A:M,3,FALSE)</f>
        <v>875</v>
      </c>
      <c r="F9" s="2" t="s">
        <v>14</v>
      </c>
      <c r="G9" s="2" t="str">
        <f>+VLOOKUP(B9,'[1]Curr RR'!A:M,4,FALSE)</f>
        <v>t0038222</v>
      </c>
      <c r="H9" s="2" t="str">
        <f>+IFERROR(VLOOKUP(B9,'[1]Curr RR'!$A$499:$B$570,2,FALSE),"")</f>
        <v/>
      </c>
      <c r="I9" s="14">
        <f>+VLOOKUP($B9,'[1]Curr RR'!$A:$M,6,FALSE)</f>
        <v>919</v>
      </c>
      <c r="J9" s="14">
        <f>+VLOOKUP($B9,'[1]Curr RR'!$A:$M,7,FALSE)</f>
        <v>858</v>
      </c>
      <c r="K9" s="2">
        <f t="shared" si="0"/>
        <v>-61</v>
      </c>
      <c r="L9" s="15">
        <f>+VLOOKUP($B9,'[1]Curr RR'!$A:$M,11,FALSE)</f>
        <v>43512</v>
      </c>
      <c r="N9" s="2" t="s">
        <v>21</v>
      </c>
      <c r="O9" s="6">
        <f>+COUNTIF(F:F,"="&amp;N9)</f>
        <v>67</v>
      </c>
    </row>
    <row r="10" spans="1:29" hidden="1" x14ac:dyDescent="0.2">
      <c r="A10" s="2">
        <f t="shared" si="1"/>
        <v>6</v>
      </c>
      <c r="B10" s="5" t="s">
        <v>22</v>
      </c>
      <c r="D10" s="12" t="str">
        <f>+VLOOKUP(B10,'[1]Curr RR'!A:M,2,FALSE)</f>
        <v>ce2er</v>
      </c>
      <c r="E10" s="13">
        <f>+VLOOKUP(B10,'[1]Curr RR'!A:M,3,FALSE)</f>
        <v>875</v>
      </c>
      <c r="F10" s="2" t="s">
        <v>14</v>
      </c>
      <c r="G10" s="2" t="str">
        <f>+VLOOKUP(B10,'[1]Curr RR'!A:M,4,FALSE)</f>
        <v>VACANT</v>
      </c>
      <c r="H10" s="2" t="str">
        <f>+IFERROR(VLOOKUP(B10,'[1]Curr RR'!$A$499:$B$570,2,FALSE),"")</f>
        <v/>
      </c>
      <c r="I10" s="14">
        <f>+VLOOKUP($B10,'[1]Curr RR'!$A:$M,6,FALSE)</f>
        <v>929</v>
      </c>
      <c r="J10" s="14">
        <f>+VLOOKUP($B10,'[1]Curr RR'!$A:$M,7,FALSE)</f>
        <v>0</v>
      </c>
      <c r="K10" s="2">
        <f t="shared" si="0"/>
        <v>0</v>
      </c>
      <c r="L10" s="15">
        <f>+VLOOKUP($B10,'[1]Curr RR'!$A:$M,11,FALSE)</f>
        <v>0</v>
      </c>
      <c r="N10" s="18" t="s">
        <v>16</v>
      </c>
      <c r="O10" s="19">
        <f>SUM(O7:O9)</f>
        <v>161</v>
      </c>
    </row>
    <row r="11" spans="1:29" hidden="1" x14ac:dyDescent="0.2">
      <c r="A11" s="2">
        <f t="shared" si="1"/>
        <v>7</v>
      </c>
      <c r="B11" s="5" t="s">
        <v>23</v>
      </c>
      <c r="D11" s="12" t="str">
        <f>+VLOOKUP(B11,'[1]Curr RR'!A:M,2,FALSE)</f>
        <v>ce2ereno</v>
      </c>
      <c r="E11" s="13">
        <f>+VLOOKUP(B11,'[1]Curr RR'!A:M,3,FALSE)</f>
        <v>875</v>
      </c>
      <c r="F11" s="2" t="s">
        <v>14</v>
      </c>
      <c r="G11" s="2" t="str">
        <f>+VLOOKUP(B11,'[1]Curr RR'!A:M,4,FALSE)</f>
        <v>t0036981</v>
      </c>
      <c r="H11" s="2" t="str">
        <f>+IFERROR(VLOOKUP(B11,'[1]Curr RR'!$A$499:$B$570,2,FALSE),"")</f>
        <v/>
      </c>
      <c r="I11" s="14">
        <f>+VLOOKUP($B11,'[1]Curr RR'!$A:$M,6,FALSE)</f>
        <v>919</v>
      </c>
      <c r="J11" s="14">
        <f>+VLOOKUP($B11,'[1]Curr RR'!$A:$M,7,FALSE)</f>
        <v>889</v>
      </c>
      <c r="K11" s="2">
        <f t="shared" si="0"/>
        <v>-30</v>
      </c>
      <c r="L11" s="15">
        <f>+VLOOKUP($B11,'[1]Curr RR'!$A:$M,11,FALSE)</f>
        <v>43762</v>
      </c>
    </row>
    <row r="12" spans="1:29" hidden="1" x14ac:dyDescent="0.2">
      <c r="A12" s="2">
        <f t="shared" si="1"/>
        <v>8</v>
      </c>
      <c r="B12" s="5" t="s">
        <v>24</v>
      </c>
      <c r="D12" s="12" t="str">
        <f>+VLOOKUP(B12,'[1]Curr RR'!A:M,2,FALSE)</f>
        <v>ce2ereno</v>
      </c>
      <c r="E12" s="13">
        <f>+VLOOKUP(B12,'[1]Curr RR'!A:M,3,FALSE)</f>
        <v>875</v>
      </c>
      <c r="F12" s="2" t="s">
        <v>14</v>
      </c>
      <c r="G12" s="2" t="str">
        <f>+VLOOKUP(B12,'[1]Curr RR'!A:M,4,FALSE)</f>
        <v>t0038303</v>
      </c>
      <c r="H12" s="2" t="str">
        <f>+IFERROR(VLOOKUP(B12,'[1]Curr RR'!$A$499:$B$570,2,FALSE),"")</f>
        <v/>
      </c>
      <c r="I12" s="14">
        <f>+VLOOKUP($B12,'[1]Curr RR'!$A:$M,6,FALSE)</f>
        <v>899</v>
      </c>
      <c r="J12" s="14">
        <f>+VLOOKUP($B12,'[1]Curr RR'!$A:$M,7,FALSE)</f>
        <v>838</v>
      </c>
      <c r="K12" s="2">
        <f t="shared" si="0"/>
        <v>-61</v>
      </c>
      <c r="L12" s="15">
        <f>+VLOOKUP($B12,'[1]Curr RR'!$A:$M,11,FALSE)</f>
        <v>43555</v>
      </c>
    </row>
    <row r="13" spans="1:29" hidden="1" x14ac:dyDescent="0.2">
      <c r="A13" s="2">
        <f t="shared" si="1"/>
        <v>9</v>
      </c>
      <c r="B13" s="5" t="s">
        <v>25</v>
      </c>
      <c r="D13" s="12" t="str">
        <f>+VLOOKUP(B13,'[1]Curr RR'!A:M,2,FALSE)</f>
        <v>ce2ereno</v>
      </c>
      <c r="E13" s="13">
        <f>+VLOOKUP(B13,'[1]Curr RR'!A:M,3,FALSE)</f>
        <v>875</v>
      </c>
      <c r="F13" s="2" t="s">
        <v>14</v>
      </c>
      <c r="G13" s="2" t="str">
        <f>+VLOOKUP(B13,'[1]Curr RR'!A:M,4,FALSE)</f>
        <v>t0039083</v>
      </c>
      <c r="H13" s="2" t="str">
        <f>+IFERROR(VLOOKUP(B13,'[1]Curr RR'!$A$499:$B$570,2,FALSE),"")</f>
        <v/>
      </c>
      <c r="I13" s="14">
        <f>+VLOOKUP($B13,'[1]Curr RR'!$A:$M,6,FALSE)</f>
        <v>994</v>
      </c>
      <c r="J13" s="14">
        <f>+VLOOKUP($B13,'[1]Curr RR'!$A:$M,7,FALSE)</f>
        <v>883</v>
      </c>
      <c r="K13" s="2">
        <f t="shared" si="0"/>
        <v>-111</v>
      </c>
      <c r="L13" s="15">
        <f>+VLOOKUP($B13,'[1]Curr RR'!$A:$M,11,FALSE)</f>
        <v>43524</v>
      </c>
    </row>
    <row r="14" spans="1:29" hidden="1" x14ac:dyDescent="0.2">
      <c r="A14" s="2">
        <f t="shared" si="1"/>
        <v>10</v>
      </c>
      <c r="B14" s="5" t="s">
        <v>26</v>
      </c>
      <c r="D14" s="12" t="str">
        <f>+VLOOKUP(B14,'[1]Curr RR'!A:M,2,FALSE)</f>
        <v>ce2ereno</v>
      </c>
      <c r="E14" s="13">
        <f>+VLOOKUP(B14,'[1]Curr RR'!A:M,3,FALSE)</f>
        <v>875</v>
      </c>
      <c r="F14" s="2" t="s">
        <v>14</v>
      </c>
      <c r="G14" s="2" t="str">
        <f>+VLOOKUP(B14,'[1]Curr RR'!A:M,4,FALSE)</f>
        <v>t0028628</v>
      </c>
      <c r="H14" s="2" t="str">
        <f>+IFERROR(VLOOKUP(B14,'[1]Curr RR'!$A$499:$B$570,2,FALSE),"")</f>
        <v/>
      </c>
      <c r="I14" s="14">
        <f>+VLOOKUP($B14,'[1]Curr RR'!$A:$M,6,FALSE)</f>
        <v>919</v>
      </c>
      <c r="J14" s="14">
        <f>+VLOOKUP($B14,'[1]Curr RR'!$A:$M,7,FALSE)</f>
        <v>908</v>
      </c>
      <c r="K14" s="2">
        <f t="shared" si="0"/>
        <v>-11</v>
      </c>
      <c r="L14" s="15">
        <f>+VLOOKUP($B14,'[1]Curr RR'!$A:$M,11,FALSE)</f>
        <v>43585</v>
      </c>
    </row>
    <row r="15" spans="1:29" hidden="1" x14ac:dyDescent="0.2">
      <c r="A15" s="2">
        <f t="shared" si="1"/>
        <v>11</v>
      </c>
      <c r="B15" s="5" t="s">
        <v>27</v>
      </c>
      <c r="D15" s="12" t="str">
        <f>+VLOOKUP(B15,'[1]Curr RR'!A:M,2,FALSE)</f>
        <v>ce2ereno</v>
      </c>
      <c r="E15" s="13">
        <f>+VLOOKUP(B15,'[1]Curr RR'!A:M,3,FALSE)</f>
        <v>875</v>
      </c>
      <c r="F15" s="2" t="s">
        <v>14</v>
      </c>
      <c r="G15" s="2" t="str">
        <f>+VLOOKUP(B15,'[1]Curr RR'!A:M,4,FALSE)</f>
        <v>t0021005</v>
      </c>
      <c r="H15" s="2" t="str">
        <f>+IFERROR(VLOOKUP(B15,'[1]Curr RR'!$A$499:$B$570,2,FALSE),"")</f>
        <v/>
      </c>
      <c r="I15" s="14">
        <f>+VLOOKUP($B15,'[1]Curr RR'!$A:$M,6,FALSE)</f>
        <v>929</v>
      </c>
      <c r="J15" s="14">
        <f>+VLOOKUP($B15,'[1]Curr RR'!$A:$M,7,FALSE)</f>
        <v>799</v>
      </c>
      <c r="K15" s="2">
        <f t="shared" si="0"/>
        <v>-130</v>
      </c>
      <c r="L15" s="15">
        <f>+VLOOKUP($B15,'[1]Curr RR'!$A:$M,11,FALSE)</f>
        <v>43830</v>
      </c>
    </row>
    <row r="16" spans="1:29" hidden="1" x14ac:dyDescent="0.2">
      <c r="A16" s="2">
        <f t="shared" si="1"/>
        <v>12</v>
      </c>
      <c r="B16" s="5" t="s">
        <v>28</v>
      </c>
      <c r="D16" s="12" t="str">
        <f>+VLOOKUP(B16,'[1]Curr RR'!A:M,2,FALSE)</f>
        <v>ce2ereno</v>
      </c>
      <c r="E16" s="13">
        <f>+VLOOKUP(B16,'[1]Curr RR'!A:M,3,FALSE)</f>
        <v>875</v>
      </c>
      <c r="F16" s="2" t="s">
        <v>14</v>
      </c>
      <c r="G16" s="2" t="str">
        <f>+VLOOKUP(B16,'[1]Curr RR'!A:M,4,FALSE)</f>
        <v>t0025837</v>
      </c>
      <c r="H16" s="2" t="str">
        <f>+IFERROR(VLOOKUP(B16,'[1]Curr RR'!$A$499:$B$570,2,FALSE),"")</f>
        <v/>
      </c>
      <c r="I16" s="14">
        <f>+VLOOKUP($B16,'[1]Curr RR'!$A:$M,6,FALSE)</f>
        <v>984</v>
      </c>
      <c r="J16" s="14">
        <f>+VLOOKUP($B16,'[1]Curr RR'!$A:$M,7,FALSE)</f>
        <v>964</v>
      </c>
      <c r="K16" s="2">
        <f t="shared" si="0"/>
        <v>-20</v>
      </c>
      <c r="L16" s="15">
        <f>+VLOOKUP($B16,'[1]Curr RR'!$A:$M,11,FALSE)</f>
        <v>43769</v>
      </c>
    </row>
    <row r="17" spans="1:16" hidden="1" x14ac:dyDescent="0.2">
      <c r="A17" s="2">
        <f t="shared" si="1"/>
        <v>13</v>
      </c>
      <c r="B17" s="5" t="s">
        <v>29</v>
      </c>
      <c r="D17" s="12" t="str">
        <f>+VLOOKUP(B17,'[1]Curr RR'!A:M,2,FALSE)</f>
        <v>ce2ereno</v>
      </c>
      <c r="E17" s="13">
        <f>+VLOOKUP(B17,'[1]Curr RR'!A:M,3,FALSE)</f>
        <v>875</v>
      </c>
      <c r="F17" s="2" t="s">
        <v>14</v>
      </c>
      <c r="G17" s="2" t="str">
        <f>+VLOOKUP(B17,'[1]Curr RR'!A:M,4,FALSE)</f>
        <v>t0036252</v>
      </c>
      <c r="H17" s="2" t="str">
        <f>+IFERROR(VLOOKUP(B17,'[1]Curr RR'!$A$499:$B$570,2,FALSE),"")</f>
        <v/>
      </c>
      <c r="I17" s="14">
        <f>+VLOOKUP($B17,'[1]Curr RR'!$A:$M,6,FALSE)</f>
        <v>919</v>
      </c>
      <c r="J17" s="14">
        <f>+VLOOKUP($B17,'[1]Curr RR'!$A:$M,7,FALSE)</f>
        <v>899</v>
      </c>
      <c r="K17" s="2">
        <f t="shared" si="0"/>
        <v>-20</v>
      </c>
      <c r="L17" s="15">
        <f>+VLOOKUP($B17,'[1]Curr RR'!$A:$M,11,FALSE)</f>
        <v>43737</v>
      </c>
    </row>
    <row r="18" spans="1:16" hidden="1" x14ac:dyDescent="0.2">
      <c r="A18" s="2">
        <f t="shared" si="1"/>
        <v>14</v>
      </c>
      <c r="B18" s="5" t="s">
        <v>30</v>
      </c>
      <c r="D18" s="12" t="str">
        <f>+VLOOKUP(B18,'[1]Curr RR'!A:M,2,FALSE)</f>
        <v>ce2ereno</v>
      </c>
      <c r="E18" s="13">
        <f>+VLOOKUP(B18,'[1]Curr RR'!A:M,3,FALSE)</f>
        <v>875</v>
      </c>
      <c r="F18" s="2" t="s">
        <v>14</v>
      </c>
      <c r="G18" s="2" t="str">
        <f>+VLOOKUP(B18,'[1]Curr RR'!A:M,4,FALSE)</f>
        <v>t0041245</v>
      </c>
      <c r="H18" s="2" t="str">
        <f>+IFERROR(VLOOKUP(B18,'[1]Curr RR'!$A$499:$B$570,2,FALSE),"")</f>
        <v/>
      </c>
      <c r="I18" s="14">
        <f>+VLOOKUP($B18,'[1]Curr RR'!$A:$M,6,FALSE)</f>
        <v>909</v>
      </c>
      <c r="J18" s="14">
        <f>+VLOOKUP($B18,'[1]Curr RR'!$A:$M,7,FALSE)</f>
        <v>909</v>
      </c>
      <c r="K18" s="2">
        <f t="shared" si="0"/>
        <v>0</v>
      </c>
      <c r="L18" s="15">
        <f>+VLOOKUP($B18,'[1]Curr RR'!$A:$M,11,FALSE)</f>
        <v>43792</v>
      </c>
    </row>
    <row r="19" spans="1:16" hidden="1" x14ac:dyDescent="0.2">
      <c r="A19" s="2">
        <f t="shared" si="1"/>
        <v>15</v>
      </c>
      <c r="B19" s="5" t="s">
        <v>31</v>
      </c>
      <c r="D19" s="12" t="str">
        <f>+VLOOKUP(B19,'[1]Curr RR'!A:M,2,FALSE)</f>
        <v>ce2ereno</v>
      </c>
      <c r="E19" s="13">
        <f>+VLOOKUP(B19,'[1]Curr RR'!A:M,3,FALSE)</f>
        <v>875</v>
      </c>
      <c r="F19" s="2" t="s">
        <v>14</v>
      </c>
      <c r="G19" s="2" t="str">
        <f>+VLOOKUP(B19,'[1]Curr RR'!A:M,4,FALSE)</f>
        <v>VACANT</v>
      </c>
      <c r="H19" s="2" t="str">
        <f>+IFERROR(VLOOKUP(B19,'[1]Curr RR'!$A$499:$B$570,2,FALSE),"")</f>
        <v/>
      </c>
      <c r="I19" s="14">
        <f>+VLOOKUP($B19,'[1]Curr RR'!$A:$M,6,FALSE)</f>
        <v>899</v>
      </c>
      <c r="J19" s="14">
        <f>+VLOOKUP($B19,'[1]Curr RR'!$A:$M,7,FALSE)</f>
        <v>0</v>
      </c>
      <c r="K19" s="2">
        <f t="shared" si="0"/>
        <v>0</v>
      </c>
      <c r="L19" s="15">
        <f>+VLOOKUP($B19,'[1]Curr RR'!$A:$M,11,FALSE)</f>
        <v>0</v>
      </c>
    </row>
    <row r="20" spans="1:16" hidden="1" x14ac:dyDescent="0.2">
      <c r="A20" s="2">
        <f t="shared" si="1"/>
        <v>16</v>
      </c>
      <c r="B20" s="5" t="s">
        <v>32</v>
      </c>
      <c r="D20" s="12" t="str">
        <f>+VLOOKUP(B20,'[1]Curr RR'!A:M,2,FALSE)</f>
        <v>ce2ereno</v>
      </c>
      <c r="E20" s="13">
        <f>+VLOOKUP(B20,'[1]Curr RR'!A:M,3,FALSE)</f>
        <v>875</v>
      </c>
      <c r="F20" s="2" t="s">
        <v>14</v>
      </c>
      <c r="G20" s="2" t="str">
        <f>+VLOOKUP(B20,'[1]Curr RR'!A:M,4,FALSE)</f>
        <v>t0040890</v>
      </c>
      <c r="H20" s="2" t="str">
        <f>+IFERROR(VLOOKUP(B20,'[1]Curr RR'!$A$499:$B$570,2,FALSE),"")</f>
        <v/>
      </c>
      <c r="I20" s="14">
        <f>+VLOOKUP($B20,'[1]Curr RR'!$A:$M,6,FALSE)</f>
        <v>919</v>
      </c>
      <c r="J20" s="14">
        <f>+VLOOKUP($B20,'[1]Curr RR'!$A:$M,7,FALSE)</f>
        <v>919</v>
      </c>
      <c r="K20" s="2">
        <f t="shared" si="0"/>
        <v>0</v>
      </c>
      <c r="L20" s="15">
        <f>+VLOOKUP($B20,'[1]Curr RR'!$A:$M,11,FALSE)</f>
        <v>43767</v>
      </c>
    </row>
    <row r="21" spans="1:16" hidden="1" x14ac:dyDescent="0.2">
      <c r="A21" s="2">
        <f t="shared" si="1"/>
        <v>17</v>
      </c>
      <c r="B21" s="5" t="s">
        <v>33</v>
      </c>
      <c r="D21" s="12" t="str">
        <f>+VLOOKUP(B21,'[1]Curr RR'!A:M,2,FALSE)</f>
        <v>ce2ereno</v>
      </c>
      <c r="E21" s="13">
        <f>+VLOOKUP(B21,'[1]Curr RR'!A:M,3,FALSE)</f>
        <v>875</v>
      </c>
      <c r="F21" s="2" t="s">
        <v>14</v>
      </c>
      <c r="G21" s="2" t="str">
        <f>+VLOOKUP(B21,'[1]Curr RR'!A:M,4,FALSE)</f>
        <v>t0039086</v>
      </c>
      <c r="H21" s="2" t="str">
        <f>+IFERROR(VLOOKUP(B21,'[1]Curr RR'!$A$499:$B$570,2,FALSE),"")</f>
        <v/>
      </c>
      <c r="I21" s="14">
        <f>+VLOOKUP($B21,'[1]Curr RR'!$A:$M,6,FALSE)</f>
        <v>899</v>
      </c>
      <c r="J21" s="14">
        <f>+VLOOKUP($B21,'[1]Curr RR'!$A:$M,7,FALSE)</f>
        <v>838</v>
      </c>
      <c r="K21" s="2">
        <f t="shared" si="0"/>
        <v>-61</v>
      </c>
      <c r="L21" s="15">
        <f>+VLOOKUP($B21,'[1]Curr RR'!$A:$M,11,FALSE)</f>
        <v>43585</v>
      </c>
    </row>
    <row r="22" spans="1:16" hidden="1" x14ac:dyDescent="0.2">
      <c r="A22" s="2">
        <f t="shared" si="1"/>
        <v>18</v>
      </c>
      <c r="B22" s="5" t="s">
        <v>34</v>
      </c>
      <c r="D22" s="12" t="str">
        <f>+VLOOKUP(B22,'[1]Curr RR'!A:M,2,FALSE)</f>
        <v>ce2ereno</v>
      </c>
      <c r="E22" s="13">
        <f>+VLOOKUP(B22,'[1]Curr RR'!A:M,3,FALSE)</f>
        <v>875</v>
      </c>
      <c r="F22" s="2" t="s">
        <v>14</v>
      </c>
      <c r="G22" s="2" t="str">
        <f>+VLOOKUP(B22,'[1]Curr RR'!A:M,4,FALSE)</f>
        <v>t0039280</v>
      </c>
      <c r="H22" s="2" t="str">
        <f>+IFERROR(VLOOKUP(B22,'[1]Curr RR'!$A$499:$B$570,2,FALSE),"")</f>
        <v/>
      </c>
      <c r="I22" s="14">
        <f>+VLOOKUP($B22,'[1]Curr RR'!$A:$M,6,FALSE)</f>
        <v>919</v>
      </c>
      <c r="J22" s="14">
        <f>+VLOOKUP($B22,'[1]Curr RR'!$A:$M,7,FALSE)</f>
        <v>858</v>
      </c>
      <c r="K22" s="2">
        <f t="shared" si="0"/>
        <v>-61</v>
      </c>
      <c r="L22" s="15">
        <f>+VLOOKUP($B22,'[1]Curr RR'!$A:$M,11,FALSE)</f>
        <v>43540</v>
      </c>
    </row>
    <row r="23" spans="1:16" hidden="1" x14ac:dyDescent="0.2">
      <c r="A23" s="2">
        <f t="shared" si="1"/>
        <v>19</v>
      </c>
      <c r="B23" s="5" t="s">
        <v>35</v>
      </c>
      <c r="D23" s="12" t="str">
        <f>+VLOOKUP(B23,'[1]Curr RR'!A:M,2,FALSE)</f>
        <v>ce2ereno</v>
      </c>
      <c r="E23" s="13">
        <f>+VLOOKUP(B23,'[1]Curr RR'!A:M,3,FALSE)</f>
        <v>875</v>
      </c>
      <c r="F23" s="2" t="s">
        <v>14</v>
      </c>
      <c r="G23" s="2" t="str">
        <f>+VLOOKUP(B23,'[1]Curr RR'!A:M,4,FALSE)</f>
        <v>t0030132</v>
      </c>
      <c r="H23" s="2" t="str">
        <f>+IFERROR(VLOOKUP(B23,'[1]Curr RR'!$A$499:$B$570,2,FALSE),"")</f>
        <v/>
      </c>
      <c r="I23" s="14">
        <f>+VLOOKUP($B23,'[1]Curr RR'!$A:$M,6,FALSE)</f>
        <v>899</v>
      </c>
      <c r="J23" s="14">
        <f>+VLOOKUP($B23,'[1]Curr RR'!$A:$M,7,FALSE)</f>
        <v>899</v>
      </c>
      <c r="K23" s="2">
        <f t="shared" si="0"/>
        <v>0</v>
      </c>
      <c r="L23" s="15">
        <f>+VLOOKUP($B23,'[1]Curr RR'!$A:$M,11,FALSE)</f>
        <v>43668</v>
      </c>
    </row>
    <row r="24" spans="1:16" hidden="1" x14ac:dyDescent="0.2">
      <c r="A24" s="2">
        <f t="shared" si="1"/>
        <v>20</v>
      </c>
      <c r="B24" s="5" t="s">
        <v>36</v>
      </c>
      <c r="D24" s="12" t="str">
        <f>+VLOOKUP(B24,'[1]Curr RR'!A:M,2,FALSE)</f>
        <v>ce2ereno</v>
      </c>
      <c r="E24" s="13">
        <f>+VLOOKUP(B24,'[1]Curr RR'!A:M,3,FALSE)</f>
        <v>875</v>
      </c>
      <c r="F24" s="2" t="s">
        <v>14</v>
      </c>
      <c r="G24" s="2" t="str">
        <f>+VLOOKUP(B24,'[1]Curr RR'!A:M,4,FALSE)</f>
        <v>t0034551</v>
      </c>
      <c r="H24" s="2" t="str">
        <f>+IFERROR(VLOOKUP(B24,'[1]Curr RR'!$A$499:$B$570,2,FALSE),"")</f>
        <v/>
      </c>
      <c r="I24" s="14">
        <f>+VLOOKUP($B24,'[1]Curr RR'!$A:$M,6,FALSE)</f>
        <v>909</v>
      </c>
      <c r="J24" s="14">
        <f>+VLOOKUP($B24,'[1]Curr RR'!$A:$M,7,FALSE)</f>
        <v>909</v>
      </c>
      <c r="K24" s="2">
        <f t="shared" si="0"/>
        <v>0</v>
      </c>
      <c r="L24" s="15">
        <f>+VLOOKUP($B24,'[1]Curr RR'!$A:$M,11,FALSE)</f>
        <v>43677</v>
      </c>
      <c r="P24" s="5">
        <f>94-25</f>
        <v>69</v>
      </c>
    </row>
    <row r="25" spans="1:16" hidden="1" x14ac:dyDescent="0.2">
      <c r="A25" s="2">
        <f t="shared" si="1"/>
        <v>21</v>
      </c>
      <c r="B25" s="5" t="s">
        <v>37</v>
      </c>
      <c r="D25" s="12" t="str">
        <f>+VLOOKUP(B25,'[1]Curr RR'!A:M,2,FALSE)</f>
        <v>ce2ereno</v>
      </c>
      <c r="E25" s="13">
        <f>+VLOOKUP(B25,'[1]Curr RR'!A:M,3,FALSE)</f>
        <v>875</v>
      </c>
      <c r="F25" s="2" t="s">
        <v>14</v>
      </c>
      <c r="G25" s="2" t="str">
        <f>+VLOOKUP(B25,'[1]Curr RR'!A:M,4,FALSE)</f>
        <v>VACANT</v>
      </c>
      <c r="H25" s="2" t="str">
        <f>+IFERROR(VLOOKUP(B25,'[1]Curr RR'!$A$499:$B$570,2,FALSE),"")</f>
        <v/>
      </c>
      <c r="I25" s="14">
        <f>+VLOOKUP($B25,'[1]Curr RR'!$A:$M,6,FALSE)</f>
        <v>919</v>
      </c>
      <c r="J25" s="14">
        <f>+VLOOKUP($B25,'[1]Curr RR'!$A:$M,7,FALSE)</f>
        <v>0</v>
      </c>
      <c r="K25" s="2">
        <f t="shared" si="0"/>
        <v>0</v>
      </c>
      <c r="L25" s="15">
        <f>+VLOOKUP($B25,'[1]Curr RR'!$A:$M,11,FALSE)</f>
        <v>0</v>
      </c>
    </row>
    <row r="26" spans="1:16" hidden="1" x14ac:dyDescent="0.2">
      <c r="A26" s="2">
        <f t="shared" si="1"/>
        <v>22</v>
      </c>
      <c r="B26" s="5" t="s">
        <v>38</v>
      </c>
      <c r="D26" s="12" t="str">
        <f>+VLOOKUP(B26,'[1]Curr RR'!A:M,2,FALSE)</f>
        <v>ce2er</v>
      </c>
      <c r="E26" s="13">
        <f>+VLOOKUP(B26,'[1]Curr RR'!A:M,3,FALSE)</f>
        <v>875</v>
      </c>
      <c r="F26" s="2" t="s">
        <v>14</v>
      </c>
      <c r="G26" s="2" t="str">
        <f>+VLOOKUP(B26,'[1]Curr RR'!A:M,4,FALSE)</f>
        <v>t0039877</v>
      </c>
      <c r="H26" s="2" t="str">
        <f>+IFERROR(VLOOKUP(B26,'[1]Curr RR'!$A$499:$B$570,2,FALSE),"")</f>
        <v/>
      </c>
      <c r="I26" s="14">
        <f>+VLOOKUP($B26,'[1]Curr RR'!$A:$M,6,FALSE)</f>
        <v>929</v>
      </c>
      <c r="J26" s="14">
        <f>+VLOOKUP($B26,'[1]Curr RR'!$A:$M,7,FALSE)</f>
        <v>929</v>
      </c>
      <c r="K26" s="2">
        <f t="shared" si="0"/>
        <v>0</v>
      </c>
      <c r="L26" s="15">
        <f>+VLOOKUP($B26,'[1]Curr RR'!$A:$M,11,FALSE)</f>
        <v>43651</v>
      </c>
    </row>
    <row r="27" spans="1:16" hidden="1" x14ac:dyDescent="0.2">
      <c r="A27" s="2">
        <f t="shared" si="1"/>
        <v>23</v>
      </c>
      <c r="B27" s="5" t="s">
        <v>39</v>
      </c>
      <c r="D27" s="12" t="str">
        <f>+VLOOKUP(B27,'[1]Curr RR'!A:M,2,FALSE)</f>
        <v>ce2ereno</v>
      </c>
      <c r="E27" s="13">
        <f>+VLOOKUP(B27,'[1]Curr RR'!A:M,3,FALSE)</f>
        <v>875</v>
      </c>
      <c r="F27" s="2" t="s">
        <v>14</v>
      </c>
      <c r="G27" s="2" t="str">
        <f>+VLOOKUP(B27,'[1]Curr RR'!A:M,4,FALSE)</f>
        <v>t0041342</v>
      </c>
      <c r="H27" s="2" t="str">
        <f>+IFERROR(VLOOKUP(B27,'[1]Curr RR'!$A$499:$B$570,2,FALSE),"")</f>
        <v/>
      </c>
      <c r="I27" s="14">
        <f>+VLOOKUP($B27,'[1]Curr RR'!$A:$M,6,FALSE)</f>
        <v>899</v>
      </c>
      <c r="J27" s="14">
        <f>+VLOOKUP($B27,'[1]Curr RR'!$A:$M,7,FALSE)</f>
        <v>899</v>
      </c>
      <c r="K27" s="2">
        <f t="shared" si="0"/>
        <v>0</v>
      </c>
      <c r="L27" s="15">
        <f>+VLOOKUP($B27,'[1]Curr RR'!$A:$M,11,FALSE)</f>
        <v>43812</v>
      </c>
    </row>
    <row r="28" spans="1:16" hidden="1" x14ac:dyDescent="0.2">
      <c r="A28" s="2">
        <f t="shared" si="1"/>
        <v>24</v>
      </c>
      <c r="B28" s="5" t="s">
        <v>40</v>
      </c>
      <c r="D28" s="12" t="str">
        <f>+VLOOKUP(B28,'[1]Curr RR'!A:M,2,FALSE)</f>
        <v>ce2ereno</v>
      </c>
      <c r="E28" s="13">
        <f>+VLOOKUP(B28,'[1]Curr RR'!A:M,3,FALSE)</f>
        <v>875</v>
      </c>
      <c r="F28" s="2" t="s">
        <v>14</v>
      </c>
      <c r="G28" s="2" t="str">
        <f>+VLOOKUP(B28,'[1]Curr RR'!A:M,4,FALSE)</f>
        <v>VACANT</v>
      </c>
      <c r="H28" s="2" t="str">
        <f>+IFERROR(VLOOKUP(B28,'[1]Curr RR'!$A$499:$B$570,2,FALSE),"")</f>
        <v/>
      </c>
      <c r="I28" s="14">
        <f>+VLOOKUP($B28,'[1]Curr RR'!$A:$M,6,FALSE)</f>
        <v>919</v>
      </c>
      <c r="J28" s="14">
        <f>+VLOOKUP($B28,'[1]Curr RR'!$A:$M,7,FALSE)</f>
        <v>0</v>
      </c>
      <c r="K28" s="2">
        <f t="shared" si="0"/>
        <v>0</v>
      </c>
      <c r="L28" s="15">
        <f>+VLOOKUP($B28,'[1]Curr RR'!$A:$M,11,FALSE)</f>
        <v>0</v>
      </c>
    </row>
    <row r="29" spans="1:16" hidden="1" x14ac:dyDescent="0.2">
      <c r="A29" s="2">
        <f t="shared" si="1"/>
        <v>25</v>
      </c>
      <c r="B29" s="5" t="s">
        <v>41</v>
      </c>
      <c r="D29" s="12" t="str">
        <f>+VLOOKUP(B29,'[1]Curr RR'!A:M,2,FALSE)</f>
        <v>ce2ereno</v>
      </c>
      <c r="E29" s="13">
        <f>+VLOOKUP(B29,'[1]Curr RR'!A:M,3,FALSE)</f>
        <v>875</v>
      </c>
      <c r="F29" s="2" t="s">
        <v>14</v>
      </c>
      <c r="G29" s="2" t="str">
        <f>+VLOOKUP(B29,'[1]Curr RR'!A:M,4,FALSE)</f>
        <v>t0025845</v>
      </c>
      <c r="H29" s="2" t="str">
        <f>+IFERROR(VLOOKUP(B29,'[1]Curr RR'!$A$499:$B$570,2,FALSE),"")</f>
        <v/>
      </c>
      <c r="I29" s="14">
        <f>+VLOOKUP($B29,'[1]Curr RR'!$A:$M,6,FALSE)</f>
        <v>974</v>
      </c>
      <c r="J29" s="14">
        <f>+VLOOKUP($B29,'[1]Curr RR'!$A:$M,7,FALSE)</f>
        <v>969</v>
      </c>
      <c r="K29" s="2">
        <f t="shared" si="0"/>
        <v>-5</v>
      </c>
      <c r="L29" s="15">
        <f>+VLOOKUP($B29,'[1]Curr RR'!$A:$M,11,FALSE)</f>
        <v>43690</v>
      </c>
    </row>
    <row r="30" spans="1:16" hidden="1" x14ac:dyDescent="0.2">
      <c r="A30" s="2">
        <f t="shared" si="1"/>
        <v>26</v>
      </c>
      <c r="B30" s="5" t="s">
        <v>42</v>
      </c>
      <c r="D30" s="12" t="str">
        <f>+VLOOKUP(B30,'[1]Curr RR'!A:M,2,FALSE)</f>
        <v>ce2ereno</v>
      </c>
      <c r="E30" s="13">
        <f>+VLOOKUP(B30,'[1]Curr RR'!A:M,3,FALSE)</f>
        <v>875</v>
      </c>
      <c r="F30" s="2" t="s">
        <v>14</v>
      </c>
      <c r="G30" s="2" t="str">
        <f>+VLOOKUP(B30,'[1]Curr RR'!A:M,4,FALSE)</f>
        <v>VACANT</v>
      </c>
      <c r="H30" s="2" t="str">
        <f>+IFERROR(VLOOKUP(B30,'[1]Curr RR'!$A$499:$B$570,2,FALSE),"")</f>
        <v/>
      </c>
      <c r="I30" s="14">
        <f>+VLOOKUP($B30,'[1]Curr RR'!$A:$M,6,FALSE)</f>
        <v>909</v>
      </c>
      <c r="J30" s="14">
        <f>+VLOOKUP($B30,'[1]Curr RR'!$A:$M,7,FALSE)</f>
        <v>0</v>
      </c>
      <c r="K30" s="2">
        <f t="shared" si="0"/>
        <v>0</v>
      </c>
      <c r="L30" s="15">
        <f>+VLOOKUP($B30,'[1]Curr RR'!$A:$M,11,FALSE)</f>
        <v>0</v>
      </c>
    </row>
    <row r="31" spans="1:16" hidden="1" x14ac:dyDescent="0.2">
      <c r="A31" s="2">
        <f t="shared" si="1"/>
        <v>27</v>
      </c>
      <c r="B31" s="5" t="s">
        <v>43</v>
      </c>
      <c r="D31" s="12" t="str">
        <f>+VLOOKUP(B31,'[1]Curr RR'!A:M,2,FALSE)</f>
        <v>ce2ereno</v>
      </c>
      <c r="E31" s="13">
        <f>+VLOOKUP(B31,'[1]Curr RR'!A:M,3,FALSE)</f>
        <v>875</v>
      </c>
      <c r="F31" s="2" t="s">
        <v>14</v>
      </c>
      <c r="G31" s="2" t="str">
        <f>+VLOOKUP(B31,'[1]Curr RR'!A:M,4,FALSE)</f>
        <v>t0013946</v>
      </c>
      <c r="H31" s="2" t="str">
        <f>+IFERROR(VLOOKUP(B31,'[1]Curr RR'!$A$499:$B$570,2,FALSE),"")</f>
        <v/>
      </c>
      <c r="I31" s="14">
        <f>+VLOOKUP($B31,'[1]Curr RR'!$A:$M,6,FALSE)</f>
        <v>974</v>
      </c>
      <c r="J31" s="14">
        <f>+VLOOKUP($B31,'[1]Curr RR'!$A:$M,7,FALSE)</f>
        <v>913</v>
      </c>
      <c r="K31" s="2">
        <f t="shared" si="0"/>
        <v>-61</v>
      </c>
      <c r="L31" s="15">
        <f>+VLOOKUP($B31,'[1]Curr RR'!$A:$M,11,FALSE)</f>
        <v>43677</v>
      </c>
    </row>
    <row r="32" spans="1:16" hidden="1" x14ac:dyDescent="0.2">
      <c r="A32" s="2">
        <f t="shared" si="1"/>
        <v>28</v>
      </c>
      <c r="B32" s="5" t="s">
        <v>44</v>
      </c>
      <c r="D32" s="12" t="str">
        <f>+VLOOKUP(B32,'[1]Curr RR'!A:M,2,FALSE)</f>
        <v>ce2ereno</v>
      </c>
      <c r="E32" s="13">
        <f>+VLOOKUP(B32,'[1]Curr RR'!A:M,3,FALSE)</f>
        <v>875</v>
      </c>
      <c r="F32" s="2" t="s">
        <v>14</v>
      </c>
      <c r="G32" s="2" t="str">
        <f>+VLOOKUP(B32,'[1]Curr RR'!A:M,4,FALSE)</f>
        <v>t0036961</v>
      </c>
      <c r="H32" s="2" t="str">
        <f>+IFERROR(VLOOKUP(B32,'[1]Curr RR'!$A$499:$B$570,2,FALSE),"")</f>
        <v/>
      </c>
      <c r="I32" s="14">
        <f>+VLOOKUP($B32,'[1]Curr RR'!$A:$M,6,FALSE)</f>
        <v>899</v>
      </c>
      <c r="J32" s="14">
        <f>+VLOOKUP($B32,'[1]Curr RR'!$A:$M,7,FALSE)</f>
        <v>879</v>
      </c>
      <c r="K32" s="2">
        <f t="shared" si="0"/>
        <v>-20</v>
      </c>
      <c r="L32" s="15">
        <f>+VLOOKUP($B32,'[1]Curr RR'!$A:$M,11,FALSE)</f>
        <v>43749</v>
      </c>
    </row>
    <row r="33" spans="1:12" hidden="1" x14ac:dyDescent="0.2">
      <c r="A33" s="2">
        <f t="shared" si="1"/>
        <v>29</v>
      </c>
      <c r="B33" s="5" t="s">
        <v>45</v>
      </c>
      <c r="D33" s="12" t="str">
        <f>+VLOOKUP(B33,'[1]Curr RR'!A:M,2,FALSE)</f>
        <v>ce2ereno</v>
      </c>
      <c r="E33" s="13">
        <f>+VLOOKUP(B33,'[1]Curr RR'!A:M,3,FALSE)</f>
        <v>875</v>
      </c>
      <c r="F33" s="2" t="s">
        <v>14</v>
      </c>
      <c r="G33" s="2" t="str">
        <f>+VLOOKUP(B33,'[1]Curr RR'!A:M,4,FALSE)</f>
        <v>t0040907</v>
      </c>
      <c r="H33" s="2" t="str">
        <f>+IFERROR(VLOOKUP(B33,'[1]Curr RR'!$A$499:$B$570,2,FALSE),"")</f>
        <v/>
      </c>
      <c r="I33" s="14">
        <f>+VLOOKUP($B33,'[1]Curr RR'!$A:$M,6,FALSE)</f>
        <v>994</v>
      </c>
      <c r="J33" s="14">
        <f>+VLOOKUP($B33,'[1]Curr RR'!$A:$M,7,FALSE)</f>
        <v>994</v>
      </c>
      <c r="K33" s="2">
        <f t="shared" si="0"/>
        <v>0</v>
      </c>
      <c r="L33" s="15">
        <f>+VLOOKUP($B33,'[1]Curr RR'!$A:$M,11,FALSE)</f>
        <v>43743</v>
      </c>
    </row>
    <row r="34" spans="1:12" hidden="1" x14ac:dyDescent="0.2">
      <c r="A34" s="2">
        <f t="shared" si="1"/>
        <v>30</v>
      </c>
      <c r="B34" s="5" t="s">
        <v>46</v>
      </c>
      <c r="D34" s="12" t="str">
        <f>+VLOOKUP(B34,'[1]Curr RR'!A:M,2,FALSE)</f>
        <v>ce2ereno</v>
      </c>
      <c r="E34" s="13">
        <f>+VLOOKUP(B34,'[1]Curr RR'!A:M,3,FALSE)</f>
        <v>875</v>
      </c>
      <c r="F34" s="2" t="s">
        <v>14</v>
      </c>
      <c r="G34" s="2" t="str">
        <f>+VLOOKUP(B34,'[1]Curr RR'!A:M,4,FALSE)</f>
        <v>t0032350</v>
      </c>
      <c r="H34" s="2" t="str">
        <f>+IFERROR(VLOOKUP(B34,'[1]Curr RR'!$A$499:$B$570,2,FALSE),"")</f>
        <v/>
      </c>
      <c r="I34" s="14">
        <f>+VLOOKUP($B34,'[1]Curr RR'!$A:$M,6,FALSE)</f>
        <v>984</v>
      </c>
      <c r="J34" s="14">
        <f>+VLOOKUP($B34,'[1]Curr RR'!$A:$M,7,FALSE)</f>
        <v>833</v>
      </c>
      <c r="K34" s="2">
        <f t="shared" si="0"/>
        <v>-151</v>
      </c>
      <c r="L34" s="15">
        <f>+VLOOKUP($B34,'[1]Curr RR'!$A:$M,11,FALSE)</f>
        <v>43548</v>
      </c>
    </row>
    <row r="35" spans="1:12" hidden="1" x14ac:dyDescent="0.2">
      <c r="A35" s="2">
        <f t="shared" si="1"/>
        <v>31</v>
      </c>
      <c r="B35" s="5" t="s">
        <v>47</v>
      </c>
      <c r="D35" s="12" t="str">
        <f>+VLOOKUP(B35,'[1]Curr RR'!A:M,2,FALSE)</f>
        <v>ce2ereno</v>
      </c>
      <c r="E35" s="13">
        <f>+VLOOKUP(B35,'[1]Curr RR'!A:M,3,FALSE)</f>
        <v>875</v>
      </c>
      <c r="F35" s="2" t="s">
        <v>14</v>
      </c>
      <c r="G35" s="2" t="str">
        <f>+VLOOKUP(B35,'[1]Curr RR'!A:M,4,FALSE)</f>
        <v>t0025939</v>
      </c>
      <c r="H35" s="2" t="str">
        <f>+IFERROR(VLOOKUP(B35,'[1]Curr RR'!$A$499:$B$570,2,FALSE),"")</f>
        <v/>
      </c>
      <c r="I35" s="14">
        <f>+VLOOKUP($B35,'[1]Curr RR'!$A:$M,6,FALSE)</f>
        <v>899</v>
      </c>
      <c r="J35" s="14">
        <f>+VLOOKUP($B35,'[1]Curr RR'!$A:$M,7,FALSE)</f>
        <v>919</v>
      </c>
      <c r="K35" s="2">
        <f t="shared" si="0"/>
        <v>20</v>
      </c>
      <c r="L35" s="15">
        <f>+VLOOKUP($B35,'[1]Curr RR'!$A:$M,11,FALSE)</f>
        <v>43769</v>
      </c>
    </row>
    <row r="36" spans="1:12" hidden="1" x14ac:dyDescent="0.2">
      <c r="A36" s="2">
        <f t="shared" si="1"/>
        <v>32</v>
      </c>
      <c r="B36" s="5" t="s">
        <v>48</v>
      </c>
      <c r="D36" s="12" t="str">
        <f>+VLOOKUP(B36,'[1]Curr RR'!A:M,2,FALSE)</f>
        <v>ce2ereno</v>
      </c>
      <c r="E36" s="13">
        <f>+VLOOKUP(B36,'[1]Curr RR'!A:M,3,FALSE)</f>
        <v>875</v>
      </c>
      <c r="F36" s="2" t="s">
        <v>14</v>
      </c>
      <c r="G36" s="2" t="str">
        <f>+VLOOKUP(B36,'[1]Curr RR'!A:M,4,FALSE)</f>
        <v>t0040993</v>
      </c>
      <c r="H36" s="2" t="str">
        <f>+IFERROR(VLOOKUP(B36,'[1]Curr RR'!$A$499:$B$570,2,FALSE),"")</f>
        <v/>
      </c>
      <c r="I36" s="14">
        <f>+VLOOKUP($B36,'[1]Curr RR'!$A:$M,6,FALSE)</f>
        <v>909</v>
      </c>
      <c r="J36" s="14">
        <f>+VLOOKUP($B36,'[1]Curr RR'!$A:$M,7,FALSE)</f>
        <v>954</v>
      </c>
      <c r="K36" s="2">
        <f t="shared" si="0"/>
        <v>45</v>
      </c>
      <c r="L36" s="15">
        <f>+VLOOKUP($B36,'[1]Curr RR'!$A:$M,11,FALSE)</f>
        <v>43757</v>
      </c>
    </row>
    <row r="37" spans="1:12" hidden="1" x14ac:dyDescent="0.2">
      <c r="A37" s="2">
        <f t="shared" si="1"/>
        <v>33</v>
      </c>
      <c r="B37" s="5" t="s">
        <v>49</v>
      </c>
      <c r="D37" s="12" t="str">
        <f>+VLOOKUP(B37,'[1]Curr RR'!A:M,2,FALSE)</f>
        <v>ce2ereno</v>
      </c>
      <c r="E37" s="13">
        <f>+VLOOKUP(B37,'[1]Curr RR'!A:M,3,FALSE)</f>
        <v>875</v>
      </c>
      <c r="F37" s="2" t="s">
        <v>14</v>
      </c>
      <c r="G37" s="2" t="str">
        <f>+VLOOKUP(B37,'[1]Curr RR'!A:M,4,FALSE)</f>
        <v>VACANT</v>
      </c>
      <c r="H37" s="2" t="str">
        <f>+IFERROR(VLOOKUP(B37,'[1]Curr RR'!$A$499:$B$570,2,FALSE),"")</f>
        <v/>
      </c>
      <c r="I37" s="14">
        <f>+VLOOKUP($B37,'[1]Curr RR'!$A:$M,6,FALSE)</f>
        <v>919</v>
      </c>
      <c r="J37" s="14">
        <f>+VLOOKUP($B37,'[1]Curr RR'!$A:$M,7,FALSE)</f>
        <v>0</v>
      </c>
      <c r="K37" s="2">
        <f t="shared" si="0"/>
        <v>0</v>
      </c>
      <c r="L37" s="15">
        <f>+VLOOKUP($B37,'[1]Curr RR'!$A:$M,11,FALSE)</f>
        <v>0</v>
      </c>
    </row>
    <row r="38" spans="1:12" hidden="1" x14ac:dyDescent="0.2">
      <c r="A38" s="2">
        <f t="shared" si="1"/>
        <v>34</v>
      </c>
      <c r="B38" s="5" t="s">
        <v>50</v>
      </c>
      <c r="D38" s="12" t="str">
        <f>+VLOOKUP(B38,'[1]Curr RR'!A:M,2,FALSE)</f>
        <v>ce2ereno</v>
      </c>
      <c r="E38" s="13">
        <f>+VLOOKUP(B38,'[1]Curr RR'!A:M,3,FALSE)</f>
        <v>875</v>
      </c>
      <c r="F38" s="2" t="s">
        <v>14</v>
      </c>
      <c r="G38" s="2" t="str">
        <f>+VLOOKUP(B38,'[1]Curr RR'!A:M,4,FALSE)</f>
        <v>t0024638</v>
      </c>
      <c r="H38" s="2" t="str">
        <f>+IFERROR(VLOOKUP(B38,'[1]Curr RR'!$A$499:$B$570,2,FALSE),"")</f>
        <v/>
      </c>
      <c r="I38" s="14">
        <f>+VLOOKUP($B38,'[1]Curr RR'!$A:$M,6,FALSE)</f>
        <v>899</v>
      </c>
      <c r="J38" s="14">
        <f>+VLOOKUP($B38,'[1]Curr RR'!$A:$M,7,FALSE)</f>
        <v>838</v>
      </c>
      <c r="K38" s="2">
        <f t="shared" si="0"/>
        <v>-61</v>
      </c>
      <c r="L38" s="15">
        <f>+VLOOKUP($B38,'[1]Curr RR'!$A:$M,11,FALSE)</f>
        <v>43523</v>
      </c>
    </row>
    <row r="39" spans="1:12" hidden="1" x14ac:dyDescent="0.2">
      <c r="A39" s="2">
        <f t="shared" si="1"/>
        <v>35</v>
      </c>
      <c r="B39" s="5" t="s">
        <v>51</v>
      </c>
      <c r="D39" s="12" t="str">
        <f>+VLOOKUP(B39,'[1]Curr RR'!A:M,2,FALSE)</f>
        <v>ce2er</v>
      </c>
      <c r="E39" s="13">
        <f>+VLOOKUP(B39,'[1]Curr RR'!A:M,3,FALSE)</f>
        <v>875</v>
      </c>
      <c r="F39" s="2" t="s">
        <v>14</v>
      </c>
      <c r="G39" s="2" t="str">
        <f>+VLOOKUP(B39,'[1]Curr RR'!A:M,4,FALSE)</f>
        <v>t0041236</v>
      </c>
      <c r="H39" s="2" t="str">
        <f>+IFERROR(VLOOKUP(B39,'[1]Curr RR'!$A$499:$B$570,2,FALSE),"")</f>
        <v/>
      </c>
      <c r="I39" s="14">
        <f>+VLOOKUP($B39,'[1]Curr RR'!$A:$M,6,FALSE)</f>
        <v>899</v>
      </c>
      <c r="J39" s="14">
        <f>+VLOOKUP($B39,'[1]Curr RR'!$A:$M,7,FALSE)</f>
        <v>899</v>
      </c>
      <c r="K39" s="2">
        <f t="shared" si="0"/>
        <v>0</v>
      </c>
      <c r="L39" s="15">
        <f>+VLOOKUP($B39,'[1]Curr RR'!$A:$M,11,FALSE)</f>
        <v>43830</v>
      </c>
    </row>
    <row r="40" spans="1:12" hidden="1" x14ac:dyDescent="0.2">
      <c r="A40" s="2">
        <f t="shared" si="1"/>
        <v>36</v>
      </c>
      <c r="B40" s="5" t="s">
        <v>52</v>
      </c>
      <c r="D40" s="12" t="str">
        <f>+VLOOKUP(B40,'[1]Curr RR'!A:M,2,FALSE)</f>
        <v>ce2ereno</v>
      </c>
      <c r="E40" s="13">
        <f>+VLOOKUP(B40,'[1]Curr RR'!A:M,3,FALSE)</f>
        <v>875</v>
      </c>
      <c r="F40" s="2" t="s">
        <v>14</v>
      </c>
      <c r="G40" s="2" t="str">
        <f>+VLOOKUP(B40,'[1]Curr RR'!A:M,4,FALSE)</f>
        <v>t0026144</v>
      </c>
      <c r="H40" s="2" t="str">
        <f>+IFERROR(VLOOKUP(B40,'[1]Curr RR'!$A$499:$B$570,2,FALSE),"")</f>
        <v/>
      </c>
      <c r="I40" s="14">
        <f>+VLOOKUP($B40,'[1]Curr RR'!$A:$M,6,FALSE)</f>
        <v>1004</v>
      </c>
      <c r="J40" s="14">
        <f>+VLOOKUP($B40,'[1]Curr RR'!$A:$M,7,FALSE)</f>
        <v>929</v>
      </c>
      <c r="K40" s="2">
        <f t="shared" si="0"/>
        <v>-75</v>
      </c>
      <c r="L40" s="15">
        <f>+VLOOKUP($B40,'[1]Curr RR'!$A:$M,11,FALSE)</f>
        <v>43729</v>
      </c>
    </row>
    <row r="41" spans="1:12" x14ac:dyDescent="0.2">
      <c r="A41" s="2">
        <f t="shared" si="1"/>
        <v>37</v>
      </c>
      <c r="B41" s="20" t="s">
        <v>53</v>
      </c>
      <c r="C41" s="2" t="s">
        <v>54</v>
      </c>
      <c r="D41" s="12" t="str">
        <f>+VLOOKUP(B41,'[1]Curr RR'!A:M,2,FALSE)</f>
        <v>ce1br</v>
      </c>
      <c r="E41" s="13">
        <f>+VLOOKUP(B41,'[1]Curr RR'!A:M,3,FALSE)</f>
        <v>635</v>
      </c>
      <c r="F41" s="2" t="s">
        <v>19</v>
      </c>
      <c r="G41" s="2" t="str">
        <f>+VLOOKUP(B41,'[1]Curr RR'!A:M,4,FALSE)</f>
        <v>t0024569</v>
      </c>
      <c r="H41" s="2" t="str">
        <f>+IFERROR(VLOOKUP(B41,'[1]Curr RR'!$A$499:$B$570,2,FALSE),"")</f>
        <v/>
      </c>
      <c r="I41" s="14">
        <f>+VLOOKUP($B41,'[1]Curr RR'!$A:$M,6,FALSE)</f>
        <v>670</v>
      </c>
      <c r="J41" s="14">
        <f>+VLOOKUP($B41,'[1]Curr RR'!$A:$M,7,FALSE)</f>
        <v>647</v>
      </c>
      <c r="K41" s="2">
        <f t="shared" si="0"/>
        <v>-23</v>
      </c>
      <c r="L41" s="15">
        <f>+VLOOKUP($B41,'[1]Curr RR'!$A:$M,11,FALSE)</f>
        <v>43496</v>
      </c>
    </row>
    <row r="42" spans="1:12" x14ac:dyDescent="0.2">
      <c r="A42" s="2">
        <f t="shared" si="1"/>
        <v>38</v>
      </c>
      <c r="B42" s="20" t="s">
        <v>55</v>
      </c>
      <c r="C42" s="2" t="s">
        <v>56</v>
      </c>
      <c r="D42" s="12" t="str">
        <f>+VLOOKUP(B42,'[1]Curr RR'!A:M,2,FALSE)</f>
        <v>ce1br</v>
      </c>
      <c r="E42" s="13">
        <f>+VLOOKUP(B42,'[1]Curr RR'!A:M,3,FALSE)</f>
        <v>635</v>
      </c>
      <c r="F42" s="2" t="s">
        <v>19</v>
      </c>
      <c r="G42" s="2" t="str">
        <f>+VLOOKUP(B42,'[1]Curr RR'!A:M,4,FALSE)</f>
        <v>t0038010</v>
      </c>
      <c r="H42" s="2" t="str">
        <f>+IFERROR(VLOOKUP(B42,'[1]Curr RR'!$A$499:$B$570,2,FALSE),"")</f>
        <v/>
      </c>
      <c r="I42" s="14">
        <f>+VLOOKUP($B42,'[1]Curr RR'!$A:$M,6,FALSE)</f>
        <v>760</v>
      </c>
      <c r="J42" s="14">
        <f>+VLOOKUP($B42,'[1]Curr RR'!$A:$M,7,FALSE)</f>
        <v>709</v>
      </c>
      <c r="K42" s="2">
        <f t="shared" si="0"/>
        <v>-51</v>
      </c>
      <c r="L42" s="15">
        <f>+VLOOKUP($B42,'[1]Curr RR'!$A:$M,11,FALSE)</f>
        <v>43476</v>
      </c>
    </row>
    <row r="43" spans="1:12" x14ac:dyDescent="0.2">
      <c r="A43" s="2">
        <f t="shared" si="1"/>
        <v>39</v>
      </c>
      <c r="B43" s="20" t="s">
        <v>57</v>
      </c>
      <c r="C43" s="2" t="s">
        <v>58</v>
      </c>
      <c r="D43" s="12" t="str">
        <f>+VLOOKUP(B43,'[1]Curr RR'!A:M,2,FALSE)</f>
        <v>ce1ar</v>
      </c>
      <c r="E43" s="13">
        <f>+VLOOKUP(B43,'[1]Curr RR'!A:M,3,FALSE)</f>
        <v>675</v>
      </c>
      <c r="F43" s="2" t="s">
        <v>19</v>
      </c>
      <c r="G43" s="2" t="str">
        <f>+VLOOKUP(B43,'[1]Curr RR'!A:M,4,FALSE)</f>
        <v>t0040580</v>
      </c>
      <c r="H43" s="2" t="str">
        <f>+IFERROR(VLOOKUP(B43,'[1]Curr RR'!$A$499:$B$570,2,FALSE),"")</f>
        <v/>
      </c>
      <c r="I43" s="14">
        <f>+VLOOKUP($B43,'[1]Curr RR'!$A:$M,6,FALSE)</f>
        <v>770</v>
      </c>
      <c r="J43" s="14">
        <f>+VLOOKUP($B43,'[1]Curr RR'!$A:$M,7,FALSE)</f>
        <v>770</v>
      </c>
      <c r="K43" s="2">
        <f t="shared" si="0"/>
        <v>0</v>
      </c>
      <c r="L43" s="15">
        <f>+VLOOKUP($B43,'[1]Curr RR'!$A:$M,11,FALSE)</f>
        <v>43707</v>
      </c>
    </row>
    <row r="44" spans="1:12" hidden="1" x14ac:dyDescent="0.2">
      <c r="A44" s="2">
        <f t="shared" si="1"/>
        <v>40</v>
      </c>
      <c r="B44" s="20" t="s">
        <v>59</v>
      </c>
      <c r="C44" s="2" t="s">
        <v>60</v>
      </c>
      <c r="D44" s="12" t="str">
        <f>+VLOOKUP(B44,'[1]Curr RR'!A:M,2,FALSE)</f>
        <v>ce1ar</v>
      </c>
      <c r="E44" s="13">
        <f>+VLOOKUP(B44,'[1]Curr RR'!A:M,3,FALSE)</f>
        <v>675</v>
      </c>
      <c r="F44" s="2" t="s">
        <v>19</v>
      </c>
      <c r="G44" s="2" t="str">
        <f>+VLOOKUP(B44,'[1]Curr RR'!A:M,4,FALSE)</f>
        <v>MODEL</v>
      </c>
      <c r="H44" s="2" t="str">
        <f>+IFERROR(VLOOKUP(B44,'[1]Curr RR'!$A$499:$B$570,2,FALSE),"")</f>
        <v/>
      </c>
      <c r="I44" s="14">
        <f>+VLOOKUP($B44,'[1]Curr RR'!$A:$M,6,FALSE)</f>
        <v>780</v>
      </c>
      <c r="J44" s="14">
        <f>+VLOOKUP($B44,'[1]Curr RR'!$A:$M,7,FALSE)</f>
        <v>0</v>
      </c>
      <c r="K44" s="2">
        <f t="shared" si="0"/>
        <v>0</v>
      </c>
      <c r="L44" s="15">
        <f>+VLOOKUP($B44,'[1]Curr RR'!$A:$M,11,FALSE)</f>
        <v>0</v>
      </c>
    </row>
    <row r="45" spans="1:12" x14ac:dyDescent="0.2">
      <c r="A45" s="2">
        <f t="shared" si="1"/>
        <v>41</v>
      </c>
      <c r="B45" s="20" t="s">
        <v>61</v>
      </c>
      <c r="C45" s="2" t="s">
        <v>62</v>
      </c>
      <c r="D45" s="12" t="str">
        <f>+VLOOKUP(B45,'[1]Curr RR'!A:M,2,FALSE)</f>
        <v>ce1ar</v>
      </c>
      <c r="E45" s="13">
        <f>+VLOOKUP(B45,'[1]Curr RR'!A:M,3,FALSE)</f>
        <v>675</v>
      </c>
      <c r="F45" s="2" t="s">
        <v>19</v>
      </c>
      <c r="G45" s="2" t="str">
        <f>+VLOOKUP(B45,'[1]Curr RR'!A:M,4,FALSE)</f>
        <v>t0040769</v>
      </c>
      <c r="H45" s="2" t="str">
        <f>+IFERROR(VLOOKUP(B45,'[1]Curr RR'!$A$499:$B$570,2,FALSE),"")</f>
        <v/>
      </c>
      <c r="I45" s="14">
        <f>+VLOOKUP($B45,'[1]Curr RR'!$A:$M,6,FALSE)</f>
        <v>770</v>
      </c>
      <c r="J45" s="14">
        <f>+VLOOKUP($B45,'[1]Curr RR'!$A:$M,7,FALSE)</f>
        <v>705</v>
      </c>
      <c r="K45" s="2">
        <f t="shared" si="0"/>
        <v>-65</v>
      </c>
      <c r="L45" s="15">
        <f>+VLOOKUP($B45,'[1]Curr RR'!$A:$M,11,FALSE)</f>
        <v>43783</v>
      </c>
    </row>
    <row r="46" spans="1:12" x14ac:dyDescent="0.2">
      <c r="A46" s="2">
        <f t="shared" si="1"/>
        <v>42</v>
      </c>
      <c r="B46" s="20" t="s">
        <v>63</v>
      </c>
      <c r="C46" s="2" t="s">
        <v>64</v>
      </c>
      <c r="D46" s="12" t="str">
        <f>+VLOOKUP(B46,'[1]Curr RR'!A:M,2,FALSE)</f>
        <v>ce1ar</v>
      </c>
      <c r="E46" s="13">
        <f>+VLOOKUP(B46,'[1]Curr RR'!A:M,3,FALSE)</f>
        <v>675</v>
      </c>
      <c r="F46" s="2" t="s">
        <v>19</v>
      </c>
      <c r="G46" s="2" t="str">
        <f>+VLOOKUP(B46,'[1]Curr RR'!A:M,4,FALSE)</f>
        <v>t0036315</v>
      </c>
      <c r="H46" s="2" t="str">
        <f>+IFERROR(VLOOKUP(B46,'[1]Curr RR'!$A$499:$B$570,2,FALSE),"")</f>
        <v/>
      </c>
      <c r="I46" s="14">
        <f>+VLOOKUP($B46,'[1]Curr RR'!$A:$M,6,FALSE)</f>
        <v>800</v>
      </c>
      <c r="J46" s="14">
        <f>+VLOOKUP($B46,'[1]Curr RR'!$A:$M,7,FALSE)</f>
        <v>789</v>
      </c>
      <c r="K46" s="2">
        <f t="shared" si="0"/>
        <v>-11</v>
      </c>
      <c r="L46" s="15">
        <f>+VLOOKUP($B46,'[1]Curr RR'!$A:$M,11,FALSE)</f>
        <v>43765</v>
      </c>
    </row>
    <row r="47" spans="1:12" x14ac:dyDescent="0.2">
      <c r="A47" s="2">
        <f t="shared" si="1"/>
        <v>43</v>
      </c>
      <c r="B47" s="20" t="s">
        <v>65</v>
      </c>
      <c r="C47" s="2" t="s">
        <v>66</v>
      </c>
      <c r="D47" s="12" t="str">
        <f>+VLOOKUP(B47,'[1]Curr RR'!A:M,2,FALSE)</f>
        <v>ce1ar</v>
      </c>
      <c r="E47" s="13">
        <f>+VLOOKUP(B47,'[1]Curr RR'!A:M,3,FALSE)</f>
        <v>675</v>
      </c>
      <c r="F47" s="2" t="s">
        <v>19</v>
      </c>
      <c r="G47" s="2" t="str">
        <f>+VLOOKUP(B47,'[1]Curr RR'!A:M,4,FALSE)</f>
        <v>t0040620</v>
      </c>
      <c r="H47" s="2" t="str">
        <f>+IFERROR(VLOOKUP(B47,'[1]Curr RR'!$A$499:$B$570,2,FALSE),"")</f>
        <v/>
      </c>
      <c r="I47" s="14">
        <f>+VLOOKUP($B47,'[1]Curr RR'!$A:$M,6,FALSE)</f>
        <v>780</v>
      </c>
      <c r="J47" s="14">
        <f>+VLOOKUP($B47,'[1]Curr RR'!$A:$M,7,FALSE)</f>
        <v>819</v>
      </c>
      <c r="K47" s="2">
        <f t="shared" si="0"/>
        <v>39</v>
      </c>
      <c r="L47" s="15">
        <f>+VLOOKUP($B47,'[1]Curr RR'!$A:$M,11,FALSE)</f>
        <v>43768</v>
      </c>
    </row>
    <row r="48" spans="1:12" x14ac:dyDescent="0.2">
      <c r="A48" s="2">
        <f t="shared" si="1"/>
        <v>44</v>
      </c>
      <c r="B48" s="20" t="s">
        <v>67</v>
      </c>
      <c r="C48" s="2" t="s">
        <v>68</v>
      </c>
      <c r="D48" s="12" t="str">
        <f>+VLOOKUP(B48,'[1]Curr RR'!A:M,2,FALSE)</f>
        <v>ce1ar</v>
      </c>
      <c r="E48" s="13">
        <f>+VLOOKUP(B48,'[1]Curr RR'!A:M,3,FALSE)</f>
        <v>675</v>
      </c>
      <c r="F48" s="2" t="s">
        <v>19</v>
      </c>
      <c r="G48" s="2" t="str">
        <f>+VLOOKUP(B48,'[1]Curr RR'!A:M,4,FALSE)</f>
        <v>t0036882</v>
      </c>
      <c r="H48" s="2" t="str">
        <f>+IFERROR(VLOOKUP(B48,'[1]Curr RR'!$A$499:$B$570,2,FALSE),"")</f>
        <v/>
      </c>
      <c r="I48" s="14">
        <f>+VLOOKUP($B48,'[1]Curr RR'!$A:$M,6,FALSE)</f>
        <v>770</v>
      </c>
      <c r="J48" s="14">
        <f>+VLOOKUP($B48,'[1]Curr RR'!$A:$M,7,FALSE)</f>
        <v>759</v>
      </c>
      <c r="K48" s="2">
        <f t="shared" si="0"/>
        <v>-11</v>
      </c>
      <c r="L48" s="15">
        <f>+VLOOKUP($B48,'[1]Curr RR'!$A:$M,11,FALSE)</f>
        <v>43585</v>
      </c>
    </row>
    <row r="49" spans="1:12" x14ac:dyDescent="0.2">
      <c r="A49" s="2">
        <f t="shared" si="1"/>
        <v>45</v>
      </c>
      <c r="B49" s="20" t="s">
        <v>69</v>
      </c>
      <c r="C49" s="2" t="s">
        <v>70</v>
      </c>
      <c r="D49" s="12" t="str">
        <f>+VLOOKUP(B49,'[1]Curr RR'!A:M,2,FALSE)</f>
        <v>ce1ar</v>
      </c>
      <c r="E49" s="13">
        <f>+VLOOKUP(B49,'[1]Curr RR'!A:M,3,FALSE)</f>
        <v>675</v>
      </c>
      <c r="F49" s="2" t="s">
        <v>19</v>
      </c>
      <c r="G49" s="2" t="str">
        <f>+VLOOKUP(B49,'[1]Curr RR'!A:M,4,FALSE)</f>
        <v>t0040494</v>
      </c>
      <c r="H49" s="2" t="str">
        <f>+IFERROR(VLOOKUP(B49,'[1]Curr RR'!$A$499:$B$570,2,FALSE),"")</f>
        <v/>
      </c>
      <c r="I49" s="14">
        <f>+VLOOKUP($B49,'[1]Curr RR'!$A:$M,6,FALSE)</f>
        <v>770</v>
      </c>
      <c r="J49" s="14">
        <f>+VLOOKUP($B49,'[1]Curr RR'!$A:$M,7,FALSE)</f>
        <v>770</v>
      </c>
      <c r="K49" s="2">
        <f t="shared" si="0"/>
        <v>0</v>
      </c>
      <c r="L49" s="15">
        <f>+VLOOKUP($B49,'[1]Curr RR'!$A:$M,11,FALSE)</f>
        <v>43707</v>
      </c>
    </row>
    <row r="50" spans="1:12" hidden="1" x14ac:dyDescent="0.2">
      <c r="A50" s="2">
        <f t="shared" si="1"/>
        <v>46</v>
      </c>
      <c r="B50" s="20" t="s">
        <v>71</v>
      </c>
      <c r="C50" s="2" t="s">
        <v>72</v>
      </c>
      <c r="D50" s="12" t="str">
        <f>+VLOOKUP(B50,'[1]Curr RR'!A:M,2,FALSE)</f>
        <v>ce2er</v>
      </c>
      <c r="E50" s="13">
        <f>+VLOOKUP(B50,'[1]Curr RR'!A:M,3,FALSE)</f>
        <v>875</v>
      </c>
      <c r="F50" s="2" t="s">
        <v>19</v>
      </c>
      <c r="G50" s="2" t="str">
        <f>+VLOOKUP(B50,'[1]Curr RR'!A:M,4,FALSE)</f>
        <v>VACANT</v>
      </c>
      <c r="H50" s="2" t="str">
        <f>+IFERROR(VLOOKUP(B50,'[1]Curr RR'!$A$499:$B$570,2,FALSE),"")</f>
        <v/>
      </c>
      <c r="I50" s="14">
        <f>+VLOOKUP($B50,'[1]Curr RR'!$A:$M,6,FALSE)</f>
        <v>899</v>
      </c>
      <c r="J50" s="14">
        <f>+VLOOKUP($B50,'[1]Curr RR'!$A:$M,7,FALSE)</f>
        <v>0</v>
      </c>
      <c r="K50" s="2">
        <f t="shared" si="0"/>
        <v>0</v>
      </c>
      <c r="L50" s="15">
        <f>+VLOOKUP($B50,'[1]Curr RR'!$A:$M,11,FALSE)</f>
        <v>0</v>
      </c>
    </row>
    <row r="51" spans="1:12" x14ac:dyDescent="0.2">
      <c r="A51" s="2">
        <f t="shared" si="1"/>
        <v>47</v>
      </c>
      <c r="B51" s="20" t="s">
        <v>73</v>
      </c>
      <c r="C51" s="2" t="s">
        <v>74</v>
      </c>
      <c r="D51" s="12" t="str">
        <f>+VLOOKUP(B51,'[1]Curr RR'!A:M,2,FALSE)</f>
        <v>ce2er</v>
      </c>
      <c r="E51" s="13">
        <f>+VLOOKUP(B51,'[1]Curr RR'!A:M,3,FALSE)</f>
        <v>875</v>
      </c>
      <c r="F51" s="2" t="s">
        <v>19</v>
      </c>
      <c r="G51" s="2" t="str">
        <f>+VLOOKUP(B51,'[1]Curr RR'!A:M,4,FALSE)</f>
        <v>t0032650</v>
      </c>
      <c r="H51" s="2" t="str">
        <f>+IFERROR(VLOOKUP(B51,'[1]Curr RR'!$A$499:$B$570,2,FALSE),"")</f>
        <v/>
      </c>
      <c r="I51" s="14">
        <f>+VLOOKUP($B51,'[1]Curr RR'!$A:$M,6,FALSE)</f>
        <v>919</v>
      </c>
      <c r="J51" s="14">
        <f>+VLOOKUP($B51,'[1]Curr RR'!$A:$M,7,FALSE)</f>
        <v>918</v>
      </c>
      <c r="K51" s="2">
        <f t="shared" si="0"/>
        <v>-1</v>
      </c>
      <c r="L51" s="15">
        <f>+VLOOKUP($B51,'[1]Curr RR'!$A:$M,11,FALSE)</f>
        <v>43555</v>
      </c>
    </row>
    <row r="52" spans="1:12" x14ac:dyDescent="0.2">
      <c r="A52" s="2">
        <f t="shared" si="1"/>
        <v>48</v>
      </c>
      <c r="B52" s="20" t="s">
        <v>75</v>
      </c>
      <c r="C52" s="2" t="s">
        <v>76</v>
      </c>
      <c r="D52" s="12" t="str">
        <f>+VLOOKUP(B52,'[1]Curr RR'!A:M,2,FALSE)</f>
        <v>ce2er</v>
      </c>
      <c r="E52" s="13">
        <f>+VLOOKUP(B52,'[1]Curr RR'!A:M,3,FALSE)</f>
        <v>875</v>
      </c>
      <c r="F52" s="2" t="s">
        <v>19</v>
      </c>
      <c r="G52" s="2" t="str">
        <f>+VLOOKUP(B52,'[1]Curr RR'!A:M,4,FALSE)</f>
        <v>t0032935</v>
      </c>
      <c r="H52" s="2" t="str">
        <f>+IFERROR(VLOOKUP(B52,'[1]Curr RR'!$A$499:$B$570,2,FALSE),"")</f>
        <v/>
      </c>
      <c r="I52" s="14">
        <f>+VLOOKUP($B52,'[1]Curr RR'!$A:$M,6,FALSE)</f>
        <v>909</v>
      </c>
      <c r="J52" s="14">
        <f>+VLOOKUP($B52,'[1]Curr RR'!$A:$M,7,FALSE)</f>
        <v>909</v>
      </c>
      <c r="K52" s="2">
        <f t="shared" si="0"/>
        <v>0</v>
      </c>
      <c r="L52" s="15">
        <f>+VLOOKUP($B52,'[1]Curr RR'!$A:$M,11,FALSE)</f>
        <v>43627</v>
      </c>
    </row>
    <row r="53" spans="1:12" x14ac:dyDescent="0.2">
      <c r="A53" s="2">
        <f t="shared" si="1"/>
        <v>49</v>
      </c>
      <c r="B53" s="20" t="s">
        <v>77</v>
      </c>
      <c r="C53" s="2" t="s">
        <v>78</v>
      </c>
      <c r="D53" s="12" t="str">
        <f>+VLOOKUP(B53,'[1]Curr RR'!A:M,2,FALSE)</f>
        <v>ce2er</v>
      </c>
      <c r="E53" s="13">
        <f>+VLOOKUP(B53,'[1]Curr RR'!A:M,3,FALSE)</f>
        <v>875</v>
      </c>
      <c r="F53" s="2" t="s">
        <v>19</v>
      </c>
      <c r="G53" s="2" t="str">
        <f>+VLOOKUP(B53,'[1]Curr RR'!A:M,4,FALSE)</f>
        <v>t0032531</v>
      </c>
      <c r="H53" s="2" t="str">
        <f>+IFERROR(VLOOKUP(B53,'[1]Curr RR'!$A$499:$B$570,2,FALSE),"")</f>
        <v/>
      </c>
      <c r="I53" s="14">
        <f>+VLOOKUP($B53,'[1]Curr RR'!$A:$M,6,FALSE)</f>
        <v>899</v>
      </c>
      <c r="J53" s="14">
        <f>+VLOOKUP($B53,'[1]Curr RR'!$A:$M,7,FALSE)</f>
        <v>908</v>
      </c>
      <c r="K53" s="2">
        <f t="shared" si="0"/>
        <v>9</v>
      </c>
      <c r="L53" s="15">
        <f>+VLOOKUP($B53,'[1]Curr RR'!$A:$M,11,FALSE)</f>
        <v>43538</v>
      </c>
    </row>
    <row r="54" spans="1:12" x14ac:dyDescent="0.2">
      <c r="A54" s="2">
        <f t="shared" si="1"/>
        <v>50</v>
      </c>
      <c r="B54" s="20" t="s">
        <v>79</v>
      </c>
      <c r="C54" s="2" t="s">
        <v>80</v>
      </c>
      <c r="D54" s="12" t="str">
        <f>+VLOOKUP(B54,'[1]Curr RR'!A:M,2,FALSE)</f>
        <v>ce2er</v>
      </c>
      <c r="E54" s="13">
        <f>+VLOOKUP(B54,'[1]Curr RR'!A:M,3,FALSE)</f>
        <v>875</v>
      </c>
      <c r="F54" s="2" t="s">
        <v>19</v>
      </c>
      <c r="G54" s="2" t="str">
        <f>+VLOOKUP(B54,'[1]Curr RR'!A:M,4,FALSE)</f>
        <v>t0039050</v>
      </c>
      <c r="H54" s="2" t="str">
        <f>+IFERROR(VLOOKUP(B54,'[1]Curr RR'!$A$499:$B$570,2,FALSE),"")</f>
        <v/>
      </c>
      <c r="I54" s="14">
        <f>+VLOOKUP($B54,'[1]Curr RR'!$A:$M,6,FALSE)</f>
        <v>929</v>
      </c>
      <c r="J54" s="14">
        <f>+VLOOKUP($B54,'[1]Curr RR'!$A:$M,7,FALSE)</f>
        <v>918</v>
      </c>
      <c r="K54" s="2">
        <f t="shared" si="0"/>
        <v>-11</v>
      </c>
      <c r="L54" s="15">
        <f>+VLOOKUP($B54,'[1]Curr RR'!$A:$M,11,FALSE)</f>
        <v>43585</v>
      </c>
    </row>
    <row r="55" spans="1:12" x14ac:dyDescent="0.2">
      <c r="A55" s="2">
        <f t="shared" si="1"/>
        <v>51</v>
      </c>
      <c r="B55" s="20" t="s">
        <v>81</v>
      </c>
      <c r="C55" s="2" t="s">
        <v>82</v>
      </c>
      <c r="D55" s="12" t="str">
        <f>+VLOOKUP(B55,'[1]Curr RR'!A:M,2,FALSE)</f>
        <v>ce2ar</v>
      </c>
      <c r="E55" s="13">
        <f>+VLOOKUP(B55,'[1]Curr RR'!A:M,3,FALSE)</f>
        <v>905</v>
      </c>
      <c r="F55" s="2" t="s">
        <v>19</v>
      </c>
      <c r="G55" s="2" t="str">
        <f>+VLOOKUP(B55,'[1]Curr RR'!A:M,4,FALSE)</f>
        <v>t0032772</v>
      </c>
      <c r="H55" s="2" t="str">
        <f>+IFERROR(VLOOKUP(B55,'[1]Curr RR'!$A$499:$B$570,2,FALSE),"")</f>
        <v/>
      </c>
      <c r="I55" s="14">
        <f>+VLOOKUP($B55,'[1]Curr RR'!$A:$M,6,FALSE)</f>
        <v>859</v>
      </c>
      <c r="J55" s="14">
        <f>+VLOOKUP($B55,'[1]Curr RR'!$A:$M,7,FALSE)</f>
        <v>899</v>
      </c>
      <c r="K55" s="2">
        <f t="shared" si="0"/>
        <v>40</v>
      </c>
      <c r="L55" s="15">
        <f>+VLOOKUP($B55,'[1]Curr RR'!$A:$M,11,FALSE)</f>
        <v>43585</v>
      </c>
    </row>
    <row r="56" spans="1:12" hidden="1" x14ac:dyDescent="0.2">
      <c r="A56" s="2">
        <f t="shared" si="1"/>
        <v>52</v>
      </c>
      <c r="B56" s="20" t="s">
        <v>83</v>
      </c>
      <c r="C56" s="2" t="s">
        <v>84</v>
      </c>
      <c r="D56" s="12" t="str">
        <f>+VLOOKUP(B56,'[1]Curr RR'!A:M,2,FALSE)</f>
        <v>ce1ar</v>
      </c>
      <c r="E56" s="13">
        <f>+VLOOKUP(B56,'[1]Curr RR'!A:M,3,FALSE)</f>
        <v>675</v>
      </c>
      <c r="F56" s="2" t="s">
        <v>19</v>
      </c>
      <c r="G56" s="2" t="str">
        <f>+VLOOKUP(B56,'[1]Curr RR'!A:M,4,FALSE)</f>
        <v>t0031859</v>
      </c>
      <c r="H56" s="2" t="str">
        <f>+IFERROR(VLOOKUP(B56,'[1]Curr RR'!$A$499:$B$570,2,FALSE),"")</f>
        <v/>
      </c>
      <c r="I56" s="14">
        <f>+VLOOKUP($B56,'[1]Curr RR'!$A:$M,6,FALSE)</f>
        <v>770</v>
      </c>
      <c r="J56" s="14">
        <f>+VLOOKUP($B56,'[1]Curr RR'!$A:$M,7,FALSE)</f>
        <v>672</v>
      </c>
      <c r="K56" s="2">
        <f t="shared" si="0"/>
        <v>-98</v>
      </c>
      <c r="L56" s="15">
        <f>+VLOOKUP($B56,'[1]Curr RR'!$A:$M,11,FALSE)</f>
        <v>43519</v>
      </c>
    </row>
    <row r="57" spans="1:12" x14ac:dyDescent="0.2">
      <c r="A57" s="2">
        <f t="shared" si="1"/>
        <v>53</v>
      </c>
      <c r="B57" s="20" t="s">
        <v>85</v>
      </c>
      <c r="C57" s="2" t="s">
        <v>86</v>
      </c>
      <c r="D57" s="12" t="str">
        <f>+VLOOKUP(B57,'[1]Curr RR'!A:M,2,FALSE)</f>
        <v>ce2fr</v>
      </c>
      <c r="E57" s="13">
        <f>+VLOOKUP(B57,'[1]Curr RR'!A:M,3,FALSE)</f>
        <v>955</v>
      </c>
      <c r="F57" s="2" t="s">
        <v>19</v>
      </c>
      <c r="G57" s="2" t="str">
        <f>+VLOOKUP(B57,'[1]Curr RR'!A:M,4,FALSE)</f>
        <v>t0039678</v>
      </c>
      <c r="H57" s="2" t="str">
        <f>+IFERROR(VLOOKUP(B57,'[1]Curr RR'!$A$499:$B$570,2,FALSE),"")</f>
        <v/>
      </c>
      <c r="I57" s="14">
        <f>+VLOOKUP($B57,'[1]Curr RR'!$A:$M,6,FALSE)</f>
        <v>909</v>
      </c>
      <c r="J57" s="14">
        <f>+VLOOKUP($B57,'[1]Curr RR'!$A:$M,7,FALSE)</f>
        <v>1000</v>
      </c>
      <c r="K57" s="2">
        <f t="shared" si="0"/>
        <v>91</v>
      </c>
      <c r="L57" s="15">
        <f>+VLOOKUP($B57,'[1]Curr RR'!$A:$M,11,FALSE)</f>
        <v>43609</v>
      </c>
    </row>
    <row r="58" spans="1:12" x14ac:dyDescent="0.2">
      <c r="A58" s="2">
        <f t="shared" si="1"/>
        <v>54</v>
      </c>
      <c r="B58" s="20" t="s">
        <v>87</v>
      </c>
      <c r="C58" s="2" t="s">
        <v>88</v>
      </c>
      <c r="D58" s="12" t="str">
        <f>+VLOOKUP(B58,'[1]Curr RR'!A:M,2,FALSE)</f>
        <v>ce1cr</v>
      </c>
      <c r="E58" s="13">
        <f>+VLOOKUP(B58,'[1]Curr RR'!A:M,3,FALSE)</f>
        <v>905</v>
      </c>
      <c r="F58" s="2" t="s">
        <v>19</v>
      </c>
      <c r="G58" s="2" t="str">
        <f>+VLOOKUP(B58,'[1]Curr RR'!A:M,4,FALSE)</f>
        <v>t0033630</v>
      </c>
      <c r="H58" s="2" t="str">
        <f>+IFERROR(VLOOKUP(B58,'[1]Curr RR'!$A$499:$B$570,2,FALSE),"")</f>
        <v/>
      </c>
      <c r="I58" s="14">
        <f>+VLOOKUP($B58,'[1]Curr RR'!$A:$M,6,FALSE)</f>
        <v>899</v>
      </c>
      <c r="J58" s="14">
        <f>+VLOOKUP($B58,'[1]Curr RR'!$A:$M,7,FALSE)</f>
        <v>899</v>
      </c>
      <c r="K58" s="2">
        <f t="shared" si="0"/>
        <v>0</v>
      </c>
      <c r="L58" s="15">
        <f>+VLOOKUP($B58,'[1]Curr RR'!$A:$M,11,FALSE)</f>
        <v>43677</v>
      </c>
    </row>
    <row r="59" spans="1:12" x14ac:dyDescent="0.2">
      <c r="A59" s="2">
        <f t="shared" si="1"/>
        <v>55</v>
      </c>
      <c r="B59" s="20" t="s">
        <v>89</v>
      </c>
      <c r="C59" s="2" t="s">
        <v>90</v>
      </c>
      <c r="D59" s="12" t="str">
        <f>+VLOOKUP(B59,'[1]Curr RR'!A:M,2,FALSE)</f>
        <v>ce1br</v>
      </c>
      <c r="E59" s="13">
        <f>+VLOOKUP(B59,'[1]Curr RR'!A:M,3,FALSE)</f>
        <v>635</v>
      </c>
      <c r="F59" s="2" t="s">
        <v>19</v>
      </c>
      <c r="G59" s="2" t="str">
        <f>+VLOOKUP(B59,'[1]Curr RR'!A:M,4,FALSE)</f>
        <v>t0041366</v>
      </c>
      <c r="H59" s="2" t="str">
        <f>+IFERROR(VLOOKUP(B59,'[1]Curr RR'!$A$499:$B$570,2,FALSE),"")</f>
        <v/>
      </c>
      <c r="I59" s="14">
        <f>+VLOOKUP($B59,'[1]Curr RR'!$A:$M,6,FALSE)</f>
        <v>760</v>
      </c>
      <c r="J59" s="14">
        <f>+VLOOKUP($B59,'[1]Curr RR'!$A:$M,7,FALSE)</f>
        <v>760</v>
      </c>
      <c r="K59" s="2">
        <f t="shared" si="0"/>
        <v>0</v>
      </c>
      <c r="L59" s="15">
        <f>+VLOOKUP($B59,'[1]Curr RR'!$A:$M,11,FALSE)</f>
        <v>43812</v>
      </c>
    </row>
    <row r="60" spans="1:12" hidden="1" x14ac:dyDescent="0.2">
      <c r="A60" s="2">
        <f t="shared" si="1"/>
        <v>56</v>
      </c>
      <c r="B60" s="20" t="s">
        <v>91</v>
      </c>
      <c r="C60" s="2" t="s">
        <v>92</v>
      </c>
      <c r="D60" s="12" t="str">
        <f>+VLOOKUP(B60,'[1]Curr RR'!A:M,2,FALSE)</f>
        <v>ce1br</v>
      </c>
      <c r="E60" s="13">
        <f>+VLOOKUP(B60,'[1]Curr RR'!A:M,3,FALSE)</f>
        <v>635</v>
      </c>
      <c r="F60" s="2" t="s">
        <v>19</v>
      </c>
      <c r="G60" s="2" t="str">
        <f>+VLOOKUP(B60,'[1]Curr RR'!A:M,4,FALSE)</f>
        <v>VACANT</v>
      </c>
      <c r="H60" s="2" t="str">
        <f>+IFERROR(VLOOKUP(B60,'[1]Curr RR'!$A$499:$B$570,2,FALSE),"")</f>
        <v/>
      </c>
      <c r="I60" s="14">
        <f>+VLOOKUP($B60,'[1]Curr RR'!$A:$M,6,FALSE)</f>
        <v>780</v>
      </c>
      <c r="J60" s="14">
        <f>+VLOOKUP($B60,'[1]Curr RR'!$A:$M,7,FALSE)</f>
        <v>0</v>
      </c>
      <c r="K60" s="2">
        <f t="shared" si="0"/>
        <v>0</v>
      </c>
      <c r="L60" s="15">
        <f>+VLOOKUP($B60,'[1]Curr RR'!$A:$M,11,FALSE)</f>
        <v>0</v>
      </c>
    </row>
    <row r="61" spans="1:12" x14ac:dyDescent="0.2">
      <c r="A61" s="2">
        <f t="shared" si="1"/>
        <v>57</v>
      </c>
      <c r="B61" s="20" t="s">
        <v>93</v>
      </c>
      <c r="C61" s="2" t="s">
        <v>94</v>
      </c>
      <c r="D61" s="12" t="str">
        <f>+VLOOKUP(B61,'[1]Curr RR'!A:M,2,FALSE)</f>
        <v>ce1br</v>
      </c>
      <c r="E61" s="13">
        <f>+VLOOKUP(B61,'[1]Curr RR'!A:M,3,FALSE)</f>
        <v>635</v>
      </c>
      <c r="F61" s="2" t="s">
        <v>19</v>
      </c>
      <c r="G61" s="2" t="str">
        <f>+VLOOKUP(B61,'[1]Curr RR'!A:M,4,FALSE)</f>
        <v>t0014094</v>
      </c>
      <c r="H61" s="2" t="str">
        <f>+IFERROR(VLOOKUP(B61,'[1]Curr RR'!$A$499:$B$570,2,FALSE),"")</f>
        <v/>
      </c>
      <c r="I61" s="14">
        <f>+VLOOKUP($B61,'[1]Curr RR'!$A:$M,6,FALSE)</f>
        <v>760</v>
      </c>
      <c r="J61" s="14">
        <f>+VLOOKUP($B61,'[1]Curr RR'!$A:$M,7,FALSE)</f>
        <v>750</v>
      </c>
      <c r="K61" s="2">
        <f t="shared" si="0"/>
        <v>-10</v>
      </c>
      <c r="L61" s="15">
        <f>+VLOOKUP($B61,'[1]Curr RR'!$A:$M,11,FALSE)</f>
        <v>43646</v>
      </c>
    </row>
    <row r="62" spans="1:12" x14ac:dyDescent="0.2">
      <c r="A62" s="2">
        <f t="shared" si="1"/>
        <v>58</v>
      </c>
      <c r="B62" s="20" t="s">
        <v>95</v>
      </c>
      <c r="C62" s="2" t="s">
        <v>96</v>
      </c>
      <c r="D62" s="12" t="str">
        <f>+VLOOKUP(B62,'[1]Curr RR'!A:M,2,FALSE)</f>
        <v>ce1br</v>
      </c>
      <c r="E62" s="13">
        <f>+VLOOKUP(B62,'[1]Curr RR'!A:M,3,FALSE)</f>
        <v>635</v>
      </c>
      <c r="F62" s="2" t="s">
        <v>19</v>
      </c>
      <c r="G62" s="2" t="str">
        <f>+VLOOKUP(B62,'[1]Curr RR'!A:M,4,FALSE)</f>
        <v>t0040031</v>
      </c>
      <c r="H62" s="2" t="str">
        <f>+IFERROR(VLOOKUP(B62,'[1]Curr RR'!$A$499:$B$570,2,FALSE),"")</f>
        <v/>
      </c>
      <c r="I62" s="14">
        <f>+VLOOKUP($B62,'[1]Curr RR'!$A:$M,6,FALSE)</f>
        <v>760</v>
      </c>
      <c r="J62" s="14">
        <f>+VLOOKUP($B62,'[1]Curr RR'!$A:$M,7,FALSE)</f>
        <v>760</v>
      </c>
      <c r="K62" s="2">
        <f t="shared" si="0"/>
        <v>0</v>
      </c>
      <c r="L62" s="15">
        <f>+VLOOKUP($B62,'[1]Curr RR'!$A:$M,11,FALSE)</f>
        <v>43679</v>
      </c>
    </row>
    <row r="63" spans="1:12" x14ac:dyDescent="0.2">
      <c r="A63" s="2">
        <f t="shared" si="1"/>
        <v>59</v>
      </c>
      <c r="B63" s="20" t="s">
        <v>97</v>
      </c>
      <c r="C63" s="2" t="s">
        <v>98</v>
      </c>
      <c r="D63" s="12" t="str">
        <f>+VLOOKUP(B63,'[1]Curr RR'!A:M,2,FALSE)</f>
        <v>ce1br</v>
      </c>
      <c r="E63" s="13">
        <f>+VLOOKUP(B63,'[1]Curr RR'!A:M,3,FALSE)</f>
        <v>635</v>
      </c>
      <c r="F63" s="2" t="s">
        <v>19</v>
      </c>
      <c r="G63" s="2" t="str">
        <f>+VLOOKUP(B63,'[1]Curr RR'!A:M,4,FALSE)</f>
        <v>t0033477</v>
      </c>
      <c r="H63" s="2" t="str">
        <f>+IFERROR(VLOOKUP(B63,'[1]Curr RR'!$A$499:$B$570,2,FALSE),"")</f>
        <v/>
      </c>
      <c r="I63" s="14">
        <f>+VLOOKUP($B63,'[1]Curr RR'!$A:$M,6,FALSE)</f>
        <v>760</v>
      </c>
      <c r="J63" s="14">
        <f>+VLOOKUP($B63,'[1]Curr RR'!$A:$M,7,FALSE)</f>
        <v>757</v>
      </c>
      <c r="K63" s="2">
        <f t="shared" si="0"/>
        <v>-3</v>
      </c>
      <c r="L63" s="15">
        <f>+VLOOKUP($B63,'[1]Curr RR'!$A:$M,11,FALSE)</f>
        <v>43692</v>
      </c>
    </row>
    <row r="64" spans="1:12" x14ac:dyDescent="0.2">
      <c r="A64" s="2">
        <f t="shared" si="1"/>
        <v>60</v>
      </c>
      <c r="B64" s="20" t="s">
        <v>99</v>
      </c>
      <c r="C64" s="2" t="s">
        <v>100</v>
      </c>
      <c r="D64" s="12" t="str">
        <f>+VLOOKUP(B64,'[1]Curr RR'!A:M,2,FALSE)</f>
        <v>ce1br</v>
      </c>
      <c r="E64" s="13">
        <f>+VLOOKUP(B64,'[1]Curr RR'!A:M,3,FALSE)</f>
        <v>635</v>
      </c>
      <c r="F64" s="2" t="s">
        <v>19</v>
      </c>
      <c r="G64" s="2" t="str">
        <f>+VLOOKUP(B64,'[1]Curr RR'!A:M,4,FALSE)</f>
        <v>t0014095</v>
      </c>
      <c r="H64" s="2" t="str">
        <f>+IFERROR(VLOOKUP(B64,'[1]Curr RR'!$A$499:$B$570,2,FALSE),"")</f>
        <v/>
      </c>
      <c r="I64" s="14">
        <f>+VLOOKUP($B64,'[1]Curr RR'!$A:$M,6,FALSE)</f>
        <v>780</v>
      </c>
      <c r="J64" s="14">
        <f>+VLOOKUP($B64,'[1]Curr RR'!$A:$M,7,FALSE)</f>
        <v>760</v>
      </c>
      <c r="K64" s="2">
        <f t="shared" si="0"/>
        <v>-20</v>
      </c>
      <c r="L64" s="15">
        <f>+VLOOKUP($B64,'[1]Curr RR'!$A:$M,11,FALSE)</f>
        <v>43646</v>
      </c>
    </row>
    <row r="65" spans="1:12" x14ac:dyDescent="0.2">
      <c r="A65" s="2">
        <f t="shared" si="1"/>
        <v>61</v>
      </c>
      <c r="B65" s="20" t="s">
        <v>101</v>
      </c>
      <c r="C65" s="2" t="s">
        <v>102</v>
      </c>
      <c r="D65" s="12" t="str">
        <f>+VLOOKUP(B65,'[1]Curr RR'!A:M,2,FALSE)</f>
        <v>ce1br</v>
      </c>
      <c r="E65" s="13">
        <f>+VLOOKUP(B65,'[1]Curr RR'!A:M,3,FALSE)</f>
        <v>635</v>
      </c>
      <c r="F65" s="2" t="s">
        <v>19</v>
      </c>
      <c r="G65" s="2" t="str">
        <f>+VLOOKUP(B65,'[1]Curr RR'!A:M,4,FALSE)</f>
        <v>t0031484</v>
      </c>
      <c r="H65" s="2" t="str">
        <f>+IFERROR(VLOOKUP(B65,'[1]Curr RR'!$A$499:$B$570,2,FALSE),"")</f>
        <v/>
      </c>
      <c r="I65" s="14">
        <f>+VLOOKUP($B65,'[1]Curr RR'!$A:$M,6,FALSE)</f>
        <v>770</v>
      </c>
      <c r="J65" s="14">
        <f>+VLOOKUP($B65,'[1]Curr RR'!$A:$M,7,FALSE)</f>
        <v>719</v>
      </c>
      <c r="K65" s="2">
        <f t="shared" si="0"/>
        <v>-51</v>
      </c>
      <c r="L65" s="15">
        <f>+VLOOKUP($B65,'[1]Curr RR'!$A:$M,11,FALSE)</f>
        <v>43487</v>
      </c>
    </row>
    <row r="66" spans="1:12" x14ac:dyDescent="0.2">
      <c r="A66" s="2">
        <f t="shared" si="1"/>
        <v>62</v>
      </c>
      <c r="B66" s="20" t="s">
        <v>103</v>
      </c>
      <c r="C66" s="2" t="s">
        <v>104</v>
      </c>
      <c r="D66" s="12" t="str">
        <f>+VLOOKUP(B66,'[1]Curr RR'!A:M,2,FALSE)</f>
        <v>ce1br</v>
      </c>
      <c r="E66" s="13">
        <f>+VLOOKUP(B66,'[1]Curr RR'!A:M,3,FALSE)</f>
        <v>635</v>
      </c>
      <c r="F66" s="2" t="s">
        <v>19</v>
      </c>
      <c r="G66" s="2" t="str">
        <f>+VLOOKUP(B66,'[1]Curr RR'!A:M,4,FALSE)</f>
        <v>t0051473</v>
      </c>
      <c r="H66" s="2" t="str">
        <f>+IFERROR(VLOOKUP(B66,'[1]Curr RR'!$A$499:$B$570,2,FALSE),"")</f>
        <v/>
      </c>
      <c r="I66" s="14">
        <f>+VLOOKUP($B66,'[1]Curr RR'!$A:$M,6,FALSE)</f>
        <v>790</v>
      </c>
      <c r="J66" s="14">
        <f>+VLOOKUP($B66,'[1]Curr RR'!$A:$M,7,FALSE)</f>
        <v>790</v>
      </c>
      <c r="K66" s="2">
        <f t="shared" si="0"/>
        <v>0</v>
      </c>
      <c r="L66" s="15">
        <f>+VLOOKUP($B66,'[1]Curr RR'!$A:$M,11,FALSE)</f>
        <v>43806</v>
      </c>
    </row>
    <row r="67" spans="1:12" x14ac:dyDescent="0.2">
      <c r="A67" s="2">
        <f t="shared" si="1"/>
        <v>63</v>
      </c>
      <c r="B67" s="20" t="s">
        <v>105</v>
      </c>
      <c r="C67" s="2" t="s">
        <v>106</v>
      </c>
      <c r="D67" s="12" t="str">
        <f>+VLOOKUP(B67,'[1]Curr RR'!A:M,2,FALSE)</f>
        <v>ce1br</v>
      </c>
      <c r="E67" s="13">
        <f>+VLOOKUP(B67,'[1]Curr RR'!A:M,3,FALSE)</f>
        <v>635</v>
      </c>
      <c r="F67" s="2" t="s">
        <v>19</v>
      </c>
      <c r="G67" s="2" t="str">
        <f>+VLOOKUP(B67,'[1]Curr RR'!A:M,4,FALSE)</f>
        <v>t0025735</v>
      </c>
      <c r="H67" s="2" t="str">
        <f>+IFERROR(VLOOKUP(B67,'[1]Curr RR'!$A$499:$B$570,2,FALSE),"")</f>
        <v/>
      </c>
      <c r="I67" s="14">
        <f>+VLOOKUP($B67,'[1]Curr RR'!$A:$M,6,FALSE)</f>
        <v>760</v>
      </c>
      <c r="J67" s="14">
        <f>+VLOOKUP($B67,'[1]Curr RR'!$A:$M,7,FALSE)</f>
        <v>749</v>
      </c>
      <c r="K67" s="2">
        <f t="shared" si="0"/>
        <v>-11</v>
      </c>
      <c r="L67" s="15">
        <f>+VLOOKUP($B67,'[1]Curr RR'!$A:$M,11,FALSE)</f>
        <v>43738</v>
      </c>
    </row>
    <row r="68" spans="1:12" x14ac:dyDescent="0.2">
      <c r="A68" s="2">
        <f t="shared" si="1"/>
        <v>64</v>
      </c>
      <c r="B68" s="20" t="s">
        <v>107</v>
      </c>
      <c r="C68" s="2" t="s">
        <v>108</v>
      </c>
      <c r="D68" s="12" t="str">
        <f>+VLOOKUP(B68,'[1]Curr RR'!A:M,2,FALSE)</f>
        <v>ce1br</v>
      </c>
      <c r="E68" s="13">
        <f>+VLOOKUP(B68,'[1]Curr RR'!A:M,3,FALSE)</f>
        <v>635</v>
      </c>
      <c r="F68" s="2" t="s">
        <v>19</v>
      </c>
      <c r="G68" s="2" t="str">
        <f>+VLOOKUP(B68,'[1]Curr RR'!A:M,4,FALSE)</f>
        <v>t0031141</v>
      </c>
      <c r="H68" s="2" t="str">
        <f>+IFERROR(VLOOKUP(B68,'[1]Curr RR'!$A$499:$B$570,2,FALSE),"")</f>
        <v/>
      </c>
      <c r="I68" s="14">
        <f>+VLOOKUP($B68,'[1]Curr RR'!$A:$M,6,FALSE)</f>
        <v>760</v>
      </c>
      <c r="J68" s="14">
        <f>+VLOOKUP($B68,'[1]Curr RR'!$A:$M,7,FALSE)</f>
        <v>749</v>
      </c>
      <c r="K68" s="2">
        <f t="shared" si="0"/>
        <v>-11</v>
      </c>
      <c r="L68" s="15">
        <f>+VLOOKUP($B68,'[1]Curr RR'!$A:$M,11,FALSE)</f>
        <v>43769</v>
      </c>
    </row>
    <row r="69" spans="1:12" x14ac:dyDescent="0.2">
      <c r="A69" s="2">
        <f t="shared" si="1"/>
        <v>65</v>
      </c>
      <c r="B69" s="20" t="s">
        <v>109</v>
      </c>
      <c r="C69" s="2" t="s">
        <v>110</v>
      </c>
      <c r="D69" s="12" t="str">
        <f>+VLOOKUP(B69,'[1]Curr RR'!A:M,2,FALSE)</f>
        <v>ce1br</v>
      </c>
      <c r="E69" s="13">
        <f>+VLOOKUP(B69,'[1]Curr RR'!A:M,3,FALSE)</f>
        <v>635</v>
      </c>
      <c r="F69" s="2" t="s">
        <v>19</v>
      </c>
      <c r="G69" s="2" t="str">
        <f>+VLOOKUP(B69,'[1]Curr RR'!A:M,4,FALSE)</f>
        <v>t0039319</v>
      </c>
      <c r="H69" s="2" t="str">
        <f>+IFERROR(VLOOKUP(B69,'[1]Curr RR'!$A$499:$B$570,2,FALSE),"")</f>
        <v/>
      </c>
      <c r="I69" s="14">
        <f>+VLOOKUP($B69,'[1]Curr RR'!$A:$M,6,FALSE)</f>
        <v>760</v>
      </c>
      <c r="J69" s="14">
        <f>+VLOOKUP($B69,'[1]Curr RR'!$A:$M,7,FALSE)</f>
        <v>709</v>
      </c>
      <c r="K69" s="2">
        <f t="shared" si="0"/>
        <v>-51</v>
      </c>
      <c r="L69" s="15">
        <f>+VLOOKUP($B69,'[1]Curr RR'!$A:$M,11,FALSE)</f>
        <v>43567</v>
      </c>
    </row>
    <row r="70" spans="1:12" x14ac:dyDescent="0.2">
      <c r="A70" s="2">
        <f t="shared" si="1"/>
        <v>66</v>
      </c>
      <c r="B70" s="20" t="s">
        <v>111</v>
      </c>
      <c r="C70" s="2" t="s">
        <v>112</v>
      </c>
      <c r="D70" s="12" t="str">
        <f>+VLOOKUP(B70,'[1]Curr RR'!A:M,2,FALSE)</f>
        <v>ce1br</v>
      </c>
      <c r="E70" s="13">
        <f>+VLOOKUP(B70,'[1]Curr RR'!A:M,3,FALSE)</f>
        <v>635</v>
      </c>
      <c r="F70" s="2" t="s">
        <v>19</v>
      </c>
      <c r="G70" s="2" t="str">
        <f>+VLOOKUP(B70,'[1]Curr RR'!A:M,4,FALSE)</f>
        <v>t0027771</v>
      </c>
      <c r="H70" s="2" t="str">
        <f>+IFERROR(VLOOKUP(B70,'[1]Curr RR'!$A$499:$B$570,2,FALSE),"")</f>
        <v/>
      </c>
      <c r="I70" s="14">
        <f>+VLOOKUP($B70,'[1]Curr RR'!$A:$M,6,FALSE)</f>
        <v>770</v>
      </c>
      <c r="J70" s="14">
        <f>+VLOOKUP($B70,'[1]Curr RR'!$A:$M,7,FALSE)</f>
        <v>719</v>
      </c>
      <c r="K70" s="2">
        <f t="shared" ref="K70:K133" si="3">+IF(J70=0,0,J70-I70)</f>
        <v>-51</v>
      </c>
      <c r="L70" s="15">
        <f>+VLOOKUP($B70,'[1]Curr RR'!$A:$M,11,FALSE)</f>
        <v>43496</v>
      </c>
    </row>
    <row r="71" spans="1:12" x14ac:dyDescent="0.2">
      <c r="A71" s="2">
        <f t="shared" ref="A71:A134" si="4">+A70+1</f>
        <v>67</v>
      </c>
      <c r="B71" s="20" t="s">
        <v>113</v>
      </c>
      <c r="C71" s="2" t="s">
        <v>114</v>
      </c>
      <c r="D71" s="12" t="str">
        <f>+VLOOKUP(B71,'[1]Curr RR'!A:M,2,FALSE)</f>
        <v>ce1br</v>
      </c>
      <c r="E71" s="13">
        <f>+VLOOKUP(B71,'[1]Curr RR'!A:M,3,FALSE)</f>
        <v>635</v>
      </c>
      <c r="F71" s="2" t="s">
        <v>19</v>
      </c>
      <c r="G71" s="2" t="str">
        <f>+VLOOKUP(B71,'[1]Curr RR'!A:M,4,FALSE)</f>
        <v>t0014108</v>
      </c>
      <c r="H71" s="2" t="str">
        <f>+IFERROR(VLOOKUP(B71,'[1]Curr RR'!$A$499:$B$570,2,FALSE),"")</f>
        <v/>
      </c>
      <c r="I71" s="14">
        <f>+VLOOKUP($B71,'[1]Curr RR'!$A:$M,6,FALSE)</f>
        <v>780</v>
      </c>
      <c r="J71" s="14">
        <f>+VLOOKUP($B71,'[1]Curr RR'!$A:$M,7,FALSE)</f>
        <v>780</v>
      </c>
      <c r="K71" s="2">
        <f t="shared" si="3"/>
        <v>0</v>
      </c>
      <c r="L71" s="15">
        <f>+VLOOKUP($B71,'[1]Curr RR'!$A:$M,11,FALSE)</f>
        <v>43465</v>
      </c>
    </row>
    <row r="72" spans="1:12" x14ac:dyDescent="0.2">
      <c r="A72" s="2">
        <f t="shared" si="4"/>
        <v>68</v>
      </c>
      <c r="B72" s="20" t="s">
        <v>115</v>
      </c>
      <c r="C72" s="2" t="s">
        <v>116</v>
      </c>
      <c r="D72" s="12" t="str">
        <f>+VLOOKUP(B72,'[1]Curr RR'!A:M,2,FALSE)</f>
        <v>ce1br</v>
      </c>
      <c r="E72" s="13">
        <f>+VLOOKUP(B72,'[1]Curr RR'!A:M,3,FALSE)</f>
        <v>635</v>
      </c>
      <c r="F72" s="2" t="s">
        <v>19</v>
      </c>
      <c r="G72" s="2" t="str">
        <f>+VLOOKUP(B72,'[1]Curr RR'!A:M,4,FALSE)</f>
        <v>t0024792</v>
      </c>
      <c r="H72" s="2" t="str">
        <f>+IFERROR(VLOOKUP(B72,'[1]Curr RR'!$A$499:$B$570,2,FALSE),"")</f>
        <v/>
      </c>
      <c r="I72" s="14">
        <f>+VLOOKUP($B72,'[1]Curr RR'!$A:$M,6,FALSE)</f>
        <v>770</v>
      </c>
      <c r="J72" s="14">
        <f>+VLOOKUP($B72,'[1]Curr RR'!$A:$M,7,FALSE)</f>
        <v>719</v>
      </c>
      <c r="K72" s="2">
        <f t="shared" si="3"/>
        <v>-51</v>
      </c>
      <c r="L72" s="15">
        <f>+VLOOKUP($B72,'[1]Curr RR'!$A:$M,11,FALSE)</f>
        <v>43560</v>
      </c>
    </row>
    <row r="73" spans="1:12" x14ac:dyDescent="0.2">
      <c r="A73" s="2">
        <f t="shared" si="4"/>
        <v>69</v>
      </c>
      <c r="B73" s="20" t="s">
        <v>117</v>
      </c>
      <c r="C73" s="2" t="s">
        <v>118</v>
      </c>
      <c r="D73" s="12" t="str">
        <f>+VLOOKUP(B73,'[1]Curr RR'!A:M,2,FALSE)</f>
        <v>ce1br</v>
      </c>
      <c r="E73" s="13">
        <f>+VLOOKUP(B73,'[1]Curr RR'!A:M,3,FALSE)</f>
        <v>635</v>
      </c>
      <c r="F73" s="2" t="s">
        <v>19</v>
      </c>
      <c r="G73" s="2" t="str">
        <f>+VLOOKUP(B73,'[1]Curr RR'!A:M,4,FALSE)</f>
        <v>t0030013</v>
      </c>
      <c r="H73" s="2" t="str">
        <f>+IFERROR(VLOOKUP(B73,'[1]Curr RR'!$A$499:$B$570,2,FALSE),"")</f>
        <v/>
      </c>
      <c r="I73" s="14">
        <f>+VLOOKUP($B73,'[1]Curr RR'!$A:$M,6,FALSE)</f>
        <v>780</v>
      </c>
      <c r="J73" s="14">
        <f>+VLOOKUP($B73,'[1]Curr RR'!$A:$M,7,FALSE)</f>
        <v>769</v>
      </c>
      <c r="K73" s="2">
        <f t="shared" si="3"/>
        <v>-11</v>
      </c>
      <c r="L73" s="15">
        <f>+VLOOKUP($B73,'[1]Curr RR'!$A:$M,11,FALSE)</f>
        <v>43710</v>
      </c>
    </row>
    <row r="74" spans="1:12" x14ac:dyDescent="0.2">
      <c r="A74" s="2">
        <f t="shared" si="4"/>
        <v>70</v>
      </c>
      <c r="B74" s="20" t="s">
        <v>119</v>
      </c>
      <c r="C74" s="2" t="s">
        <v>120</v>
      </c>
      <c r="D74" s="12" t="str">
        <f>+VLOOKUP(B74,'[1]Curr RR'!A:M,2,FALSE)</f>
        <v>ce1br</v>
      </c>
      <c r="E74" s="13">
        <f>+VLOOKUP(B74,'[1]Curr RR'!A:M,3,FALSE)</f>
        <v>635</v>
      </c>
      <c r="F74" s="2" t="s">
        <v>19</v>
      </c>
      <c r="G74" s="2" t="str">
        <f>+VLOOKUP(B74,'[1]Curr RR'!A:M,4,FALSE)</f>
        <v>t0039851</v>
      </c>
      <c r="H74" s="2" t="str">
        <f>+IFERROR(VLOOKUP(B74,'[1]Curr RR'!$A$499:$B$570,2,FALSE),"")</f>
        <v/>
      </c>
      <c r="I74" s="14">
        <f>+VLOOKUP($B74,'[1]Curr RR'!$A:$M,6,FALSE)</f>
        <v>770</v>
      </c>
      <c r="J74" s="14">
        <f>+VLOOKUP($B74,'[1]Curr RR'!$A:$M,7,FALSE)</f>
        <v>770</v>
      </c>
      <c r="K74" s="2">
        <f t="shared" si="3"/>
        <v>0</v>
      </c>
      <c r="L74" s="15">
        <f>+VLOOKUP($B74,'[1]Curr RR'!$A:$M,11,FALSE)</f>
        <v>43624</v>
      </c>
    </row>
    <row r="75" spans="1:12" x14ac:dyDescent="0.2">
      <c r="A75" s="2">
        <f t="shared" si="4"/>
        <v>71</v>
      </c>
      <c r="B75" s="20" t="s">
        <v>121</v>
      </c>
      <c r="C75" s="2" t="s">
        <v>122</v>
      </c>
      <c r="D75" s="12" t="str">
        <f>+VLOOKUP(B75,'[1]Curr RR'!A:M,2,FALSE)</f>
        <v>ce1ar</v>
      </c>
      <c r="E75" s="13">
        <f>+VLOOKUP(B75,'[1]Curr RR'!A:M,3,FALSE)</f>
        <v>675</v>
      </c>
      <c r="F75" s="2" t="s">
        <v>19</v>
      </c>
      <c r="G75" s="2" t="str">
        <f>+VLOOKUP(B75,'[1]Curr RR'!A:M,4,FALSE)</f>
        <v>t0040940</v>
      </c>
      <c r="H75" s="2" t="str">
        <f>+IFERROR(VLOOKUP(B75,'[1]Curr RR'!$A$499:$B$570,2,FALSE),"")</f>
        <v/>
      </c>
      <c r="I75" s="14">
        <f>+VLOOKUP($B75,'[1]Curr RR'!$A:$M,6,FALSE)</f>
        <v>800</v>
      </c>
      <c r="J75" s="14">
        <f>+VLOOKUP($B75,'[1]Curr RR'!$A:$M,7,FALSE)</f>
        <v>800</v>
      </c>
      <c r="K75" s="2">
        <f t="shared" si="3"/>
        <v>0</v>
      </c>
      <c r="L75" s="15">
        <f>+VLOOKUP($B75,'[1]Curr RR'!$A:$M,11,FALSE)</f>
        <v>43781</v>
      </c>
    </row>
    <row r="76" spans="1:12" x14ac:dyDescent="0.2">
      <c r="A76" s="2">
        <f t="shared" si="4"/>
        <v>72</v>
      </c>
      <c r="B76" s="20" t="s">
        <v>123</v>
      </c>
      <c r="C76" s="2" t="s">
        <v>124</v>
      </c>
      <c r="D76" s="12" t="str">
        <f>+VLOOKUP(B76,'[1]Curr RR'!A:M,2,FALSE)</f>
        <v>ce1ar</v>
      </c>
      <c r="E76" s="13">
        <f>+VLOOKUP(B76,'[1]Curr RR'!A:M,3,FALSE)</f>
        <v>675</v>
      </c>
      <c r="F76" s="2" t="s">
        <v>19</v>
      </c>
      <c r="G76" s="2" t="str">
        <f>+VLOOKUP(B76,'[1]Curr RR'!A:M,4,FALSE)</f>
        <v>t0036359</v>
      </c>
      <c r="H76" s="2" t="str">
        <f>+IFERROR(VLOOKUP(B76,'[1]Curr RR'!$A$499:$B$570,2,FALSE),"")</f>
        <v/>
      </c>
      <c r="I76" s="14">
        <f>+VLOOKUP($B76,'[1]Curr RR'!$A:$M,6,FALSE)</f>
        <v>780</v>
      </c>
      <c r="J76" s="14">
        <f>+VLOOKUP($B76,'[1]Curr RR'!$A:$M,7,FALSE)</f>
        <v>780</v>
      </c>
      <c r="K76" s="2">
        <f t="shared" si="3"/>
        <v>0</v>
      </c>
      <c r="L76" s="15">
        <f>+VLOOKUP($B76,'[1]Curr RR'!$A:$M,11,FALSE)</f>
        <v>43744</v>
      </c>
    </row>
    <row r="77" spans="1:12" x14ac:dyDescent="0.2">
      <c r="A77" s="2">
        <f t="shared" si="4"/>
        <v>73</v>
      </c>
      <c r="B77" s="20" t="s">
        <v>125</v>
      </c>
      <c r="C77" s="2" t="s">
        <v>126</v>
      </c>
      <c r="D77" s="12" t="str">
        <f>+VLOOKUP(B77,'[1]Curr RR'!A:M,2,FALSE)</f>
        <v>ce1ar</v>
      </c>
      <c r="E77" s="13">
        <f>+VLOOKUP(B77,'[1]Curr RR'!A:M,3,FALSE)</f>
        <v>675</v>
      </c>
      <c r="F77" s="2" t="s">
        <v>19</v>
      </c>
      <c r="G77" s="2" t="str">
        <f>+VLOOKUP(B77,'[1]Curr RR'!A:M,4,FALSE)</f>
        <v>t0039076</v>
      </c>
      <c r="H77" s="2" t="str">
        <f>+IFERROR(VLOOKUP(B77,'[1]Curr RR'!$A$499:$B$570,2,FALSE),"")</f>
        <v/>
      </c>
      <c r="I77" s="14">
        <f>+VLOOKUP($B77,'[1]Curr RR'!$A:$M,6,FALSE)</f>
        <v>790</v>
      </c>
      <c r="J77" s="14">
        <f>+VLOOKUP($B77,'[1]Curr RR'!$A:$M,7,FALSE)</f>
        <v>749</v>
      </c>
      <c r="K77" s="2">
        <f t="shared" si="3"/>
        <v>-41</v>
      </c>
      <c r="L77" s="15">
        <f>+VLOOKUP($B77,'[1]Curr RR'!$A:$M,11,FALSE)</f>
        <v>43551</v>
      </c>
    </row>
    <row r="78" spans="1:12" hidden="1" x14ac:dyDescent="0.2">
      <c r="A78" s="2">
        <f t="shared" si="4"/>
        <v>74</v>
      </c>
      <c r="B78" s="20" t="s">
        <v>127</v>
      </c>
      <c r="C78" s="2" t="s">
        <v>128</v>
      </c>
      <c r="D78" s="12" t="str">
        <f>+VLOOKUP(B78,'[1]Curr RR'!A:M,2,FALSE)</f>
        <v>ce1ar</v>
      </c>
      <c r="E78" s="13">
        <f>+VLOOKUP(B78,'[1]Curr RR'!A:M,3,FALSE)</f>
        <v>675</v>
      </c>
      <c r="F78" s="2" t="s">
        <v>19</v>
      </c>
      <c r="G78" s="2" t="str">
        <f>+VLOOKUP(B78,'[1]Curr RR'!A:M,4,FALSE)</f>
        <v>t0013912</v>
      </c>
      <c r="H78" s="2" t="str">
        <f>+IFERROR(VLOOKUP(B78,'[1]Curr RR'!$A$499:$B$570,2,FALSE),"")</f>
        <v/>
      </c>
      <c r="I78" s="14">
        <f>+VLOOKUP($B78,'[1]Curr RR'!$A:$M,6,FALSE)</f>
        <v>780</v>
      </c>
      <c r="J78" s="14">
        <f>+VLOOKUP($B78,'[1]Curr RR'!$A:$M,7,FALSE)</f>
        <v>695</v>
      </c>
      <c r="K78" s="2">
        <f t="shared" si="3"/>
        <v>-85</v>
      </c>
      <c r="L78" s="15">
        <f>+VLOOKUP($B78,'[1]Curr RR'!$A:$M,11,FALSE)</f>
        <v>43677</v>
      </c>
    </row>
    <row r="79" spans="1:12" x14ac:dyDescent="0.2">
      <c r="A79" s="2">
        <f t="shared" si="4"/>
        <v>75</v>
      </c>
      <c r="B79" s="20" t="s">
        <v>129</v>
      </c>
      <c r="C79" s="2" t="s">
        <v>130</v>
      </c>
      <c r="D79" s="12" t="str">
        <f>+VLOOKUP(B79,'[1]Curr RR'!A:M,2,FALSE)</f>
        <v>ce1ar</v>
      </c>
      <c r="E79" s="13">
        <f>+VLOOKUP(B79,'[1]Curr RR'!A:M,3,FALSE)</f>
        <v>675</v>
      </c>
      <c r="F79" s="2" t="s">
        <v>19</v>
      </c>
      <c r="G79" s="2" t="str">
        <f>+VLOOKUP(B79,'[1]Curr RR'!A:M,4,FALSE)</f>
        <v>t0040260</v>
      </c>
      <c r="H79" s="2" t="str">
        <f>+IFERROR(VLOOKUP(B79,'[1]Curr RR'!$A$499:$B$570,2,FALSE),"")</f>
        <v/>
      </c>
      <c r="I79" s="14">
        <f>+VLOOKUP($B79,'[1]Curr RR'!$A:$M,6,FALSE)</f>
        <v>780</v>
      </c>
      <c r="J79" s="14">
        <f>+VLOOKUP($B79,'[1]Curr RR'!$A:$M,7,FALSE)</f>
        <v>780</v>
      </c>
      <c r="K79" s="2">
        <f t="shared" si="3"/>
        <v>0</v>
      </c>
      <c r="L79" s="15">
        <f>+VLOOKUP($B79,'[1]Curr RR'!$A:$M,11,FALSE)</f>
        <v>43721</v>
      </c>
    </row>
    <row r="80" spans="1:12" x14ac:dyDescent="0.2">
      <c r="A80" s="2">
        <f t="shared" si="4"/>
        <v>76</v>
      </c>
      <c r="B80" s="20" t="s">
        <v>131</v>
      </c>
      <c r="C80" s="2" t="s">
        <v>132</v>
      </c>
      <c r="D80" s="12" t="str">
        <f>+VLOOKUP(B80,'[1]Curr RR'!A:M,2,FALSE)</f>
        <v>ce1ar</v>
      </c>
      <c r="E80" s="13">
        <f>+VLOOKUP(B80,'[1]Curr RR'!A:M,3,FALSE)</f>
        <v>675</v>
      </c>
      <c r="F80" s="2" t="s">
        <v>19</v>
      </c>
      <c r="G80" s="2" t="str">
        <f>+VLOOKUP(B80,'[1]Curr RR'!A:M,4,FALSE)</f>
        <v>t0039711</v>
      </c>
      <c r="H80" s="2" t="str">
        <f>+IFERROR(VLOOKUP(B80,'[1]Curr RR'!$A$499:$B$570,2,FALSE),"")</f>
        <v/>
      </c>
      <c r="I80" s="14">
        <f>+VLOOKUP($B80,'[1]Curr RR'!$A:$M,6,FALSE)</f>
        <v>780</v>
      </c>
      <c r="J80" s="14">
        <f>+VLOOKUP($B80,'[1]Curr RR'!$A:$M,7,FALSE)</f>
        <v>780</v>
      </c>
      <c r="K80" s="2">
        <f t="shared" si="3"/>
        <v>0</v>
      </c>
      <c r="L80" s="15">
        <f>+VLOOKUP($B80,'[1]Curr RR'!$A:$M,11,FALSE)</f>
        <v>43679</v>
      </c>
    </row>
    <row r="81" spans="1:12" x14ac:dyDescent="0.2">
      <c r="A81" s="2">
        <f t="shared" si="4"/>
        <v>77</v>
      </c>
      <c r="B81" s="20" t="s">
        <v>133</v>
      </c>
      <c r="C81" s="2" t="s">
        <v>134</v>
      </c>
      <c r="D81" s="12" t="str">
        <f>+VLOOKUP(B81,'[1]Curr RR'!A:M,2,FALSE)</f>
        <v>ce3ar</v>
      </c>
      <c r="E81" s="13">
        <f>+VLOOKUP(B81,'[1]Curr RR'!A:M,3,FALSE)</f>
        <v>1400</v>
      </c>
      <c r="F81" s="2" t="s">
        <v>19</v>
      </c>
      <c r="G81" s="2" t="str">
        <f>+VLOOKUP(B81,'[1]Curr RR'!A:M,4,FALSE)</f>
        <v>t0024767</v>
      </c>
      <c r="H81" s="2" t="str">
        <f>+IFERROR(VLOOKUP(B81,'[1]Curr RR'!$A$499:$B$570,2,FALSE),"")</f>
        <v/>
      </c>
      <c r="I81" s="14">
        <f>+VLOOKUP($B81,'[1]Curr RR'!$A:$M,6,FALSE)</f>
        <v>1209</v>
      </c>
      <c r="J81" s="14">
        <f>+VLOOKUP($B81,'[1]Curr RR'!$A:$M,7,FALSE)</f>
        <v>1199</v>
      </c>
      <c r="K81" s="2">
        <f t="shared" si="3"/>
        <v>-10</v>
      </c>
      <c r="L81" s="15">
        <f>+VLOOKUP($B81,'[1]Curr RR'!$A:$M,11,FALSE)</f>
        <v>43585</v>
      </c>
    </row>
    <row r="82" spans="1:12" x14ac:dyDescent="0.2">
      <c r="A82" s="2">
        <f t="shared" si="4"/>
        <v>78</v>
      </c>
      <c r="B82" s="20" t="s">
        <v>135</v>
      </c>
      <c r="C82" s="2" t="s">
        <v>136</v>
      </c>
      <c r="D82" s="12" t="str">
        <f>+VLOOKUP(B82,'[1]Curr RR'!A:M,2,FALSE)</f>
        <v>ce3ar</v>
      </c>
      <c r="E82" s="13">
        <f>+VLOOKUP(B82,'[1]Curr RR'!A:M,3,FALSE)</f>
        <v>1400</v>
      </c>
      <c r="F82" s="2" t="s">
        <v>19</v>
      </c>
      <c r="G82" s="2" t="str">
        <f>+VLOOKUP(B82,'[1]Curr RR'!A:M,4,FALSE)</f>
        <v>t0023087</v>
      </c>
      <c r="H82" s="2" t="str">
        <f>+IFERROR(VLOOKUP(B82,'[1]Curr RR'!$A$499:$B$570,2,FALSE),"")</f>
        <v/>
      </c>
      <c r="I82" s="14">
        <f>+VLOOKUP($B82,'[1]Curr RR'!$A:$M,6,FALSE)</f>
        <v>1209</v>
      </c>
      <c r="J82" s="14">
        <f>+VLOOKUP($B82,'[1]Curr RR'!$A:$M,7,FALSE)</f>
        <v>1209</v>
      </c>
      <c r="K82" s="2">
        <f t="shared" si="3"/>
        <v>0</v>
      </c>
      <c r="L82" s="15">
        <f>+VLOOKUP($B82,'[1]Curr RR'!$A:$M,11,FALSE)</f>
        <v>43738</v>
      </c>
    </row>
    <row r="83" spans="1:12" x14ac:dyDescent="0.2">
      <c r="A83" s="2">
        <f t="shared" si="4"/>
        <v>79</v>
      </c>
      <c r="B83" s="20" t="s">
        <v>137</v>
      </c>
      <c r="C83" s="2" t="s">
        <v>138</v>
      </c>
      <c r="D83" s="12" t="str">
        <f>+VLOOKUP(B83,'[1]Curr RR'!A:M,2,FALSE)</f>
        <v>ce2hr</v>
      </c>
      <c r="E83" s="13">
        <f>+VLOOKUP(B83,'[1]Curr RR'!A:M,3,FALSE)</f>
        <v>1088</v>
      </c>
      <c r="F83" s="2" t="s">
        <v>19</v>
      </c>
      <c r="G83" s="2" t="str">
        <f>+VLOOKUP(B83,'[1]Curr RR'!A:M,4,FALSE)</f>
        <v>t0037946</v>
      </c>
      <c r="H83" s="2" t="str">
        <f>+IFERROR(VLOOKUP(B83,'[1]Curr RR'!$A$499:$B$570,2,FALSE),"")</f>
        <v/>
      </c>
      <c r="I83" s="14">
        <f>+VLOOKUP($B83,'[1]Curr RR'!$A:$M,6,FALSE)</f>
        <v>1099</v>
      </c>
      <c r="J83" s="14">
        <f>+VLOOKUP($B83,'[1]Curr RR'!$A:$M,7,FALSE)</f>
        <v>1099</v>
      </c>
      <c r="K83" s="2">
        <f t="shared" si="3"/>
        <v>0</v>
      </c>
      <c r="L83" s="15">
        <f>+VLOOKUP($B83,'[1]Curr RR'!$A:$M,11,FALSE)</f>
        <v>43830</v>
      </c>
    </row>
    <row r="84" spans="1:12" x14ac:dyDescent="0.2">
      <c r="A84" s="2">
        <f t="shared" si="4"/>
        <v>80</v>
      </c>
      <c r="B84" s="20" t="s">
        <v>139</v>
      </c>
      <c r="C84" s="2" t="s">
        <v>140</v>
      </c>
      <c r="D84" s="12" t="str">
        <f>+VLOOKUP(B84,'[1]Curr RR'!A:M,2,FALSE)</f>
        <v>ce3ar</v>
      </c>
      <c r="E84" s="13">
        <f>+VLOOKUP(B84,'[1]Curr RR'!A:M,3,FALSE)</f>
        <v>1400</v>
      </c>
      <c r="F84" s="2" t="s">
        <v>19</v>
      </c>
      <c r="G84" s="2" t="str">
        <f>+VLOOKUP(B84,'[1]Curr RR'!A:M,4,FALSE)</f>
        <v>t0024776</v>
      </c>
      <c r="H84" s="2" t="str">
        <f>+IFERROR(VLOOKUP(B84,'[1]Curr RR'!$A$499:$B$570,2,FALSE),"")</f>
        <v/>
      </c>
      <c r="I84" s="14">
        <f>+VLOOKUP($B84,'[1]Curr RR'!$A:$M,6,FALSE)</f>
        <v>1219</v>
      </c>
      <c r="J84" s="14">
        <f>+VLOOKUP($B84,'[1]Curr RR'!$A:$M,7,FALSE)</f>
        <v>1209</v>
      </c>
      <c r="K84" s="2">
        <f t="shared" si="3"/>
        <v>-10</v>
      </c>
      <c r="L84" s="15">
        <f>+VLOOKUP($B84,'[1]Curr RR'!$A:$M,11,FALSE)</f>
        <v>43555</v>
      </c>
    </row>
    <row r="85" spans="1:12" x14ac:dyDescent="0.2">
      <c r="A85" s="2">
        <f t="shared" si="4"/>
        <v>81</v>
      </c>
      <c r="B85" s="20" t="s">
        <v>141</v>
      </c>
      <c r="C85" s="2" t="s">
        <v>142</v>
      </c>
      <c r="D85" s="12" t="str">
        <f>+VLOOKUP(B85,'[1]Curr RR'!A:M,2,FALSE)</f>
        <v>ce2hr</v>
      </c>
      <c r="E85" s="13">
        <f>+VLOOKUP(B85,'[1]Curr RR'!A:M,3,FALSE)</f>
        <v>1088</v>
      </c>
      <c r="F85" s="2" t="s">
        <v>19</v>
      </c>
      <c r="G85" s="2" t="str">
        <f>+VLOOKUP(B85,'[1]Curr RR'!A:M,4,FALSE)</f>
        <v>t0041222</v>
      </c>
      <c r="H85" s="2" t="str">
        <f>+IFERROR(VLOOKUP(B85,'[1]Curr RR'!$A$499:$B$570,2,FALSE),"")</f>
        <v/>
      </c>
      <c r="I85" s="14">
        <f>+VLOOKUP($B85,'[1]Curr RR'!$A:$M,6,FALSE)</f>
        <v>1109</v>
      </c>
      <c r="J85" s="14">
        <f>+VLOOKUP($B85,'[1]Curr RR'!$A:$M,7,FALSE)</f>
        <v>1109</v>
      </c>
      <c r="K85" s="2">
        <f t="shared" si="3"/>
        <v>0</v>
      </c>
      <c r="L85" s="15">
        <f>+VLOOKUP($B85,'[1]Curr RR'!$A:$M,11,FALSE)</f>
        <v>43783</v>
      </c>
    </row>
    <row r="86" spans="1:12" x14ac:dyDescent="0.2">
      <c r="A86" s="2">
        <f t="shared" si="4"/>
        <v>82</v>
      </c>
      <c r="B86" s="20" t="s">
        <v>143</v>
      </c>
      <c r="C86" s="2" t="s">
        <v>144</v>
      </c>
      <c r="D86" s="12" t="str">
        <f>+VLOOKUP(B86,'[1]Curr RR'!A:M,2,FALSE)</f>
        <v>ce2hr</v>
      </c>
      <c r="E86" s="13">
        <f>+VLOOKUP(B86,'[1]Curr RR'!A:M,3,FALSE)</f>
        <v>1088</v>
      </c>
      <c r="F86" s="2" t="s">
        <v>19</v>
      </c>
      <c r="G86" s="2" t="str">
        <f>+VLOOKUP(B86,'[1]Curr RR'!A:M,4,FALSE)</f>
        <v>t0040844</v>
      </c>
      <c r="H86" s="2" t="str">
        <f>+IFERROR(VLOOKUP(B86,'[1]Curr RR'!$A$499:$B$570,2,FALSE),"")</f>
        <v/>
      </c>
      <c r="I86" s="14">
        <f>+VLOOKUP($B86,'[1]Curr RR'!$A:$M,6,FALSE)</f>
        <v>1109</v>
      </c>
      <c r="J86" s="14">
        <f>+VLOOKUP($B86,'[1]Curr RR'!$A:$M,7,FALSE)</f>
        <v>1109</v>
      </c>
      <c r="K86" s="2">
        <f t="shared" si="3"/>
        <v>0</v>
      </c>
      <c r="L86" s="15">
        <f>+VLOOKUP($B86,'[1]Curr RR'!$A:$M,11,FALSE)</f>
        <v>43750</v>
      </c>
    </row>
    <row r="87" spans="1:12" x14ac:dyDescent="0.2">
      <c r="A87" s="2">
        <f t="shared" si="4"/>
        <v>83</v>
      </c>
      <c r="B87" s="20" t="s">
        <v>145</v>
      </c>
      <c r="C87" s="2" t="s">
        <v>146</v>
      </c>
      <c r="D87" s="12" t="str">
        <f>+VLOOKUP(B87,'[1]Curr RR'!A:M,2,FALSE)</f>
        <v>ce3ar</v>
      </c>
      <c r="E87" s="13">
        <f>+VLOOKUP(B87,'[1]Curr RR'!A:M,3,FALSE)</f>
        <v>1400</v>
      </c>
      <c r="F87" s="2" t="s">
        <v>19</v>
      </c>
      <c r="G87" s="2" t="str">
        <f>+VLOOKUP(B87,'[1]Curr RR'!A:M,4,FALSE)</f>
        <v>t0033569</v>
      </c>
      <c r="H87" s="2" t="str">
        <f>+IFERROR(VLOOKUP(B87,'[1]Curr RR'!$A$499:$B$570,2,FALSE),"")</f>
        <v/>
      </c>
      <c r="I87" s="14">
        <f>+VLOOKUP($B87,'[1]Curr RR'!$A:$M,6,FALSE)</f>
        <v>1219</v>
      </c>
      <c r="J87" s="14">
        <f>+VLOOKUP($B87,'[1]Curr RR'!$A:$M,7,FALSE)</f>
        <v>1219</v>
      </c>
      <c r="K87" s="2">
        <f t="shared" si="3"/>
        <v>0</v>
      </c>
      <c r="L87" s="15">
        <f>+VLOOKUP($B87,'[1]Curr RR'!$A:$M,11,FALSE)</f>
        <v>43730</v>
      </c>
    </row>
    <row r="88" spans="1:12" hidden="1" x14ac:dyDescent="0.2">
      <c r="A88" s="2">
        <f t="shared" si="4"/>
        <v>84</v>
      </c>
      <c r="B88" s="20" t="s">
        <v>147</v>
      </c>
      <c r="C88" s="2" t="s">
        <v>148</v>
      </c>
      <c r="D88" s="12" t="str">
        <f>+VLOOKUP(B88,'[1]Curr RR'!A:M,2,FALSE)</f>
        <v>ce2fr</v>
      </c>
      <c r="E88" s="13">
        <f>+VLOOKUP(B88,'[1]Curr RR'!A:M,3,FALSE)</f>
        <v>955</v>
      </c>
      <c r="F88" s="2" t="s">
        <v>19</v>
      </c>
      <c r="G88" s="2" t="str">
        <f>+VLOOKUP(B88,'[1]Curr RR'!A:M,4,FALSE)</f>
        <v>VACANT</v>
      </c>
      <c r="H88" s="2" t="str">
        <f>+IFERROR(VLOOKUP(B88,'[1]Curr RR'!$A$499:$B$570,2,FALSE),"")</f>
        <v/>
      </c>
      <c r="I88" s="14">
        <f>+VLOOKUP($B88,'[1]Curr RR'!$A:$M,6,FALSE)</f>
        <v>899</v>
      </c>
      <c r="J88" s="14">
        <f>+VLOOKUP($B88,'[1]Curr RR'!$A:$M,7,FALSE)</f>
        <v>0</v>
      </c>
      <c r="K88" s="2">
        <f t="shared" si="3"/>
        <v>0</v>
      </c>
      <c r="L88" s="15">
        <f>+VLOOKUP($B88,'[1]Curr RR'!$A:$M,11,FALSE)</f>
        <v>0</v>
      </c>
    </row>
    <row r="89" spans="1:12" x14ac:dyDescent="0.2">
      <c r="A89" s="2">
        <f t="shared" si="4"/>
        <v>85</v>
      </c>
      <c r="B89" s="20" t="s">
        <v>149</v>
      </c>
      <c r="C89" s="2" t="s">
        <v>150</v>
      </c>
      <c r="D89" s="12" t="str">
        <f>+VLOOKUP(B89,'[1]Curr RR'!A:M,2,FALSE)</f>
        <v>ce2fr</v>
      </c>
      <c r="E89" s="13">
        <f>+VLOOKUP(B89,'[1]Curr RR'!A:M,3,FALSE)</f>
        <v>955</v>
      </c>
      <c r="F89" s="2" t="s">
        <v>19</v>
      </c>
      <c r="G89" s="2" t="str">
        <f>+VLOOKUP(B89,'[1]Curr RR'!A:M,4,FALSE)</f>
        <v>t0033394</v>
      </c>
      <c r="H89" s="2" t="str">
        <f>+IFERROR(VLOOKUP(B89,'[1]Curr RR'!$A$499:$B$570,2,FALSE),"")</f>
        <v/>
      </c>
      <c r="I89" s="14">
        <f>+VLOOKUP($B89,'[1]Curr RR'!$A:$M,6,FALSE)</f>
        <v>909</v>
      </c>
      <c r="J89" s="14">
        <f>+VLOOKUP($B89,'[1]Curr RR'!$A:$M,7,FALSE)</f>
        <v>908</v>
      </c>
      <c r="K89" s="2">
        <f t="shared" si="3"/>
        <v>-1</v>
      </c>
      <c r="L89" s="15">
        <f>+VLOOKUP($B89,'[1]Curr RR'!$A:$M,11,FALSE)</f>
        <v>43666</v>
      </c>
    </row>
    <row r="90" spans="1:12" x14ac:dyDescent="0.2">
      <c r="A90" s="2">
        <f t="shared" si="4"/>
        <v>86</v>
      </c>
      <c r="B90" s="20" t="s">
        <v>151</v>
      </c>
      <c r="C90" s="2" t="s">
        <v>152</v>
      </c>
      <c r="D90" s="12" t="str">
        <f>+VLOOKUP(B90,'[1]Curr RR'!A:M,2,FALSE)</f>
        <v>ce2fr</v>
      </c>
      <c r="E90" s="13">
        <f>+VLOOKUP(B90,'[1]Curr RR'!A:M,3,FALSE)</f>
        <v>955</v>
      </c>
      <c r="F90" s="2" t="s">
        <v>19</v>
      </c>
      <c r="G90" s="2" t="str">
        <f>+VLOOKUP(B90,'[1]Curr RR'!A:M,4,FALSE)</f>
        <v>t0040239</v>
      </c>
      <c r="H90" s="2" t="str">
        <f>+IFERROR(VLOOKUP(B90,'[1]Curr RR'!$A$499:$B$570,2,FALSE),"")</f>
        <v/>
      </c>
      <c r="I90" s="14">
        <f>+VLOOKUP($B90,'[1]Curr RR'!$A:$M,6,FALSE)</f>
        <v>929</v>
      </c>
      <c r="J90" s="14">
        <f>+VLOOKUP($B90,'[1]Curr RR'!$A:$M,7,FALSE)</f>
        <v>929</v>
      </c>
      <c r="K90" s="2">
        <f t="shared" si="3"/>
        <v>0</v>
      </c>
      <c r="L90" s="15">
        <f>+VLOOKUP($B90,'[1]Curr RR'!$A:$M,11,FALSE)</f>
        <v>43525</v>
      </c>
    </row>
    <row r="91" spans="1:12" x14ac:dyDescent="0.2">
      <c r="A91" s="2">
        <f t="shared" si="4"/>
        <v>87</v>
      </c>
      <c r="B91" s="20" t="s">
        <v>153</v>
      </c>
      <c r="C91" s="2" t="s">
        <v>154</v>
      </c>
      <c r="D91" s="12" t="str">
        <f>+VLOOKUP(B91,'[1]Curr RR'!A:M,2,FALSE)</f>
        <v>ce1cr</v>
      </c>
      <c r="E91" s="13">
        <f>+VLOOKUP(B91,'[1]Curr RR'!A:M,3,FALSE)</f>
        <v>905</v>
      </c>
      <c r="F91" s="2" t="s">
        <v>19</v>
      </c>
      <c r="G91" s="2" t="str">
        <f>+VLOOKUP(B91,'[1]Curr RR'!A:M,4,FALSE)</f>
        <v>t0038090</v>
      </c>
      <c r="H91" s="2" t="str">
        <f>+IFERROR(VLOOKUP(B91,'[1]Curr RR'!$A$499:$B$570,2,FALSE),"")</f>
        <v/>
      </c>
      <c r="I91" s="14">
        <f>+VLOOKUP($B91,'[1]Curr RR'!$A:$M,6,FALSE)</f>
        <v>889</v>
      </c>
      <c r="J91" s="14">
        <f>+VLOOKUP($B91,'[1]Curr RR'!$A:$M,7,FALSE)</f>
        <v>839</v>
      </c>
      <c r="K91" s="2">
        <f t="shared" si="3"/>
        <v>-50</v>
      </c>
      <c r="L91" s="15">
        <f>+VLOOKUP($B91,'[1]Curr RR'!$A:$M,11,FALSE)</f>
        <v>43489</v>
      </c>
    </row>
    <row r="92" spans="1:12" x14ac:dyDescent="0.2">
      <c r="A92" s="2">
        <f t="shared" si="4"/>
        <v>88</v>
      </c>
      <c r="B92" s="20" t="s">
        <v>155</v>
      </c>
      <c r="C92" s="2" t="s">
        <v>156</v>
      </c>
      <c r="D92" s="12" t="str">
        <f>+VLOOKUP(B92,'[1]Curr RR'!A:M,2,FALSE)</f>
        <v>ce1cr</v>
      </c>
      <c r="E92" s="13">
        <f>+VLOOKUP(B92,'[1]Curr RR'!A:M,3,FALSE)</f>
        <v>905</v>
      </c>
      <c r="F92" s="2" t="s">
        <v>19</v>
      </c>
      <c r="G92" s="2" t="str">
        <f>+VLOOKUP(B92,'[1]Curr RR'!A:M,4,FALSE)</f>
        <v>t0041443</v>
      </c>
      <c r="H92" s="2" t="str">
        <f>+IFERROR(VLOOKUP(B92,'[1]Curr RR'!$A$499:$B$570,2,FALSE),"")</f>
        <v/>
      </c>
      <c r="I92" s="14">
        <f>+VLOOKUP($B92,'[1]Curr RR'!$A:$M,6,FALSE)</f>
        <v>889</v>
      </c>
      <c r="J92" s="14">
        <f>+VLOOKUP($B92,'[1]Curr RR'!$A:$M,7,FALSE)</f>
        <v>889</v>
      </c>
      <c r="K92" s="2">
        <f t="shared" si="3"/>
        <v>0</v>
      </c>
      <c r="L92" s="15">
        <f>+VLOOKUP($B92,'[1]Curr RR'!$A:$M,11,FALSE)</f>
        <v>43829</v>
      </c>
    </row>
    <row r="93" spans="1:12" x14ac:dyDescent="0.2">
      <c r="A93" s="2">
        <f t="shared" si="4"/>
        <v>89</v>
      </c>
      <c r="B93" s="20" t="s">
        <v>157</v>
      </c>
      <c r="C93" s="2" t="s">
        <v>158</v>
      </c>
      <c r="D93" s="12" t="str">
        <f>+VLOOKUP(B93,'[1]Curr RR'!A:M,2,FALSE)</f>
        <v>ce1cr</v>
      </c>
      <c r="E93" s="13">
        <f>+VLOOKUP(B93,'[1]Curr RR'!A:M,3,FALSE)</f>
        <v>905</v>
      </c>
      <c r="F93" s="2" t="s">
        <v>19</v>
      </c>
      <c r="G93" s="2" t="str">
        <f>+VLOOKUP(B93,'[1]Curr RR'!A:M,4,FALSE)</f>
        <v>t0038318</v>
      </c>
      <c r="H93" s="2" t="str">
        <f>+IFERROR(VLOOKUP(B93,'[1]Curr RR'!$A$499:$B$570,2,FALSE),"")</f>
        <v/>
      </c>
      <c r="I93" s="14">
        <f>+VLOOKUP($B93,'[1]Curr RR'!$A:$M,6,FALSE)</f>
        <v>909</v>
      </c>
      <c r="J93" s="14">
        <f>+VLOOKUP($B93,'[1]Curr RR'!$A:$M,7,FALSE)</f>
        <v>859</v>
      </c>
      <c r="K93" s="2">
        <f t="shared" si="3"/>
        <v>-50</v>
      </c>
      <c r="L93" s="15">
        <f>+VLOOKUP($B93,'[1]Curr RR'!$A:$M,11,FALSE)</f>
        <v>43508</v>
      </c>
    </row>
    <row r="94" spans="1:12" x14ac:dyDescent="0.2">
      <c r="A94" s="2">
        <f t="shared" si="4"/>
        <v>90</v>
      </c>
      <c r="B94" s="20" t="s">
        <v>159</v>
      </c>
      <c r="C94" s="2" t="s">
        <v>160</v>
      </c>
      <c r="D94" s="12" t="str">
        <f>+VLOOKUP(B94,'[1]Curr RR'!A:M,2,FALSE)</f>
        <v>ce1cr</v>
      </c>
      <c r="E94" s="13">
        <f>+VLOOKUP(B94,'[1]Curr RR'!A:M,3,FALSE)</f>
        <v>905</v>
      </c>
      <c r="F94" s="2" t="s">
        <v>19</v>
      </c>
      <c r="G94" s="2" t="str">
        <f>+VLOOKUP(B94,'[1]Curr RR'!A:M,4,FALSE)</f>
        <v>t0040258</v>
      </c>
      <c r="H94" s="2" t="str">
        <f>+IFERROR(VLOOKUP(B94,'[1]Curr RR'!$A$499:$B$570,2,FALSE),"")</f>
        <v/>
      </c>
      <c r="I94" s="14">
        <f>+VLOOKUP($B94,'[1]Curr RR'!$A:$M,6,FALSE)</f>
        <v>889</v>
      </c>
      <c r="J94" s="14">
        <f>+VLOOKUP($B94,'[1]Curr RR'!$A:$M,7,FALSE)</f>
        <v>919</v>
      </c>
      <c r="K94" s="2">
        <f t="shared" si="3"/>
        <v>30</v>
      </c>
      <c r="L94" s="15">
        <f>+VLOOKUP($B94,'[1]Curr RR'!$A:$M,11,FALSE)</f>
        <v>43661</v>
      </c>
    </row>
    <row r="95" spans="1:12" x14ac:dyDescent="0.2">
      <c r="A95" s="2">
        <f t="shared" si="4"/>
        <v>91</v>
      </c>
      <c r="B95" s="20" t="s">
        <v>161</v>
      </c>
      <c r="C95" s="2" t="s">
        <v>162</v>
      </c>
      <c r="D95" s="12" t="str">
        <f>+VLOOKUP(B95,'[1]Curr RR'!A:M,2,FALSE)</f>
        <v>ce1cr</v>
      </c>
      <c r="E95" s="13">
        <f>+VLOOKUP(B95,'[1]Curr RR'!A:M,3,FALSE)</f>
        <v>905</v>
      </c>
      <c r="F95" s="2" t="s">
        <v>19</v>
      </c>
      <c r="G95" s="2" t="str">
        <f>+VLOOKUP(B95,'[1]Curr RR'!A:M,4,FALSE)</f>
        <v>t0039025</v>
      </c>
      <c r="H95" s="2" t="str">
        <f>+IFERROR(VLOOKUP(B95,'[1]Curr RR'!$A$499:$B$570,2,FALSE),"")</f>
        <v/>
      </c>
      <c r="I95" s="14">
        <f>+VLOOKUP($B95,'[1]Curr RR'!$A:$M,6,FALSE)</f>
        <v>889</v>
      </c>
      <c r="J95" s="14">
        <f>+VLOOKUP($B95,'[1]Curr RR'!$A:$M,7,FALSE)</f>
        <v>923</v>
      </c>
      <c r="K95" s="2">
        <f t="shared" si="3"/>
        <v>34</v>
      </c>
      <c r="L95" s="15">
        <f>+VLOOKUP($B95,'[1]Curr RR'!$A:$M,11,FALSE)</f>
        <v>43555</v>
      </c>
    </row>
    <row r="96" spans="1:12" x14ac:dyDescent="0.2">
      <c r="A96" s="2">
        <f t="shared" si="4"/>
        <v>92</v>
      </c>
      <c r="B96" s="20" t="s">
        <v>163</v>
      </c>
      <c r="C96" s="2" t="s">
        <v>164</v>
      </c>
      <c r="D96" s="12" t="str">
        <f>+VLOOKUP(B96,'[1]Curr RR'!A:M,2,FALSE)</f>
        <v>ce1cr</v>
      </c>
      <c r="E96" s="13">
        <f>+VLOOKUP(B96,'[1]Curr RR'!A:M,3,FALSE)</f>
        <v>905</v>
      </c>
      <c r="F96" s="2" t="s">
        <v>19</v>
      </c>
      <c r="G96" s="2" t="str">
        <f>+VLOOKUP(B96,'[1]Curr RR'!A:M,4,FALSE)</f>
        <v>t0040234</v>
      </c>
      <c r="H96" s="2" t="str">
        <f>+IFERROR(VLOOKUP(B96,'[1]Curr RR'!$A$499:$B$570,2,FALSE),"")</f>
        <v/>
      </c>
      <c r="I96" s="14">
        <f>+VLOOKUP($B96,'[1]Curr RR'!$A:$M,6,FALSE)</f>
        <v>889</v>
      </c>
      <c r="J96" s="14">
        <f>+VLOOKUP($B96,'[1]Curr RR'!$A:$M,7,FALSE)</f>
        <v>889</v>
      </c>
      <c r="K96" s="2">
        <f t="shared" si="3"/>
        <v>0</v>
      </c>
      <c r="L96" s="15">
        <f>+VLOOKUP($B96,'[1]Curr RR'!$A:$M,11,FALSE)</f>
        <v>43708</v>
      </c>
    </row>
    <row r="97" spans="1:12" hidden="1" x14ac:dyDescent="0.2">
      <c r="A97" s="2">
        <f t="shared" si="4"/>
        <v>93</v>
      </c>
      <c r="B97" s="2" t="s">
        <v>165</v>
      </c>
      <c r="C97" s="2" t="s">
        <v>166</v>
      </c>
      <c r="D97" s="12" t="str">
        <f>+VLOOKUP(B97,'[1]Curr RR'!A:M,2,FALSE)</f>
        <v>ce1ar</v>
      </c>
      <c r="E97" s="13">
        <f>+VLOOKUP(B97,'[1]Curr RR'!A:M,3,FALSE)</f>
        <v>675</v>
      </c>
      <c r="F97" s="2" t="s">
        <v>19</v>
      </c>
      <c r="G97" s="2" t="str">
        <f>+VLOOKUP(B97,'[1]Curr RR'!A:M,4,FALSE)</f>
        <v>DOWN</v>
      </c>
      <c r="H97" s="2" t="str">
        <f>+IFERROR(VLOOKUP(B97,'[1]Curr RR'!$A$499:$B$570,2,FALSE),"")</f>
        <v/>
      </c>
      <c r="I97" s="14">
        <f>+VLOOKUP($B97,'[1]Curr RR'!$A:$M,6,FALSE)</f>
        <v>790</v>
      </c>
      <c r="J97" s="14">
        <f>+VLOOKUP($B97,'[1]Curr RR'!$A:$M,7,FALSE)</f>
        <v>0</v>
      </c>
      <c r="K97" s="2">
        <f t="shared" si="3"/>
        <v>0</v>
      </c>
      <c r="L97" s="15">
        <f>+VLOOKUP($B97,'[1]Curr RR'!$A:$M,11,FALSE)</f>
        <v>0</v>
      </c>
    </row>
    <row r="98" spans="1:12" x14ac:dyDescent="0.2">
      <c r="A98" s="2">
        <f t="shared" si="4"/>
        <v>94</v>
      </c>
      <c r="B98" s="21" t="s">
        <v>167</v>
      </c>
      <c r="C98" s="2" t="s">
        <v>168</v>
      </c>
      <c r="D98" s="12" t="str">
        <f>+VLOOKUP(B98,'[1]Curr RR'!A:M,2,FALSE)</f>
        <v>ce1ar</v>
      </c>
      <c r="E98" s="13">
        <f>+VLOOKUP(B98,'[1]Curr RR'!A:M,3,FALSE)</f>
        <v>675</v>
      </c>
      <c r="F98" s="2" t="s">
        <v>19</v>
      </c>
      <c r="G98" s="2" t="str">
        <f>+VLOOKUP(B98,'[1]Curr RR'!A:M,4,FALSE)</f>
        <v>t0032624</v>
      </c>
      <c r="H98" s="2" t="str">
        <f>+IFERROR(VLOOKUP(B98,'[1]Curr RR'!$A$499:$B$570,2,FALSE),"")</f>
        <v/>
      </c>
      <c r="I98" s="14">
        <f>+VLOOKUP($B98,'[1]Curr RR'!$A:$M,6,FALSE)</f>
        <v>780</v>
      </c>
      <c r="J98" s="14">
        <f>+VLOOKUP($B98,'[1]Curr RR'!$A:$M,7,FALSE)</f>
        <v>759</v>
      </c>
      <c r="K98" s="2">
        <f t="shared" si="3"/>
        <v>-21</v>
      </c>
      <c r="L98" s="15">
        <f>+VLOOKUP($B98,'[1]Curr RR'!$A:$M,11,FALSE)</f>
        <v>43548</v>
      </c>
    </row>
    <row r="99" spans="1:12" hidden="1" x14ac:dyDescent="0.2">
      <c r="A99" s="2">
        <f t="shared" si="4"/>
        <v>95</v>
      </c>
      <c r="B99" s="22" t="s">
        <v>169</v>
      </c>
      <c r="C99" s="23" t="s">
        <v>170</v>
      </c>
      <c r="D99" s="12" t="str">
        <f>+VLOOKUP(B99,'[1]Curr RR'!A:M,2,FALSE)</f>
        <v>ce2ar</v>
      </c>
      <c r="E99" s="13">
        <f>+VLOOKUP(B99,'[1]Curr RR'!A:M,3,FALSE)</f>
        <v>905</v>
      </c>
      <c r="F99" s="2" t="s">
        <v>21</v>
      </c>
      <c r="G99" s="2" t="str">
        <f>+VLOOKUP(B99,'[1]Curr RR'!A:M,4,FALSE)</f>
        <v>VACANT</v>
      </c>
      <c r="H99" s="2" t="str">
        <f>+IFERROR(VLOOKUP(B99,'[1]Curr RR'!$A$499:$B$570,2,FALSE),"")</f>
        <v/>
      </c>
      <c r="I99" s="14">
        <f>+VLOOKUP($B99,'[1]Curr RR'!$A:$M,6,FALSE)</f>
        <v>849</v>
      </c>
      <c r="J99" s="14">
        <f>+VLOOKUP($B99,'[1]Curr RR'!$A:$M,7,FALSE)</f>
        <v>0</v>
      </c>
      <c r="K99" s="2">
        <f t="shared" si="3"/>
        <v>0</v>
      </c>
      <c r="L99" s="15">
        <f>+VLOOKUP($B99,'[1]Curr RR'!$A:$M,11,FALSE)</f>
        <v>0</v>
      </c>
    </row>
    <row r="100" spans="1:12" x14ac:dyDescent="0.2">
      <c r="A100" s="2">
        <f t="shared" si="4"/>
        <v>96</v>
      </c>
      <c r="B100" s="22" t="s">
        <v>171</v>
      </c>
      <c r="C100" s="23" t="s">
        <v>172</v>
      </c>
      <c r="D100" s="12" t="str">
        <f>+VLOOKUP(B100,'[1]Curr RR'!A:M,2,FALSE)</f>
        <v>ce2ar</v>
      </c>
      <c r="E100" s="13">
        <f>+VLOOKUP(B100,'[1]Curr RR'!A:M,3,FALSE)</f>
        <v>905</v>
      </c>
      <c r="F100" s="2" t="s">
        <v>21</v>
      </c>
      <c r="G100" s="2" t="str">
        <f>+VLOOKUP(B100,'[1]Curr RR'!A:M,4,FALSE)</f>
        <v>t0040799</v>
      </c>
      <c r="H100" s="2" t="str">
        <f>+IFERROR(VLOOKUP(B100,'[1]Curr RR'!$A$499:$B$570,2,FALSE),"")</f>
        <v/>
      </c>
      <c r="I100" s="14">
        <f>+VLOOKUP($B100,'[1]Curr RR'!$A:$M,6,FALSE)</f>
        <v>859</v>
      </c>
      <c r="J100" s="14">
        <f>+VLOOKUP($B100,'[1]Curr RR'!$A:$M,7,FALSE)</f>
        <v>879</v>
      </c>
      <c r="K100" s="2">
        <f t="shared" si="3"/>
        <v>20</v>
      </c>
      <c r="L100" s="15">
        <f>+VLOOKUP($B100,'[1]Curr RR'!$A:$M,11,FALSE)</f>
        <v>43734</v>
      </c>
    </row>
    <row r="101" spans="1:12" x14ac:dyDescent="0.2">
      <c r="A101" s="2">
        <f t="shared" si="4"/>
        <v>97</v>
      </c>
      <c r="B101" s="22" t="s">
        <v>173</v>
      </c>
      <c r="C101" s="23" t="s">
        <v>174</v>
      </c>
      <c r="D101" s="12" t="str">
        <f>+VLOOKUP(B101,'[1]Curr RR'!A:M,2,FALSE)</f>
        <v>ce2ar</v>
      </c>
      <c r="E101" s="13">
        <f>+VLOOKUP(B101,'[1]Curr RR'!A:M,3,FALSE)</f>
        <v>905</v>
      </c>
      <c r="F101" s="2" t="s">
        <v>21</v>
      </c>
      <c r="G101" s="2" t="str">
        <f>+VLOOKUP(B101,'[1]Curr RR'!A:M,4,FALSE)</f>
        <v>t0031362</v>
      </c>
      <c r="H101" s="2" t="str">
        <f>+IFERROR(VLOOKUP(B101,'[1]Curr RR'!$A$499:$B$570,2,FALSE),"")</f>
        <v/>
      </c>
      <c r="I101" s="14">
        <f>+VLOOKUP($B101,'[1]Curr RR'!$A:$M,6,FALSE)</f>
        <v>869</v>
      </c>
      <c r="J101" s="14">
        <f>+VLOOKUP($B101,'[1]Curr RR'!$A:$M,7,FALSE)</f>
        <v>859</v>
      </c>
      <c r="K101" s="2">
        <f t="shared" si="3"/>
        <v>-10</v>
      </c>
      <c r="L101" s="15">
        <f>+VLOOKUP($B101,'[1]Curr RR'!$A:$M,11,FALSE)</f>
        <v>43798</v>
      </c>
    </row>
    <row r="102" spans="1:12" x14ac:dyDescent="0.2">
      <c r="A102" s="2">
        <f t="shared" si="4"/>
        <v>98</v>
      </c>
      <c r="B102" s="22" t="s">
        <v>175</v>
      </c>
      <c r="C102" s="23" t="s">
        <v>176</v>
      </c>
      <c r="D102" s="12" t="str">
        <f>+VLOOKUP(B102,'[1]Curr RR'!A:M,2,FALSE)</f>
        <v>ce2ar</v>
      </c>
      <c r="E102" s="13">
        <f>+VLOOKUP(B102,'[1]Curr RR'!A:M,3,FALSE)</f>
        <v>905</v>
      </c>
      <c r="F102" s="2" t="s">
        <v>21</v>
      </c>
      <c r="G102" s="2" t="str">
        <f>+VLOOKUP(B102,'[1]Curr RR'!A:M,4,FALSE)</f>
        <v>t0040786</v>
      </c>
      <c r="H102" s="2" t="str">
        <f>+IFERROR(VLOOKUP(B102,'[1]Curr RR'!$A$499:$B$570,2,FALSE),"")</f>
        <v/>
      </c>
      <c r="I102" s="14">
        <f>+VLOOKUP($B102,'[1]Curr RR'!$A:$M,6,FALSE)</f>
        <v>869</v>
      </c>
      <c r="J102" s="14">
        <f>+VLOOKUP($B102,'[1]Curr RR'!$A:$M,7,FALSE)</f>
        <v>819</v>
      </c>
      <c r="K102" s="2">
        <f t="shared" si="3"/>
        <v>-50</v>
      </c>
      <c r="L102" s="15">
        <f>+VLOOKUP($B102,'[1]Curr RR'!$A:$M,11,FALSE)</f>
        <v>43749</v>
      </c>
    </row>
    <row r="103" spans="1:12" x14ac:dyDescent="0.2">
      <c r="A103" s="2">
        <f t="shared" si="4"/>
        <v>99</v>
      </c>
      <c r="B103" s="22" t="s">
        <v>177</v>
      </c>
      <c r="C103" s="23" t="s">
        <v>178</v>
      </c>
      <c r="D103" s="12" t="str">
        <f>+VLOOKUP(B103,'[1]Curr RR'!A:M,2,FALSE)</f>
        <v>ce2ar</v>
      </c>
      <c r="E103" s="13">
        <f>+VLOOKUP(B103,'[1]Curr RR'!A:M,3,FALSE)</f>
        <v>905</v>
      </c>
      <c r="F103" s="2" t="s">
        <v>21</v>
      </c>
      <c r="G103" s="2" t="str">
        <f>+VLOOKUP(B103,'[1]Curr RR'!A:M,4,FALSE)</f>
        <v>t0037950</v>
      </c>
      <c r="H103" s="2" t="str">
        <f>+IFERROR(VLOOKUP(B103,'[1]Curr RR'!$A$499:$B$570,2,FALSE),"")</f>
        <v/>
      </c>
      <c r="I103" s="14">
        <f>+VLOOKUP($B103,'[1]Curr RR'!$A:$M,6,FALSE)</f>
        <v>869</v>
      </c>
      <c r="J103" s="14">
        <f>+VLOOKUP($B103,'[1]Curr RR'!$A:$M,7,FALSE)</f>
        <v>869</v>
      </c>
      <c r="K103" s="2">
        <f t="shared" si="3"/>
        <v>0</v>
      </c>
      <c r="L103" s="15">
        <f>+VLOOKUP($B103,'[1]Curr RR'!$A:$M,11,FALSE)</f>
        <v>43814</v>
      </c>
    </row>
    <row r="104" spans="1:12" x14ac:dyDescent="0.2">
      <c r="A104" s="2">
        <f t="shared" si="4"/>
        <v>100</v>
      </c>
      <c r="B104" s="22" t="s">
        <v>179</v>
      </c>
      <c r="C104" s="23" t="s">
        <v>180</v>
      </c>
      <c r="D104" s="12" t="str">
        <f>+VLOOKUP(B104,'[1]Curr RR'!A:M,2,FALSE)</f>
        <v>ce1ar</v>
      </c>
      <c r="E104" s="13">
        <f>+VLOOKUP(B104,'[1]Curr RR'!A:M,3,FALSE)</f>
        <v>675</v>
      </c>
      <c r="F104" s="2" t="s">
        <v>21</v>
      </c>
      <c r="G104" s="2" t="str">
        <f>+VLOOKUP(B104,'[1]Curr RR'!A:M,4,FALSE)</f>
        <v>t0041176</v>
      </c>
      <c r="H104" s="2" t="str">
        <f>+IFERROR(VLOOKUP(B104,'[1]Curr RR'!$A$499:$B$570,2,FALSE),"")</f>
        <v/>
      </c>
      <c r="I104" s="14">
        <f>+VLOOKUP($B104,'[1]Curr RR'!$A:$M,6,FALSE)</f>
        <v>770</v>
      </c>
      <c r="J104" s="14">
        <f>+VLOOKUP($B104,'[1]Curr RR'!$A:$M,7,FALSE)</f>
        <v>770</v>
      </c>
      <c r="K104" s="2">
        <f t="shared" si="3"/>
        <v>0</v>
      </c>
      <c r="L104" s="15">
        <f>+VLOOKUP($B104,'[1]Curr RR'!$A:$M,11,FALSE)</f>
        <v>43826</v>
      </c>
    </row>
    <row r="105" spans="1:12" hidden="1" x14ac:dyDescent="0.2">
      <c r="A105" s="2">
        <f t="shared" si="4"/>
        <v>101</v>
      </c>
      <c r="B105" s="22" t="s">
        <v>181</v>
      </c>
      <c r="C105" s="23" t="s">
        <v>182</v>
      </c>
      <c r="D105" s="12" t="str">
        <f>+VLOOKUP(B105,'[1]Curr RR'!A:M,2,FALSE)</f>
        <v>ce1ar</v>
      </c>
      <c r="E105" s="13">
        <f>+VLOOKUP(B105,'[1]Curr RR'!A:M,3,FALSE)</f>
        <v>675</v>
      </c>
      <c r="F105" s="2" t="s">
        <v>21</v>
      </c>
      <c r="G105" s="2" t="str">
        <f>+VLOOKUP(B105,'[1]Curr RR'!A:M,4,FALSE)</f>
        <v>t0025874</v>
      </c>
      <c r="H105" s="2" t="str">
        <f>+IFERROR(VLOOKUP(B105,'[1]Curr RR'!$A$499:$B$570,2,FALSE),"")</f>
        <v/>
      </c>
      <c r="I105" s="14">
        <f>+VLOOKUP($B105,'[1]Curr RR'!$A:$M,6,FALSE)</f>
        <v>770</v>
      </c>
      <c r="J105" s="14">
        <f>+VLOOKUP($B105,'[1]Curr RR'!$A:$M,7,FALSE)</f>
        <v>675</v>
      </c>
      <c r="K105" s="2">
        <f t="shared" si="3"/>
        <v>-95</v>
      </c>
      <c r="L105" s="15">
        <f>+VLOOKUP($B105,'[1]Curr RR'!$A:$M,11,FALSE)</f>
        <v>43725</v>
      </c>
    </row>
    <row r="106" spans="1:12" hidden="1" x14ac:dyDescent="0.2">
      <c r="A106" s="2">
        <f t="shared" si="4"/>
        <v>102</v>
      </c>
      <c r="B106" s="22" t="s">
        <v>183</v>
      </c>
      <c r="C106" s="23" t="s">
        <v>184</v>
      </c>
      <c r="D106" s="12" t="str">
        <f>+VLOOKUP(B106,'[1]Curr RR'!A:M,2,FALSE)</f>
        <v>ce1ar</v>
      </c>
      <c r="E106" s="13">
        <f>+VLOOKUP(B106,'[1]Curr RR'!A:M,3,FALSE)</f>
        <v>675</v>
      </c>
      <c r="F106" s="2" t="s">
        <v>21</v>
      </c>
      <c r="G106" s="2" t="str">
        <f>+VLOOKUP(B106,'[1]Curr RR'!A:M,4,FALSE)</f>
        <v>t0040057</v>
      </c>
      <c r="H106" s="2" t="str">
        <f>+IFERROR(VLOOKUP(B106,'[1]Curr RR'!$A$499:$B$570,2,FALSE),"")</f>
        <v/>
      </c>
      <c r="I106" s="14">
        <f>+VLOOKUP($B106,'[1]Curr RR'!$A:$M,6,FALSE)</f>
        <v>780</v>
      </c>
      <c r="J106" s="14">
        <f>+VLOOKUP($B106,'[1]Curr RR'!$A:$M,7,FALSE)</f>
        <v>685</v>
      </c>
      <c r="K106" s="2">
        <f t="shared" si="3"/>
        <v>-95</v>
      </c>
      <c r="L106" s="15">
        <f>+VLOOKUP($B106,'[1]Curr RR'!$A:$M,11,FALSE)</f>
        <v>43640</v>
      </c>
    </row>
    <row r="107" spans="1:12" hidden="1" x14ac:dyDescent="0.2">
      <c r="A107" s="2">
        <f t="shared" si="4"/>
        <v>103</v>
      </c>
      <c r="B107" s="22" t="s">
        <v>185</v>
      </c>
      <c r="C107" s="23" t="s">
        <v>186</v>
      </c>
      <c r="D107" s="12" t="str">
        <f>+VLOOKUP(B107,'[1]Curr RR'!A:M,2,FALSE)</f>
        <v>ce1ar</v>
      </c>
      <c r="E107" s="13">
        <f>+VLOOKUP(B107,'[1]Curr RR'!A:M,3,FALSE)</f>
        <v>675</v>
      </c>
      <c r="F107" s="2" t="s">
        <v>21</v>
      </c>
      <c r="G107" s="2" t="str">
        <f>+VLOOKUP(B107,'[1]Curr RR'!A:M,4,FALSE)</f>
        <v>t0031048</v>
      </c>
      <c r="H107" s="2" t="str">
        <f>+IFERROR(VLOOKUP(B107,'[1]Curr RR'!$A$499:$B$570,2,FALSE),"")</f>
        <v/>
      </c>
      <c r="I107" s="14">
        <f>+VLOOKUP($B107,'[1]Curr RR'!$A:$M,6,FALSE)</f>
        <v>780</v>
      </c>
      <c r="J107" s="14">
        <f>+VLOOKUP($B107,'[1]Curr RR'!$A:$M,7,FALSE)</f>
        <v>709</v>
      </c>
      <c r="K107" s="2">
        <f t="shared" si="3"/>
        <v>-71</v>
      </c>
      <c r="L107" s="15">
        <f>+VLOOKUP($B107,'[1]Curr RR'!$A:$M,11,FALSE)</f>
        <v>43752</v>
      </c>
    </row>
    <row r="108" spans="1:12" hidden="1" x14ac:dyDescent="0.2">
      <c r="A108" s="2">
        <f t="shared" si="4"/>
        <v>104</v>
      </c>
      <c r="B108" s="22" t="s">
        <v>187</v>
      </c>
      <c r="C108" s="23" t="s">
        <v>188</v>
      </c>
      <c r="D108" s="12" t="str">
        <f>+VLOOKUP(B108,'[1]Curr RR'!A:M,2,FALSE)</f>
        <v>ce1ar</v>
      </c>
      <c r="E108" s="13">
        <f>+VLOOKUP(B108,'[1]Curr RR'!A:M,3,FALSE)</f>
        <v>675</v>
      </c>
      <c r="F108" s="2" t="s">
        <v>21</v>
      </c>
      <c r="G108" s="2" t="str">
        <f>+VLOOKUP(B108,'[1]Curr RR'!A:M,4,FALSE)</f>
        <v>t0034745</v>
      </c>
      <c r="H108" s="2" t="str">
        <f>+IFERROR(VLOOKUP(B108,'[1]Curr RR'!$A$499:$B$570,2,FALSE),"")</f>
        <v/>
      </c>
      <c r="I108" s="14">
        <f>+VLOOKUP($B108,'[1]Curr RR'!$A:$M,6,FALSE)</f>
        <v>780</v>
      </c>
      <c r="J108" s="14">
        <f>+VLOOKUP($B108,'[1]Curr RR'!$A:$M,7,FALSE)</f>
        <v>685</v>
      </c>
      <c r="K108" s="2">
        <f t="shared" si="3"/>
        <v>-95</v>
      </c>
      <c r="L108" s="15">
        <f>+VLOOKUP($B108,'[1]Curr RR'!$A:$M,11,FALSE)</f>
        <v>43736</v>
      </c>
    </row>
    <row r="109" spans="1:12" hidden="1" x14ac:dyDescent="0.2">
      <c r="A109" s="2">
        <f t="shared" si="4"/>
        <v>105</v>
      </c>
      <c r="B109" s="22" t="s">
        <v>189</v>
      </c>
      <c r="C109" s="23" t="s">
        <v>190</v>
      </c>
      <c r="D109" s="12" t="str">
        <f>+VLOOKUP(B109,'[1]Curr RR'!A:M,2,FALSE)</f>
        <v>ce1ar</v>
      </c>
      <c r="E109" s="13">
        <f>+VLOOKUP(B109,'[1]Curr RR'!A:M,3,FALSE)</f>
        <v>675</v>
      </c>
      <c r="F109" s="2" t="s">
        <v>21</v>
      </c>
      <c r="G109" s="2" t="str">
        <f>+VLOOKUP(B109,'[1]Curr RR'!A:M,4,FALSE)</f>
        <v>t0038147</v>
      </c>
      <c r="H109" s="2" t="str">
        <f>+IFERROR(VLOOKUP(B109,'[1]Curr RR'!$A$499:$B$570,2,FALSE),"")</f>
        <v/>
      </c>
      <c r="I109" s="14">
        <f>+VLOOKUP($B109,'[1]Curr RR'!$A:$M,6,FALSE)</f>
        <v>790</v>
      </c>
      <c r="J109" s="14">
        <f>+VLOOKUP($B109,'[1]Curr RR'!$A:$M,7,FALSE)</f>
        <v>667</v>
      </c>
      <c r="K109" s="2">
        <f t="shared" si="3"/>
        <v>-123</v>
      </c>
      <c r="L109" s="15">
        <f>+VLOOKUP($B109,'[1]Curr RR'!$A:$M,11,FALSE)</f>
        <v>43489</v>
      </c>
    </row>
    <row r="110" spans="1:12" hidden="1" x14ac:dyDescent="0.2">
      <c r="A110" s="2">
        <f t="shared" si="4"/>
        <v>106</v>
      </c>
      <c r="B110" s="22" t="s">
        <v>191</v>
      </c>
      <c r="C110" s="23" t="s">
        <v>192</v>
      </c>
      <c r="D110" s="12" t="str">
        <f>+VLOOKUP(B110,'[1]Curr RR'!A:M,2,FALSE)</f>
        <v>ce1ar</v>
      </c>
      <c r="E110" s="13">
        <f>+VLOOKUP(B110,'[1]Curr RR'!A:M,3,FALSE)</f>
        <v>675</v>
      </c>
      <c r="F110" s="2" t="s">
        <v>21</v>
      </c>
      <c r="G110" s="2" t="str">
        <f>+VLOOKUP(B110,'[1]Curr RR'!A:M,4,FALSE)</f>
        <v>t0040344</v>
      </c>
      <c r="H110" s="2" t="str">
        <f>+IFERROR(VLOOKUP(B110,'[1]Curr RR'!$A$499:$B$570,2,FALSE),"")</f>
        <v/>
      </c>
      <c r="I110" s="14">
        <f>+VLOOKUP($B110,'[1]Curr RR'!$A:$M,6,FALSE)</f>
        <v>790</v>
      </c>
      <c r="J110" s="14">
        <f>+VLOOKUP($B110,'[1]Curr RR'!$A:$M,7,FALSE)</f>
        <v>695</v>
      </c>
      <c r="K110" s="2">
        <f t="shared" si="3"/>
        <v>-95</v>
      </c>
      <c r="L110" s="15">
        <f>+VLOOKUP($B110,'[1]Curr RR'!$A:$M,11,FALSE)</f>
        <v>43673</v>
      </c>
    </row>
    <row r="111" spans="1:12" x14ac:dyDescent="0.2">
      <c r="A111" s="2">
        <f t="shared" si="4"/>
        <v>107</v>
      </c>
      <c r="B111" s="22" t="s">
        <v>193</v>
      </c>
      <c r="C111" s="23" t="s">
        <v>194</v>
      </c>
      <c r="D111" s="12" t="str">
        <f>+VLOOKUP(B111,'[1]Curr RR'!A:M,2,FALSE)</f>
        <v>ce1ar</v>
      </c>
      <c r="E111" s="13">
        <f>+VLOOKUP(B111,'[1]Curr RR'!A:M,3,FALSE)</f>
        <v>675</v>
      </c>
      <c r="F111" s="2" t="s">
        <v>21</v>
      </c>
      <c r="G111" s="2" t="str">
        <f>+VLOOKUP(B111,'[1]Curr RR'!A:M,4,FALSE)</f>
        <v>t0040934</v>
      </c>
      <c r="H111" s="2" t="str">
        <f>+IFERROR(VLOOKUP(B111,'[1]Curr RR'!$A$499:$B$570,2,FALSE),"")</f>
        <v/>
      </c>
      <c r="I111" s="14">
        <f>+VLOOKUP($B111,'[1]Curr RR'!$A:$M,6,FALSE)</f>
        <v>790</v>
      </c>
      <c r="J111" s="14">
        <f>+VLOOKUP($B111,'[1]Curr RR'!$A:$M,7,FALSE)</f>
        <v>765</v>
      </c>
      <c r="K111" s="2">
        <f t="shared" si="3"/>
        <v>-25</v>
      </c>
      <c r="L111" s="15">
        <f>+VLOOKUP($B111,'[1]Curr RR'!$A:$M,11,FALSE)</f>
        <v>43778</v>
      </c>
    </row>
    <row r="112" spans="1:12" x14ac:dyDescent="0.2">
      <c r="A112" s="2">
        <f t="shared" si="4"/>
        <v>108</v>
      </c>
      <c r="B112" s="22" t="s">
        <v>195</v>
      </c>
      <c r="C112" s="23" t="s">
        <v>196</v>
      </c>
      <c r="D112" s="12" t="str">
        <f>+VLOOKUP(B112,'[1]Curr RR'!A:M,2,FALSE)</f>
        <v>ce2ar</v>
      </c>
      <c r="E112" s="13">
        <f>+VLOOKUP(B112,'[1]Curr RR'!A:M,3,FALSE)</f>
        <v>905</v>
      </c>
      <c r="F112" s="2" t="s">
        <v>21</v>
      </c>
      <c r="G112" s="2" t="str">
        <f>+VLOOKUP(B112,'[1]Curr RR'!A:M,4,FALSE)</f>
        <v>t0041276</v>
      </c>
      <c r="H112" s="2" t="str">
        <f>+IFERROR(VLOOKUP(B112,'[1]Curr RR'!$A$499:$B$570,2,FALSE),"")</f>
        <v/>
      </c>
      <c r="I112" s="14">
        <f>+VLOOKUP($B112,'[1]Curr RR'!$A:$M,6,FALSE)</f>
        <v>849</v>
      </c>
      <c r="J112" s="14">
        <f>+VLOOKUP($B112,'[1]Curr RR'!$A:$M,7,FALSE)</f>
        <v>799</v>
      </c>
      <c r="K112" s="2">
        <f t="shared" si="3"/>
        <v>-50</v>
      </c>
      <c r="L112" s="15">
        <f>+VLOOKUP($B112,'[1]Curr RR'!$A:$M,11,FALSE)</f>
        <v>43812</v>
      </c>
    </row>
    <row r="113" spans="1:12" x14ac:dyDescent="0.2">
      <c r="A113" s="2">
        <f t="shared" si="4"/>
        <v>109</v>
      </c>
      <c r="B113" s="22" t="s">
        <v>197</v>
      </c>
      <c r="C113" s="23" t="s">
        <v>198</v>
      </c>
      <c r="D113" s="12" t="str">
        <f>+VLOOKUP(B113,'[1]Curr RR'!A:M,2,FALSE)</f>
        <v>ce2ar</v>
      </c>
      <c r="E113" s="13">
        <f>+VLOOKUP(B113,'[1]Curr RR'!A:M,3,FALSE)</f>
        <v>905</v>
      </c>
      <c r="F113" s="2" t="s">
        <v>21</v>
      </c>
      <c r="G113" s="2" t="str">
        <f>+VLOOKUP(B113,'[1]Curr RR'!A:M,4,FALSE)</f>
        <v>t0030345</v>
      </c>
      <c r="H113" s="2" t="str">
        <f>+IFERROR(VLOOKUP(B113,'[1]Curr RR'!$A$499:$B$570,2,FALSE),"")</f>
        <v/>
      </c>
      <c r="I113" s="14">
        <f>+VLOOKUP($B113,'[1]Curr RR'!$A:$M,6,FALSE)</f>
        <v>849</v>
      </c>
      <c r="J113" s="14">
        <f>+VLOOKUP($B113,'[1]Curr RR'!$A:$M,7,FALSE)</f>
        <v>789</v>
      </c>
      <c r="K113" s="2">
        <f t="shared" si="3"/>
        <v>-60</v>
      </c>
      <c r="L113" s="15">
        <f>+VLOOKUP($B113,'[1]Curr RR'!$A:$M,11,FALSE)</f>
        <v>43689</v>
      </c>
    </row>
    <row r="114" spans="1:12" x14ac:dyDescent="0.2">
      <c r="A114" s="2">
        <f t="shared" si="4"/>
        <v>110</v>
      </c>
      <c r="B114" s="22" t="s">
        <v>199</v>
      </c>
      <c r="C114" s="23" t="s">
        <v>200</v>
      </c>
      <c r="D114" s="12" t="str">
        <f>+VLOOKUP(B114,'[1]Curr RR'!A:M,2,FALSE)</f>
        <v>ce2ar</v>
      </c>
      <c r="E114" s="13">
        <f>+VLOOKUP(B114,'[1]Curr RR'!A:M,3,FALSE)</f>
        <v>905</v>
      </c>
      <c r="F114" s="2" t="s">
        <v>21</v>
      </c>
      <c r="G114" s="2" t="str">
        <f>+VLOOKUP(B114,'[1]Curr RR'!A:M,4,FALSE)</f>
        <v>t0031175</v>
      </c>
      <c r="H114" s="2" t="str">
        <f>+IFERROR(VLOOKUP(B114,'[1]Curr RR'!$A$499:$B$570,2,FALSE),"")</f>
        <v/>
      </c>
      <c r="I114" s="14">
        <f>+VLOOKUP($B114,'[1]Curr RR'!$A:$M,6,FALSE)</f>
        <v>859</v>
      </c>
      <c r="J114" s="14">
        <f>+VLOOKUP($B114,'[1]Curr RR'!$A:$M,7,FALSE)</f>
        <v>859</v>
      </c>
      <c r="K114" s="2">
        <f t="shared" si="3"/>
        <v>0</v>
      </c>
      <c r="L114" s="15">
        <f>+VLOOKUP($B114,'[1]Curr RR'!$A:$M,11,FALSE)</f>
        <v>43769</v>
      </c>
    </row>
    <row r="115" spans="1:12" x14ac:dyDescent="0.2">
      <c r="A115" s="2">
        <f t="shared" si="4"/>
        <v>111</v>
      </c>
      <c r="B115" s="22" t="s">
        <v>201</v>
      </c>
      <c r="C115" s="23" t="s">
        <v>202</v>
      </c>
      <c r="D115" s="12" t="str">
        <f>+VLOOKUP(B115,'[1]Curr RR'!A:M,2,FALSE)</f>
        <v>ce2ar</v>
      </c>
      <c r="E115" s="13">
        <f>+VLOOKUP(B115,'[1]Curr RR'!A:M,3,FALSE)</f>
        <v>905</v>
      </c>
      <c r="F115" s="2" t="s">
        <v>21</v>
      </c>
      <c r="G115" s="2" t="str">
        <f>+VLOOKUP(B115,'[1]Curr RR'!A:M,4,FALSE)</f>
        <v>t0039063</v>
      </c>
      <c r="H115" s="2" t="str">
        <f>+IFERROR(VLOOKUP(B115,'[1]Curr RR'!$A$499:$B$570,2,FALSE),"")</f>
        <v/>
      </c>
      <c r="I115" s="14">
        <f>+VLOOKUP($B115,'[1]Curr RR'!$A:$M,6,FALSE)</f>
        <v>859</v>
      </c>
      <c r="J115" s="14">
        <f>+VLOOKUP($B115,'[1]Curr RR'!$A:$M,7,FALSE)</f>
        <v>797</v>
      </c>
      <c r="K115" s="2">
        <f t="shared" si="3"/>
        <v>-62</v>
      </c>
      <c r="L115" s="15">
        <f>+VLOOKUP($B115,'[1]Curr RR'!$A:$M,11,FALSE)</f>
        <v>43523</v>
      </c>
    </row>
    <row r="116" spans="1:12" x14ac:dyDescent="0.2">
      <c r="A116" s="2">
        <f t="shared" si="4"/>
        <v>112</v>
      </c>
      <c r="B116" s="22" t="s">
        <v>203</v>
      </c>
      <c r="C116" s="23" t="s">
        <v>204</v>
      </c>
      <c r="D116" s="12" t="str">
        <f>+VLOOKUP(B116,'[1]Curr RR'!A:M,2,FALSE)</f>
        <v>ce2ar</v>
      </c>
      <c r="E116" s="13">
        <f>+VLOOKUP(B116,'[1]Curr RR'!A:M,3,FALSE)</f>
        <v>905</v>
      </c>
      <c r="F116" s="2" t="s">
        <v>21</v>
      </c>
      <c r="G116" s="2" t="str">
        <f>+VLOOKUP(B116,'[1]Curr RR'!A:M,4,FALSE)</f>
        <v>t0040093</v>
      </c>
      <c r="H116" s="2" t="str">
        <f>+IFERROR(VLOOKUP(B116,'[1]Curr RR'!$A$499:$B$570,2,FALSE),"")</f>
        <v/>
      </c>
      <c r="I116" s="14">
        <f>+VLOOKUP($B116,'[1]Curr RR'!$A:$M,6,FALSE)</f>
        <v>859</v>
      </c>
      <c r="J116" s="14">
        <f>+VLOOKUP($B116,'[1]Curr RR'!$A:$M,7,FALSE)</f>
        <v>809</v>
      </c>
      <c r="K116" s="2">
        <f t="shared" si="3"/>
        <v>-50</v>
      </c>
      <c r="L116" s="15">
        <f>+VLOOKUP($B116,'[1]Curr RR'!$A:$M,11,FALSE)</f>
        <v>43636</v>
      </c>
    </row>
    <row r="117" spans="1:12" x14ac:dyDescent="0.2">
      <c r="A117" s="2">
        <f t="shared" si="4"/>
        <v>113</v>
      </c>
      <c r="B117" s="22" t="s">
        <v>205</v>
      </c>
      <c r="C117" s="23" t="s">
        <v>206</v>
      </c>
      <c r="D117" s="12" t="str">
        <f>+VLOOKUP(B117,'[1]Curr RR'!A:M,2,FALSE)</f>
        <v>ce2ar</v>
      </c>
      <c r="E117" s="13">
        <f>+VLOOKUP(B117,'[1]Curr RR'!A:M,3,FALSE)</f>
        <v>905</v>
      </c>
      <c r="F117" s="2" t="s">
        <v>21</v>
      </c>
      <c r="G117" s="2" t="str">
        <f>+VLOOKUP(B117,'[1]Curr RR'!A:M,4,FALSE)</f>
        <v>t0041056</v>
      </c>
      <c r="H117" s="2" t="str">
        <f>+IFERROR(VLOOKUP(B117,'[1]Curr RR'!$A$499:$B$570,2,FALSE),"")</f>
        <v/>
      </c>
      <c r="I117" s="14">
        <f>+VLOOKUP($B117,'[1]Curr RR'!$A:$M,6,FALSE)</f>
        <v>859</v>
      </c>
      <c r="J117" s="14">
        <f>+VLOOKUP($B117,'[1]Curr RR'!$A:$M,7,FALSE)</f>
        <v>945</v>
      </c>
      <c r="K117" s="2">
        <f t="shared" si="3"/>
        <v>86</v>
      </c>
      <c r="L117" s="15">
        <f>+VLOOKUP($B117,'[1]Curr RR'!$A:$M,11,FALSE)</f>
        <v>43769</v>
      </c>
    </row>
    <row r="118" spans="1:12" x14ac:dyDescent="0.2">
      <c r="A118" s="2">
        <f t="shared" si="4"/>
        <v>114</v>
      </c>
      <c r="B118" s="22" t="s">
        <v>207</v>
      </c>
      <c r="C118" s="23" t="s">
        <v>208</v>
      </c>
      <c r="D118" s="12" t="str">
        <f>+VLOOKUP(B118,'[1]Curr RR'!A:M,2,FALSE)</f>
        <v>ce2ar</v>
      </c>
      <c r="E118" s="13">
        <f>+VLOOKUP(B118,'[1]Curr RR'!A:M,3,FALSE)</f>
        <v>905</v>
      </c>
      <c r="F118" s="2" t="s">
        <v>21</v>
      </c>
      <c r="G118" s="2" t="str">
        <f>+VLOOKUP(B118,'[1]Curr RR'!A:M,4,FALSE)</f>
        <v>t0039688</v>
      </c>
      <c r="H118" s="2" t="str">
        <f>+IFERROR(VLOOKUP(B118,'[1]Curr RR'!$A$499:$B$570,2,FALSE),"")</f>
        <v/>
      </c>
      <c r="I118" s="14">
        <f>+VLOOKUP($B118,'[1]Curr RR'!$A:$M,6,FALSE)</f>
        <v>869</v>
      </c>
      <c r="J118" s="14">
        <f>+VLOOKUP($B118,'[1]Curr RR'!$A:$M,7,FALSE)</f>
        <v>819</v>
      </c>
      <c r="K118" s="2">
        <f t="shared" si="3"/>
        <v>-50</v>
      </c>
      <c r="L118" s="15">
        <f>+VLOOKUP($B118,'[1]Curr RR'!$A:$M,11,FALSE)</f>
        <v>43585</v>
      </c>
    </row>
    <row r="119" spans="1:12" hidden="1" x14ac:dyDescent="0.2">
      <c r="A119" s="2">
        <f t="shared" si="4"/>
        <v>115</v>
      </c>
      <c r="B119" s="22" t="s">
        <v>209</v>
      </c>
      <c r="C119" s="23" t="s">
        <v>210</v>
      </c>
      <c r="D119" s="12" t="str">
        <f>+VLOOKUP(B119,'[1]Curr RR'!A:M,2,FALSE)</f>
        <v>ce1dr</v>
      </c>
      <c r="E119" s="13">
        <f>+VLOOKUP(B119,'[1]Curr RR'!A:M,3,FALSE)</f>
        <v>905</v>
      </c>
      <c r="F119" s="2" t="s">
        <v>21</v>
      </c>
      <c r="G119" s="2" t="str">
        <f>+VLOOKUP(B119,'[1]Curr RR'!A:M,4,FALSE)</f>
        <v>t0024358</v>
      </c>
      <c r="H119" s="2" t="str">
        <f>+IFERROR(VLOOKUP(B119,'[1]Curr RR'!$A$499:$B$570,2,FALSE),"")</f>
        <v/>
      </c>
      <c r="I119" s="14">
        <f>+VLOOKUP($B119,'[1]Curr RR'!$A:$M,6,FALSE)</f>
        <v>919</v>
      </c>
      <c r="J119" s="14">
        <f>+VLOOKUP($B119,'[1]Curr RR'!$A:$M,7,FALSE)</f>
        <v>778</v>
      </c>
      <c r="K119" s="2">
        <f t="shared" si="3"/>
        <v>-141</v>
      </c>
      <c r="L119" s="15">
        <f>+VLOOKUP($B119,'[1]Curr RR'!$A:$M,11,FALSE)</f>
        <v>43516</v>
      </c>
    </row>
    <row r="120" spans="1:12" x14ac:dyDescent="0.2">
      <c r="A120" s="2">
        <f t="shared" si="4"/>
        <v>116</v>
      </c>
      <c r="B120" s="22" t="s">
        <v>211</v>
      </c>
      <c r="C120" s="23" t="s">
        <v>212</v>
      </c>
      <c r="D120" s="12" t="str">
        <f>+VLOOKUP(B120,'[1]Curr RR'!A:M,2,FALSE)</f>
        <v>ce1cr</v>
      </c>
      <c r="E120" s="13">
        <f>+VLOOKUP(B120,'[1]Curr RR'!A:M,3,FALSE)</f>
        <v>905</v>
      </c>
      <c r="F120" s="2" t="s">
        <v>21</v>
      </c>
      <c r="G120" s="2" t="str">
        <f>+VLOOKUP(B120,'[1]Curr RR'!A:M,4,FALSE)</f>
        <v>t0040774</v>
      </c>
      <c r="H120" s="2" t="str">
        <f>+IFERROR(VLOOKUP(B120,'[1]Curr RR'!$A$499:$B$570,2,FALSE),"")</f>
        <v/>
      </c>
      <c r="I120" s="14">
        <f>+VLOOKUP($B120,'[1]Curr RR'!$A:$M,6,FALSE)</f>
        <v>879</v>
      </c>
      <c r="J120" s="14">
        <f>+VLOOKUP($B120,'[1]Curr RR'!$A:$M,7,FALSE)</f>
        <v>819</v>
      </c>
      <c r="K120" s="2">
        <f t="shared" si="3"/>
        <v>-60</v>
      </c>
      <c r="L120" s="15">
        <f>+VLOOKUP($B120,'[1]Curr RR'!$A:$M,11,FALSE)</f>
        <v>43752</v>
      </c>
    </row>
    <row r="121" spans="1:12" hidden="1" x14ac:dyDescent="0.2">
      <c r="A121" s="2">
        <f t="shared" si="4"/>
        <v>117</v>
      </c>
      <c r="B121" s="22" t="s">
        <v>213</v>
      </c>
      <c r="C121" s="23" t="s">
        <v>214</v>
      </c>
      <c r="D121" s="12" t="str">
        <f>+VLOOKUP(B121,'[1]Curr RR'!A:M,2,FALSE)</f>
        <v>ce1cr</v>
      </c>
      <c r="E121" s="13">
        <f>+VLOOKUP(B121,'[1]Curr RR'!A:M,3,FALSE)</f>
        <v>905</v>
      </c>
      <c r="F121" s="2" t="s">
        <v>21</v>
      </c>
      <c r="G121" s="2" t="str">
        <f>+VLOOKUP(B121,'[1]Curr RR'!A:M,4,FALSE)</f>
        <v>t0039032</v>
      </c>
      <c r="H121" s="2" t="str">
        <f>+IFERROR(VLOOKUP(B121,'[1]Curr RR'!$A$499:$B$570,2,FALSE),"")</f>
        <v/>
      </c>
      <c r="I121" s="14">
        <f>+VLOOKUP($B121,'[1]Curr RR'!$A:$M,6,FALSE)</f>
        <v>899</v>
      </c>
      <c r="J121" s="14">
        <f>+VLOOKUP($B121,'[1]Curr RR'!$A:$M,7,FALSE)</f>
        <v>738</v>
      </c>
      <c r="K121" s="2">
        <f t="shared" si="3"/>
        <v>-161</v>
      </c>
      <c r="L121" s="15">
        <f>+VLOOKUP($B121,'[1]Curr RR'!$A:$M,11,FALSE)</f>
        <v>43514</v>
      </c>
    </row>
    <row r="122" spans="1:12" x14ac:dyDescent="0.2">
      <c r="A122" s="2">
        <f t="shared" si="4"/>
        <v>118</v>
      </c>
      <c r="B122" s="22" t="s">
        <v>215</v>
      </c>
      <c r="C122" s="23" t="s">
        <v>216</v>
      </c>
      <c r="D122" s="12" t="str">
        <f>+VLOOKUP(B122,'[1]Curr RR'!A:M,2,FALSE)</f>
        <v>ce1dr</v>
      </c>
      <c r="E122" s="13">
        <f>+VLOOKUP(B122,'[1]Curr RR'!A:M,3,FALSE)</f>
        <v>905</v>
      </c>
      <c r="F122" s="2" t="s">
        <v>21</v>
      </c>
      <c r="G122" s="2" t="str">
        <f>+VLOOKUP(B122,'[1]Curr RR'!A:M,4,FALSE)</f>
        <v>t0022043</v>
      </c>
      <c r="H122" s="2" t="str">
        <f>+IFERROR(VLOOKUP(B122,'[1]Curr RR'!$A$499:$B$570,2,FALSE),"")</f>
        <v/>
      </c>
      <c r="I122" s="14">
        <f>+VLOOKUP($B122,'[1]Curr RR'!$A:$M,6,FALSE)</f>
        <v>899</v>
      </c>
      <c r="J122" s="14">
        <f>+VLOOKUP($B122,'[1]Curr RR'!$A:$M,7,FALSE)</f>
        <v>839</v>
      </c>
      <c r="K122" s="2">
        <f t="shared" si="3"/>
        <v>-60</v>
      </c>
      <c r="L122" s="15">
        <f>+VLOOKUP($B122,'[1]Curr RR'!$A:$M,11,FALSE)</f>
        <v>43763</v>
      </c>
    </row>
    <row r="123" spans="1:12" x14ac:dyDescent="0.2">
      <c r="A123" s="2">
        <f t="shared" si="4"/>
        <v>119</v>
      </c>
      <c r="B123" s="22" t="s">
        <v>217</v>
      </c>
      <c r="C123" s="23" t="s">
        <v>218</v>
      </c>
      <c r="D123" s="12" t="str">
        <f>+VLOOKUP(B123,'[1]Curr RR'!A:M,2,FALSE)</f>
        <v>ce2fr</v>
      </c>
      <c r="E123" s="13">
        <f>+VLOOKUP(B123,'[1]Curr RR'!A:M,3,FALSE)</f>
        <v>955</v>
      </c>
      <c r="F123" s="2" t="s">
        <v>21</v>
      </c>
      <c r="G123" s="2" t="str">
        <f>+VLOOKUP(B123,'[1]Curr RR'!A:M,4,FALSE)</f>
        <v>t0031285</v>
      </c>
      <c r="H123" s="2" t="str">
        <f>+IFERROR(VLOOKUP(B123,'[1]Curr RR'!$A$499:$B$570,2,FALSE),"")</f>
        <v/>
      </c>
      <c r="I123" s="14">
        <f>+VLOOKUP($B123,'[1]Curr RR'!$A:$M,6,FALSE)</f>
        <v>919</v>
      </c>
      <c r="J123" s="14">
        <f>+VLOOKUP($B123,'[1]Curr RR'!$A:$M,7,FALSE)</f>
        <v>899</v>
      </c>
      <c r="K123" s="2">
        <f t="shared" si="3"/>
        <v>-20</v>
      </c>
      <c r="L123" s="15">
        <f>+VLOOKUP($B123,'[1]Curr RR'!$A:$M,11,FALSE)</f>
        <v>43829</v>
      </c>
    </row>
    <row r="124" spans="1:12" hidden="1" x14ac:dyDescent="0.2">
      <c r="A124" s="2">
        <f t="shared" si="4"/>
        <v>120</v>
      </c>
      <c r="B124" s="22" t="s">
        <v>219</v>
      </c>
      <c r="C124" s="23" t="s">
        <v>220</v>
      </c>
      <c r="D124" s="12" t="str">
        <f>+VLOOKUP(B124,'[1]Curr RR'!A:M,2,FALSE)</f>
        <v>ce1dr</v>
      </c>
      <c r="E124" s="13">
        <f>+VLOOKUP(B124,'[1]Curr RR'!A:M,3,FALSE)</f>
        <v>905</v>
      </c>
      <c r="F124" s="2" t="s">
        <v>21</v>
      </c>
      <c r="G124" s="2" t="str">
        <f>+VLOOKUP(B124,'[1]Curr RR'!A:M,4,FALSE)</f>
        <v>t0034671</v>
      </c>
      <c r="H124" s="2" t="str">
        <f>+IFERROR(VLOOKUP(B124,'[1]Curr RR'!$A$499:$B$570,2,FALSE),"")</f>
        <v/>
      </c>
      <c r="I124" s="14">
        <f>+VLOOKUP($B124,'[1]Curr RR'!$A:$M,6,FALSE)</f>
        <v>899</v>
      </c>
      <c r="J124" s="14">
        <f>+VLOOKUP($B124,'[1]Curr RR'!$A:$M,7,FALSE)</f>
        <v>779</v>
      </c>
      <c r="K124" s="2">
        <f t="shared" si="3"/>
        <v>-120</v>
      </c>
      <c r="L124" s="15">
        <f>+VLOOKUP($B124,'[1]Curr RR'!$A:$M,11,FALSE)</f>
        <v>43736</v>
      </c>
    </row>
    <row r="125" spans="1:12" hidden="1" x14ac:dyDescent="0.2">
      <c r="A125" s="2">
        <f t="shared" si="4"/>
        <v>121</v>
      </c>
      <c r="B125" t="s">
        <v>221</v>
      </c>
      <c r="C125" s="23" t="s">
        <v>222</v>
      </c>
      <c r="D125" s="12" t="str">
        <f>+VLOOKUP(B125,'[1]Curr RR'!A:M,2,FALSE)</f>
        <v>ce2fr</v>
      </c>
      <c r="E125" s="13">
        <f>+VLOOKUP(B125,'[1]Curr RR'!A:M,3,FALSE)</f>
        <v>955</v>
      </c>
      <c r="F125" s="2" t="s">
        <v>21</v>
      </c>
      <c r="G125" s="2" t="str">
        <f>+VLOOKUP(B125,'[1]Curr RR'!A:M,4,FALSE)</f>
        <v>VACANT</v>
      </c>
      <c r="H125" s="2" t="str">
        <f>+IFERROR(VLOOKUP(B125,'[1]Curr RR'!$A$499:$B$570,2,FALSE),"")</f>
        <v/>
      </c>
      <c r="I125" s="14">
        <f>+VLOOKUP($B125,'[1]Curr RR'!$A:$M,6,FALSE)</f>
        <v>919</v>
      </c>
      <c r="J125" s="14">
        <f>+VLOOKUP($B125,'[1]Curr RR'!$A:$M,7,FALSE)</f>
        <v>0</v>
      </c>
      <c r="K125" s="2">
        <f t="shared" si="3"/>
        <v>0</v>
      </c>
      <c r="L125" s="15">
        <f>+VLOOKUP($B125,'[1]Curr RR'!$A:$M,11,FALSE)</f>
        <v>0</v>
      </c>
    </row>
    <row r="126" spans="1:12" hidden="1" x14ac:dyDescent="0.2">
      <c r="A126" s="2">
        <f t="shared" si="4"/>
        <v>122</v>
      </c>
      <c r="B126" s="22" t="s">
        <v>223</v>
      </c>
      <c r="C126" s="23" t="s">
        <v>224</v>
      </c>
      <c r="D126" s="12" t="str">
        <f>+VLOOKUP(B126,'[1]Curr RR'!A:M,2,FALSE)</f>
        <v>ce1dr</v>
      </c>
      <c r="E126" s="13">
        <f>+VLOOKUP(B126,'[1]Curr RR'!A:M,3,FALSE)</f>
        <v>905</v>
      </c>
      <c r="F126" s="2" t="s">
        <v>21</v>
      </c>
      <c r="G126" s="2" t="str">
        <f>+VLOOKUP(B126,'[1]Curr RR'!A:M,4,FALSE)</f>
        <v>VACANT</v>
      </c>
      <c r="H126" s="2" t="str">
        <f>+IFERROR(VLOOKUP(B126,'[1]Curr RR'!$A$499:$B$570,2,FALSE),"")</f>
        <v/>
      </c>
      <c r="I126" s="14">
        <f>+VLOOKUP($B126,'[1]Curr RR'!$A:$M,6,FALSE)</f>
        <v>909</v>
      </c>
      <c r="J126" s="14">
        <f>+VLOOKUP($B126,'[1]Curr RR'!$A:$M,7,FALSE)</f>
        <v>0</v>
      </c>
      <c r="K126" s="2">
        <f t="shared" si="3"/>
        <v>0</v>
      </c>
      <c r="L126" s="15">
        <f>+VLOOKUP($B126,'[1]Curr RR'!$A:$M,11,FALSE)</f>
        <v>0</v>
      </c>
    </row>
    <row r="127" spans="1:12" hidden="1" x14ac:dyDescent="0.2">
      <c r="A127" s="2">
        <f t="shared" si="4"/>
        <v>123</v>
      </c>
      <c r="B127" s="22" t="s">
        <v>225</v>
      </c>
      <c r="C127" s="23" t="s">
        <v>226</v>
      </c>
      <c r="D127" s="12" t="str">
        <f>+VLOOKUP(B127,'[1]Curr RR'!A:M,2,FALSE)</f>
        <v>ce1dr</v>
      </c>
      <c r="E127" s="13">
        <f>+VLOOKUP(B127,'[1]Curr RR'!A:M,3,FALSE)</f>
        <v>905</v>
      </c>
      <c r="F127" s="2" t="s">
        <v>21</v>
      </c>
      <c r="G127" s="2" t="str">
        <f>+VLOOKUP(B127,'[1]Curr RR'!A:M,4,FALSE)</f>
        <v>t0038108</v>
      </c>
      <c r="H127" s="2" t="str">
        <f>+IFERROR(VLOOKUP(B127,'[1]Curr RR'!$A$499:$B$570,2,FALSE),"")</f>
        <v/>
      </c>
      <c r="I127" s="14">
        <f>+VLOOKUP($B127,'[1]Curr RR'!$A:$M,6,FALSE)</f>
        <v>919</v>
      </c>
      <c r="J127" s="14">
        <f>+VLOOKUP($B127,'[1]Curr RR'!$A:$M,7,FALSE)</f>
        <v>758</v>
      </c>
      <c r="K127" s="2">
        <f t="shared" si="3"/>
        <v>-161</v>
      </c>
      <c r="L127" s="15">
        <f>+VLOOKUP($B127,'[1]Curr RR'!$A:$M,11,FALSE)</f>
        <v>43526</v>
      </c>
    </row>
    <row r="128" spans="1:12" x14ac:dyDescent="0.2">
      <c r="A128" s="2">
        <f t="shared" si="4"/>
        <v>124</v>
      </c>
      <c r="B128" t="s">
        <v>227</v>
      </c>
      <c r="C128" s="23" t="s">
        <v>228</v>
      </c>
      <c r="D128" s="12" t="str">
        <f>+VLOOKUP(B128,'[1]Curr RR'!A:M,2,FALSE)</f>
        <v>ce1ar</v>
      </c>
      <c r="E128" s="13">
        <f>+VLOOKUP(B128,'[1]Curr RR'!A:M,3,FALSE)</f>
        <v>675</v>
      </c>
      <c r="F128" s="2" t="s">
        <v>21</v>
      </c>
      <c r="G128" s="2" t="str">
        <f>+VLOOKUP(B128,'[1]Curr RR'!A:M,4,FALSE)</f>
        <v>t0039664</v>
      </c>
      <c r="H128" s="2" t="str">
        <f>+IFERROR(VLOOKUP(B128,'[1]Curr RR'!$A$499:$B$570,2,FALSE),"")</f>
        <v/>
      </c>
      <c r="I128" s="14">
        <f>+VLOOKUP($B128,'[1]Curr RR'!$A:$M,6,FALSE)</f>
        <v>780</v>
      </c>
      <c r="J128" s="14">
        <f>+VLOOKUP($B128,'[1]Curr RR'!$A:$M,7,FALSE)</f>
        <v>754</v>
      </c>
      <c r="K128" s="2">
        <f t="shared" si="3"/>
        <v>-26</v>
      </c>
      <c r="L128" s="15">
        <f>+VLOOKUP($B128,'[1]Curr RR'!$A:$M,11,FALSE)</f>
        <v>43584</v>
      </c>
    </row>
    <row r="129" spans="1:12" hidden="1" x14ac:dyDescent="0.2">
      <c r="A129" s="2">
        <f t="shared" si="4"/>
        <v>125</v>
      </c>
      <c r="B129" s="23" t="s">
        <v>229</v>
      </c>
      <c r="C129" s="23" t="s">
        <v>230</v>
      </c>
      <c r="D129" s="12" t="str">
        <f>+VLOOKUP(B129,'[1]Curr RR'!A:M,2,FALSE)</f>
        <v>ce1ar</v>
      </c>
      <c r="E129" s="13">
        <f>+VLOOKUP(B129,'[1]Curr RR'!A:M,3,FALSE)</f>
        <v>675</v>
      </c>
      <c r="F129" s="2" t="s">
        <v>21</v>
      </c>
      <c r="G129" s="2" t="str">
        <f>+VLOOKUP(B129,'[1]Curr RR'!A:M,4,FALSE)</f>
        <v>t0040424</v>
      </c>
      <c r="H129" s="2" t="str">
        <f>+IFERROR(VLOOKUP(B129,'[1]Curr RR'!$A$499:$B$570,2,FALSE),"")</f>
        <v/>
      </c>
      <c r="I129" s="14">
        <f>+VLOOKUP($B129,'[1]Curr RR'!$A:$M,6,FALSE)</f>
        <v>770</v>
      </c>
      <c r="J129" s="14">
        <f>+VLOOKUP($B129,'[1]Curr RR'!$A:$M,7,FALSE)</f>
        <v>675</v>
      </c>
      <c r="K129" s="2">
        <f t="shared" si="3"/>
        <v>-95</v>
      </c>
      <c r="L129" s="15">
        <f>+VLOOKUP($B129,'[1]Curr RR'!$A:$M,11,FALSE)</f>
        <v>43680</v>
      </c>
    </row>
    <row r="130" spans="1:12" x14ac:dyDescent="0.2">
      <c r="A130" s="2">
        <f t="shared" si="4"/>
        <v>126</v>
      </c>
      <c r="B130" s="22" t="s">
        <v>231</v>
      </c>
      <c r="C130" s="23" t="s">
        <v>232</v>
      </c>
      <c r="D130" s="12" t="str">
        <f>+VLOOKUP(B130,'[1]Curr RR'!A:M,2,FALSE)</f>
        <v>ce1ar</v>
      </c>
      <c r="E130" s="13">
        <f>+VLOOKUP(B130,'[1]Curr RR'!A:M,3,FALSE)</f>
        <v>675</v>
      </c>
      <c r="F130" s="2" t="s">
        <v>21</v>
      </c>
      <c r="G130" s="2" t="str">
        <f>+VLOOKUP(B130,'[1]Curr RR'!A:M,4,FALSE)</f>
        <v>t0039500</v>
      </c>
      <c r="H130" s="2" t="str">
        <f>+IFERROR(VLOOKUP(B130,'[1]Curr RR'!$A$499:$B$570,2,FALSE),"")</f>
        <v/>
      </c>
      <c r="I130" s="14">
        <f>+VLOOKUP($B130,'[1]Curr RR'!$A:$M,6,FALSE)</f>
        <v>800</v>
      </c>
      <c r="J130" s="14">
        <f>+VLOOKUP($B130,'[1]Curr RR'!$A:$M,7,FALSE)</f>
        <v>740</v>
      </c>
      <c r="K130" s="2">
        <f t="shared" si="3"/>
        <v>-60</v>
      </c>
      <c r="L130" s="15">
        <f>+VLOOKUP($B130,'[1]Curr RR'!$A:$M,11,FALSE)</f>
        <v>43589</v>
      </c>
    </row>
    <row r="131" spans="1:12" hidden="1" x14ac:dyDescent="0.2">
      <c r="A131" s="2">
        <f t="shared" si="4"/>
        <v>127</v>
      </c>
      <c r="B131" s="23" t="s">
        <v>233</v>
      </c>
      <c r="C131" s="23" t="s">
        <v>234</v>
      </c>
      <c r="D131" s="12" t="str">
        <f>+VLOOKUP(B131,'[1]Curr RR'!A:M,2,FALSE)</f>
        <v>ce1ar</v>
      </c>
      <c r="E131" s="13">
        <f>+VLOOKUP(B131,'[1]Curr RR'!A:M,3,FALSE)</f>
        <v>675</v>
      </c>
      <c r="F131" s="2" t="s">
        <v>21</v>
      </c>
      <c r="G131" s="2" t="str">
        <f>+VLOOKUP(B131,'[1]Curr RR'!A:M,4,FALSE)</f>
        <v>t0039800</v>
      </c>
      <c r="H131" s="2" t="str">
        <f>+IFERROR(VLOOKUP(B131,'[1]Curr RR'!$A$499:$B$570,2,FALSE),"")</f>
        <v/>
      </c>
      <c r="I131" s="14">
        <f>+VLOOKUP($B131,'[1]Curr RR'!$A:$M,6,FALSE)</f>
        <v>800</v>
      </c>
      <c r="J131" s="14">
        <f>+VLOOKUP($B131,'[1]Curr RR'!$A:$M,7,FALSE)</f>
        <v>705</v>
      </c>
      <c r="K131" s="2">
        <f t="shared" si="3"/>
        <v>-95</v>
      </c>
      <c r="L131" s="15">
        <f>+VLOOKUP($B131,'[1]Curr RR'!$A:$M,11,FALSE)</f>
        <v>43656</v>
      </c>
    </row>
    <row r="132" spans="1:12" x14ac:dyDescent="0.2">
      <c r="A132" s="2">
        <f t="shared" si="4"/>
        <v>128</v>
      </c>
      <c r="B132" s="23" t="s">
        <v>235</v>
      </c>
      <c r="C132" s="23" t="s">
        <v>236</v>
      </c>
      <c r="D132" s="12" t="str">
        <f>+VLOOKUP(B132,'[1]Curr RR'!A:M,2,FALSE)</f>
        <v>ce1ar</v>
      </c>
      <c r="E132" s="13">
        <f>+VLOOKUP(B132,'[1]Curr RR'!A:M,3,FALSE)</f>
        <v>675</v>
      </c>
      <c r="F132" s="2" t="s">
        <v>21</v>
      </c>
      <c r="G132" s="2" t="str">
        <f>+VLOOKUP(B132,'[1]Curr RR'!A:M,4,FALSE)</f>
        <v>t0041005</v>
      </c>
      <c r="H132" s="2" t="str">
        <f>+IFERROR(VLOOKUP(B132,'[1]Curr RR'!$A$499:$B$570,2,FALSE),"")</f>
        <v/>
      </c>
      <c r="I132" s="14">
        <f>+VLOOKUP($B132,'[1]Curr RR'!$A:$M,6,FALSE)</f>
        <v>770</v>
      </c>
      <c r="J132" s="14">
        <f>+VLOOKUP($B132,'[1]Curr RR'!$A:$M,7,FALSE)</f>
        <v>770</v>
      </c>
      <c r="K132" s="2">
        <f t="shared" si="3"/>
        <v>0</v>
      </c>
      <c r="L132" s="15">
        <f>+VLOOKUP($B132,'[1]Curr RR'!$A:$M,11,FALSE)</f>
        <v>43768</v>
      </c>
    </row>
    <row r="133" spans="1:12" hidden="1" x14ac:dyDescent="0.2">
      <c r="A133" s="2">
        <f t="shared" si="4"/>
        <v>129</v>
      </c>
      <c r="B133" t="s">
        <v>237</v>
      </c>
      <c r="C133" s="23" t="s">
        <v>238</v>
      </c>
      <c r="D133" s="12" t="str">
        <f>+VLOOKUP(B133,'[1]Curr RR'!A:M,2,FALSE)</f>
        <v>ce1ar</v>
      </c>
      <c r="E133" s="13">
        <f>+VLOOKUP(B133,'[1]Curr RR'!A:M,3,FALSE)</f>
        <v>675</v>
      </c>
      <c r="F133" s="2" t="s">
        <v>21</v>
      </c>
      <c r="G133" s="2" t="str">
        <f>+VLOOKUP(B133,'[1]Curr RR'!A:M,4,FALSE)</f>
        <v>t0034638</v>
      </c>
      <c r="H133" s="2" t="str">
        <f>+IFERROR(VLOOKUP(B133,'[1]Curr RR'!$A$499:$B$570,2,FALSE),"")</f>
        <v/>
      </c>
      <c r="I133" s="14">
        <f>+VLOOKUP($B133,'[1]Curr RR'!$A:$M,6,FALSE)</f>
        <v>780</v>
      </c>
      <c r="J133" s="14">
        <f>+VLOOKUP($B133,'[1]Curr RR'!$A:$M,7,FALSE)</f>
        <v>675</v>
      </c>
      <c r="K133" s="2">
        <f t="shared" si="3"/>
        <v>-105</v>
      </c>
      <c r="L133" s="15">
        <f>+VLOOKUP($B133,'[1]Curr RR'!$A:$M,11,FALSE)</f>
        <v>43723</v>
      </c>
    </row>
    <row r="134" spans="1:12" hidden="1" x14ac:dyDescent="0.2">
      <c r="A134" s="2">
        <f t="shared" si="4"/>
        <v>130</v>
      </c>
      <c r="B134" s="22" t="s">
        <v>239</v>
      </c>
      <c r="C134" s="23" t="s">
        <v>240</v>
      </c>
      <c r="D134" s="12" t="str">
        <f>+VLOOKUP(B134,'[1]Curr RR'!A:M,2,FALSE)</f>
        <v>ce1ar</v>
      </c>
      <c r="E134" s="13">
        <f>+VLOOKUP(B134,'[1]Curr RR'!A:M,3,FALSE)</f>
        <v>675</v>
      </c>
      <c r="F134" s="2" t="s">
        <v>21</v>
      </c>
      <c r="G134" s="2" t="str">
        <f>+VLOOKUP(B134,'[1]Curr RR'!A:M,4,FALSE)</f>
        <v>t0034735</v>
      </c>
      <c r="H134" s="2" t="str">
        <f>+IFERROR(VLOOKUP(B134,'[1]Curr RR'!$A$499:$B$570,2,FALSE),"")</f>
        <v/>
      </c>
      <c r="I134" s="14">
        <f>+VLOOKUP($B134,'[1]Curr RR'!$A:$M,6,FALSE)</f>
        <v>790</v>
      </c>
      <c r="J134" s="14">
        <f>+VLOOKUP($B134,'[1]Curr RR'!$A:$M,7,FALSE)</f>
        <v>685</v>
      </c>
      <c r="K134" s="2">
        <f t="shared" ref="K134:K165" si="5">+IF(J134=0,0,J134-I134)</f>
        <v>-105</v>
      </c>
      <c r="L134" s="15">
        <f>+VLOOKUP($B134,'[1]Curr RR'!$A:$M,11,FALSE)</f>
        <v>43709</v>
      </c>
    </row>
    <row r="135" spans="1:12" x14ac:dyDescent="0.2">
      <c r="A135" s="2">
        <f t="shared" ref="A135:A165" si="6">+A134+1</f>
        <v>131</v>
      </c>
      <c r="B135" s="22" t="s">
        <v>241</v>
      </c>
      <c r="C135" s="23" t="s">
        <v>242</v>
      </c>
      <c r="D135" s="12" t="str">
        <f>+VLOOKUP(B135,'[1]Curr RR'!A:M,2,FALSE)</f>
        <v>ce1ar</v>
      </c>
      <c r="E135" s="13">
        <f>+VLOOKUP(B135,'[1]Curr RR'!A:M,3,FALSE)</f>
        <v>675</v>
      </c>
      <c r="F135" s="2" t="s">
        <v>21</v>
      </c>
      <c r="G135" s="2" t="str">
        <f>+VLOOKUP(B135,'[1]Curr RR'!A:M,4,FALSE)</f>
        <v>t0040906</v>
      </c>
      <c r="H135" s="2" t="str">
        <f>+IFERROR(VLOOKUP(B135,'[1]Curr RR'!$A$499:$B$570,2,FALSE),"")</f>
        <v/>
      </c>
      <c r="I135" s="14">
        <f>+VLOOKUP($B135,'[1]Curr RR'!$A:$M,6,FALSE)</f>
        <v>770</v>
      </c>
      <c r="J135" s="14">
        <f>+VLOOKUP($B135,'[1]Curr RR'!$A:$M,7,FALSE)</f>
        <v>770</v>
      </c>
      <c r="K135" s="2">
        <f t="shared" si="5"/>
        <v>0</v>
      </c>
      <c r="L135" s="15">
        <f>+VLOOKUP($B135,'[1]Curr RR'!$A:$M,11,FALSE)</f>
        <v>43750</v>
      </c>
    </row>
    <row r="136" spans="1:12" hidden="1" x14ac:dyDescent="0.2">
      <c r="A136" s="2">
        <f t="shared" si="6"/>
        <v>132</v>
      </c>
      <c r="B136" s="22" t="s">
        <v>243</v>
      </c>
      <c r="C136" s="23" t="s">
        <v>244</v>
      </c>
      <c r="D136" s="12" t="str">
        <f>+VLOOKUP(B136,'[1]Curr RR'!A:M,2,FALSE)</f>
        <v>ce1ar</v>
      </c>
      <c r="E136" s="13">
        <f>+VLOOKUP(B136,'[1]Curr RR'!A:M,3,FALSE)</f>
        <v>675</v>
      </c>
      <c r="F136" s="2" t="s">
        <v>21</v>
      </c>
      <c r="G136" s="2" t="str">
        <f>+VLOOKUP(B136,'[1]Curr RR'!A:M,4,FALSE)</f>
        <v>t0030920</v>
      </c>
      <c r="H136" s="2" t="str">
        <f>+IFERROR(VLOOKUP(B136,'[1]Curr RR'!$A$499:$B$570,2,FALSE),"")</f>
        <v/>
      </c>
      <c r="I136" s="14">
        <f>+VLOOKUP($B136,'[1]Curr RR'!$A:$M,6,FALSE)</f>
        <v>770</v>
      </c>
      <c r="J136" s="14">
        <f>+VLOOKUP($B136,'[1]Curr RR'!$A:$M,7,FALSE)</f>
        <v>675</v>
      </c>
      <c r="K136" s="2">
        <f t="shared" si="5"/>
        <v>-95</v>
      </c>
      <c r="L136" s="15">
        <f>+VLOOKUP($B136,'[1]Curr RR'!$A:$M,11,FALSE)</f>
        <v>43759</v>
      </c>
    </row>
    <row r="137" spans="1:12" hidden="1" x14ac:dyDescent="0.2">
      <c r="A137" s="2">
        <f t="shared" si="6"/>
        <v>133</v>
      </c>
      <c r="B137" s="22" t="s">
        <v>245</v>
      </c>
      <c r="C137" s="23" t="s">
        <v>246</v>
      </c>
      <c r="D137" s="12" t="str">
        <f>+VLOOKUP(B137,'[1]Curr RR'!A:M,2,FALSE)</f>
        <v>ce1ar</v>
      </c>
      <c r="E137" s="13">
        <f>+VLOOKUP(B137,'[1]Curr RR'!A:M,3,FALSE)</f>
        <v>675</v>
      </c>
      <c r="F137" s="2" t="s">
        <v>21</v>
      </c>
      <c r="G137" s="2" t="str">
        <f>+VLOOKUP(B137,'[1]Curr RR'!A:M,4,FALSE)</f>
        <v>t0029096</v>
      </c>
      <c r="H137" s="2" t="str">
        <f>+IFERROR(VLOOKUP(B137,'[1]Curr RR'!$A$499:$B$570,2,FALSE),"")</f>
        <v/>
      </c>
      <c r="I137" s="14">
        <f>+VLOOKUP($B137,'[1]Curr RR'!$A:$M,6,FALSE)</f>
        <v>770</v>
      </c>
      <c r="J137" s="14">
        <f>+VLOOKUP($B137,'[1]Curr RR'!$A:$M,7,FALSE)</f>
        <v>667</v>
      </c>
      <c r="K137" s="2">
        <f t="shared" si="5"/>
        <v>-103</v>
      </c>
      <c r="L137" s="15">
        <f>+VLOOKUP($B137,'[1]Curr RR'!$A:$M,11,FALSE)</f>
        <v>43608</v>
      </c>
    </row>
    <row r="138" spans="1:12" hidden="1" x14ac:dyDescent="0.2">
      <c r="A138" s="2">
        <f t="shared" si="6"/>
        <v>134</v>
      </c>
      <c r="B138" s="22" t="s">
        <v>247</v>
      </c>
      <c r="C138" s="23" t="s">
        <v>248</v>
      </c>
      <c r="D138" s="12" t="str">
        <f>+VLOOKUP(B138,'[1]Curr RR'!A:M,2,FALSE)</f>
        <v>ce1ar</v>
      </c>
      <c r="E138" s="13">
        <f>+VLOOKUP(B138,'[1]Curr RR'!A:M,3,FALSE)</f>
        <v>675</v>
      </c>
      <c r="F138" s="2" t="s">
        <v>21</v>
      </c>
      <c r="G138" s="2" t="str">
        <f>+VLOOKUP(B138,'[1]Curr RR'!A:M,4,FALSE)</f>
        <v>t0032589</v>
      </c>
      <c r="H138" s="2" t="str">
        <f>+IFERROR(VLOOKUP(B138,'[1]Curr RR'!$A$499:$B$570,2,FALSE),"")</f>
        <v/>
      </c>
      <c r="I138" s="14">
        <f>+VLOOKUP($B138,'[1]Curr RR'!$A:$M,6,FALSE)</f>
        <v>770</v>
      </c>
      <c r="J138" s="14">
        <f>+VLOOKUP($B138,'[1]Curr RR'!$A:$M,7,FALSE)</f>
        <v>667</v>
      </c>
      <c r="K138" s="2">
        <f t="shared" si="5"/>
        <v>-103</v>
      </c>
      <c r="L138" s="15">
        <f>+VLOOKUP($B138,'[1]Curr RR'!$A:$M,11,FALSE)</f>
        <v>43555</v>
      </c>
    </row>
    <row r="139" spans="1:12" x14ac:dyDescent="0.2">
      <c r="A139" s="2">
        <f t="shared" si="6"/>
        <v>135</v>
      </c>
      <c r="B139" t="s">
        <v>249</v>
      </c>
      <c r="C139" s="23" t="s">
        <v>250</v>
      </c>
      <c r="D139" s="12" t="str">
        <f>+VLOOKUP(B139,'[1]Curr RR'!A:M,2,FALSE)</f>
        <v>ce1ar</v>
      </c>
      <c r="E139" s="13">
        <f>+VLOOKUP(B139,'[1]Curr RR'!A:M,3,FALSE)</f>
        <v>675</v>
      </c>
      <c r="F139" s="2" t="s">
        <v>21</v>
      </c>
      <c r="G139" s="2" t="str">
        <f>+VLOOKUP(B139,'[1]Curr RR'!A:M,4,FALSE)</f>
        <v>t0041253</v>
      </c>
      <c r="H139" s="2" t="str">
        <f>+IFERROR(VLOOKUP(B139,'[1]Curr RR'!$A$499:$B$570,2,FALSE),"")</f>
        <v/>
      </c>
      <c r="I139" s="14">
        <f>+VLOOKUP($B139,'[1]Curr RR'!$A:$M,6,FALSE)</f>
        <v>770</v>
      </c>
      <c r="J139" s="14">
        <f>+VLOOKUP($B139,'[1]Curr RR'!$A:$M,7,FALSE)</f>
        <v>770</v>
      </c>
      <c r="K139" s="2">
        <f t="shared" si="5"/>
        <v>0</v>
      </c>
      <c r="L139" s="15">
        <f>+VLOOKUP($B139,'[1]Curr RR'!$A:$M,11,FALSE)</f>
        <v>43798</v>
      </c>
    </row>
    <row r="140" spans="1:12" hidden="1" x14ac:dyDescent="0.2">
      <c r="A140" s="2">
        <f t="shared" si="6"/>
        <v>136</v>
      </c>
      <c r="B140" t="s">
        <v>251</v>
      </c>
      <c r="C140" s="23" t="s">
        <v>252</v>
      </c>
      <c r="D140" s="12" t="str">
        <f>+VLOOKUP(B140,'[1]Curr RR'!A:M,2,FALSE)</f>
        <v>ce1ar</v>
      </c>
      <c r="E140" s="13">
        <f>+VLOOKUP(B140,'[1]Curr RR'!A:M,3,FALSE)</f>
        <v>675</v>
      </c>
      <c r="F140" s="2" t="s">
        <v>21</v>
      </c>
      <c r="G140" s="2" t="str">
        <f>+VLOOKUP(B140,'[1]Curr RR'!A:M,4,FALSE)</f>
        <v>t0040797</v>
      </c>
      <c r="H140" s="2" t="str">
        <f>+IFERROR(VLOOKUP(B140,'[1]Curr RR'!$A$499:$B$570,2,FALSE),"")</f>
        <v/>
      </c>
      <c r="I140" s="14">
        <f>+VLOOKUP($B140,'[1]Curr RR'!$A:$M,6,FALSE)</f>
        <v>770</v>
      </c>
      <c r="J140" s="14">
        <f>+VLOOKUP($B140,'[1]Curr RR'!$A:$M,7,FALSE)</f>
        <v>665</v>
      </c>
      <c r="K140" s="2">
        <f t="shared" si="5"/>
        <v>-105</v>
      </c>
      <c r="L140" s="15">
        <f>+VLOOKUP($B140,'[1]Curr RR'!$A:$M,11,FALSE)</f>
        <v>43771</v>
      </c>
    </row>
    <row r="141" spans="1:12" hidden="1" x14ac:dyDescent="0.2">
      <c r="A141" s="2">
        <f t="shared" si="6"/>
        <v>137</v>
      </c>
      <c r="B141" s="22" t="s">
        <v>253</v>
      </c>
      <c r="C141" s="23" t="s">
        <v>254</v>
      </c>
      <c r="D141" s="12" t="str">
        <f>+VLOOKUP(B141,'[1]Curr RR'!A:M,2,FALSE)</f>
        <v>ce1ar</v>
      </c>
      <c r="E141" s="13">
        <f>+VLOOKUP(B141,'[1]Curr RR'!A:M,3,FALSE)</f>
        <v>675</v>
      </c>
      <c r="F141" s="2" t="s">
        <v>21</v>
      </c>
      <c r="G141" s="2" t="str">
        <f>+VLOOKUP(B141,'[1]Curr RR'!A:M,4,FALSE)</f>
        <v>t0039478</v>
      </c>
      <c r="H141" s="2" t="str">
        <f>+IFERROR(VLOOKUP(B141,'[1]Curr RR'!$A$499:$B$570,2,FALSE),"")</f>
        <v/>
      </c>
      <c r="I141" s="14">
        <f>+VLOOKUP($B141,'[1]Curr RR'!$A:$M,6,FALSE)</f>
        <v>770</v>
      </c>
      <c r="J141" s="14">
        <f>+VLOOKUP($B141,'[1]Curr RR'!$A:$M,7,FALSE)</f>
        <v>665</v>
      </c>
      <c r="K141" s="2">
        <f t="shared" si="5"/>
        <v>-105</v>
      </c>
      <c r="L141" s="15">
        <f>+VLOOKUP($B141,'[1]Curr RR'!$A:$M,11,FALSE)</f>
        <v>43575</v>
      </c>
    </row>
    <row r="142" spans="1:12" x14ac:dyDescent="0.2">
      <c r="A142" s="2">
        <f t="shared" si="6"/>
        <v>138</v>
      </c>
      <c r="B142" s="22" t="s">
        <v>255</v>
      </c>
      <c r="C142" s="23" t="s">
        <v>256</v>
      </c>
      <c r="D142" s="12" t="str">
        <f>+VLOOKUP(B142,'[1]Curr RR'!A:M,2,FALSE)</f>
        <v>ce1ar</v>
      </c>
      <c r="E142" s="13">
        <f>+VLOOKUP(B142,'[1]Curr RR'!A:M,3,FALSE)</f>
        <v>675</v>
      </c>
      <c r="F142" s="2" t="s">
        <v>21</v>
      </c>
      <c r="G142" s="2" t="str">
        <f>+VLOOKUP(B142,'[1]Curr RR'!A:M,4,FALSE)</f>
        <v>t0039078</v>
      </c>
      <c r="H142" s="2" t="str">
        <f>+IFERROR(VLOOKUP(B142,'[1]Curr RR'!$A$499:$B$570,2,FALSE),"")</f>
        <v/>
      </c>
      <c r="I142" s="14">
        <f>+VLOOKUP($B142,'[1]Curr RR'!$A:$M,6,FALSE)</f>
        <v>790</v>
      </c>
      <c r="J142" s="14">
        <f>+VLOOKUP($B142,'[1]Curr RR'!$A:$M,7,FALSE)</f>
        <v>723</v>
      </c>
      <c r="K142" s="2">
        <f t="shared" si="5"/>
        <v>-67</v>
      </c>
      <c r="L142" s="15">
        <f>+VLOOKUP($B142,'[1]Curr RR'!$A:$M,11,FALSE)</f>
        <v>43574</v>
      </c>
    </row>
    <row r="143" spans="1:12" x14ac:dyDescent="0.2">
      <c r="A143" s="2">
        <f t="shared" si="6"/>
        <v>139</v>
      </c>
      <c r="B143" s="22" t="s">
        <v>257</v>
      </c>
      <c r="C143" s="23" t="s">
        <v>258</v>
      </c>
      <c r="D143" s="12" t="str">
        <f>+VLOOKUP(B143,'[1]Curr RR'!A:M,2,FALSE)</f>
        <v>ce1ar</v>
      </c>
      <c r="E143" s="13">
        <f>+VLOOKUP(B143,'[1]Curr RR'!A:M,3,FALSE)</f>
        <v>675</v>
      </c>
      <c r="F143" s="2" t="s">
        <v>21</v>
      </c>
      <c r="G143" s="2" t="str">
        <f>+VLOOKUP(B143,'[1]Curr RR'!A:M,4,FALSE)</f>
        <v>t0041008</v>
      </c>
      <c r="H143" s="2" t="str">
        <f>+IFERROR(VLOOKUP(B143,'[1]Curr RR'!$A$499:$B$570,2,FALSE),"")</f>
        <v/>
      </c>
      <c r="I143" s="14">
        <f>+VLOOKUP($B143,'[1]Curr RR'!$A:$M,6,FALSE)</f>
        <v>790</v>
      </c>
      <c r="J143" s="14">
        <f>+VLOOKUP($B143,'[1]Curr RR'!$A:$M,7,FALSE)</f>
        <v>790</v>
      </c>
      <c r="K143" s="2">
        <f t="shared" si="5"/>
        <v>0</v>
      </c>
      <c r="L143" s="15">
        <f>+VLOOKUP($B143,'[1]Curr RR'!$A:$M,11,FALSE)</f>
        <v>43763</v>
      </c>
    </row>
    <row r="144" spans="1:12" hidden="1" x14ac:dyDescent="0.2">
      <c r="A144" s="2">
        <f t="shared" si="6"/>
        <v>140</v>
      </c>
      <c r="B144" s="22" t="s">
        <v>259</v>
      </c>
      <c r="C144" s="23" t="s">
        <v>260</v>
      </c>
      <c r="D144" s="12" t="str">
        <f>+VLOOKUP(B144,'[1]Curr RR'!A:M,2,FALSE)</f>
        <v>ce1ar</v>
      </c>
      <c r="E144" s="13">
        <f>+VLOOKUP(B144,'[1]Curr RR'!A:M,3,FALSE)</f>
        <v>675</v>
      </c>
      <c r="F144" s="2" t="s">
        <v>21</v>
      </c>
      <c r="G144" s="2" t="str">
        <f>+VLOOKUP(B144,'[1]Curr RR'!A:M,4,FALSE)</f>
        <v>t0031832</v>
      </c>
      <c r="H144" s="2" t="str">
        <f>+IFERROR(VLOOKUP(B144,'[1]Curr RR'!$A$499:$B$570,2,FALSE),"")</f>
        <v/>
      </c>
      <c r="I144" s="14">
        <f>+VLOOKUP($B144,'[1]Curr RR'!$A:$M,6,FALSE)</f>
        <v>780</v>
      </c>
      <c r="J144" s="14">
        <f>+VLOOKUP($B144,'[1]Curr RR'!$A:$M,7,FALSE)</f>
        <v>697</v>
      </c>
      <c r="K144" s="2">
        <f t="shared" si="5"/>
        <v>-83</v>
      </c>
      <c r="L144" s="15">
        <f>+VLOOKUP($B144,'[1]Curr RR'!$A:$M,11,FALSE)</f>
        <v>43501</v>
      </c>
    </row>
    <row r="145" spans="1:12" hidden="1" x14ac:dyDescent="0.2">
      <c r="A145" s="2">
        <f t="shared" si="6"/>
        <v>141</v>
      </c>
      <c r="B145" s="22" t="s">
        <v>261</v>
      </c>
      <c r="C145" s="23" t="s">
        <v>262</v>
      </c>
      <c r="D145" s="12" t="str">
        <f>+VLOOKUP(B145,'[1]Curr RR'!A:M,2,FALSE)</f>
        <v>ce1ar</v>
      </c>
      <c r="E145" s="13">
        <f>+VLOOKUP(B145,'[1]Curr RR'!A:M,3,FALSE)</f>
        <v>675</v>
      </c>
      <c r="F145" s="2" t="s">
        <v>21</v>
      </c>
      <c r="G145" s="2" t="str">
        <f>+VLOOKUP(B145,'[1]Curr RR'!A:M,4,FALSE)</f>
        <v>t0040172</v>
      </c>
      <c r="H145" s="2" t="str">
        <f>+IFERROR(VLOOKUP(B145,'[1]Curr RR'!$A$499:$B$570,2,FALSE),"")</f>
        <v/>
      </c>
      <c r="I145" s="14">
        <f>+VLOOKUP($B145,'[1]Curr RR'!$A:$M,6,FALSE)</f>
        <v>770</v>
      </c>
      <c r="J145" s="14">
        <f>+VLOOKUP($B145,'[1]Curr RR'!$A:$M,7,FALSE)</f>
        <v>675</v>
      </c>
      <c r="K145" s="2">
        <f t="shared" si="5"/>
        <v>-95</v>
      </c>
      <c r="L145" s="15">
        <f>+VLOOKUP($B145,'[1]Curr RR'!$A:$M,11,FALSE)</f>
        <v>43701</v>
      </c>
    </row>
    <row r="146" spans="1:12" hidden="1" x14ac:dyDescent="0.2">
      <c r="A146" s="2">
        <f t="shared" si="6"/>
        <v>142</v>
      </c>
      <c r="B146" s="22" t="s">
        <v>263</v>
      </c>
      <c r="C146" s="23" t="s">
        <v>264</v>
      </c>
      <c r="D146" s="12" t="str">
        <f>+VLOOKUP(B146,'[1]Curr RR'!A:M,2,FALSE)</f>
        <v>ce1ar</v>
      </c>
      <c r="E146" s="13">
        <f>+VLOOKUP(B146,'[1]Curr RR'!A:M,3,FALSE)</f>
        <v>675</v>
      </c>
      <c r="F146" s="2" t="s">
        <v>21</v>
      </c>
      <c r="G146" s="2" t="str">
        <f>+VLOOKUP(B146,'[1]Curr RR'!A:M,4,FALSE)</f>
        <v>t0026927</v>
      </c>
      <c r="H146" s="2" t="str">
        <f>+IFERROR(VLOOKUP(B146,'[1]Curr RR'!$A$499:$B$570,2,FALSE),"")</f>
        <v/>
      </c>
      <c r="I146" s="14">
        <f>+VLOOKUP($B146,'[1]Curr RR'!$A:$M,6,FALSE)</f>
        <v>780</v>
      </c>
      <c r="J146" s="14">
        <f>+VLOOKUP($B146,'[1]Curr RR'!$A:$M,7,FALSE)</f>
        <v>708</v>
      </c>
      <c r="K146" s="2">
        <f t="shared" si="5"/>
        <v>-72</v>
      </c>
      <c r="L146" s="15">
        <f>+VLOOKUP($B146,'[1]Curr RR'!$A:$M,11,FALSE)</f>
        <v>43788</v>
      </c>
    </row>
    <row r="147" spans="1:12" x14ac:dyDescent="0.2">
      <c r="A147" s="2">
        <f t="shared" si="6"/>
        <v>143</v>
      </c>
      <c r="B147" s="22" t="s">
        <v>265</v>
      </c>
      <c r="C147" s="23" t="s">
        <v>266</v>
      </c>
      <c r="D147" s="12" t="str">
        <f>+VLOOKUP(B147,'[1]Curr RR'!A:M,2,FALSE)</f>
        <v>ce1br</v>
      </c>
      <c r="E147" s="13">
        <f>+VLOOKUP(B147,'[1]Curr RR'!A:M,3,FALSE)</f>
        <v>635</v>
      </c>
      <c r="F147" s="2" t="s">
        <v>21</v>
      </c>
      <c r="G147" s="2" t="str">
        <f>+VLOOKUP(B147,'[1]Curr RR'!A:M,4,FALSE)</f>
        <v>t0014143</v>
      </c>
      <c r="H147" s="2" t="str">
        <f>+IFERROR(VLOOKUP(B147,'[1]Curr RR'!$A$499:$B$570,2,FALSE),"")</f>
        <v/>
      </c>
      <c r="I147" s="14">
        <f>+VLOOKUP($B147,'[1]Curr RR'!$A:$M,6,FALSE)</f>
        <v>780</v>
      </c>
      <c r="J147" s="14">
        <f>+VLOOKUP($B147,'[1]Curr RR'!$A:$M,7,FALSE)</f>
        <v>780</v>
      </c>
      <c r="K147" s="2">
        <f t="shared" si="5"/>
        <v>0</v>
      </c>
      <c r="L147" s="15">
        <f>+VLOOKUP($B147,'[1]Curr RR'!$A:$M,11,FALSE)</f>
        <v>43830</v>
      </c>
    </row>
    <row r="148" spans="1:12" hidden="1" x14ac:dyDescent="0.2">
      <c r="A148" s="2">
        <f t="shared" si="6"/>
        <v>144</v>
      </c>
      <c r="B148" s="22" t="s">
        <v>267</v>
      </c>
      <c r="C148" s="23" t="s">
        <v>268</v>
      </c>
      <c r="D148" s="12" t="str">
        <f>+VLOOKUP(B148,'[1]Curr RR'!A:M,2,FALSE)</f>
        <v>ce2er</v>
      </c>
      <c r="E148" s="13">
        <f>+VLOOKUP(B148,'[1]Curr RR'!A:M,3,FALSE)</f>
        <v>875</v>
      </c>
      <c r="F148" s="2" t="s">
        <v>21</v>
      </c>
      <c r="G148" s="2" t="str">
        <f>+VLOOKUP(B148,'[1]Curr RR'!A:M,4,FALSE)</f>
        <v>t0039978</v>
      </c>
      <c r="H148" s="2" t="str">
        <f>+IFERROR(VLOOKUP(B148,'[1]Curr RR'!$A$499:$B$570,2,FALSE),"")</f>
        <v/>
      </c>
      <c r="I148" s="14">
        <f>+VLOOKUP($B148,'[1]Curr RR'!$A:$M,6,FALSE)</f>
        <v>919</v>
      </c>
      <c r="J148" s="14">
        <f>+VLOOKUP($B148,'[1]Curr RR'!$A:$M,7,FALSE)</f>
        <v>790</v>
      </c>
      <c r="K148" s="2">
        <f t="shared" si="5"/>
        <v>-129</v>
      </c>
      <c r="L148" s="15">
        <f>+VLOOKUP($B148,'[1]Curr RR'!$A:$M,11,FALSE)</f>
        <v>43666</v>
      </c>
    </row>
    <row r="149" spans="1:12" x14ac:dyDescent="0.2">
      <c r="A149" s="2">
        <f t="shared" si="6"/>
        <v>145</v>
      </c>
      <c r="B149" s="22" t="s">
        <v>269</v>
      </c>
      <c r="C149" s="23" t="s">
        <v>270</v>
      </c>
      <c r="D149" s="12" t="str">
        <f>+VLOOKUP(B149,'[1]Curr RR'!A:M,2,FALSE)</f>
        <v>ce2er</v>
      </c>
      <c r="E149" s="13">
        <f>+VLOOKUP(B149,'[1]Curr RR'!A:M,3,FALSE)</f>
        <v>875</v>
      </c>
      <c r="F149" s="2" t="s">
        <v>21</v>
      </c>
      <c r="G149" s="2" t="str">
        <f>+VLOOKUP(B149,'[1]Curr RR'!A:M,4,FALSE)</f>
        <v>t0041205</v>
      </c>
      <c r="H149" s="2" t="str">
        <f>+IFERROR(VLOOKUP(B149,'[1]Curr RR'!$A$499:$B$570,2,FALSE),"")</f>
        <v/>
      </c>
      <c r="I149" s="14">
        <f>+VLOOKUP($B149,'[1]Curr RR'!$A:$M,6,FALSE)</f>
        <v>919</v>
      </c>
      <c r="J149" s="14">
        <f>+VLOOKUP($B149,'[1]Curr RR'!$A:$M,7,FALSE)</f>
        <v>919</v>
      </c>
      <c r="K149" s="2">
        <f t="shared" si="5"/>
        <v>0</v>
      </c>
      <c r="L149" s="15">
        <f>+VLOOKUP($B149,'[1]Curr RR'!$A:$M,11,FALSE)</f>
        <v>43597</v>
      </c>
    </row>
    <row r="150" spans="1:12" hidden="1" x14ac:dyDescent="0.2">
      <c r="A150" s="2">
        <f t="shared" si="6"/>
        <v>146</v>
      </c>
      <c r="B150" t="s">
        <v>271</v>
      </c>
      <c r="C150" s="23" t="s">
        <v>272</v>
      </c>
      <c r="D150" s="12" t="str">
        <f>+VLOOKUP(B150,'[1]Curr RR'!A:M,2,FALSE)</f>
        <v>ce1ar</v>
      </c>
      <c r="E150" s="13">
        <f>+VLOOKUP(B150,'[1]Curr RR'!A:M,3,FALSE)</f>
        <v>675</v>
      </c>
      <c r="F150" s="2" t="s">
        <v>21</v>
      </c>
      <c r="G150" s="2" t="str">
        <f>+VLOOKUP(B150,'[1]Curr RR'!A:M,4,FALSE)</f>
        <v>t0030010</v>
      </c>
      <c r="H150" s="2" t="str">
        <f>+IFERROR(VLOOKUP(B150,'[1]Curr RR'!$A$499:$B$570,2,FALSE),"")</f>
        <v/>
      </c>
      <c r="I150" s="14">
        <f>+VLOOKUP($B150,'[1]Curr RR'!$A:$M,6,FALSE)</f>
        <v>780</v>
      </c>
      <c r="J150" s="14">
        <f>+VLOOKUP($B150,'[1]Curr RR'!$A:$M,7,FALSE)</f>
        <v>685</v>
      </c>
      <c r="K150" s="2">
        <f t="shared" si="5"/>
        <v>-95</v>
      </c>
      <c r="L150" s="15">
        <f>+VLOOKUP($B150,'[1]Curr RR'!$A:$M,11,FALSE)</f>
        <v>43680</v>
      </c>
    </row>
    <row r="151" spans="1:12" x14ac:dyDescent="0.2">
      <c r="A151" s="2">
        <f t="shared" si="6"/>
        <v>147</v>
      </c>
      <c r="B151" s="22" t="s">
        <v>273</v>
      </c>
      <c r="C151" s="23" t="s">
        <v>274</v>
      </c>
      <c r="D151" s="12" t="str">
        <f>+VLOOKUP(B151,'[1]Curr RR'!A:M,2,FALSE)</f>
        <v>ce1ar</v>
      </c>
      <c r="E151" s="13">
        <f>+VLOOKUP(B151,'[1]Curr RR'!A:M,3,FALSE)</f>
        <v>675</v>
      </c>
      <c r="F151" s="2" t="s">
        <v>21</v>
      </c>
      <c r="G151" s="2" t="str">
        <f>+VLOOKUP(B151,'[1]Curr RR'!A:M,4,FALSE)</f>
        <v>t0027696</v>
      </c>
      <c r="H151" s="2" t="str">
        <f>+IFERROR(VLOOKUP(B151,'[1]Curr RR'!$A$499:$B$570,2,FALSE),"")</f>
        <v/>
      </c>
      <c r="I151" s="14">
        <f>+VLOOKUP($B151,'[1]Curr RR'!$A:$M,6,FALSE)</f>
        <v>780</v>
      </c>
      <c r="J151" s="14">
        <f>+VLOOKUP($B151,'[1]Curr RR'!$A:$M,7,FALSE)</f>
        <v>780</v>
      </c>
      <c r="K151" s="2">
        <f t="shared" si="5"/>
        <v>0</v>
      </c>
      <c r="L151" s="15">
        <f>+VLOOKUP($B151,'[1]Curr RR'!$A:$M,11,FALSE)</f>
        <v>43830</v>
      </c>
    </row>
    <row r="152" spans="1:12" hidden="1" x14ac:dyDescent="0.2">
      <c r="A152" s="2">
        <f t="shared" si="6"/>
        <v>148</v>
      </c>
      <c r="B152" t="s">
        <v>275</v>
      </c>
      <c r="C152" s="23" t="s">
        <v>276</v>
      </c>
      <c r="D152" s="12" t="str">
        <f>+VLOOKUP(B152,'[1]Curr RR'!A:M,2,FALSE)</f>
        <v>ce1ar</v>
      </c>
      <c r="E152" s="13">
        <f>+VLOOKUP(B152,'[1]Curr RR'!A:M,3,FALSE)</f>
        <v>675</v>
      </c>
      <c r="F152" s="2" t="s">
        <v>21</v>
      </c>
      <c r="G152" s="2" t="str">
        <f>+VLOOKUP(B152,'[1]Curr RR'!A:M,4,FALSE)</f>
        <v>t0039689</v>
      </c>
      <c r="H152" s="2" t="str">
        <f>+IFERROR(VLOOKUP(B152,'[1]Curr RR'!$A$499:$B$570,2,FALSE),"")</f>
        <v/>
      </c>
      <c r="I152" s="14">
        <f>+VLOOKUP($B152,'[1]Curr RR'!$A:$M,6,FALSE)</f>
        <v>800</v>
      </c>
      <c r="J152" s="14">
        <f>+VLOOKUP($B152,'[1]Curr RR'!$A:$M,7,FALSE)</f>
        <v>705</v>
      </c>
      <c r="K152" s="2">
        <f t="shared" si="5"/>
        <v>-95</v>
      </c>
      <c r="L152" s="15">
        <f>+VLOOKUP($B152,'[1]Curr RR'!$A:$M,11,FALSE)</f>
        <v>43630</v>
      </c>
    </row>
    <row r="153" spans="1:12" x14ac:dyDescent="0.2">
      <c r="A153" s="2">
        <f t="shared" si="6"/>
        <v>149</v>
      </c>
      <c r="B153" t="s">
        <v>277</v>
      </c>
      <c r="C153" s="23" t="s">
        <v>278</v>
      </c>
      <c r="D153" s="12" t="str">
        <f>+VLOOKUP(B153,'[1]Curr RR'!A:M,2,FALSE)</f>
        <v>ce2cr</v>
      </c>
      <c r="E153" s="13">
        <f>+VLOOKUP(B153,'[1]Curr RR'!A:M,3,FALSE)</f>
        <v>955</v>
      </c>
      <c r="F153" s="2" t="s">
        <v>21</v>
      </c>
      <c r="G153" s="2" t="str">
        <f>+VLOOKUP(B153,'[1]Curr RR'!A:M,4,FALSE)</f>
        <v>t0040850</v>
      </c>
      <c r="H153" s="2" t="str">
        <f>+IFERROR(VLOOKUP(B153,'[1]Curr RR'!$A$499:$B$570,2,FALSE),"")</f>
        <v/>
      </c>
      <c r="I153" s="14">
        <f>+VLOOKUP($B153,'[1]Curr RR'!$A:$M,6,FALSE)</f>
        <v>970</v>
      </c>
      <c r="J153" s="14">
        <f>+VLOOKUP($B153,'[1]Curr RR'!$A:$M,7,FALSE)</f>
        <v>970</v>
      </c>
      <c r="K153" s="2">
        <f t="shared" si="5"/>
        <v>0</v>
      </c>
      <c r="L153" s="15">
        <f>+VLOOKUP($B153,'[1]Curr RR'!$A:$M,11,FALSE)</f>
        <v>43766</v>
      </c>
    </row>
    <row r="154" spans="1:12" x14ac:dyDescent="0.2">
      <c r="A154" s="2">
        <f t="shared" si="6"/>
        <v>150</v>
      </c>
      <c r="B154" t="s">
        <v>279</v>
      </c>
      <c r="C154" s="23" t="s">
        <v>280</v>
      </c>
      <c r="D154" s="12" t="str">
        <f>+VLOOKUP(B154,'[1]Curr RR'!A:M,2,FALSE)</f>
        <v>ce2cr</v>
      </c>
      <c r="E154" s="13">
        <f>+VLOOKUP(B154,'[1]Curr RR'!A:M,3,FALSE)</f>
        <v>955</v>
      </c>
      <c r="F154" s="2" t="s">
        <v>21</v>
      </c>
      <c r="G154" s="2" t="str">
        <f>+VLOOKUP(B154,'[1]Curr RR'!A:M,4,FALSE)</f>
        <v>t0031750</v>
      </c>
      <c r="H154" s="2" t="str">
        <f>+IFERROR(VLOOKUP(B154,'[1]Curr RR'!$A$499:$B$570,2,FALSE),"")</f>
        <v/>
      </c>
      <c r="I154" s="14">
        <f>+VLOOKUP($B154,'[1]Curr RR'!$A:$M,6,FALSE)</f>
        <v>970</v>
      </c>
      <c r="J154" s="14">
        <f>+VLOOKUP($B154,'[1]Curr RR'!$A:$M,7,FALSE)</f>
        <v>970</v>
      </c>
      <c r="K154" s="2">
        <f t="shared" si="5"/>
        <v>0</v>
      </c>
      <c r="L154" s="15">
        <f>+VLOOKUP($B154,'[1]Curr RR'!$A:$M,11,FALSE)</f>
        <v>43763</v>
      </c>
    </row>
    <row r="155" spans="1:12" x14ac:dyDescent="0.2">
      <c r="A155" s="2">
        <f t="shared" si="6"/>
        <v>151</v>
      </c>
      <c r="B155" t="s">
        <v>281</v>
      </c>
      <c r="C155" s="23" t="s">
        <v>282</v>
      </c>
      <c r="D155" s="12" t="str">
        <f>+VLOOKUP(B155,'[1]Curr RR'!A:M,2,FALSE)</f>
        <v>ce2dr</v>
      </c>
      <c r="E155" s="13">
        <f>+VLOOKUP(B155,'[1]Curr RR'!A:M,3,FALSE)</f>
        <v>955</v>
      </c>
      <c r="F155" s="2" t="s">
        <v>21</v>
      </c>
      <c r="G155" s="2" t="str">
        <f>+VLOOKUP(B155,'[1]Curr RR'!A:M,4,FALSE)</f>
        <v>t0041092</v>
      </c>
      <c r="H155" s="2" t="str">
        <f>+IFERROR(VLOOKUP(B155,'[1]Curr RR'!$A$499:$B$570,2,FALSE),"")</f>
        <v/>
      </c>
      <c r="I155" s="14">
        <f>+VLOOKUP($B155,'[1]Curr RR'!$A:$M,6,FALSE)</f>
        <v>990</v>
      </c>
      <c r="J155" s="14">
        <f>+VLOOKUP($B155,'[1]Curr RR'!$A:$M,7,FALSE)</f>
        <v>990</v>
      </c>
      <c r="K155" s="2">
        <f t="shared" si="5"/>
        <v>0</v>
      </c>
      <c r="L155" s="15">
        <f>+VLOOKUP($B155,'[1]Curr RR'!$A:$M,11,FALSE)</f>
        <v>43768</v>
      </c>
    </row>
    <row r="156" spans="1:12" x14ac:dyDescent="0.2">
      <c r="A156" s="2">
        <f t="shared" si="6"/>
        <v>152</v>
      </c>
      <c r="B156" s="22" t="s">
        <v>283</v>
      </c>
      <c r="C156" s="23" t="s">
        <v>284</v>
      </c>
      <c r="D156" s="12" t="str">
        <f>+VLOOKUP(B156,'[1]Curr RR'!A:M,2,FALSE)</f>
        <v>ce2dr</v>
      </c>
      <c r="E156" s="13">
        <f>+VLOOKUP(B156,'[1]Curr RR'!A:M,3,FALSE)</f>
        <v>955</v>
      </c>
      <c r="F156" s="2" t="s">
        <v>21</v>
      </c>
      <c r="G156" s="2" t="str">
        <f>+VLOOKUP(B156,'[1]Curr RR'!A:M,4,FALSE)</f>
        <v>t0040814</v>
      </c>
      <c r="H156" s="2" t="str">
        <f>+IFERROR(VLOOKUP(B156,'[1]Curr RR'!$A$499:$B$570,2,FALSE),"")</f>
        <v/>
      </c>
      <c r="I156" s="14">
        <f>+VLOOKUP($B156,'[1]Curr RR'!$A:$M,6,FALSE)</f>
        <v>990</v>
      </c>
      <c r="J156" s="14">
        <f>+VLOOKUP($B156,'[1]Curr RR'!$A:$M,7,FALSE)</f>
        <v>990</v>
      </c>
      <c r="K156" s="2">
        <f t="shared" si="5"/>
        <v>0</v>
      </c>
      <c r="L156" s="15">
        <f>+VLOOKUP($B156,'[1]Curr RR'!$A:$M,11,FALSE)</f>
        <v>43739</v>
      </c>
    </row>
    <row r="157" spans="1:12" hidden="1" x14ac:dyDescent="0.2">
      <c r="A157" s="2">
        <f t="shared" si="6"/>
        <v>153</v>
      </c>
      <c r="B157" t="s">
        <v>285</v>
      </c>
      <c r="C157" s="23" t="s">
        <v>286</v>
      </c>
      <c r="D157" s="12" t="str">
        <f>+VLOOKUP(B157,'[1]Curr RR'!A:M,2,FALSE)</f>
        <v>ce1ar</v>
      </c>
      <c r="E157" s="13">
        <f>+VLOOKUP(B157,'[1]Curr RR'!A:M,3,FALSE)</f>
        <v>675</v>
      </c>
      <c r="F157" s="2" t="s">
        <v>21</v>
      </c>
      <c r="G157" s="2" t="str">
        <f>+VLOOKUP(B157,'[1]Curr RR'!A:M,4,FALSE)</f>
        <v>t0037970</v>
      </c>
      <c r="H157" s="2" t="str">
        <f>+IFERROR(VLOOKUP(B157,'[1]Curr RR'!$A$499:$B$570,2,FALSE),"")</f>
        <v/>
      </c>
      <c r="I157" s="14">
        <f>+VLOOKUP($B157,'[1]Curr RR'!$A:$M,6,FALSE)</f>
        <v>780</v>
      </c>
      <c r="J157" s="14">
        <f>+VLOOKUP($B157,'[1]Curr RR'!$A:$M,7,FALSE)</f>
        <v>689</v>
      </c>
      <c r="K157" s="2">
        <f t="shared" si="5"/>
        <v>-91</v>
      </c>
      <c r="L157" s="15">
        <f>+VLOOKUP($B157,'[1]Curr RR'!$A:$M,11,FALSE)</f>
        <v>43814</v>
      </c>
    </row>
    <row r="158" spans="1:12" hidden="1" x14ac:dyDescent="0.2">
      <c r="A158" s="2">
        <f t="shared" si="6"/>
        <v>154</v>
      </c>
      <c r="B158" s="22" t="s">
        <v>287</v>
      </c>
      <c r="C158" s="23" t="s">
        <v>288</v>
      </c>
      <c r="D158" s="12" t="str">
        <f>+VLOOKUP(B158,'[1]Curr RR'!A:M,2,FALSE)</f>
        <v>ce2er</v>
      </c>
      <c r="E158" s="13">
        <f>+VLOOKUP(B158,'[1]Curr RR'!A:M,3,FALSE)</f>
        <v>875</v>
      </c>
      <c r="F158" s="2" t="s">
        <v>21</v>
      </c>
      <c r="G158" s="2" t="str">
        <f>+VLOOKUP(B158,'[1]Curr RR'!A:M,4,FALSE)</f>
        <v>VACANT</v>
      </c>
      <c r="H158" s="2" t="str">
        <f>+IFERROR(VLOOKUP(B158,'[1]Curr RR'!$A$499:$B$570,2,FALSE),"")</f>
        <v/>
      </c>
      <c r="I158" s="14">
        <f>+VLOOKUP($B158,'[1]Curr RR'!$A:$M,6,FALSE)</f>
        <v>899</v>
      </c>
      <c r="J158" s="14">
        <f>+VLOOKUP($B158,'[1]Curr RR'!$A:$M,7,FALSE)</f>
        <v>0</v>
      </c>
      <c r="K158" s="2">
        <f t="shared" si="5"/>
        <v>0</v>
      </c>
      <c r="L158" s="15">
        <f>+VLOOKUP($B158,'[1]Curr RR'!$A:$M,11,FALSE)</f>
        <v>0</v>
      </c>
    </row>
    <row r="159" spans="1:12" x14ac:dyDescent="0.2">
      <c r="A159" s="2">
        <f t="shared" si="6"/>
        <v>155</v>
      </c>
      <c r="B159" s="22" t="s">
        <v>289</v>
      </c>
      <c r="C159" s="23" t="s">
        <v>290</v>
      </c>
      <c r="D159" s="12" t="str">
        <f>+VLOOKUP(B159,'[1]Curr RR'!A:M,2,FALSE)</f>
        <v>ce2hr</v>
      </c>
      <c r="E159" s="13">
        <f>+VLOOKUP(B159,'[1]Curr RR'!A:M,3,FALSE)</f>
        <v>1088</v>
      </c>
      <c r="F159" s="2" t="s">
        <v>21</v>
      </c>
      <c r="G159" s="2" t="str">
        <f>+VLOOKUP(B159,'[1]Curr RR'!A:M,4,FALSE)</f>
        <v>t0040785</v>
      </c>
      <c r="H159" s="2" t="str">
        <f>+IFERROR(VLOOKUP(B159,'[1]Curr RR'!$A$499:$B$570,2,FALSE),"")</f>
        <v/>
      </c>
      <c r="I159" s="14">
        <f>+VLOOKUP($B159,'[1]Curr RR'!$A:$M,6,FALSE)</f>
        <v>1099</v>
      </c>
      <c r="J159" s="14">
        <f>+VLOOKUP($B159,'[1]Curr RR'!$A:$M,7,FALSE)</f>
        <v>1109</v>
      </c>
      <c r="K159" s="2">
        <f t="shared" si="5"/>
        <v>10</v>
      </c>
      <c r="L159" s="15">
        <f>+VLOOKUP($B159,'[1]Curr RR'!$A:$M,11,FALSE)</f>
        <v>43735</v>
      </c>
    </row>
    <row r="160" spans="1:12" x14ac:dyDescent="0.2">
      <c r="A160" s="2">
        <f t="shared" si="6"/>
        <v>156</v>
      </c>
      <c r="B160" s="22" t="s">
        <v>38</v>
      </c>
      <c r="C160" s="23" t="s">
        <v>291</v>
      </c>
      <c r="D160" s="12" t="str">
        <f>+VLOOKUP(B160,'[1]Curr RR'!A:M,2,FALSE)</f>
        <v>ce2er</v>
      </c>
      <c r="E160" s="13">
        <f>+VLOOKUP(B160,'[1]Curr RR'!A:M,3,FALSE)</f>
        <v>875</v>
      </c>
      <c r="F160" s="2" t="s">
        <v>21</v>
      </c>
      <c r="G160" s="2" t="str">
        <f>+VLOOKUP(B160,'[1]Curr RR'!A:M,4,FALSE)</f>
        <v>t0039877</v>
      </c>
      <c r="H160" s="2" t="str">
        <f>+IFERROR(VLOOKUP(B160,'[1]Curr RR'!$A$499:$B$570,2,FALSE),"")</f>
        <v/>
      </c>
      <c r="I160" s="14">
        <f>+VLOOKUP($B160,'[1]Curr RR'!$A:$M,6,FALSE)</f>
        <v>929</v>
      </c>
      <c r="J160" s="14">
        <f>+VLOOKUP($B160,'[1]Curr RR'!$A:$M,7,FALSE)</f>
        <v>929</v>
      </c>
      <c r="K160" s="2">
        <f t="shared" si="5"/>
        <v>0</v>
      </c>
      <c r="L160" s="15">
        <f>+VLOOKUP($B160,'[1]Curr RR'!$A:$M,11,FALSE)</f>
        <v>43651</v>
      </c>
    </row>
    <row r="161" spans="1:12" hidden="1" x14ac:dyDescent="0.2">
      <c r="A161" s="2">
        <f t="shared" si="6"/>
        <v>157</v>
      </c>
      <c r="B161" s="22" t="s">
        <v>22</v>
      </c>
      <c r="C161" s="23" t="s">
        <v>292</v>
      </c>
      <c r="D161" s="12" t="str">
        <f>+VLOOKUP(B161,'[1]Curr RR'!A:M,2,FALSE)</f>
        <v>ce2er</v>
      </c>
      <c r="E161" s="13">
        <f>+VLOOKUP(B161,'[1]Curr RR'!A:M,3,FALSE)</f>
        <v>875</v>
      </c>
      <c r="F161" s="2" t="s">
        <v>21</v>
      </c>
      <c r="G161" s="2" t="str">
        <f>+VLOOKUP(B161,'[1]Curr RR'!A:M,4,FALSE)</f>
        <v>VACANT</v>
      </c>
      <c r="H161" s="2" t="str">
        <f>+IFERROR(VLOOKUP(B161,'[1]Curr RR'!$A$499:$B$570,2,FALSE),"")</f>
        <v/>
      </c>
      <c r="I161" s="14">
        <f>+VLOOKUP($B161,'[1]Curr RR'!$A:$M,6,FALSE)</f>
        <v>929</v>
      </c>
      <c r="J161" s="14">
        <f>+VLOOKUP($B161,'[1]Curr RR'!$A:$M,7,FALSE)</f>
        <v>0</v>
      </c>
      <c r="K161" s="2">
        <f t="shared" si="5"/>
        <v>0</v>
      </c>
      <c r="L161" s="15">
        <f>+VLOOKUP($B161,'[1]Curr RR'!$A:$M,11,FALSE)</f>
        <v>0</v>
      </c>
    </row>
    <row r="162" spans="1:12" x14ac:dyDescent="0.2">
      <c r="A162" s="2">
        <f t="shared" si="6"/>
        <v>158</v>
      </c>
      <c r="B162" s="22" t="s">
        <v>51</v>
      </c>
      <c r="C162" s="23" t="s">
        <v>293</v>
      </c>
      <c r="D162" s="12" t="str">
        <f>+VLOOKUP(B162,'[1]Curr RR'!A:M,2,FALSE)</f>
        <v>ce2er</v>
      </c>
      <c r="E162" s="13">
        <f>+VLOOKUP(B162,'[1]Curr RR'!A:M,3,FALSE)</f>
        <v>875</v>
      </c>
      <c r="F162" s="2" t="s">
        <v>21</v>
      </c>
      <c r="G162" s="2" t="str">
        <f>+VLOOKUP(B162,'[1]Curr RR'!A:M,4,FALSE)</f>
        <v>t0041236</v>
      </c>
      <c r="H162" s="2" t="str">
        <f>+IFERROR(VLOOKUP(B162,'[1]Curr RR'!$A$499:$B$570,2,FALSE),"")</f>
        <v/>
      </c>
      <c r="I162" s="14">
        <f>+VLOOKUP($B162,'[1]Curr RR'!$A:$M,6,FALSE)</f>
        <v>899</v>
      </c>
      <c r="J162" s="14">
        <f>+VLOOKUP($B162,'[1]Curr RR'!$A:$M,7,FALSE)</f>
        <v>899</v>
      </c>
      <c r="K162" s="2">
        <f t="shared" si="5"/>
        <v>0</v>
      </c>
      <c r="L162" s="15">
        <f>+VLOOKUP($B162,'[1]Curr RR'!$A:$M,11,FALSE)</f>
        <v>43830</v>
      </c>
    </row>
    <row r="163" spans="1:12" hidden="1" x14ac:dyDescent="0.2">
      <c r="A163" s="2">
        <f t="shared" si="6"/>
        <v>159</v>
      </c>
      <c r="B163" s="22" t="s">
        <v>294</v>
      </c>
      <c r="C163" s="23" t="s">
        <v>295</v>
      </c>
      <c r="D163" s="12" t="str">
        <f>+VLOOKUP(B163,'[1]Curr RR'!A:M,2,FALSE)</f>
        <v>ce2fr</v>
      </c>
      <c r="E163" s="13">
        <f>+VLOOKUP(B163,'[1]Curr RR'!A:M,3,FALSE)</f>
        <v>955</v>
      </c>
      <c r="F163" s="2" t="s">
        <v>21</v>
      </c>
      <c r="G163" s="2" t="str">
        <f>+VLOOKUP(B163,'[1]Curr RR'!A:M,4,FALSE)</f>
        <v>t0040602</v>
      </c>
      <c r="H163" s="2" t="str">
        <f>+IFERROR(VLOOKUP(B163,'[1]Curr RR'!$A$499:$B$570,2,FALSE),"")</f>
        <v/>
      </c>
      <c r="I163" s="14">
        <f>+VLOOKUP($B163,'[1]Curr RR'!$A:$M,6,FALSE)</f>
        <v>919</v>
      </c>
      <c r="J163" s="14">
        <f>+VLOOKUP($B163,'[1]Curr RR'!$A:$M,7,FALSE)</f>
        <v>800</v>
      </c>
      <c r="K163" s="2">
        <f t="shared" si="5"/>
        <v>-119</v>
      </c>
      <c r="L163" s="15">
        <f>+VLOOKUP($B163,'[1]Curr RR'!$A:$M,11,FALSE)</f>
        <v>43739</v>
      </c>
    </row>
    <row r="164" spans="1:12" x14ac:dyDescent="0.2">
      <c r="A164" s="2">
        <f t="shared" si="6"/>
        <v>160</v>
      </c>
      <c r="B164" s="22" t="s">
        <v>296</v>
      </c>
      <c r="C164" s="23" t="s">
        <v>297</v>
      </c>
      <c r="D164" s="12" t="str">
        <f>+VLOOKUP(B164,'[1]Curr RR'!A:M,2,FALSE)</f>
        <v>ce2cr</v>
      </c>
      <c r="E164" s="13">
        <f>+VLOOKUP(B164,'[1]Curr RR'!A:M,3,FALSE)</f>
        <v>955</v>
      </c>
      <c r="F164" s="2" t="s">
        <v>21</v>
      </c>
      <c r="G164" s="2" t="str">
        <f>+VLOOKUP(B164,'[1]Curr RR'!A:M,4,FALSE)</f>
        <v>t0041191</v>
      </c>
      <c r="H164" s="2" t="str">
        <f>+IFERROR(VLOOKUP(B164,'[1]Curr RR'!$A$499:$B$570,2,FALSE),"")</f>
        <v/>
      </c>
      <c r="I164" s="14">
        <f>+VLOOKUP($B164,'[1]Curr RR'!$A:$M,6,FALSE)</f>
        <v>990</v>
      </c>
      <c r="J164" s="14">
        <f>+VLOOKUP($B164,'[1]Curr RR'!$A:$M,7,FALSE)</f>
        <v>990</v>
      </c>
      <c r="K164" s="2">
        <f t="shared" si="5"/>
        <v>0</v>
      </c>
      <c r="L164" s="15">
        <f>+VLOOKUP($B164,'[1]Curr RR'!$A:$M,11,FALSE)</f>
        <v>43782</v>
      </c>
    </row>
    <row r="165" spans="1:12" hidden="1" x14ac:dyDescent="0.2">
      <c r="A165" s="2">
        <f t="shared" si="6"/>
        <v>161</v>
      </c>
      <c r="B165" s="22" t="s">
        <v>298</v>
      </c>
      <c r="C165" s="23" t="s">
        <v>299</v>
      </c>
      <c r="D165" s="12" t="str">
        <f>+VLOOKUP(B165,'[1]Curr RR'!A:M,2,FALSE)</f>
        <v>ce2er</v>
      </c>
      <c r="E165" s="13">
        <f>+VLOOKUP(B165,'[1]Curr RR'!A:M,3,FALSE)</f>
        <v>875</v>
      </c>
      <c r="F165" s="2" t="s">
        <v>21</v>
      </c>
      <c r="G165" s="2" t="str">
        <f>+VLOOKUP(B165,'[1]Curr RR'!A:M,4,FALSE)</f>
        <v>t0041106</v>
      </c>
      <c r="H165" s="2" t="str">
        <f>+IFERROR(VLOOKUP(B165,'[1]Curr RR'!$A$499:$B$570,2,FALSE),"")</f>
        <v/>
      </c>
      <c r="I165" s="14">
        <f>+VLOOKUP($B165,'[1]Curr RR'!$A:$M,6,FALSE)</f>
        <v>899</v>
      </c>
      <c r="J165" s="14">
        <f>+VLOOKUP($B165,'[1]Curr RR'!$A:$M,7,FALSE)</f>
        <v>820</v>
      </c>
      <c r="K165" s="2">
        <f t="shared" si="5"/>
        <v>-79</v>
      </c>
      <c r="L165" s="15">
        <f>+VLOOKUP($B165,'[1]Curr RR'!$A:$M,11,FALSE)</f>
        <v>43600</v>
      </c>
    </row>
  </sheetData>
  <autoFilter ref="A4:L165">
    <filterColumn colId="5">
      <filters>
        <filter val="Renovated - Phase I"/>
        <filter val="Renovated - Phase II"/>
      </filters>
    </filterColumn>
    <filterColumn colId="6">
      <filters>
        <filter val="t0013912"/>
        <filter val="t0013946"/>
        <filter val="t0014094"/>
        <filter val="t0014095"/>
        <filter val="t0014108"/>
        <filter val="t0014143"/>
        <filter val="t0021005"/>
        <filter val="t0022043"/>
        <filter val="t0023087"/>
        <filter val="t0024358"/>
        <filter val="t0024569"/>
        <filter val="t0024638"/>
        <filter val="t0024767"/>
        <filter val="t0024776"/>
        <filter val="t0024792"/>
        <filter val="t0025735"/>
        <filter val="t0025837"/>
        <filter val="t0025845"/>
        <filter val="t0025874"/>
        <filter val="t0025939"/>
        <filter val="t0026144"/>
        <filter val="t0026927"/>
        <filter val="t0027696"/>
        <filter val="t0027771"/>
        <filter val="t0028628"/>
        <filter val="t0029096"/>
        <filter val="t0030010"/>
        <filter val="t0030013"/>
        <filter val="t0030132"/>
        <filter val="t0030345"/>
        <filter val="t0030920"/>
        <filter val="t0031048"/>
        <filter val="t0031141"/>
        <filter val="t0031175"/>
        <filter val="t0031241"/>
        <filter val="t0031285"/>
        <filter val="t0031362"/>
        <filter val="t0031484"/>
        <filter val="t0031750"/>
        <filter val="t0031832"/>
        <filter val="t0031859"/>
        <filter val="t0032350"/>
        <filter val="t0032531"/>
        <filter val="t0032589"/>
        <filter val="t0032624"/>
        <filter val="t0032650"/>
        <filter val="t0032772"/>
        <filter val="t0032935"/>
        <filter val="t0033394"/>
        <filter val="t0033477"/>
        <filter val="t0033569"/>
        <filter val="t0033630"/>
        <filter val="t0034551"/>
        <filter val="t0034638"/>
        <filter val="t0034671"/>
        <filter val="t0034735"/>
        <filter val="t0034745"/>
        <filter val="t0036252"/>
        <filter val="t0036315"/>
        <filter val="t0036359"/>
        <filter val="t0036882"/>
        <filter val="t0036961"/>
        <filter val="t0036981"/>
        <filter val="t0037946"/>
        <filter val="t0037950"/>
        <filter val="t0037970"/>
        <filter val="t0038010"/>
        <filter val="t0038090"/>
        <filter val="t0038108"/>
        <filter val="t0038147"/>
        <filter val="t0038222"/>
        <filter val="t0038303"/>
        <filter val="t0038318"/>
        <filter val="t0039025"/>
        <filter val="t0039032"/>
        <filter val="t0039050"/>
        <filter val="t0039063"/>
        <filter val="t0039076"/>
        <filter val="t0039078"/>
        <filter val="t0039083"/>
        <filter val="t0039086"/>
        <filter val="t0039280"/>
        <filter val="t0039319"/>
        <filter val="t0039478"/>
        <filter val="t0039500"/>
        <filter val="t0039664"/>
        <filter val="t0039678"/>
        <filter val="t0039688"/>
        <filter val="t0039689"/>
        <filter val="t0039711"/>
        <filter val="t0039800"/>
        <filter val="t0039851"/>
        <filter val="t0039877"/>
        <filter val="t0039978"/>
        <filter val="t0040031"/>
        <filter val="t0040057"/>
        <filter val="t0040093"/>
        <filter val="t0040172"/>
        <filter val="t0040234"/>
        <filter val="t0040239"/>
        <filter val="t0040258"/>
        <filter val="t0040260"/>
        <filter val="t0040344"/>
        <filter val="t0040424"/>
        <filter val="t0040476"/>
        <filter val="t0040494"/>
        <filter val="t0040580"/>
        <filter val="t0040602"/>
        <filter val="t0040620"/>
        <filter val="t0040769"/>
        <filter val="t0040774"/>
        <filter val="t0040785"/>
        <filter val="t0040786"/>
        <filter val="t0040797"/>
        <filter val="t0040799"/>
        <filter val="t0040814"/>
        <filter val="t0040844"/>
        <filter val="t0040850"/>
        <filter val="t0040857"/>
        <filter val="t0040890"/>
        <filter val="t0040906"/>
        <filter val="t0040907"/>
        <filter val="t0040934"/>
        <filter val="t0040940"/>
        <filter val="t0040993"/>
        <filter val="t0041005"/>
        <filter val="t0041008"/>
        <filter val="t0041056"/>
        <filter val="t0041092"/>
        <filter val="t0041106"/>
        <filter val="t0041139"/>
        <filter val="t0041176"/>
        <filter val="t0041191"/>
        <filter val="t0041205"/>
        <filter val="t0041222"/>
        <filter val="t0041236"/>
        <filter val="t0041245"/>
        <filter val="t0041253"/>
        <filter val="t0041276"/>
        <filter val="t0041342"/>
        <filter val="t0041366"/>
        <filter val="t0041443"/>
        <filter val="t0051473"/>
      </filters>
    </filterColumn>
    <filterColumn colId="10">
      <filters>
        <filter val="0"/>
        <filter val="-1"/>
        <filter val="10"/>
        <filter val="-10"/>
        <filter val="-11"/>
        <filter val="20"/>
        <filter val="-20"/>
        <filter val="-21"/>
        <filter val="-23"/>
        <filter val="-25"/>
        <filter val="-26"/>
        <filter val="-3"/>
        <filter val="30"/>
        <filter val="34"/>
        <filter val="39"/>
        <filter val="40"/>
        <filter val="-41"/>
        <filter val="-50"/>
        <filter val="-51"/>
        <filter val="-60"/>
        <filter val="-62"/>
        <filter val="-65"/>
        <filter val="-67"/>
        <filter val="86"/>
        <filter val="9"/>
        <filter val="91"/>
      </filters>
    </filterColumn>
  </autoFilter>
  <hyperlinks>
    <hyperlink ref="B98" r:id="rId1"/>
  </hyperlinks>
  <pageMargins left="0.7" right="0.7" top="0.75" bottom="0.75" header="0.3" footer="0.3"/>
  <pageSetup orientation="landscape" r:id="rId2"/>
  <headerFooter>
    <oddFooter>&amp;R&amp;D &amp;T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RENO UNITS - UPDATED</vt:lpstr>
      <vt:lpstr>'RENO UNITS - UPDATED'!Print_Area</vt:lpstr>
      <vt:lpstr>'RENO UNITS - UPDATED'!Print_Titles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Marshall</dc:creator>
  <cp:lastModifiedBy>Richard Marshall</cp:lastModifiedBy>
  <dcterms:created xsi:type="dcterms:W3CDTF">2019-01-15T22:16:20Z</dcterms:created>
  <dcterms:modified xsi:type="dcterms:W3CDTF">2019-01-15T22:17:21Z</dcterms:modified>
</cp:coreProperties>
</file>