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WorkSpace\Source\NET CORE\ASP.NET CORE\QC_VOC\VOC\"/>
    </mc:Choice>
  </mc:AlternateContent>
  <bookViews>
    <workbookView xWindow="0" yWindow="0" windowWidth="28770" windowHeight="10350"/>
  </bookViews>
  <sheets>
    <sheet name="K1 불량율" sheetId="1" r:id="rId1"/>
    <sheet name="CSP" sheetId="2" r:id="rId2"/>
    <sheet name="LFEM" sheetId="3" r:id="rId3"/>
  </sheets>
  <externalReferences>
    <externalReference r:id="rId4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1" i="1" l="1"/>
  <c r="K11" i="1"/>
  <c r="L11" i="1"/>
  <c r="M11" i="1"/>
  <c r="N11" i="1"/>
  <c r="O11" i="1"/>
  <c r="P11" i="1"/>
  <c r="Q11" i="1"/>
  <c r="R11" i="1"/>
  <c r="S11" i="1"/>
  <c r="I11" i="1"/>
  <c r="H11" i="1"/>
  <c r="G11" i="1"/>
  <c r="J7" i="1"/>
  <c r="K7" i="1"/>
  <c r="L7" i="1"/>
  <c r="M7" i="1"/>
  <c r="N7" i="1"/>
  <c r="O7" i="1"/>
  <c r="P7" i="1"/>
  <c r="Q7" i="1"/>
  <c r="R7" i="1"/>
  <c r="S7" i="1"/>
  <c r="I7" i="1"/>
  <c r="H7" i="1"/>
  <c r="G7" i="1"/>
  <c r="L21" i="2"/>
  <c r="K21" i="2"/>
  <c r="P20" i="2"/>
  <c r="P21" i="2" s="1"/>
  <c r="O20" i="2"/>
  <c r="N20" i="2"/>
  <c r="M20" i="2"/>
  <c r="L20" i="2"/>
  <c r="K20" i="2"/>
  <c r="J20" i="2"/>
  <c r="J21" i="2" s="1"/>
  <c r="I20" i="2"/>
  <c r="I21" i="2" s="1"/>
  <c r="H20" i="2"/>
  <c r="H21" i="2" s="1"/>
  <c r="G20" i="2"/>
  <c r="F20" i="2"/>
  <c r="E20" i="2"/>
  <c r="P19" i="2"/>
  <c r="O19" i="2"/>
  <c r="O21" i="2" s="1"/>
  <c r="N19" i="2"/>
  <c r="N21" i="2" s="1"/>
  <c r="M19" i="2"/>
  <c r="M21" i="2" s="1"/>
  <c r="L19" i="2"/>
  <c r="K19" i="2"/>
  <c r="J19" i="2"/>
  <c r="I19" i="2"/>
  <c r="H19" i="2"/>
  <c r="G19" i="2"/>
  <c r="G21" i="2" s="1"/>
  <c r="F19" i="2"/>
  <c r="F21" i="2" s="1"/>
  <c r="E19" i="2"/>
  <c r="D19" i="2" s="1"/>
  <c r="P43" i="2"/>
  <c r="O43" i="2"/>
  <c r="N43" i="2"/>
  <c r="M43" i="2"/>
  <c r="L43" i="2"/>
  <c r="K43" i="2"/>
  <c r="J43" i="2"/>
  <c r="I43" i="2"/>
  <c r="H43" i="2"/>
  <c r="G43" i="2"/>
  <c r="F43" i="2"/>
  <c r="E43" i="2"/>
  <c r="D42" i="2"/>
  <c r="D43" i="2" s="1"/>
  <c r="D41" i="2"/>
  <c r="P65" i="2"/>
  <c r="O65" i="2"/>
  <c r="N65" i="2"/>
  <c r="M65" i="2"/>
  <c r="L65" i="2"/>
  <c r="K65" i="2"/>
  <c r="J65" i="2"/>
  <c r="I65" i="2"/>
  <c r="H65" i="2"/>
  <c r="G65" i="2"/>
  <c r="F65" i="2"/>
  <c r="E65" i="2"/>
  <c r="D64" i="2"/>
  <c r="D65" i="2" s="1"/>
  <c r="D63" i="2"/>
  <c r="L21" i="3"/>
  <c r="K21" i="3"/>
  <c r="P20" i="3"/>
  <c r="P21" i="3" s="1"/>
  <c r="O20" i="3"/>
  <c r="N20" i="3"/>
  <c r="M20" i="3"/>
  <c r="L20" i="3"/>
  <c r="K20" i="3"/>
  <c r="J20" i="3"/>
  <c r="J21" i="3" s="1"/>
  <c r="I20" i="3"/>
  <c r="I21" i="3" s="1"/>
  <c r="H20" i="3"/>
  <c r="H21" i="3" s="1"/>
  <c r="G20" i="3"/>
  <c r="F20" i="3"/>
  <c r="E20" i="3"/>
  <c r="P19" i="3"/>
  <c r="O19" i="3"/>
  <c r="O21" i="3" s="1"/>
  <c r="N19" i="3"/>
  <c r="N21" i="3" s="1"/>
  <c r="M19" i="3"/>
  <c r="M21" i="3" s="1"/>
  <c r="L19" i="3"/>
  <c r="K19" i="3"/>
  <c r="J19" i="3"/>
  <c r="I19" i="3"/>
  <c r="H19" i="3"/>
  <c r="G19" i="3"/>
  <c r="G21" i="3" s="1"/>
  <c r="F19" i="3"/>
  <c r="F21" i="3" s="1"/>
  <c r="E19" i="3"/>
  <c r="D19" i="3" s="1"/>
  <c r="P43" i="3"/>
  <c r="O43" i="3"/>
  <c r="N43" i="3"/>
  <c r="M43" i="3"/>
  <c r="L43" i="3"/>
  <c r="K43" i="3"/>
  <c r="J43" i="3"/>
  <c r="I43" i="3"/>
  <c r="H43" i="3"/>
  <c r="G43" i="3"/>
  <c r="F43" i="3"/>
  <c r="E43" i="3"/>
  <c r="D42" i="3"/>
  <c r="D43" i="3" s="1"/>
  <c r="D41" i="3"/>
  <c r="P65" i="3"/>
  <c r="O65" i="3"/>
  <c r="N65" i="3"/>
  <c r="M65" i="3"/>
  <c r="L65" i="3"/>
  <c r="K65" i="3"/>
  <c r="J65" i="3"/>
  <c r="I65" i="3"/>
  <c r="H65" i="3"/>
  <c r="G65" i="3"/>
  <c r="F65" i="3"/>
  <c r="E65" i="3"/>
  <c r="D64" i="3"/>
  <c r="D65" i="3" s="1"/>
  <c r="D63" i="3"/>
  <c r="E21" i="2" l="1"/>
  <c r="D20" i="2"/>
  <c r="D21" i="2" s="1"/>
  <c r="E21" i="3"/>
  <c r="D20" i="3"/>
  <c r="D21" i="3" s="1"/>
</calcChain>
</file>

<file path=xl/sharedStrings.xml><?xml version="1.0" encoding="utf-8"?>
<sst xmlns="http://schemas.openxmlformats.org/spreadsheetml/2006/main" count="158" uniqueCount="48">
  <si>
    <t>1. 고객(사) GMES 불량율 Data Trend 관리.</t>
  </si>
  <si>
    <t>1.1.SEV + SEVT</t>
  </si>
  <si>
    <t>구  분　</t>
  </si>
  <si>
    <t>Total 년</t>
  </si>
  <si>
    <t>1월</t>
  </si>
  <si>
    <t>2월</t>
  </si>
  <si>
    <t>3월</t>
  </si>
  <si>
    <t>4월</t>
  </si>
  <si>
    <t>5월</t>
  </si>
  <si>
    <t>6월</t>
  </si>
  <si>
    <t>7월</t>
  </si>
  <si>
    <t>8월</t>
  </si>
  <si>
    <t>9월</t>
  </si>
  <si>
    <t>10월</t>
  </si>
  <si>
    <t>11월</t>
  </si>
  <si>
    <t>12월</t>
  </si>
  <si>
    <t>Wisol 22년 GMES</t>
  </si>
  <si>
    <r>
      <t xml:space="preserve">Input </t>
    </r>
    <r>
      <rPr>
        <sz val="12"/>
        <color rgb="FF000000"/>
        <rFont val="Malgun Gothic"/>
        <family val="2"/>
      </rPr>
      <t>수량</t>
    </r>
  </si>
  <si>
    <r>
      <t xml:space="preserve">Defect </t>
    </r>
    <r>
      <rPr>
        <sz val="12"/>
        <color rgb="FF000000"/>
        <rFont val="Malgun Gothic"/>
        <family val="2"/>
      </rPr>
      <t>수량</t>
    </r>
  </si>
  <si>
    <t>PPM</t>
  </si>
  <si>
    <t>22년 target</t>
  </si>
  <si>
    <t>1.3.SEVT</t>
  </si>
  <si>
    <t>1.2.SEV</t>
  </si>
  <si>
    <t>1. 고객(사) GMES 불량율 Data Trend 관리 (CSP)</t>
  </si>
  <si>
    <t>구 분</t>
    <phoneticPr fontId="0" type="noConversion"/>
  </si>
  <si>
    <t>19年</t>
    <phoneticPr fontId="0" type="noConversion"/>
  </si>
  <si>
    <t>20年</t>
    <phoneticPr fontId="0" type="noConversion"/>
  </si>
  <si>
    <t>21年</t>
    <phoneticPr fontId="0" type="noConversion"/>
  </si>
  <si>
    <t>22年</t>
  </si>
  <si>
    <t xml:space="preserve"> 1月</t>
  </si>
  <si>
    <t xml:space="preserve"> 2月</t>
  </si>
  <si>
    <t xml:space="preserve"> 3月</t>
  </si>
  <si>
    <t xml:space="preserve"> 4月</t>
  </si>
  <si>
    <t xml:space="preserve"> 5月 </t>
  </si>
  <si>
    <t xml:space="preserve"> 6月 </t>
  </si>
  <si>
    <t xml:space="preserve"> 7月 </t>
  </si>
  <si>
    <t xml:space="preserve"> 8月 </t>
  </si>
  <si>
    <t xml:space="preserve"> 9月 </t>
  </si>
  <si>
    <t xml:space="preserve"> 10月 </t>
  </si>
  <si>
    <t xml:space="preserve"> 11月 </t>
  </si>
  <si>
    <t xml:space="preserve"> 12月 </t>
  </si>
  <si>
    <t>CSP</t>
    <phoneticPr fontId="0" type="noConversion"/>
  </si>
  <si>
    <t xml:space="preserve"> 목표  </t>
  </si>
  <si>
    <t xml:space="preserve"> 실적 </t>
  </si>
  <si>
    <t>VOC 건수</t>
  </si>
  <si>
    <t>SEV</t>
  </si>
  <si>
    <t>SEVT</t>
  </si>
  <si>
    <t>LFEM</t>
    <phoneticPr fontId="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</si>
</sst>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_ "/>
    <numFmt numFmtId="166" formatCode="0_ "/>
  </numFmts>
  <fonts count="2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rgb="FF000000"/>
      <name val="Malgun Gothic"/>
      <family val="2"/>
    </font>
    <font>
      <b/>
      <sz val="11"/>
      <color rgb="FF000000"/>
      <name val="Malgun Gothic"/>
      <family val="2"/>
    </font>
    <font>
      <sz val="12"/>
      <color rgb="FF000000"/>
      <name val="Malgun Gothic"/>
      <family val="2"/>
    </font>
    <font>
      <sz val="11"/>
      <color rgb="FF000000"/>
      <name val="Malgun Gothic"/>
      <family val="2"/>
    </font>
    <font>
      <b/>
      <sz val="12"/>
      <color rgb="FFFF0000"/>
      <name val="Malgun Gothic"/>
      <family val="2"/>
    </font>
    <font>
      <b/>
      <sz val="12"/>
      <color rgb="FF0000CC"/>
      <name val="Malgun Gothic"/>
      <family val="2"/>
    </font>
    <font>
      <b/>
      <sz val="12"/>
      <color rgb="FF3333FF"/>
      <name val="Malgun Gothic"/>
      <family val="2"/>
    </font>
    <font>
      <b/>
      <sz val="12"/>
      <color rgb="FF0000FF"/>
      <name val="Malgun Gothic"/>
      <family val="2"/>
    </font>
    <font>
      <b/>
      <sz val="11"/>
      <color rgb="FF000000"/>
      <name val="맑은 고딕"/>
    </font>
    <font>
      <b/>
      <sz val="11"/>
      <color rgb="FF000000"/>
      <name val="맑은 고딕"/>
      <family val="2"/>
    </font>
    <font>
      <sz val="11"/>
      <color rgb="FF000000"/>
      <name val="맑은 고딕"/>
      <family val="3"/>
      <charset val="129"/>
    </font>
    <font>
      <b/>
      <sz val="11"/>
      <color rgb="FF0000FF"/>
      <name val="맑은 고딕"/>
      <family val="2"/>
    </font>
    <font>
      <sz val="11"/>
      <color rgb="FF0000FF"/>
      <name val="맑은 고딕"/>
      <family val="3"/>
      <charset val="129"/>
    </font>
    <font>
      <b/>
      <sz val="11"/>
      <color rgb="FFFF0000"/>
      <name val="맑은 고딕"/>
    </font>
    <font>
      <b/>
      <sz val="11"/>
      <color rgb="FFFF0000"/>
      <name val="맑은 고딕"/>
      <family val="2"/>
    </font>
    <font>
      <sz val="11"/>
      <color theme="1"/>
      <name val="맑은 고딕"/>
    </font>
    <font>
      <sz val="11"/>
      <color theme="1"/>
      <name val="Times New Roman"/>
      <family val="1"/>
    </font>
    <font>
      <sz val="11"/>
      <color theme="1"/>
      <name val="Calibri"/>
      <family val="2"/>
      <charset val="129"/>
      <scheme val="minor"/>
    </font>
    <font>
      <sz val="11"/>
      <color theme="1"/>
      <name val="Calibri Light"/>
      <family val="2"/>
      <scheme val="major"/>
    </font>
    <font>
      <sz val="11"/>
      <color theme="1"/>
      <name val="Calibri Light"/>
      <family val="1"/>
      <scheme val="major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CEFCC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rgb="FF0000FF"/>
      </left>
      <right style="medium">
        <color rgb="FF0000FF"/>
      </right>
      <top style="medium">
        <color rgb="FF0000FF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0000FF"/>
      </left>
      <right style="medium">
        <color rgb="FF0000FF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FF"/>
      </left>
      <right style="medium">
        <color rgb="FF0000FF"/>
      </right>
      <top style="thin">
        <color indexed="64"/>
      </top>
      <bottom style="medium">
        <color rgb="FF0000FF"/>
      </bottom>
      <diagonal/>
    </border>
  </borders>
  <cellStyleXfs count="5">
    <xf numFmtId="0" fontId="0" fillId="0" borderId="0"/>
    <xf numFmtId="0" fontId="1" fillId="0" borderId="0"/>
    <xf numFmtId="0" fontId="1" fillId="0" borderId="0"/>
    <xf numFmtId="0" fontId="1" fillId="0" borderId="0"/>
    <xf numFmtId="0" fontId="20" fillId="0" borderId="0">
      <alignment vertical="center"/>
    </xf>
  </cellStyleXfs>
  <cellXfs count="73">
    <xf numFmtId="0" fontId="0" fillId="0" borderId="0" xfId="0"/>
    <xf numFmtId="0" fontId="2" fillId="0" borderId="0" xfId="0" applyFont="1"/>
    <xf numFmtId="0" fontId="3" fillId="2" borderId="1" xfId="1" applyFont="1" applyFill="1" applyBorder="1" applyAlignment="1">
      <alignment horizontal="center" vertical="center" wrapText="1" readingOrder="1"/>
    </xf>
    <xf numFmtId="0" fontId="3" fillId="2" borderId="1" xfId="1" applyFont="1" applyFill="1" applyBorder="1" applyAlignment="1">
      <alignment horizontal="center" vertical="center" wrapText="1" readingOrder="1"/>
    </xf>
    <xf numFmtId="0" fontId="4" fillId="3" borderId="1" xfId="1" applyFont="1" applyFill="1" applyBorder="1" applyAlignment="1">
      <alignment horizontal="center" vertical="center" wrapText="1" readingOrder="1"/>
    </xf>
    <xf numFmtId="0" fontId="3" fillId="3" borderId="1" xfId="1" applyFont="1" applyFill="1" applyBorder="1" applyAlignment="1">
      <alignment horizontal="center" vertical="center" wrapText="1" readingOrder="1"/>
    </xf>
    <xf numFmtId="3" fontId="5" fillId="3" borderId="1" xfId="1" applyNumberFormat="1" applyFont="1" applyFill="1" applyBorder="1" applyAlignment="1">
      <alignment horizontal="center" vertical="center" wrapText="1" readingOrder="1"/>
    </xf>
    <xf numFmtId="3" fontId="6" fillId="3" borderId="2" xfId="1" applyNumberFormat="1" applyFont="1" applyFill="1" applyBorder="1" applyAlignment="1">
      <alignment horizontal="center" vertical="center" wrapText="1" readingOrder="1"/>
    </xf>
    <xf numFmtId="3" fontId="6" fillId="3" borderId="3" xfId="1" applyNumberFormat="1" applyFont="1" applyFill="1" applyBorder="1" applyAlignment="1">
      <alignment horizontal="center" vertical="center" wrapText="1" readingOrder="1"/>
    </xf>
    <xf numFmtId="3" fontId="6" fillId="4" borderId="1" xfId="0" applyNumberFormat="1" applyFont="1" applyFill="1" applyBorder="1" applyAlignment="1">
      <alignment horizontal="center" vertical="center" wrapText="1" readingOrder="1"/>
    </xf>
    <xf numFmtId="0" fontId="5" fillId="3" borderId="1" xfId="1" applyFont="1" applyFill="1" applyBorder="1" applyAlignment="1">
      <alignment horizontal="center" vertical="center" wrapText="1" readingOrder="1"/>
    </xf>
    <xf numFmtId="0" fontId="5" fillId="3" borderId="2" xfId="1" applyFont="1" applyFill="1" applyBorder="1" applyAlignment="1">
      <alignment horizontal="center" vertical="center" wrapText="1" readingOrder="1"/>
    </xf>
    <xf numFmtId="0" fontId="5" fillId="3" borderId="3" xfId="1" applyFont="1" applyFill="1" applyBorder="1" applyAlignment="1">
      <alignment horizontal="center" vertical="center" wrapText="1" readingOrder="1"/>
    </xf>
    <xf numFmtId="0" fontId="5" fillId="4" borderId="1" xfId="0" applyFont="1" applyFill="1" applyBorder="1" applyAlignment="1">
      <alignment horizontal="center" vertical="center" wrapText="1" readingOrder="1"/>
    </xf>
    <xf numFmtId="0" fontId="7" fillId="3" borderId="1" xfId="1" applyFont="1" applyFill="1" applyBorder="1" applyAlignment="1">
      <alignment horizontal="center" vertical="center" wrapText="1" readingOrder="1"/>
    </xf>
    <xf numFmtId="1" fontId="7" fillId="3" borderId="1" xfId="1" applyNumberFormat="1" applyFont="1" applyFill="1" applyBorder="1" applyAlignment="1">
      <alignment horizontal="center" vertical="center" wrapText="1" readingOrder="1"/>
    </xf>
    <xf numFmtId="164" fontId="7" fillId="3" borderId="1" xfId="1" applyNumberFormat="1" applyFont="1" applyFill="1" applyBorder="1" applyAlignment="1">
      <alignment horizontal="center" vertical="center" wrapText="1" readingOrder="1"/>
    </xf>
    <xf numFmtId="0" fontId="8" fillId="3" borderId="4" xfId="1" applyFont="1" applyFill="1" applyBorder="1" applyAlignment="1">
      <alignment horizontal="center" vertical="center"/>
    </xf>
    <xf numFmtId="0" fontId="9" fillId="3" borderId="1" xfId="1" applyFont="1" applyFill="1" applyBorder="1" applyAlignment="1">
      <alignment horizontal="center" vertical="center" wrapText="1" readingOrder="1"/>
    </xf>
    <xf numFmtId="0" fontId="10" fillId="3" borderId="2" xfId="1" applyFont="1" applyFill="1" applyBorder="1" applyAlignment="1">
      <alignment horizontal="center" vertical="center" wrapText="1" readingOrder="1"/>
    </xf>
    <xf numFmtId="0" fontId="3" fillId="2" borderId="1" xfId="2" applyFont="1" applyFill="1" applyBorder="1" applyAlignment="1">
      <alignment horizontal="center" vertical="center" wrapText="1" readingOrder="1"/>
    </xf>
    <xf numFmtId="0" fontId="3" fillId="2" borderId="1" xfId="2" applyFont="1" applyFill="1" applyBorder="1" applyAlignment="1">
      <alignment horizontal="center" vertical="center" wrapText="1" readingOrder="1"/>
    </xf>
    <xf numFmtId="0" fontId="3" fillId="3" borderId="1" xfId="2" applyFont="1" applyFill="1" applyBorder="1" applyAlignment="1">
      <alignment horizontal="center" vertical="center" wrapText="1" readingOrder="1"/>
    </xf>
    <xf numFmtId="3" fontId="5" fillId="3" borderId="1" xfId="2" applyNumberFormat="1" applyFont="1" applyFill="1" applyBorder="1" applyAlignment="1">
      <alignment horizontal="center" vertical="center" wrapText="1" readingOrder="1"/>
    </xf>
    <xf numFmtId="3" fontId="6" fillId="3" borderId="2" xfId="2" applyNumberFormat="1" applyFont="1" applyFill="1" applyBorder="1" applyAlignment="1">
      <alignment horizontal="center" vertical="center" wrapText="1" readingOrder="1"/>
    </xf>
    <xf numFmtId="3" fontId="6" fillId="3" borderId="2" xfId="0" applyNumberFormat="1" applyFont="1" applyFill="1" applyBorder="1" applyAlignment="1">
      <alignment horizontal="center" vertical="center" wrapText="1" readingOrder="1"/>
    </xf>
    <xf numFmtId="3" fontId="6" fillId="3" borderId="3" xfId="2" applyNumberFormat="1" applyFont="1" applyFill="1" applyBorder="1" applyAlignment="1">
      <alignment horizontal="center" vertical="center" wrapText="1" readingOrder="1"/>
    </xf>
    <xf numFmtId="3" fontId="6" fillId="3" borderId="1" xfId="2" applyNumberFormat="1" applyFont="1" applyFill="1" applyBorder="1" applyAlignment="1">
      <alignment horizontal="center" vertical="center" wrapText="1" readingOrder="1"/>
    </xf>
    <xf numFmtId="0" fontId="5" fillId="3" borderId="2" xfId="2" applyFont="1" applyFill="1" applyBorder="1" applyAlignment="1">
      <alignment horizontal="center" vertical="center" wrapText="1" readingOrder="1"/>
    </xf>
    <xf numFmtId="0" fontId="5" fillId="3" borderId="2" xfId="0" applyFont="1" applyFill="1" applyBorder="1" applyAlignment="1">
      <alignment horizontal="center" vertical="center" wrapText="1" readingOrder="1"/>
    </xf>
    <xf numFmtId="0" fontId="5" fillId="3" borderId="3" xfId="2" applyFont="1" applyFill="1" applyBorder="1" applyAlignment="1">
      <alignment horizontal="center" vertical="center" wrapText="1" readingOrder="1"/>
    </xf>
    <xf numFmtId="0" fontId="5" fillId="3" borderId="1" xfId="2" applyFont="1" applyFill="1" applyBorder="1" applyAlignment="1">
      <alignment horizontal="center" vertical="center" wrapText="1" readingOrder="1"/>
    </xf>
    <xf numFmtId="0" fontId="7" fillId="3" borderId="1" xfId="2" applyFont="1" applyFill="1" applyBorder="1" applyAlignment="1">
      <alignment horizontal="center" vertical="center" wrapText="1" readingOrder="1"/>
    </xf>
    <xf numFmtId="1" fontId="7" fillId="3" borderId="1" xfId="2" applyNumberFormat="1" applyFont="1" applyFill="1" applyBorder="1" applyAlignment="1">
      <alignment horizontal="center" vertical="center" wrapText="1" readingOrder="1"/>
    </xf>
    <xf numFmtId="164" fontId="7" fillId="3" borderId="1" xfId="2" applyNumberFormat="1" applyFont="1" applyFill="1" applyBorder="1" applyAlignment="1">
      <alignment horizontal="center" vertical="center" wrapText="1" readingOrder="1"/>
    </xf>
    <xf numFmtId="0" fontId="10" fillId="3" borderId="1" xfId="2" applyFont="1" applyFill="1" applyBorder="1" applyAlignment="1">
      <alignment horizontal="center" vertical="center" wrapText="1" readingOrder="1"/>
    </xf>
    <xf numFmtId="1" fontId="10" fillId="3" borderId="1" xfId="2" applyNumberFormat="1" applyFont="1" applyFill="1" applyBorder="1" applyAlignment="1">
      <alignment horizontal="center" vertical="center" wrapText="1" readingOrder="1"/>
    </xf>
    <xf numFmtId="164" fontId="10" fillId="3" borderId="1" xfId="2" applyNumberFormat="1" applyFont="1" applyFill="1" applyBorder="1" applyAlignment="1">
      <alignment horizontal="center" vertical="center" wrapText="1" readingOrder="1"/>
    </xf>
    <xf numFmtId="0" fontId="0" fillId="0" borderId="0" xfId="0" applyAlignment="1">
      <alignment vertical="center"/>
    </xf>
    <xf numFmtId="0" fontId="11" fillId="3" borderId="1" xfId="0" applyFont="1" applyFill="1" applyBorder="1" applyAlignment="1">
      <alignment horizontal="center" vertical="center" wrapText="1" readingOrder="1"/>
    </xf>
    <xf numFmtId="0" fontId="12" fillId="3" borderId="1" xfId="0" applyFont="1" applyFill="1" applyBorder="1" applyAlignment="1">
      <alignment horizontal="center" vertical="center" wrapText="1" readingOrder="1"/>
    </xf>
    <xf numFmtId="0" fontId="12" fillId="3" borderId="4" xfId="0" applyFont="1" applyFill="1" applyBorder="1" applyAlignment="1">
      <alignment horizontal="center" vertical="center" wrapText="1" readingOrder="1"/>
    </xf>
    <xf numFmtId="0" fontId="12" fillId="3" borderId="5" xfId="0" applyFont="1" applyFill="1" applyBorder="1" applyAlignment="1">
      <alignment horizontal="center" vertical="center" wrapText="1" readingOrder="1"/>
    </xf>
    <xf numFmtId="0" fontId="13" fillId="3" borderId="6" xfId="0" applyFont="1" applyFill="1" applyBorder="1" applyAlignment="1">
      <alignment horizontal="center" vertical="center" wrapText="1" readingOrder="1"/>
    </xf>
    <xf numFmtId="0" fontId="13" fillId="3" borderId="1" xfId="0" applyFont="1" applyFill="1" applyBorder="1" applyAlignment="1">
      <alignment horizontal="center" vertical="center" wrapText="1" readingOrder="1"/>
    </xf>
    <xf numFmtId="0" fontId="12" fillId="3" borderId="7" xfId="0" applyFont="1" applyFill="1" applyBorder="1" applyAlignment="1">
      <alignment horizontal="center" vertical="center" wrapText="1" readingOrder="1"/>
    </xf>
    <xf numFmtId="0" fontId="13" fillId="5" borderId="1" xfId="0" applyFont="1" applyFill="1" applyBorder="1" applyAlignment="1">
      <alignment horizontal="center" vertical="center" wrapText="1" readingOrder="1"/>
    </xf>
    <xf numFmtId="0" fontId="13" fillId="6" borderId="1" xfId="0" applyFont="1" applyFill="1" applyBorder="1" applyAlignment="1">
      <alignment horizontal="center" vertical="center" wrapText="1" readingOrder="1"/>
    </xf>
    <xf numFmtId="0" fontId="12" fillId="3" borderId="8" xfId="0" applyFont="1" applyFill="1" applyBorder="1" applyAlignment="1">
      <alignment horizontal="center" vertical="center" wrapText="1" readingOrder="1"/>
    </xf>
    <xf numFmtId="0" fontId="14" fillId="3" borderId="1" xfId="0" applyFont="1" applyFill="1" applyBorder="1" applyAlignment="1">
      <alignment horizontal="center" vertical="center" wrapText="1" readingOrder="1"/>
    </xf>
    <xf numFmtId="0" fontId="14" fillId="3" borderId="4" xfId="0" applyFont="1" applyFill="1" applyBorder="1" applyAlignment="1">
      <alignment horizontal="center" vertical="center" wrapText="1" readingOrder="1"/>
    </xf>
    <xf numFmtId="0" fontId="14" fillId="3" borderId="7" xfId="0" applyFont="1" applyFill="1" applyBorder="1" applyAlignment="1">
      <alignment horizontal="center" vertical="center" wrapText="1" readingOrder="1"/>
    </xf>
    <xf numFmtId="0" fontId="15" fillId="3" borderId="6" xfId="0" applyFont="1" applyFill="1" applyBorder="1" applyAlignment="1">
      <alignment horizontal="center" vertical="center" wrapText="1" readingOrder="1"/>
    </xf>
    <xf numFmtId="0" fontId="12" fillId="3" borderId="9" xfId="0" applyFont="1" applyFill="1" applyBorder="1" applyAlignment="1">
      <alignment horizontal="center" vertical="center" wrapText="1" readingOrder="1"/>
    </xf>
    <xf numFmtId="0" fontId="16" fillId="3" borderId="1" xfId="0" applyFont="1" applyFill="1" applyBorder="1" applyAlignment="1">
      <alignment horizontal="center" vertical="center" wrapText="1" readingOrder="1"/>
    </xf>
    <xf numFmtId="0" fontId="17" fillId="3" borderId="1" xfId="0" applyFont="1" applyFill="1" applyBorder="1" applyAlignment="1">
      <alignment horizontal="center" vertical="center" wrapText="1" readingOrder="1"/>
    </xf>
    <xf numFmtId="165" fontId="17" fillId="3" borderId="1" xfId="0" applyNumberFormat="1" applyFont="1" applyFill="1" applyBorder="1" applyAlignment="1">
      <alignment horizontal="center" vertical="center" wrapText="1" readingOrder="1"/>
    </xf>
    <xf numFmtId="165" fontId="17" fillId="3" borderId="4" xfId="0" applyNumberFormat="1" applyFont="1" applyFill="1" applyBorder="1" applyAlignment="1">
      <alignment horizontal="center" vertical="center" wrapText="1" readingOrder="1"/>
    </xf>
    <xf numFmtId="166" fontId="17" fillId="3" borderId="7" xfId="0" applyNumberFormat="1" applyFont="1" applyFill="1" applyBorder="1" applyAlignment="1">
      <alignment horizontal="center" vertical="center" wrapText="1" readingOrder="1"/>
    </xf>
    <xf numFmtId="1" fontId="17" fillId="3" borderId="6" xfId="0" applyNumberFormat="1" applyFont="1" applyFill="1" applyBorder="1" applyAlignment="1">
      <alignment horizontal="center" vertical="center" wrapText="1" readingOrder="1"/>
    </xf>
    <xf numFmtId="0" fontId="18" fillId="3" borderId="1" xfId="0" applyFont="1" applyFill="1" applyBorder="1" applyAlignment="1">
      <alignment horizontal="center" vertical="center" wrapText="1" readingOrder="1"/>
    </xf>
    <xf numFmtId="0" fontId="19" fillId="7" borderId="4" xfId="3" applyFont="1" applyFill="1" applyBorder="1" applyAlignment="1">
      <alignment horizontal="center" vertical="center"/>
    </xf>
    <xf numFmtId="0" fontId="19" fillId="7" borderId="7" xfId="3" applyFont="1" applyFill="1" applyBorder="1" applyAlignment="1">
      <alignment horizontal="center" vertical="center"/>
    </xf>
    <xf numFmtId="0" fontId="19" fillId="7" borderId="6" xfId="4" applyFont="1" applyFill="1" applyBorder="1" applyAlignment="1">
      <alignment horizontal="center" vertical="center"/>
    </xf>
    <xf numFmtId="0" fontId="19" fillId="7" borderId="1" xfId="4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12" fillId="3" borderId="10" xfId="0" applyFont="1" applyFill="1" applyBorder="1" applyAlignment="1">
      <alignment horizontal="center" vertical="center" wrapText="1" readingOrder="1"/>
    </xf>
    <xf numFmtId="0" fontId="19" fillId="7" borderId="1" xfId="3" applyFont="1" applyFill="1" applyBorder="1" applyAlignment="1">
      <alignment horizontal="center" vertical="center"/>
    </xf>
    <xf numFmtId="0" fontId="15" fillId="3" borderId="1" xfId="0" applyFont="1" applyFill="1" applyBorder="1" applyAlignment="1">
      <alignment horizontal="center" vertical="center" wrapText="1" readingOrder="1"/>
    </xf>
    <xf numFmtId="0" fontId="21" fillId="7" borderId="1" xfId="0" applyFont="1" applyFill="1" applyBorder="1" applyAlignment="1">
      <alignment horizontal="center"/>
    </xf>
    <xf numFmtId="0" fontId="22" fillId="7" borderId="1" xfId="0" applyFont="1" applyFill="1" applyBorder="1" applyAlignment="1">
      <alignment horizontal="center" vertical="center"/>
    </xf>
    <xf numFmtId="0" fontId="19" fillId="7" borderId="11" xfId="3" applyFont="1" applyFill="1" applyBorder="1" applyAlignment="1">
      <alignment horizontal="center" vertical="center"/>
    </xf>
    <xf numFmtId="0" fontId="19" fillId="7" borderId="6" xfId="3" applyFont="1" applyFill="1" applyBorder="1" applyAlignment="1">
      <alignment horizontal="center" vertical="center"/>
    </xf>
  </cellXfs>
  <cellStyles count="5">
    <cellStyle name="Normal" xfId="0" builtinId="0"/>
    <cellStyle name="Normal 2" xfId="1"/>
    <cellStyle name="Normal 2 2" xfId="3"/>
    <cellStyle name="Normal 2 2 3" xfId="4"/>
    <cellStyle name="표준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 CSP 목표  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'K1 불량율'!$D$4:$S$5</c:f>
              <c:multiLvlStrCache>
                <c:ptCount val="16"/>
                <c:lvl>
                  <c:pt idx="4">
                    <c:v> 1月</c:v>
                  </c:pt>
                  <c:pt idx="5">
                    <c:v> 2月</c:v>
                  </c:pt>
                  <c:pt idx="6">
                    <c:v> 3月</c:v>
                  </c:pt>
                  <c:pt idx="7">
                    <c:v> 4月</c:v>
                  </c:pt>
                  <c:pt idx="8">
                    <c:v> 5月 </c:v>
                  </c:pt>
                  <c:pt idx="9">
                    <c:v> 6月 </c:v>
                  </c:pt>
                  <c:pt idx="10">
                    <c:v> 7月 </c:v>
                  </c:pt>
                  <c:pt idx="11">
                    <c:v> 8月 </c:v>
                  </c:pt>
                  <c:pt idx="12">
                    <c:v> 9月 </c:v>
                  </c:pt>
                  <c:pt idx="13">
                    <c:v> 10月 </c:v>
                  </c:pt>
                  <c:pt idx="14">
                    <c:v> 11月 </c:v>
                  </c:pt>
                  <c:pt idx="15">
                    <c:v> 12月 </c:v>
                  </c:pt>
                </c:lvl>
                <c:lvl>
                  <c:pt idx="0">
                    <c:v>19年</c:v>
                  </c:pt>
                  <c:pt idx="1">
                    <c:v>20年</c:v>
                  </c:pt>
                  <c:pt idx="2">
                    <c:v>21年</c:v>
                  </c:pt>
                  <c:pt idx="3">
                    <c:v>22年</c:v>
                  </c:pt>
                  <c:pt idx="4">
                    <c:v>22年</c:v>
                  </c:pt>
                </c:lvl>
              </c:multiLvlStrCache>
            </c:multiLvlStrRef>
          </c:cat>
          <c:val>
            <c:numRef>
              <c:f>'K1 불량율'!$D$6:$S$6</c:f>
              <c:numCache>
                <c:formatCode>General</c:formatCode>
                <c:ptCount val="16"/>
                <c:pt idx="0">
                  <c:v>0</c:v>
                </c:pt>
                <c:pt idx="1">
                  <c:v>14</c:v>
                </c:pt>
                <c:pt idx="2">
                  <c:v>12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</c:numCache>
            </c:numRef>
          </c:val>
          <c:smooth val="1"/>
        </c:ser>
        <c:ser>
          <c:idx val="1"/>
          <c:order val="1"/>
          <c:tx>
            <c:v>CSP  실적 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'K1 불량율'!$D$4:$S$5</c:f>
              <c:multiLvlStrCache>
                <c:ptCount val="16"/>
                <c:lvl>
                  <c:pt idx="4">
                    <c:v> 1月</c:v>
                  </c:pt>
                  <c:pt idx="5">
                    <c:v> 2月</c:v>
                  </c:pt>
                  <c:pt idx="6">
                    <c:v> 3月</c:v>
                  </c:pt>
                  <c:pt idx="7">
                    <c:v> 4月</c:v>
                  </c:pt>
                  <c:pt idx="8">
                    <c:v> 5月 </c:v>
                  </c:pt>
                  <c:pt idx="9">
                    <c:v> 6月 </c:v>
                  </c:pt>
                  <c:pt idx="10">
                    <c:v> 7月 </c:v>
                  </c:pt>
                  <c:pt idx="11">
                    <c:v> 8月 </c:v>
                  </c:pt>
                  <c:pt idx="12">
                    <c:v> 9月 </c:v>
                  </c:pt>
                  <c:pt idx="13">
                    <c:v> 10月 </c:v>
                  </c:pt>
                  <c:pt idx="14">
                    <c:v> 11月 </c:v>
                  </c:pt>
                  <c:pt idx="15">
                    <c:v> 12月 </c:v>
                  </c:pt>
                </c:lvl>
                <c:lvl>
                  <c:pt idx="0">
                    <c:v>19年</c:v>
                  </c:pt>
                  <c:pt idx="1">
                    <c:v>20年</c:v>
                  </c:pt>
                  <c:pt idx="2">
                    <c:v>21年</c:v>
                  </c:pt>
                  <c:pt idx="3">
                    <c:v>22年</c:v>
                  </c:pt>
                  <c:pt idx="4">
                    <c:v>22年</c:v>
                  </c:pt>
                </c:lvl>
              </c:multiLvlStrCache>
            </c:multiLvlStrRef>
          </c:cat>
          <c:val>
            <c:numRef>
              <c:f>'K1 불량율'!$D$7:$S$7</c:f>
              <c:numCache>
                <c:formatCode>0.0_ </c:formatCode>
                <c:ptCount val="16"/>
                <c:pt idx="0" formatCode="General">
                  <c:v>0</c:v>
                </c:pt>
                <c:pt idx="1">
                  <c:v>14</c:v>
                </c:pt>
                <c:pt idx="2">
                  <c:v>8.6</c:v>
                </c:pt>
                <c:pt idx="3" formatCode="0_ ">
                  <c:v>4.7065425872626614</c:v>
                </c:pt>
                <c:pt idx="4" formatCode="0">
                  <c:v>4.0278091451406635</c:v>
                </c:pt>
                <c:pt idx="5" formatCode="0">
                  <c:v>3.4788558043259572</c:v>
                </c:pt>
                <c:pt idx="6" formatCode="0">
                  <c:v>5.2534598920328479</c:v>
                </c:pt>
                <c:pt idx="7" formatCode="0">
                  <c:v>0</c:v>
                </c:pt>
                <c:pt idx="8" formatCode="0">
                  <c:v>0</c:v>
                </c:pt>
                <c:pt idx="9" formatCode="0">
                  <c:v>0</c:v>
                </c:pt>
                <c:pt idx="10" formatCode="0">
                  <c:v>0</c:v>
                </c:pt>
                <c:pt idx="11" formatCode="0">
                  <c:v>0</c:v>
                </c:pt>
                <c:pt idx="12" formatCode="0">
                  <c:v>0</c:v>
                </c:pt>
                <c:pt idx="13" formatCode="0">
                  <c:v>0</c:v>
                </c:pt>
                <c:pt idx="14" formatCode="0">
                  <c:v>0</c:v>
                </c:pt>
                <c:pt idx="15" formatCode="0">
                  <c:v>0</c:v>
                </c:pt>
              </c:numCache>
            </c:numRef>
          </c:val>
          <c:smooth val="1"/>
        </c:ser>
        <c:ser>
          <c:idx val="2"/>
          <c:order val="2"/>
          <c:tx>
            <c:v>LFEM  목표  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'K1 불량율'!$D$4:$S$5</c:f>
              <c:multiLvlStrCache>
                <c:ptCount val="16"/>
                <c:lvl>
                  <c:pt idx="4">
                    <c:v> 1月</c:v>
                  </c:pt>
                  <c:pt idx="5">
                    <c:v> 2月</c:v>
                  </c:pt>
                  <c:pt idx="6">
                    <c:v> 3月</c:v>
                  </c:pt>
                  <c:pt idx="7">
                    <c:v> 4月</c:v>
                  </c:pt>
                  <c:pt idx="8">
                    <c:v> 5月 </c:v>
                  </c:pt>
                  <c:pt idx="9">
                    <c:v> 6月 </c:v>
                  </c:pt>
                  <c:pt idx="10">
                    <c:v> 7月 </c:v>
                  </c:pt>
                  <c:pt idx="11">
                    <c:v> 8月 </c:v>
                  </c:pt>
                  <c:pt idx="12">
                    <c:v> 9月 </c:v>
                  </c:pt>
                  <c:pt idx="13">
                    <c:v> 10月 </c:v>
                  </c:pt>
                  <c:pt idx="14">
                    <c:v> 11月 </c:v>
                  </c:pt>
                  <c:pt idx="15">
                    <c:v> 12月 </c:v>
                  </c:pt>
                </c:lvl>
                <c:lvl>
                  <c:pt idx="0">
                    <c:v>19年</c:v>
                  </c:pt>
                  <c:pt idx="1">
                    <c:v>20年</c:v>
                  </c:pt>
                  <c:pt idx="2">
                    <c:v>21年</c:v>
                  </c:pt>
                  <c:pt idx="3">
                    <c:v>22年</c:v>
                  </c:pt>
                  <c:pt idx="4">
                    <c:v>22年</c:v>
                  </c:pt>
                </c:lvl>
              </c:multiLvlStrCache>
            </c:multiLvlStrRef>
          </c:cat>
          <c:val>
            <c:numRef>
              <c:f>'K1 불량율'!$D$10:$S$10</c:f>
              <c:numCache>
                <c:formatCode>General</c:formatCode>
                <c:ptCount val="16"/>
                <c:pt idx="0">
                  <c:v>9.4</c:v>
                </c:pt>
                <c:pt idx="1">
                  <c:v>8</c:v>
                </c:pt>
                <c:pt idx="2">
                  <c:v>8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</c:numCache>
            </c:numRef>
          </c:val>
          <c:smooth val="1"/>
        </c:ser>
        <c:ser>
          <c:idx val="3"/>
          <c:order val="3"/>
          <c:tx>
            <c:v>LFEM</c:v>
          </c:tx>
          <c:spPr>
            <a:ln w="28575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'K1 불량율'!$D$4:$S$5</c:f>
              <c:multiLvlStrCache>
                <c:ptCount val="16"/>
                <c:lvl>
                  <c:pt idx="4">
                    <c:v> 1月</c:v>
                  </c:pt>
                  <c:pt idx="5">
                    <c:v> 2月</c:v>
                  </c:pt>
                  <c:pt idx="6">
                    <c:v> 3月</c:v>
                  </c:pt>
                  <c:pt idx="7">
                    <c:v> 4月</c:v>
                  </c:pt>
                  <c:pt idx="8">
                    <c:v> 5月 </c:v>
                  </c:pt>
                  <c:pt idx="9">
                    <c:v> 6月 </c:v>
                  </c:pt>
                  <c:pt idx="10">
                    <c:v> 7月 </c:v>
                  </c:pt>
                  <c:pt idx="11">
                    <c:v> 8月 </c:v>
                  </c:pt>
                  <c:pt idx="12">
                    <c:v> 9月 </c:v>
                  </c:pt>
                  <c:pt idx="13">
                    <c:v> 10月 </c:v>
                  </c:pt>
                  <c:pt idx="14">
                    <c:v> 11月 </c:v>
                  </c:pt>
                  <c:pt idx="15">
                    <c:v> 12月 </c:v>
                  </c:pt>
                </c:lvl>
                <c:lvl>
                  <c:pt idx="0">
                    <c:v>19年</c:v>
                  </c:pt>
                  <c:pt idx="1">
                    <c:v>20年</c:v>
                  </c:pt>
                  <c:pt idx="2">
                    <c:v>21年</c:v>
                  </c:pt>
                  <c:pt idx="3">
                    <c:v>22年</c:v>
                  </c:pt>
                  <c:pt idx="4">
                    <c:v>22年</c:v>
                  </c:pt>
                </c:lvl>
              </c:multiLvlStrCache>
            </c:multiLvlStrRef>
          </c:cat>
          <c:val>
            <c:numRef>
              <c:f>'K1 불량율'!$D$11:$S$11</c:f>
              <c:numCache>
                <c:formatCode>0.0_ </c:formatCode>
                <c:ptCount val="16"/>
                <c:pt idx="0" formatCode="General">
                  <c:v>8.4</c:v>
                </c:pt>
                <c:pt idx="1">
                  <c:v>6.9</c:v>
                </c:pt>
                <c:pt idx="2">
                  <c:v>6.6</c:v>
                </c:pt>
                <c:pt idx="3" formatCode="0_ ">
                  <c:v>7.0534777539434454</c:v>
                </c:pt>
                <c:pt idx="4" formatCode="0">
                  <c:v>6.4340415127932875</c:v>
                </c:pt>
                <c:pt idx="5" formatCode="0">
                  <c:v>3.8357096163249267</c:v>
                </c:pt>
                <c:pt idx="6" formatCode="0">
                  <c:v>9.3094376832126766</c:v>
                </c:pt>
                <c:pt idx="7" formatCode="0">
                  <c:v>0</c:v>
                </c:pt>
                <c:pt idx="8" formatCode="0">
                  <c:v>0</c:v>
                </c:pt>
                <c:pt idx="9" formatCode="0">
                  <c:v>0</c:v>
                </c:pt>
                <c:pt idx="10" formatCode="0">
                  <c:v>0</c:v>
                </c:pt>
                <c:pt idx="11" formatCode="0">
                  <c:v>0</c:v>
                </c:pt>
                <c:pt idx="12" formatCode="0">
                  <c:v>0</c:v>
                </c:pt>
                <c:pt idx="13" formatCode="0">
                  <c:v>0</c:v>
                </c:pt>
                <c:pt idx="14" formatCode="0">
                  <c:v>0</c:v>
                </c:pt>
                <c:pt idx="15" formatCode="0">
                  <c:v>0</c:v>
                </c:pt>
              </c:numCache>
            </c:numRef>
          </c:val>
          <c:smooth val="1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957416720"/>
        <c:axId val="-957423792"/>
      </c:lineChart>
      <c:catAx>
        <c:axId val="-957416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57423792"/>
        <c:crosses val="autoZero"/>
        <c:auto val="1"/>
        <c:lblAlgn val="ctr"/>
        <c:lblOffset val="100"/>
        <c:noMultiLvlLbl val="0"/>
      </c:catAx>
      <c:valAx>
        <c:axId val="-95742379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57416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SEVT Customer GMES Data Trend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CSP!$B$66</c:f>
              <c:strCache>
                <c:ptCount val="1"/>
                <c:pt idx="0">
                  <c:v>22년 target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CSP!$D$62:$P$62</c:f>
              <c:strCache>
                <c:ptCount val="13"/>
                <c:pt idx="0">
                  <c:v>Total 년</c:v>
                </c:pt>
                <c:pt idx="1">
                  <c:v>1월</c:v>
                </c:pt>
                <c:pt idx="2">
                  <c:v>2월</c:v>
                </c:pt>
                <c:pt idx="3">
                  <c:v>3월</c:v>
                </c:pt>
                <c:pt idx="4">
                  <c:v>4월</c:v>
                </c:pt>
                <c:pt idx="5">
                  <c:v>5월</c:v>
                </c:pt>
                <c:pt idx="6">
                  <c:v>6월</c:v>
                </c:pt>
                <c:pt idx="7">
                  <c:v>7월</c:v>
                </c:pt>
                <c:pt idx="8">
                  <c:v>8월</c:v>
                </c:pt>
                <c:pt idx="9">
                  <c:v>9월</c:v>
                </c:pt>
                <c:pt idx="10">
                  <c:v>10월</c:v>
                </c:pt>
                <c:pt idx="11">
                  <c:v>11월</c:v>
                </c:pt>
                <c:pt idx="12">
                  <c:v>12월</c:v>
                </c:pt>
              </c:strCache>
            </c:strRef>
          </c:cat>
          <c:val>
            <c:numRef>
              <c:f>CSP!$D$66:$P$66</c:f>
              <c:numCache>
                <c:formatCode>0</c:formatCode>
                <c:ptCount val="13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CSP!$B$63</c:f>
              <c:strCache>
                <c:ptCount val="1"/>
                <c:pt idx="0">
                  <c:v>Wisol 22년 GMES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CSP!$D$62:$P$62</c:f>
              <c:strCache>
                <c:ptCount val="13"/>
                <c:pt idx="0">
                  <c:v>Total 년</c:v>
                </c:pt>
                <c:pt idx="1">
                  <c:v>1월</c:v>
                </c:pt>
                <c:pt idx="2">
                  <c:v>2월</c:v>
                </c:pt>
                <c:pt idx="3">
                  <c:v>3월</c:v>
                </c:pt>
                <c:pt idx="4">
                  <c:v>4월</c:v>
                </c:pt>
                <c:pt idx="5">
                  <c:v>5월</c:v>
                </c:pt>
                <c:pt idx="6">
                  <c:v>6월</c:v>
                </c:pt>
                <c:pt idx="7">
                  <c:v>7월</c:v>
                </c:pt>
                <c:pt idx="8">
                  <c:v>8월</c:v>
                </c:pt>
                <c:pt idx="9">
                  <c:v>9월</c:v>
                </c:pt>
                <c:pt idx="10">
                  <c:v>10월</c:v>
                </c:pt>
                <c:pt idx="11">
                  <c:v>11월</c:v>
                </c:pt>
                <c:pt idx="12">
                  <c:v>12월</c:v>
                </c:pt>
              </c:strCache>
            </c:strRef>
          </c:cat>
          <c:val>
            <c:numRef>
              <c:f>CSP!$D$65:$P$65</c:f>
              <c:numCache>
                <c:formatCode>0</c:formatCode>
                <c:ptCount val="13"/>
                <c:pt idx="0">
                  <c:v>5.3658766925438508</c:v>
                </c:pt>
                <c:pt idx="1">
                  <c:v>5.6904979547833028</c:v>
                </c:pt>
                <c:pt idx="2">
                  <c:v>3.4745566899983147</c:v>
                </c:pt>
                <c:pt idx="3">
                  <c:v>5.4254481420165312</c:v>
                </c:pt>
                <c:pt idx="4" formatCode="0.0">
                  <c:v>0</c:v>
                </c:pt>
                <c:pt idx="5" formatCode="0.0">
                  <c:v>0</c:v>
                </c:pt>
                <c:pt idx="6" formatCode="0.0">
                  <c:v>0</c:v>
                </c:pt>
                <c:pt idx="7" formatCode="0.0">
                  <c:v>0</c:v>
                </c:pt>
                <c:pt idx="8" formatCode="0.0">
                  <c:v>0</c:v>
                </c:pt>
                <c:pt idx="9" formatCode="0.0">
                  <c:v>0</c:v>
                </c:pt>
                <c:pt idx="10" formatCode="0.0">
                  <c:v>0</c:v>
                </c:pt>
                <c:pt idx="11" formatCode="0.0">
                  <c:v>0</c:v>
                </c:pt>
                <c:pt idx="12" formatCode="0.0">
                  <c:v>0</c:v>
                </c:pt>
              </c:numCache>
            </c:numRef>
          </c:val>
          <c:smooth val="1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947539392"/>
        <c:axId val="-947539936"/>
      </c:lineChart>
      <c:catAx>
        <c:axId val="-947539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47539936"/>
        <c:crosses val="autoZero"/>
        <c:auto val="1"/>
        <c:lblAlgn val="ctr"/>
        <c:lblOffset val="100"/>
        <c:noMultiLvlLbl val="0"/>
      </c:catAx>
      <c:valAx>
        <c:axId val="-94753993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47539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SEV Customer GMES Data Trend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CSP!$B$44</c:f>
              <c:strCache>
                <c:ptCount val="1"/>
                <c:pt idx="0">
                  <c:v>22년 target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CSP!$D$40:$P$40</c:f>
              <c:strCache>
                <c:ptCount val="13"/>
                <c:pt idx="0">
                  <c:v>Total 년</c:v>
                </c:pt>
                <c:pt idx="1">
                  <c:v>1월</c:v>
                </c:pt>
                <c:pt idx="2">
                  <c:v>2월</c:v>
                </c:pt>
                <c:pt idx="3">
                  <c:v>3월</c:v>
                </c:pt>
                <c:pt idx="4">
                  <c:v>4월</c:v>
                </c:pt>
                <c:pt idx="5">
                  <c:v>5월</c:v>
                </c:pt>
                <c:pt idx="6">
                  <c:v>6월</c:v>
                </c:pt>
                <c:pt idx="7">
                  <c:v>7월</c:v>
                </c:pt>
                <c:pt idx="8">
                  <c:v>8월</c:v>
                </c:pt>
                <c:pt idx="9">
                  <c:v>9월</c:v>
                </c:pt>
                <c:pt idx="10">
                  <c:v>10월</c:v>
                </c:pt>
                <c:pt idx="11">
                  <c:v>11월</c:v>
                </c:pt>
                <c:pt idx="12">
                  <c:v>12월</c:v>
                </c:pt>
              </c:strCache>
            </c:strRef>
          </c:cat>
          <c:val>
            <c:numRef>
              <c:f>CSP!$D$44:$P$44</c:f>
              <c:numCache>
                <c:formatCode>0</c:formatCode>
                <c:ptCount val="13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CSP!$B$41</c:f>
              <c:strCache>
                <c:ptCount val="1"/>
                <c:pt idx="0">
                  <c:v>Wisol 22년 GMES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CSP!$D$40:$P$40</c:f>
              <c:strCache>
                <c:ptCount val="13"/>
                <c:pt idx="0">
                  <c:v>Total 년</c:v>
                </c:pt>
                <c:pt idx="1">
                  <c:v>1월</c:v>
                </c:pt>
                <c:pt idx="2">
                  <c:v>2월</c:v>
                </c:pt>
                <c:pt idx="3">
                  <c:v>3월</c:v>
                </c:pt>
                <c:pt idx="4">
                  <c:v>4월</c:v>
                </c:pt>
                <c:pt idx="5">
                  <c:v>5월</c:v>
                </c:pt>
                <c:pt idx="6">
                  <c:v>6월</c:v>
                </c:pt>
                <c:pt idx="7">
                  <c:v>7월</c:v>
                </c:pt>
                <c:pt idx="8">
                  <c:v>8월</c:v>
                </c:pt>
                <c:pt idx="9">
                  <c:v>9월</c:v>
                </c:pt>
                <c:pt idx="10">
                  <c:v>10월</c:v>
                </c:pt>
                <c:pt idx="11">
                  <c:v>11월</c:v>
                </c:pt>
                <c:pt idx="12">
                  <c:v>12월</c:v>
                </c:pt>
              </c:strCache>
            </c:strRef>
          </c:cat>
          <c:val>
            <c:numRef>
              <c:f>CSP!$D$43:$P$43</c:f>
              <c:numCache>
                <c:formatCode>0</c:formatCode>
                <c:ptCount val="13"/>
                <c:pt idx="0">
                  <c:v>2.5512921337923111</c:v>
                </c:pt>
                <c:pt idx="1">
                  <c:v>1.9445315882674743</c:v>
                </c:pt>
                <c:pt idx="2">
                  <c:v>3.4810093534721331</c:v>
                </c:pt>
                <c:pt idx="3">
                  <c:v>2.25333832072215</c:v>
                </c:pt>
                <c:pt idx="4" formatCode="0.0">
                  <c:v>0</c:v>
                </c:pt>
                <c:pt idx="5" formatCode="0.0">
                  <c:v>0</c:v>
                </c:pt>
                <c:pt idx="6" formatCode="0.0">
                  <c:v>0</c:v>
                </c:pt>
                <c:pt idx="7" formatCode="0.0">
                  <c:v>0</c:v>
                </c:pt>
                <c:pt idx="8" formatCode="0.0">
                  <c:v>0</c:v>
                </c:pt>
                <c:pt idx="9" formatCode="0.0">
                  <c:v>0</c:v>
                </c:pt>
                <c:pt idx="10" formatCode="0.0">
                  <c:v>0</c:v>
                </c:pt>
                <c:pt idx="11" formatCode="0.0">
                  <c:v>0</c:v>
                </c:pt>
                <c:pt idx="12" formatCode="0.0">
                  <c:v>0</c:v>
                </c:pt>
              </c:numCache>
            </c:numRef>
          </c:val>
          <c:smooth val="1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815957632"/>
        <c:axId val="-815959808"/>
      </c:lineChart>
      <c:catAx>
        <c:axId val="-81595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15959808"/>
        <c:crosses val="autoZero"/>
        <c:auto val="1"/>
        <c:lblAlgn val="ctr"/>
        <c:lblOffset val="100"/>
        <c:noMultiLvlLbl val="0"/>
      </c:catAx>
      <c:valAx>
        <c:axId val="-81595980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15957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SEV_SEVT Customer GMES Data Trend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CSP!$B$22</c:f>
              <c:strCache>
                <c:ptCount val="1"/>
                <c:pt idx="0">
                  <c:v>22년 target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CSP!$D$18:$P$18</c:f>
              <c:strCache>
                <c:ptCount val="13"/>
                <c:pt idx="0">
                  <c:v>Total 년</c:v>
                </c:pt>
                <c:pt idx="1">
                  <c:v>1월</c:v>
                </c:pt>
                <c:pt idx="2">
                  <c:v>2월</c:v>
                </c:pt>
                <c:pt idx="3">
                  <c:v>3월</c:v>
                </c:pt>
                <c:pt idx="4">
                  <c:v>4월</c:v>
                </c:pt>
                <c:pt idx="5">
                  <c:v>5월</c:v>
                </c:pt>
                <c:pt idx="6">
                  <c:v>6월</c:v>
                </c:pt>
                <c:pt idx="7">
                  <c:v>7월</c:v>
                </c:pt>
                <c:pt idx="8">
                  <c:v>8월</c:v>
                </c:pt>
                <c:pt idx="9">
                  <c:v>9월</c:v>
                </c:pt>
                <c:pt idx="10">
                  <c:v>10월</c:v>
                </c:pt>
                <c:pt idx="11">
                  <c:v>11월</c:v>
                </c:pt>
                <c:pt idx="12">
                  <c:v>12월</c:v>
                </c:pt>
              </c:strCache>
            </c:strRef>
          </c:cat>
          <c:val>
            <c:numRef>
              <c:f>CSP!$D$22:$P$22</c:f>
              <c:numCache>
                <c:formatCode>0.0</c:formatCode>
                <c:ptCount val="13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CSP!$B$19</c:f>
              <c:strCache>
                <c:ptCount val="1"/>
                <c:pt idx="0">
                  <c:v>Wisol 22년 GMES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CSP!$D$18:$P$18</c:f>
              <c:strCache>
                <c:ptCount val="13"/>
                <c:pt idx="0">
                  <c:v>Total 년</c:v>
                </c:pt>
                <c:pt idx="1">
                  <c:v>1월</c:v>
                </c:pt>
                <c:pt idx="2">
                  <c:v>2월</c:v>
                </c:pt>
                <c:pt idx="3">
                  <c:v>3월</c:v>
                </c:pt>
                <c:pt idx="4">
                  <c:v>4월</c:v>
                </c:pt>
                <c:pt idx="5">
                  <c:v>5월</c:v>
                </c:pt>
                <c:pt idx="6">
                  <c:v>6월</c:v>
                </c:pt>
                <c:pt idx="7">
                  <c:v>7월</c:v>
                </c:pt>
                <c:pt idx="8">
                  <c:v>8월</c:v>
                </c:pt>
                <c:pt idx="9">
                  <c:v>9월</c:v>
                </c:pt>
                <c:pt idx="10">
                  <c:v>10월</c:v>
                </c:pt>
                <c:pt idx="11">
                  <c:v>11월</c:v>
                </c:pt>
                <c:pt idx="12">
                  <c:v>12월</c:v>
                </c:pt>
              </c:strCache>
            </c:strRef>
          </c:cat>
          <c:val>
            <c:numRef>
              <c:f>CSP!$D$21:$P$21</c:f>
              <c:numCache>
                <c:formatCode>0</c:formatCode>
                <c:ptCount val="13"/>
                <c:pt idx="0">
                  <c:v>4.7065425872626614</c:v>
                </c:pt>
                <c:pt idx="1">
                  <c:v>4.0278091451406635</c:v>
                </c:pt>
                <c:pt idx="2">
                  <c:v>3.4788558043259572</c:v>
                </c:pt>
                <c:pt idx="3">
                  <c:v>5.2534598920328479</c:v>
                </c:pt>
                <c:pt idx="4" formatCode="0.0">
                  <c:v>0</c:v>
                </c:pt>
                <c:pt idx="5" formatCode="0.0">
                  <c:v>0</c:v>
                </c:pt>
                <c:pt idx="6" formatCode="0.0">
                  <c:v>0</c:v>
                </c:pt>
                <c:pt idx="7" formatCode="0.0">
                  <c:v>0</c:v>
                </c:pt>
                <c:pt idx="8" formatCode="0.0">
                  <c:v>0</c:v>
                </c:pt>
                <c:pt idx="9" formatCode="0.0">
                  <c:v>0</c:v>
                </c:pt>
                <c:pt idx="10" formatCode="0.0">
                  <c:v>0</c:v>
                </c:pt>
                <c:pt idx="11" formatCode="0.0">
                  <c:v>0</c:v>
                </c:pt>
                <c:pt idx="12" formatCode="0.0">
                  <c:v>0</c:v>
                </c:pt>
              </c:numCache>
            </c:numRef>
          </c:val>
          <c:smooth val="1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818787184"/>
        <c:axId val="-818786640"/>
      </c:lineChart>
      <c:catAx>
        <c:axId val="-818787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18786640"/>
        <c:crosses val="autoZero"/>
        <c:auto val="1"/>
        <c:lblAlgn val="ctr"/>
        <c:lblOffset val="100"/>
        <c:noMultiLvlLbl val="0"/>
      </c:catAx>
      <c:valAx>
        <c:axId val="-81878664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18787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SEVT Customer GMES Data Trend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LFEM!$B$63</c:f>
              <c:strCache>
                <c:ptCount val="1"/>
                <c:pt idx="0">
                  <c:v>Wisol 22년 GMES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LFEM!$D$62:$P$62</c:f>
              <c:strCache>
                <c:ptCount val="13"/>
                <c:pt idx="0">
                  <c:v>Total 년</c:v>
                </c:pt>
                <c:pt idx="1">
                  <c:v>1월</c:v>
                </c:pt>
                <c:pt idx="2">
                  <c:v>2월</c:v>
                </c:pt>
                <c:pt idx="3">
                  <c:v>3월</c:v>
                </c:pt>
                <c:pt idx="4">
                  <c:v>4월</c:v>
                </c:pt>
                <c:pt idx="5">
                  <c:v>5월</c:v>
                </c:pt>
                <c:pt idx="6">
                  <c:v>6월</c:v>
                </c:pt>
                <c:pt idx="7">
                  <c:v>7월</c:v>
                </c:pt>
                <c:pt idx="8">
                  <c:v>8월</c:v>
                </c:pt>
                <c:pt idx="9">
                  <c:v>9월</c:v>
                </c:pt>
                <c:pt idx="10">
                  <c:v>10월</c:v>
                </c:pt>
                <c:pt idx="11">
                  <c:v>11월</c:v>
                </c:pt>
                <c:pt idx="12">
                  <c:v>12월</c:v>
                </c:pt>
              </c:strCache>
            </c:strRef>
          </c:cat>
          <c:val>
            <c:numRef>
              <c:f>LFEM!$D$65:$P$65</c:f>
              <c:numCache>
                <c:formatCode>0</c:formatCode>
                <c:ptCount val="13"/>
                <c:pt idx="0">
                  <c:v>8.3652503578922062</c:v>
                </c:pt>
                <c:pt idx="1">
                  <c:v>7.4677118029760123</c:v>
                </c:pt>
                <c:pt idx="2">
                  <c:v>4.5832133609835894</c:v>
                </c:pt>
                <c:pt idx="3">
                  <c:v>10.637163499170171</c:v>
                </c:pt>
                <c:pt idx="4" formatCode="0.0">
                  <c:v>0</c:v>
                </c:pt>
                <c:pt idx="5" formatCode="0.0">
                  <c:v>0</c:v>
                </c:pt>
                <c:pt idx="6" formatCode="0.0">
                  <c:v>0</c:v>
                </c:pt>
                <c:pt idx="7" formatCode="0.0">
                  <c:v>0</c:v>
                </c:pt>
                <c:pt idx="8" formatCode="0.0">
                  <c:v>0</c:v>
                </c:pt>
                <c:pt idx="9" formatCode="0.0">
                  <c:v>0</c:v>
                </c:pt>
                <c:pt idx="10" formatCode="0.0">
                  <c:v>0</c:v>
                </c:pt>
                <c:pt idx="11" formatCode="0.0">
                  <c:v>0</c:v>
                </c:pt>
                <c:pt idx="12" formatCode="0.0">
                  <c:v>0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LFEM!$B$66</c:f>
              <c:strCache>
                <c:ptCount val="1"/>
                <c:pt idx="0">
                  <c:v>22년 target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LFEM!$D$66:$P$66</c:f>
              <c:numCache>
                <c:formatCode>General</c:formatCode>
                <c:ptCount val="13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947537216"/>
        <c:axId val="-947536672"/>
      </c:lineChart>
      <c:catAx>
        <c:axId val="-947537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47536672"/>
        <c:crosses val="autoZero"/>
        <c:auto val="1"/>
        <c:lblAlgn val="ctr"/>
        <c:lblOffset val="100"/>
        <c:noMultiLvlLbl val="0"/>
      </c:catAx>
      <c:valAx>
        <c:axId val="-94753667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47537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SEV Customer GMES Data Trend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LFEM!$B$44</c:f>
              <c:strCache>
                <c:ptCount val="1"/>
                <c:pt idx="0">
                  <c:v>22년 target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LFEM!$D$40:$P$40</c:f>
              <c:strCache>
                <c:ptCount val="13"/>
                <c:pt idx="0">
                  <c:v>Total 년</c:v>
                </c:pt>
                <c:pt idx="1">
                  <c:v>1월</c:v>
                </c:pt>
                <c:pt idx="2">
                  <c:v>2월</c:v>
                </c:pt>
                <c:pt idx="3">
                  <c:v>3월</c:v>
                </c:pt>
                <c:pt idx="4">
                  <c:v>4월</c:v>
                </c:pt>
                <c:pt idx="5">
                  <c:v>5월</c:v>
                </c:pt>
                <c:pt idx="6">
                  <c:v>6월</c:v>
                </c:pt>
                <c:pt idx="7">
                  <c:v>7월</c:v>
                </c:pt>
                <c:pt idx="8">
                  <c:v>8월</c:v>
                </c:pt>
                <c:pt idx="9">
                  <c:v>9월</c:v>
                </c:pt>
                <c:pt idx="10">
                  <c:v>10월</c:v>
                </c:pt>
                <c:pt idx="11">
                  <c:v>11월</c:v>
                </c:pt>
                <c:pt idx="12">
                  <c:v>12월</c:v>
                </c:pt>
              </c:strCache>
            </c:strRef>
          </c:cat>
          <c:val>
            <c:numRef>
              <c:f>LFEM!$D$44:$P$44</c:f>
              <c:numCache>
                <c:formatCode>General</c:formatCode>
                <c:ptCount val="13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LFEM!$B$41</c:f>
              <c:strCache>
                <c:ptCount val="1"/>
                <c:pt idx="0">
                  <c:v>Wisol 22년 GMES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LFEM!$D$40:$P$40</c:f>
              <c:strCache>
                <c:ptCount val="13"/>
                <c:pt idx="0">
                  <c:v>Total 년</c:v>
                </c:pt>
                <c:pt idx="1">
                  <c:v>1월</c:v>
                </c:pt>
                <c:pt idx="2">
                  <c:v>2월</c:v>
                </c:pt>
                <c:pt idx="3">
                  <c:v>3월</c:v>
                </c:pt>
                <c:pt idx="4">
                  <c:v>4월</c:v>
                </c:pt>
                <c:pt idx="5">
                  <c:v>5월</c:v>
                </c:pt>
                <c:pt idx="6">
                  <c:v>6월</c:v>
                </c:pt>
                <c:pt idx="7">
                  <c:v>7월</c:v>
                </c:pt>
                <c:pt idx="8">
                  <c:v>8월</c:v>
                </c:pt>
                <c:pt idx="9">
                  <c:v>9월</c:v>
                </c:pt>
                <c:pt idx="10">
                  <c:v>10월</c:v>
                </c:pt>
                <c:pt idx="11">
                  <c:v>11월</c:v>
                </c:pt>
                <c:pt idx="12">
                  <c:v>12월</c:v>
                </c:pt>
              </c:strCache>
            </c:strRef>
          </c:cat>
          <c:val>
            <c:numRef>
              <c:f>LFEM!$D$43:$P$43</c:f>
              <c:numCache>
                <c:formatCode>0</c:formatCode>
                <c:ptCount val="13"/>
                <c:pt idx="0">
                  <c:v>3.128626028682461</c:v>
                </c:pt>
                <c:pt idx="1">
                  <c:v>4.0891337695854908</c:v>
                </c:pt>
                <c:pt idx="2">
                  <c:v>2.2654174399763494</c:v>
                </c:pt>
                <c:pt idx="3">
                  <c:v>3.0552393382840433</c:v>
                </c:pt>
                <c:pt idx="4" formatCode="0.0">
                  <c:v>0</c:v>
                </c:pt>
                <c:pt idx="5" formatCode="0.0">
                  <c:v>0</c:v>
                </c:pt>
                <c:pt idx="6" formatCode="0.0">
                  <c:v>0</c:v>
                </c:pt>
                <c:pt idx="7" formatCode="0.0">
                  <c:v>0</c:v>
                </c:pt>
                <c:pt idx="8" formatCode="0.0">
                  <c:v>0</c:v>
                </c:pt>
                <c:pt idx="9" formatCode="0.0">
                  <c:v>0</c:v>
                </c:pt>
                <c:pt idx="10" formatCode="0.0">
                  <c:v>0</c:v>
                </c:pt>
                <c:pt idx="11" formatCode="0.0">
                  <c:v>0</c:v>
                </c:pt>
                <c:pt idx="12" formatCode="0.0">
                  <c:v>0</c:v>
                </c:pt>
              </c:numCache>
            </c:numRef>
          </c:val>
          <c:smooth val="1"/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18789360"/>
        <c:axId val="-818787728"/>
      </c:lineChart>
      <c:catAx>
        <c:axId val="-818789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18787728"/>
        <c:crosses val="autoZero"/>
        <c:auto val="1"/>
        <c:lblAlgn val="ctr"/>
        <c:lblOffset val="100"/>
        <c:noMultiLvlLbl val="0"/>
      </c:catAx>
      <c:valAx>
        <c:axId val="-81878772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18789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SEV_SEVT Customer GMES Data Trend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LFEM!$B$22</c:f>
              <c:strCache>
                <c:ptCount val="1"/>
                <c:pt idx="0">
                  <c:v>22년 target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LFEM!$D$18:$P$18</c:f>
              <c:strCache>
                <c:ptCount val="13"/>
                <c:pt idx="0">
                  <c:v>Total 년</c:v>
                </c:pt>
                <c:pt idx="1">
                  <c:v>1월</c:v>
                </c:pt>
                <c:pt idx="2">
                  <c:v>2월</c:v>
                </c:pt>
                <c:pt idx="3">
                  <c:v>3월</c:v>
                </c:pt>
                <c:pt idx="4">
                  <c:v>4월</c:v>
                </c:pt>
                <c:pt idx="5">
                  <c:v>5월</c:v>
                </c:pt>
                <c:pt idx="6">
                  <c:v>6월</c:v>
                </c:pt>
                <c:pt idx="7">
                  <c:v>7월</c:v>
                </c:pt>
                <c:pt idx="8">
                  <c:v>8월</c:v>
                </c:pt>
                <c:pt idx="9">
                  <c:v>9월</c:v>
                </c:pt>
                <c:pt idx="10">
                  <c:v>10월</c:v>
                </c:pt>
                <c:pt idx="11">
                  <c:v>11월</c:v>
                </c:pt>
                <c:pt idx="12">
                  <c:v>12월</c:v>
                </c:pt>
              </c:strCache>
            </c:strRef>
          </c:cat>
          <c:val>
            <c:numRef>
              <c:f>LFEM!$D$22:$P$22</c:f>
              <c:numCache>
                <c:formatCode>General</c:formatCode>
                <c:ptCount val="13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LFEM!$B$19</c:f>
              <c:strCache>
                <c:ptCount val="1"/>
                <c:pt idx="0">
                  <c:v>Wisol 22년 GMES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LFEM!$D$18:$P$18</c:f>
              <c:strCache>
                <c:ptCount val="13"/>
                <c:pt idx="0">
                  <c:v>Total 년</c:v>
                </c:pt>
                <c:pt idx="1">
                  <c:v>1월</c:v>
                </c:pt>
                <c:pt idx="2">
                  <c:v>2월</c:v>
                </c:pt>
                <c:pt idx="3">
                  <c:v>3월</c:v>
                </c:pt>
                <c:pt idx="4">
                  <c:v>4월</c:v>
                </c:pt>
                <c:pt idx="5">
                  <c:v>5월</c:v>
                </c:pt>
                <c:pt idx="6">
                  <c:v>6월</c:v>
                </c:pt>
                <c:pt idx="7">
                  <c:v>7월</c:v>
                </c:pt>
                <c:pt idx="8">
                  <c:v>8월</c:v>
                </c:pt>
                <c:pt idx="9">
                  <c:v>9월</c:v>
                </c:pt>
                <c:pt idx="10">
                  <c:v>10월</c:v>
                </c:pt>
                <c:pt idx="11">
                  <c:v>11월</c:v>
                </c:pt>
                <c:pt idx="12">
                  <c:v>12월</c:v>
                </c:pt>
              </c:strCache>
            </c:strRef>
          </c:cat>
          <c:val>
            <c:numRef>
              <c:f>LFEM!$D$21:$P$21</c:f>
              <c:numCache>
                <c:formatCode>0</c:formatCode>
                <c:ptCount val="13"/>
                <c:pt idx="0">
                  <c:v>7.0534777539434454</c:v>
                </c:pt>
                <c:pt idx="1">
                  <c:v>6.4340415127932875</c:v>
                </c:pt>
                <c:pt idx="2">
                  <c:v>3.8357096163249267</c:v>
                </c:pt>
                <c:pt idx="3">
                  <c:v>9.3094376832126766</c:v>
                </c:pt>
                <c:pt idx="4" formatCode="0.0">
                  <c:v>0</c:v>
                </c:pt>
                <c:pt idx="5" formatCode="0.0">
                  <c:v>0</c:v>
                </c:pt>
                <c:pt idx="6" formatCode="0.0">
                  <c:v>0</c:v>
                </c:pt>
                <c:pt idx="7" formatCode="0.0">
                  <c:v>0</c:v>
                </c:pt>
                <c:pt idx="8" formatCode="0.0">
                  <c:v>0</c:v>
                </c:pt>
                <c:pt idx="9" formatCode="0.0">
                  <c:v>0</c:v>
                </c:pt>
                <c:pt idx="10" formatCode="0.0">
                  <c:v>0</c:v>
                </c:pt>
                <c:pt idx="11" formatCode="0.0">
                  <c:v>0</c:v>
                </c:pt>
                <c:pt idx="12" formatCode="0.0">
                  <c:v>0</c:v>
                </c:pt>
              </c:numCache>
            </c:numRef>
          </c:val>
          <c:smooth val="1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817970016"/>
        <c:axId val="-817974368"/>
      </c:lineChart>
      <c:catAx>
        <c:axId val="-817970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17974368"/>
        <c:crosses val="autoZero"/>
        <c:auto val="1"/>
        <c:lblAlgn val="ctr"/>
        <c:lblOffset val="100"/>
        <c:noMultiLvlLbl val="0"/>
      </c:catAx>
      <c:valAx>
        <c:axId val="-8179743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17970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145064</xdr:colOff>
      <xdr:row>1</xdr:row>
      <xdr:rowOff>41910</xdr:rowOff>
    </xdr:from>
    <xdr:to>
      <xdr:col>19</xdr:col>
      <xdr:colOff>41716</xdr:colOff>
      <xdr:row>2</xdr:row>
      <xdr:rowOff>188898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GrpSpPr/>
      </xdr:nvGrpSpPr>
      <xdr:grpSpPr>
        <a:xfrm>
          <a:off x="10508264" y="232410"/>
          <a:ext cx="1115852" cy="337488"/>
          <a:chOff x="9727241" y="149928"/>
          <a:chExt cx="1125250" cy="411495"/>
        </a:xfrm>
      </xdr:grpSpPr>
      <xdr:sp macro="" textlink="">
        <xdr:nvSpPr>
          <xdr:cNvPr id="3" name="TextBox 2">
            <a:extLst>
              <a:ext uri="{FF2B5EF4-FFF2-40B4-BE49-F238E27FC236}">
                <a16:creationId xmlns:a16="http://schemas.microsoft.com/office/drawing/2014/main" xmlns="" id="{00000000-0008-0000-0000-000006000000}"/>
              </a:ext>
            </a:extLst>
          </xdr:cNvPr>
          <xdr:cNvSpPr txBox="1"/>
        </xdr:nvSpPr>
        <xdr:spPr>
          <a:xfrm>
            <a:off x="9903022" y="154876"/>
            <a:ext cx="933450" cy="152401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ko-KR" altLang="en-US" sz="1000"/>
              <a:t>확정 </a:t>
            </a:r>
            <a:r>
              <a:rPr lang="en-US" altLang="ko-KR" sz="1000"/>
              <a:t>data</a:t>
            </a:r>
            <a:endParaRPr lang="en-US" sz="1000"/>
          </a:p>
        </xdr:txBody>
      </xdr:sp>
      <xdr:sp macro="" textlink="">
        <xdr:nvSpPr>
          <xdr:cNvPr id="4" name="TextBox 3">
            <a:extLst>
              <a:ext uri="{FF2B5EF4-FFF2-40B4-BE49-F238E27FC236}">
                <a16:creationId xmlns:a16="http://schemas.microsoft.com/office/drawing/2014/main" xmlns="" id="{00000000-0008-0000-0000-000005000000}"/>
              </a:ext>
            </a:extLst>
          </xdr:cNvPr>
          <xdr:cNvSpPr txBox="1"/>
        </xdr:nvSpPr>
        <xdr:spPr>
          <a:xfrm>
            <a:off x="10014291" y="361398"/>
            <a:ext cx="838200" cy="20002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ko-KR" altLang="en-US" sz="1000"/>
              <a:t>미확정 </a:t>
            </a:r>
            <a:r>
              <a:rPr lang="en-US" altLang="ko-KR" sz="1000"/>
              <a:t>data</a:t>
            </a:r>
            <a:endParaRPr lang="en-US" sz="1000"/>
          </a:p>
        </xdr:txBody>
      </xdr:sp>
      <xdr:pic>
        <xdr:nvPicPr>
          <xdr:cNvPr id="5" name="Picture 4">
            <a:extLst>
              <a:ext uri="{FF2B5EF4-FFF2-40B4-BE49-F238E27FC236}">
                <a16:creationId xmlns:a16="http://schemas.microsoft.com/office/drawing/2014/main" xmlns="" id="{00000000-0008-0000-0000-000003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9734025" y="378541"/>
            <a:ext cx="302544" cy="161925"/>
          </a:xfrm>
          <a:prstGeom prst="rect">
            <a:avLst/>
          </a:prstGeom>
          <a:solidFill>
            <a:schemeClr val="accent4">
              <a:lumMod val="20000"/>
              <a:lumOff val="80000"/>
            </a:schemeClr>
          </a:solidFill>
          <a:ln w="3175">
            <a:solidFill>
              <a:schemeClr val="accent4">
                <a:lumMod val="20000"/>
                <a:lumOff val="80000"/>
              </a:schemeClr>
            </a:solidFill>
          </a:ln>
        </xdr:spPr>
      </xdr:pic>
      <xdr:pic>
        <xdr:nvPicPr>
          <xdr:cNvPr id="6" name="Picture 5">
            <a:extLst>
              <a:ext uri="{FF2B5EF4-FFF2-40B4-BE49-F238E27FC236}">
                <a16:creationId xmlns:a16="http://schemas.microsoft.com/office/drawing/2014/main" xmlns="" id="{00000000-0008-0000-0000-00000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9727241" y="149928"/>
            <a:ext cx="317506" cy="171286"/>
          </a:xfrm>
          <a:prstGeom prst="rect">
            <a:avLst/>
          </a:prstGeom>
          <a:ln w="3175">
            <a:noFill/>
          </a:ln>
        </xdr:spPr>
      </xdr:pic>
    </xdr:grpSp>
    <xdr:clientData/>
  </xdr:twoCellAnchor>
  <xdr:twoCellAnchor>
    <xdr:from>
      <xdr:col>1</xdr:col>
      <xdr:colOff>4762</xdr:colOff>
      <xdr:row>14</xdr:row>
      <xdr:rowOff>23812</xdr:rowOff>
    </xdr:from>
    <xdr:to>
      <xdr:col>19</xdr:col>
      <xdr:colOff>19050</xdr:colOff>
      <xdr:row>29</xdr:row>
      <xdr:rowOff>171450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</xdr:colOff>
      <xdr:row>46</xdr:row>
      <xdr:rowOff>90487</xdr:rowOff>
    </xdr:from>
    <xdr:to>
      <xdr:col>16</xdr:col>
      <xdr:colOff>9525</xdr:colOff>
      <xdr:row>60</xdr:row>
      <xdr:rowOff>166687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4761</xdr:colOff>
      <xdr:row>24</xdr:row>
      <xdr:rowOff>100012</xdr:rowOff>
    </xdr:from>
    <xdr:to>
      <xdr:col>15</xdr:col>
      <xdr:colOff>904874</xdr:colOff>
      <xdr:row>38</xdr:row>
      <xdr:rowOff>176212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14287</xdr:colOff>
      <xdr:row>2</xdr:row>
      <xdr:rowOff>19050</xdr:rowOff>
    </xdr:from>
    <xdr:to>
      <xdr:col>16</xdr:col>
      <xdr:colOff>0</xdr:colOff>
      <xdr:row>16</xdr:row>
      <xdr:rowOff>166687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46</xdr:row>
      <xdr:rowOff>28575</xdr:rowOff>
    </xdr:from>
    <xdr:to>
      <xdr:col>16</xdr:col>
      <xdr:colOff>9525</xdr:colOff>
      <xdr:row>60</xdr:row>
      <xdr:rowOff>157162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9524</xdr:colOff>
      <xdr:row>24</xdr:row>
      <xdr:rowOff>19050</xdr:rowOff>
    </xdr:from>
    <xdr:to>
      <xdr:col>15</xdr:col>
      <xdr:colOff>800099</xdr:colOff>
      <xdr:row>38</xdr:row>
      <xdr:rowOff>176212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600074</xdr:colOff>
      <xdr:row>2</xdr:row>
      <xdr:rowOff>0</xdr:rowOff>
    </xdr:from>
    <xdr:to>
      <xdr:col>15</xdr:col>
      <xdr:colOff>790575</xdr:colOff>
      <xdr:row>16</xdr:row>
      <xdr:rowOff>176212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K1%20&#44256;&#44061;%20&#48520;&#47049;&#50984;%20(CSP%20LFEM%20&#47785;&#54364;%20&#45824;&#48708;%20&#49892;&#51201;)%20SEV.SEVT%20VOC&#44148;&#49688;%20&#52628;&#44032;%2020220407%20(1)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1 불량율"/>
      <sheetName val="K1 불량율.및 VOC건수"/>
      <sheetName val="CSP"/>
      <sheetName val="LFEM"/>
    </sheetNames>
    <sheetDataSet>
      <sheetData sheetId="0"/>
      <sheetData sheetId="1"/>
      <sheetData sheetId="2"/>
      <sheetData sheetId="3">
        <row r="62">
          <cell r="D62" t="str">
            <v>Total 년</v>
          </cell>
          <cell r="E62" t="str">
            <v>1월</v>
          </cell>
          <cell r="F62" t="str">
            <v>2월</v>
          </cell>
          <cell r="G62" t="str">
            <v>3월</v>
          </cell>
          <cell r="H62" t="str">
            <v>4월</v>
          </cell>
          <cell r="I62" t="str">
            <v>5월</v>
          </cell>
          <cell r="J62" t="str">
            <v>6월</v>
          </cell>
          <cell r="K62" t="str">
            <v>7월</v>
          </cell>
          <cell r="L62" t="str">
            <v>8월</v>
          </cell>
          <cell r="M62" t="str">
            <v>9월</v>
          </cell>
          <cell r="N62" t="str">
            <v>10월</v>
          </cell>
          <cell r="O62" t="str">
            <v>11월</v>
          </cell>
          <cell r="P62" t="str">
            <v>12월</v>
          </cell>
        </row>
        <row r="63">
          <cell r="B63" t="str">
            <v>Wisol 22년 GMES</v>
          </cell>
        </row>
        <row r="65">
          <cell r="D65">
            <v>8.3652503578922062</v>
          </cell>
          <cell r="E65">
            <v>7.4677118029760123</v>
          </cell>
          <cell r="F65">
            <v>4.5832133609835894</v>
          </cell>
          <cell r="G65">
            <v>10.637163499170171</v>
          </cell>
          <cell r="H65" t="e">
            <v>#DIV/0!</v>
          </cell>
          <cell r="I65" t="e">
            <v>#DIV/0!</v>
          </cell>
          <cell r="J65" t="e">
            <v>#DIV/0!</v>
          </cell>
          <cell r="K65" t="e">
            <v>#DIV/0!</v>
          </cell>
          <cell r="L65" t="e">
            <v>#DIV/0!</v>
          </cell>
          <cell r="M65" t="e">
            <v>#DIV/0!</v>
          </cell>
          <cell r="N65" t="e">
            <v>#DIV/0!</v>
          </cell>
          <cell r="O65" t="e">
            <v>#DIV/0!</v>
          </cell>
          <cell r="P65" t="e">
            <v>#DIV/0!</v>
          </cell>
        </row>
        <row r="66">
          <cell r="B66" t="str">
            <v>22년 target</v>
          </cell>
          <cell r="D66">
            <v>5</v>
          </cell>
          <cell r="E66">
            <v>5</v>
          </cell>
          <cell r="F66">
            <v>5</v>
          </cell>
          <cell r="G66">
            <v>5</v>
          </cell>
          <cell r="H66">
            <v>5</v>
          </cell>
          <cell r="I66">
            <v>5</v>
          </cell>
          <cell r="J66">
            <v>5</v>
          </cell>
          <cell r="K66">
            <v>5</v>
          </cell>
          <cell r="L66">
            <v>5</v>
          </cell>
          <cell r="M66">
            <v>5</v>
          </cell>
          <cell r="N66">
            <v>5</v>
          </cell>
          <cell r="O66">
            <v>5</v>
          </cell>
          <cell r="P66">
            <v>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13"/>
  <sheetViews>
    <sheetView tabSelected="1" workbookViewId="0">
      <selection activeCell="X21" sqref="X21"/>
    </sheetView>
  </sheetViews>
  <sheetFormatPr defaultRowHeight="15"/>
  <sheetData>
    <row r="2" spans="2:19"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</row>
    <row r="3" spans="2:19" ht="15.75" thickBot="1"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</row>
    <row r="4" spans="2:19" ht="16.5">
      <c r="B4" s="39" t="s">
        <v>24</v>
      </c>
      <c r="C4" s="40"/>
      <c r="D4" s="40" t="s">
        <v>25</v>
      </c>
      <c r="E4" s="40" t="s">
        <v>26</v>
      </c>
      <c r="F4" s="41" t="s">
        <v>27</v>
      </c>
      <c r="G4" s="42" t="s">
        <v>28</v>
      </c>
      <c r="H4" s="43" t="s">
        <v>28</v>
      </c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</row>
    <row r="5" spans="2:19" ht="16.5">
      <c r="B5" s="40"/>
      <c r="C5" s="40"/>
      <c r="D5" s="40"/>
      <c r="E5" s="40"/>
      <c r="F5" s="41"/>
      <c r="G5" s="45"/>
      <c r="H5" s="46" t="s">
        <v>29</v>
      </c>
      <c r="I5" s="46" t="s">
        <v>30</v>
      </c>
      <c r="J5" s="47" t="s">
        <v>31</v>
      </c>
      <c r="K5" s="47" t="s">
        <v>32</v>
      </c>
      <c r="L5" s="47" t="s">
        <v>33</v>
      </c>
      <c r="M5" s="47" t="s">
        <v>34</v>
      </c>
      <c r="N5" s="47" t="s">
        <v>35</v>
      </c>
      <c r="O5" s="47" t="s">
        <v>36</v>
      </c>
      <c r="P5" s="47" t="s">
        <v>37</v>
      </c>
      <c r="Q5" s="47" t="s">
        <v>38</v>
      </c>
      <c r="R5" s="47" t="s">
        <v>39</v>
      </c>
      <c r="S5" s="47" t="s">
        <v>40</v>
      </c>
    </row>
    <row r="6" spans="2:19" ht="16.5">
      <c r="B6" s="48" t="s">
        <v>41</v>
      </c>
      <c r="C6" s="49" t="s">
        <v>42</v>
      </c>
      <c r="D6" s="49">
        <v>0</v>
      </c>
      <c r="E6" s="49">
        <v>14</v>
      </c>
      <c r="F6" s="50">
        <v>12</v>
      </c>
      <c r="G6" s="51">
        <v>5</v>
      </c>
      <c r="H6" s="52">
        <v>5</v>
      </c>
      <c r="I6" s="52">
        <v>5</v>
      </c>
      <c r="J6" s="52">
        <v>5</v>
      </c>
      <c r="K6" s="52">
        <v>5</v>
      </c>
      <c r="L6" s="52">
        <v>5</v>
      </c>
      <c r="M6" s="52">
        <v>5</v>
      </c>
      <c r="N6" s="52">
        <v>5</v>
      </c>
      <c r="O6" s="52">
        <v>5</v>
      </c>
      <c r="P6" s="52">
        <v>5</v>
      </c>
      <c r="Q6" s="52">
        <v>5</v>
      </c>
      <c r="R6" s="52">
        <v>5</v>
      </c>
      <c r="S6" s="52">
        <v>5</v>
      </c>
    </row>
    <row r="7" spans="2:19" ht="16.5">
      <c r="B7" s="53"/>
      <c r="C7" s="54" t="s">
        <v>43</v>
      </c>
      <c r="D7" s="55">
        <v>0</v>
      </c>
      <c r="E7" s="56">
        <v>14</v>
      </c>
      <c r="F7" s="57">
        <v>8.6</v>
      </c>
      <c r="G7" s="58">
        <f>CSP!D21</f>
        <v>4.7065425872626614</v>
      </c>
      <c r="H7" s="59">
        <f>CSP!E21</f>
        <v>4.0278091451406635</v>
      </c>
      <c r="I7" s="59">
        <f>CSP!F21</f>
        <v>3.4788558043259572</v>
      </c>
      <c r="J7" s="59">
        <f>CSP!G21</f>
        <v>5.2534598920328479</v>
      </c>
      <c r="K7" s="59" t="e">
        <f>CSP!H21</f>
        <v>#DIV/0!</v>
      </c>
      <c r="L7" s="59" t="e">
        <f>CSP!I21</f>
        <v>#DIV/0!</v>
      </c>
      <c r="M7" s="59" t="e">
        <f>CSP!J21</f>
        <v>#DIV/0!</v>
      </c>
      <c r="N7" s="59" t="e">
        <f>CSP!K21</f>
        <v>#DIV/0!</v>
      </c>
      <c r="O7" s="59" t="e">
        <f>CSP!L21</f>
        <v>#DIV/0!</v>
      </c>
      <c r="P7" s="59" t="e">
        <f>CSP!M21</f>
        <v>#DIV/0!</v>
      </c>
      <c r="Q7" s="59" t="e">
        <f>CSP!N21</f>
        <v>#DIV/0!</v>
      </c>
      <c r="R7" s="59" t="e">
        <f>CSP!O21</f>
        <v>#DIV/0!</v>
      </c>
      <c r="S7" s="59" t="e">
        <f>CSP!P21</f>
        <v>#DIV/0!</v>
      </c>
    </row>
    <row r="8" spans="2:19" ht="16.5">
      <c r="B8" s="53"/>
      <c r="C8" s="40" t="s">
        <v>44</v>
      </c>
      <c r="D8" s="60" t="s">
        <v>45</v>
      </c>
      <c r="E8" s="60"/>
      <c r="F8" s="61">
        <v>0</v>
      </c>
      <c r="G8" s="62">
        <v>0</v>
      </c>
      <c r="H8" s="63">
        <v>0</v>
      </c>
      <c r="I8" s="64">
        <v>0</v>
      </c>
      <c r="J8" s="65">
        <v>0</v>
      </c>
      <c r="K8" s="65">
        <v>0</v>
      </c>
      <c r="L8" s="64">
        <v>0</v>
      </c>
      <c r="M8" s="64">
        <v>0</v>
      </c>
      <c r="N8" s="64">
        <v>0</v>
      </c>
      <c r="O8" s="64">
        <v>0</v>
      </c>
      <c r="P8" s="64">
        <v>0</v>
      </c>
      <c r="Q8" s="64">
        <v>0</v>
      </c>
      <c r="R8" s="65">
        <v>0</v>
      </c>
      <c r="S8" s="64">
        <v>0</v>
      </c>
    </row>
    <row r="9" spans="2:19" ht="16.5">
      <c r="B9" s="66"/>
      <c r="C9" s="40"/>
      <c r="D9" s="60" t="s">
        <v>46</v>
      </c>
      <c r="E9" s="60"/>
      <c r="F9" s="61">
        <v>0</v>
      </c>
      <c r="G9" s="62">
        <v>0</v>
      </c>
      <c r="H9" s="63">
        <v>0</v>
      </c>
      <c r="I9" s="64">
        <v>0</v>
      </c>
      <c r="J9" s="65">
        <v>0</v>
      </c>
      <c r="K9" s="64">
        <v>0</v>
      </c>
      <c r="L9" s="64">
        <v>0</v>
      </c>
      <c r="M9" s="64">
        <v>0</v>
      </c>
      <c r="N9" s="64">
        <v>0</v>
      </c>
      <c r="O9" s="64">
        <v>0</v>
      </c>
      <c r="P9" s="64">
        <v>0</v>
      </c>
      <c r="Q9" s="64">
        <v>0</v>
      </c>
      <c r="R9" s="64">
        <v>0</v>
      </c>
      <c r="S9" s="67">
        <v>0</v>
      </c>
    </row>
    <row r="10" spans="2:19" ht="16.5">
      <c r="B10" s="48" t="s">
        <v>47</v>
      </c>
      <c r="C10" s="49" t="s">
        <v>42</v>
      </c>
      <c r="D10" s="49">
        <v>9.4</v>
      </c>
      <c r="E10" s="49">
        <v>8</v>
      </c>
      <c r="F10" s="50">
        <v>8</v>
      </c>
      <c r="G10" s="51">
        <v>5</v>
      </c>
      <c r="H10" s="52">
        <v>5</v>
      </c>
      <c r="I10" s="68">
        <v>5</v>
      </c>
      <c r="J10" s="68">
        <v>5</v>
      </c>
      <c r="K10" s="68">
        <v>5</v>
      </c>
      <c r="L10" s="68">
        <v>5</v>
      </c>
      <c r="M10" s="68">
        <v>5</v>
      </c>
      <c r="N10" s="68">
        <v>5</v>
      </c>
      <c r="O10" s="68">
        <v>5</v>
      </c>
      <c r="P10" s="68">
        <v>5</v>
      </c>
      <c r="Q10" s="68">
        <v>5</v>
      </c>
      <c r="R10" s="68">
        <v>5</v>
      </c>
      <c r="S10" s="68">
        <v>5</v>
      </c>
    </row>
    <row r="11" spans="2:19" ht="16.5">
      <c r="B11" s="53"/>
      <c r="C11" s="54" t="s">
        <v>43</v>
      </c>
      <c r="D11" s="55">
        <v>8.4</v>
      </c>
      <c r="E11" s="56">
        <v>6.9</v>
      </c>
      <c r="F11" s="57">
        <v>6.6</v>
      </c>
      <c r="G11" s="58">
        <f>LFEM!D21</f>
        <v>7.0534777539434454</v>
      </c>
      <c r="H11" s="59">
        <f>LFEM!E21</f>
        <v>6.4340415127932875</v>
      </c>
      <c r="I11" s="59">
        <f>LFEM!F21</f>
        <v>3.8357096163249267</v>
      </c>
      <c r="J11" s="59">
        <f>LFEM!G21</f>
        <v>9.3094376832126766</v>
      </c>
      <c r="K11" s="59" t="e">
        <f>LFEM!H21</f>
        <v>#DIV/0!</v>
      </c>
      <c r="L11" s="59" t="e">
        <f>LFEM!I21</f>
        <v>#DIV/0!</v>
      </c>
      <c r="M11" s="59" t="e">
        <f>LFEM!J21</f>
        <v>#DIV/0!</v>
      </c>
      <c r="N11" s="59" t="e">
        <f>LFEM!K21</f>
        <v>#DIV/0!</v>
      </c>
      <c r="O11" s="59" t="e">
        <f>LFEM!L21</f>
        <v>#DIV/0!</v>
      </c>
      <c r="P11" s="59" t="e">
        <f>LFEM!M21</f>
        <v>#DIV/0!</v>
      </c>
      <c r="Q11" s="59" t="e">
        <f>LFEM!N21</f>
        <v>#DIV/0!</v>
      </c>
      <c r="R11" s="59" t="e">
        <f>LFEM!O21</f>
        <v>#DIV/0!</v>
      </c>
      <c r="S11" s="59" t="e">
        <f>LFEM!P21</f>
        <v>#DIV/0!</v>
      </c>
    </row>
    <row r="12" spans="2:19" ht="16.5">
      <c r="B12" s="53"/>
      <c r="C12" s="40" t="s">
        <v>44</v>
      </c>
      <c r="D12" s="60" t="s">
        <v>45</v>
      </c>
      <c r="E12" s="60"/>
      <c r="F12" s="61">
        <v>0</v>
      </c>
      <c r="G12" s="62">
        <v>0</v>
      </c>
      <c r="H12" s="63">
        <v>0</v>
      </c>
      <c r="I12" s="64">
        <v>0</v>
      </c>
      <c r="J12" s="65">
        <v>0</v>
      </c>
      <c r="K12" s="64">
        <v>0</v>
      </c>
      <c r="L12" s="64">
        <v>0</v>
      </c>
      <c r="M12" s="64">
        <v>0</v>
      </c>
      <c r="N12" s="64">
        <v>0</v>
      </c>
      <c r="O12" s="64">
        <v>0</v>
      </c>
      <c r="P12" s="64">
        <v>0</v>
      </c>
      <c r="Q12" s="64">
        <v>0</v>
      </c>
      <c r="R12" s="69">
        <v>0</v>
      </c>
      <c r="S12" s="69">
        <v>0</v>
      </c>
    </row>
    <row r="13" spans="2:19" ht="17.25" thickBot="1">
      <c r="B13" s="66"/>
      <c r="C13" s="40"/>
      <c r="D13" s="60" t="s">
        <v>46</v>
      </c>
      <c r="E13" s="60"/>
      <c r="F13" s="70">
        <v>0</v>
      </c>
      <c r="G13" s="71">
        <v>0</v>
      </c>
      <c r="H13" s="72">
        <v>0</v>
      </c>
      <c r="I13" s="67">
        <v>0</v>
      </c>
      <c r="J13" s="67">
        <v>0</v>
      </c>
      <c r="K13" s="67">
        <v>0</v>
      </c>
      <c r="L13" s="67">
        <v>0</v>
      </c>
      <c r="M13" s="67">
        <v>0</v>
      </c>
      <c r="N13" s="67">
        <v>0</v>
      </c>
      <c r="O13" s="67">
        <v>0</v>
      </c>
      <c r="P13" s="65">
        <v>0</v>
      </c>
      <c r="Q13" s="67">
        <v>0</v>
      </c>
      <c r="R13" s="67">
        <v>0</v>
      </c>
      <c r="S13" s="67">
        <v>0</v>
      </c>
    </row>
  </sheetData>
  <mergeCells count="14">
    <mergeCell ref="B6:B9"/>
    <mergeCell ref="C8:C9"/>
    <mergeCell ref="D8:E8"/>
    <mergeCell ref="D9:E9"/>
    <mergeCell ref="B10:B13"/>
    <mergeCell ref="C12:C13"/>
    <mergeCell ref="D12:E12"/>
    <mergeCell ref="D13:E13"/>
    <mergeCell ref="B4:C5"/>
    <mergeCell ref="D4:D5"/>
    <mergeCell ref="E4:E5"/>
    <mergeCell ref="F4:F5"/>
    <mergeCell ref="G4:G5"/>
    <mergeCell ref="H4:S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6"/>
  <sheetViews>
    <sheetView workbookViewId="0">
      <selection activeCell="Q20" sqref="Q20"/>
    </sheetView>
  </sheetViews>
  <sheetFormatPr defaultRowHeight="15"/>
  <cols>
    <col min="2" max="16" width="13.5703125" customWidth="1"/>
  </cols>
  <sheetData>
    <row r="1" spans="1:1" ht="18.75">
      <c r="A1" s="1" t="s">
        <v>23</v>
      </c>
    </row>
    <row r="2" spans="1:1" ht="18.75">
      <c r="A2" s="1" t="s">
        <v>1</v>
      </c>
    </row>
    <row r="18" spans="1:16" ht="17.25">
      <c r="B18" s="20" t="s">
        <v>2</v>
      </c>
      <c r="C18" s="20"/>
      <c r="D18" s="21" t="s">
        <v>3</v>
      </c>
      <c r="E18" s="21" t="s">
        <v>4</v>
      </c>
      <c r="F18" s="21" t="s">
        <v>5</v>
      </c>
      <c r="G18" s="21" t="s">
        <v>6</v>
      </c>
      <c r="H18" s="21" t="s">
        <v>7</v>
      </c>
      <c r="I18" s="21" t="s">
        <v>8</v>
      </c>
      <c r="J18" s="21" t="s">
        <v>9</v>
      </c>
      <c r="K18" s="21" t="s">
        <v>10</v>
      </c>
      <c r="L18" s="21" t="s">
        <v>11</v>
      </c>
      <c r="M18" s="21" t="s">
        <v>12</v>
      </c>
      <c r="N18" s="21" t="s">
        <v>13</v>
      </c>
      <c r="O18" s="21" t="s">
        <v>14</v>
      </c>
      <c r="P18" s="21" t="s">
        <v>15</v>
      </c>
    </row>
    <row r="19" spans="1:16" ht="17.25">
      <c r="B19" s="4" t="s">
        <v>16</v>
      </c>
      <c r="C19" s="22" t="s">
        <v>17</v>
      </c>
      <c r="D19" s="23">
        <f>SUM(E19:P19)</f>
        <v>13385622</v>
      </c>
      <c r="E19" s="24">
        <f t="shared" ref="E19:F20" si="0">E41+E63</f>
        <v>3475835</v>
      </c>
      <c r="F19" s="24">
        <f t="shared" si="0"/>
        <v>1724705</v>
      </c>
      <c r="G19" s="24">
        <f>G41+G63</f>
        <v>8185082</v>
      </c>
      <c r="H19" s="24">
        <f>H41+H63</f>
        <v>0</v>
      </c>
      <c r="I19" s="24">
        <f t="shared" ref="I19:L20" si="1">I41+I63</f>
        <v>0</v>
      </c>
      <c r="J19" s="24">
        <f t="shared" si="1"/>
        <v>0</v>
      </c>
      <c r="K19" s="24">
        <f t="shared" si="1"/>
        <v>0</v>
      </c>
      <c r="L19" s="24">
        <f>L41+L63</f>
        <v>0</v>
      </c>
      <c r="M19" s="24">
        <f>M41+M63</f>
        <v>0</v>
      </c>
      <c r="N19" s="24">
        <f>N41+N63</f>
        <v>0</v>
      </c>
      <c r="O19" s="24">
        <f>O41+O63</f>
        <v>0</v>
      </c>
      <c r="P19" s="24">
        <f>P41+P63</f>
        <v>0</v>
      </c>
    </row>
    <row r="20" spans="1:16" ht="34.5">
      <c r="B20" s="4"/>
      <c r="C20" s="22" t="s">
        <v>18</v>
      </c>
      <c r="D20" s="31">
        <f>SUM(E20:P20)</f>
        <v>63</v>
      </c>
      <c r="E20" s="28">
        <f t="shared" si="0"/>
        <v>14</v>
      </c>
      <c r="F20" s="28">
        <f t="shared" si="0"/>
        <v>6</v>
      </c>
      <c r="G20" s="28">
        <f>G42+G64</f>
        <v>43</v>
      </c>
      <c r="H20" s="28">
        <f>H42+H64</f>
        <v>0</v>
      </c>
      <c r="I20" s="28">
        <f t="shared" si="1"/>
        <v>0</v>
      </c>
      <c r="J20" s="28">
        <f t="shared" si="1"/>
        <v>0</v>
      </c>
      <c r="K20" s="28">
        <f t="shared" si="1"/>
        <v>0</v>
      </c>
      <c r="L20" s="28">
        <f t="shared" si="1"/>
        <v>0</v>
      </c>
      <c r="M20" s="28">
        <f>M42+M64</f>
        <v>0</v>
      </c>
      <c r="N20" s="28">
        <f>N42+N64</f>
        <v>0</v>
      </c>
      <c r="O20" s="28">
        <f>O42+O64</f>
        <v>0</v>
      </c>
      <c r="P20" s="28">
        <f>P42+P64</f>
        <v>0</v>
      </c>
    </row>
    <row r="21" spans="1:16" ht="17.25">
      <c r="B21" s="4"/>
      <c r="C21" s="32" t="s">
        <v>19</v>
      </c>
      <c r="D21" s="33">
        <f>D20/D19*10^6</f>
        <v>4.7065425872626614</v>
      </c>
      <c r="E21" s="33">
        <f>E20/E19*10^6</f>
        <v>4.0278091451406635</v>
      </c>
      <c r="F21" s="33">
        <f>F20/F19*10^6</f>
        <v>3.4788558043259572</v>
      </c>
      <c r="G21" s="33">
        <f t="shared" ref="G21:O21" si="2">G20/G19*10^6</f>
        <v>5.2534598920328479</v>
      </c>
      <c r="H21" s="34" t="e">
        <f t="shared" si="2"/>
        <v>#DIV/0!</v>
      </c>
      <c r="I21" s="34" t="e">
        <f t="shared" si="2"/>
        <v>#DIV/0!</v>
      </c>
      <c r="J21" s="34" t="e">
        <f t="shared" si="2"/>
        <v>#DIV/0!</v>
      </c>
      <c r="K21" s="34" t="e">
        <f t="shared" si="2"/>
        <v>#DIV/0!</v>
      </c>
      <c r="L21" s="34" t="e">
        <f t="shared" si="2"/>
        <v>#DIV/0!</v>
      </c>
      <c r="M21" s="34" t="e">
        <f t="shared" si="2"/>
        <v>#DIV/0!</v>
      </c>
      <c r="N21" s="34" t="e">
        <f t="shared" si="2"/>
        <v>#DIV/0!</v>
      </c>
      <c r="O21" s="34" t="e">
        <f t="shared" si="2"/>
        <v>#DIV/0!</v>
      </c>
      <c r="P21" s="34" t="e">
        <f>P20/P19*10^6</f>
        <v>#DIV/0!</v>
      </c>
    </row>
    <row r="22" spans="1:16" ht="17.25">
      <c r="B22" s="17" t="s">
        <v>20</v>
      </c>
      <c r="C22" s="35" t="s">
        <v>19</v>
      </c>
      <c r="D22" s="37">
        <v>5</v>
      </c>
      <c r="E22" s="37">
        <v>5</v>
      </c>
      <c r="F22" s="37">
        <v>5</v>
      </c>
      <c r="G22" s="37">
        <v>5</v>
      </c>
      <c r="H22" s="37">
        <v>5</v>
      </c>
      <c r="I22" s="37">
        <v>5</v>
      </c>
      <c r="J22" s="37">
        <v>5</v>
      </c>
      <c r="K22" s="37">
        <v>5</v>
      </c>
      <c r="L22" s="37">
        <v>5</v>
      </c>
      <c r="M22" s="37">
        <v>5</v>
      </c>
      <c r="N22" s="37">
        <v>5</v>
      </c>
      <c r="O22" s="37">
        <v>5</v>
      </c>
      <c r="P22" s="37">
        <v>5</v>
      </c>
    </row>
    <row r="24" spans="1:16" ht="18.75">
      <c r="A24" s="1" t="s">
        <v>22</v>
      </c>
    </row>
    <row r="40" spans="1:16" ht="17.25">
      <c r="B40" s="20" t="s">
        <v>2</v>
      </c>
      <c r="C40" s="20"/>
      <c r="D40" s="21" t="s">
        <v>3</v>
      </c>
      <c r="E40" s="21" t="s">
        <v>4</v>
      </c>
      <c r="F40" s="21" t="s">
        <v>5</v>
      </c>
      <c r="G40" s="21" t="s">
        <v>6</v>
      </c>
      <c r="H40" s="21" t="s">
        <v>7</v>
      </c>
      <c r="I40" s="21" t="s">
        <v>8</v>
      </c>
      <c r="J40" s="21" t="s">
        <v>9</v>
      </c>
      <c r="K40" s="21" t="s">
        <v>10</v>
      </c>
      <c r="L40" s="21" t="s">
        <v>11</v>
      </c>
      <c r="M40" s="21" t="s">
        <v>12</v>
      </c>
      <c r="N40" s="21" t="s">
        <v>13</v>
      </c>
      <c r="O40" s="21" t="s">
        <v>14</v>
      </c>
      <c r="P40" s="21" t="s">
        <v>15</v>
      </c>
    </row>
    <row r="41" spans="1:16" ht="17.25">
      <c r="B41" s="4" t="s">
        <v>16</v>
      </c>
      <c r="C41" s="22" t="s">
        <v>17</v>
      </c>
      <c r="D41" s="23">
        <f>SUM(E41:P41)</f>
        <v>3135666</v>
      </c>
      <c r="E41" s="24">
        <v>1542788</v>
      </c>
      <c r="F41" s="24">
        <v>1149092</v>
      </c>
      <c r="G41" s="24">
        <v>443786</v>
      </c>
      <c r="H41" s="24"/>
      <c r="I41" s="24"/>
      <c r="J41" s="24"/>
      <c r="K41" s="25"/>
      <c r="L41" s="25"/>
      <c r="M41" s="24"/>
      <c r="N41" s="24"/>
      <c r="O41" s="24"/>
      <c r="P41" s="24"/>
    </row>
    <row r="42" spans="1:16" ht="34.5">
      <c r="B42" s="4"/>
      <c r="C42" s="22" t="s">
        <v>18</v>
      </c>
      <c r="D42" s="28">
        <f>SUM(E42:P42)</f>
        <v>8</v>
      </c>
      <c r="E42" s="28">
        <v>3</v>
      </c>
      <c r="F42" s="28">
        <v>4</v>
      </c>
      <c r="G42" s="28">
        <v>1</v>
      </c>
      <c r="H42" s="28"/>
      <c r="I42" s="28"/>
      <c r="J42" s="28"/>
      <c r="K42" s="29"/>
      <c r="L42" s="29"/>
      <c r="M42" s="28"/>
      <c r="N42" s="28"/>
      <c r="O42" s="28"/>
      <c r="P42" s="28"/>
    </row>
    <row r="43" spans="1:16" ht="17.25">
      <c r="B43" s="4"/>
      <c r="C43" s="32" t="s">
        <v>19</v>
      </c>
      <c r="D43" s="33">
        <f>D42/D41*10^6</f>
        <v>2.5512921337923111</v>
      </c>
      <c r="E43" s="33">
        <f>E42/E41*10^6</f>
        <v>1.9445315882674743</v>
      </c>
      <c r="F43" s="33">
        <f>F42/F41*10^6</f>
        <v>3.4810093534721331</v>
      </c>
      <c r="G43" s="33">
        <f>G42/G41*10^6</f>
        <v>2.25333832072215</v>
      </c>
      <c r="H43" s="34" t="e">
        <f>H42/H41*1000000</f>
        <v>#DIV/0!</v>
      </c>
      <c r="I43" s="34" t="e">
        <f t="shared" ref="I43:P43" si="3">I42/I41*1000000</f>
        <v>#DIV/0!</v>
      </c>
      <c r="J43" s="34" t="e">
        <f t="shared" si="3"/>
        <v>#DIV/0!</v>
      </c>
      <c r="K43" s="34" t="e">
        <f t="shared" si="3"/>
        <v>#DIV/0!</v>
      </c>
      <c r="L43" s="34" t="e">
        <f t="shared" si="3"/>
        <v>#DIV/0!</v>
      </c>
      <c r="M43" s="34" t="e">
        <f t="shared" si="3"/>
        <v>#DIV/0!</v>
      </c>
      <c r="N43" s="34" t="e">
        <f t="shared" si="3"/>
        <v>#DIV/0!</v>
      </c>
      <c r="O43" s="34" t="e">
        <f t="shared" si="3"/>
        <v>#DIV/0!</v>
      </c>
      <c r="P43" s="34" t="e">
        <f t="shared" si="3"/>
        <v>#DIV/0!</v>
      </c>
    </row>
    <row r="44" spans="1:16" ht="17.25">
      <c r="B44" s="17" t="s">
        <v>20</v>
      </c>
      <c r="C44" s="35" t="s">
        <v>19</v>
      </c>
      <c r="D44" s="36">
        <v>5</v>
      </c>
      <c r="E44" s="36">
        <v>5</v>
      </c>
      <c r="F44" s="36">
        <v>5</v>
      </c>
      <c r="G44" s="36">
        <v>5</v>
      </c>
      <c r="H44" s="36">
        <v>5</v>
      </c>
      <c r="I44" s="36">
        <v>5</v>
      </c>
      <c r="J44" s="36">
        <v>5</v>
      </c>
      <c r="K44" s="36">
        <v>5</v>
      </c>
      <c r="L44" s="36">
        <v>5</v>
      </c>
      <c r="M44" s="36">
        <v>5</v>
      </c>
      <c r="N44" s="36">
        <v>5</v>
      </c>
      <c r="O44" s="36">
        <v>5</v>
      </c>
      <c r="P44" s="36">
        <v>5</v>
      </c>
    </row>
    <row r="46" spans="1:16" ht="18.75">
      <c r="A46" s="1" t="s">
        <v>21</v>
      </c>
    </row>
    <row r="62" spans="2:16" ht="34.5">
      <c r="B62" s="20" t="s">
        <v>2</v>
      </c>
      <c r="C62" s="20"/>
      <c r="D62" s="21" t="s">
        <v>3</v>
      </c>
      <c r="E62" s="21" t="s">
        <v>4</v>
      </c>
      <c r="F62" s="21" t="s">
        <v>5</v>
      </c>
      <c r="G62" s="21" t="s">
        <v>6</v>
      </c>
      <c r="H62" s="21" t="s">
        <v>7</v>
      </c>
      <c r="I62" s="21" t="s">
        <v>8</v>
      </c>
      <c r="J62" s="21" t="s">
        <v>9</v>
      </c>
      <c r="K62" s="21" t="s">
        <v>10</v>
      </c>
      <c r="L62" s="21" t="s">
        <v>11</v>
      </c>
      <c r="M62" s="21" t="s">
        <v>12</v>
      </c>
      <c r="N62" s="21" t="s">
        <v>13</v>
      </c>
      <c r="O62" s="21" t="s">
        <v>14</v>
      </c>
      <c r="P62" s="21" t="s">
        <v>15</v>
      </c>
    </row>
    <row r="63" spans="2:16" ht="34.5">
      <c r="B63" s="4" t="s">
        <v>16</v>
      </c>
      <c r="C63" s="22" t="s">
        <v>17</v>
      </c>
      <c r="D63" s="23">
        <f>SUM(E63:P63)</f>
        <v>10249956</v>
      </c>
      <c r="E63" s="24">
        <v>1933047</v>
      </c>
      <c r="F63" s="24">
        <v>575613</v>
      </c>
      <c r="G63" s="24">
        <v>7741296</v>
      </c>
      <c r="H63" s="24"/>
      <c r="I63" s="24"/>
      <c r="J63" s="24"/>
      <c r="K63" s="25"/>
      <c r="L63" s="25"/>
      <c r="M63" s="24"/>
      <c r="N63" s="24"/>
      <c r="O63" s="26"/>
      <c r="P63" s="27"/>
    </row>
    <row r="64" spans="2:16" ht="34.5">
      <c r="B64" s="4"/>
      <c r="C64" s="22" t="s">
        <v>18</v>
      </c>
      <c r="D64" s="28">
        <f>SUM(E64:P64)</f>
        <v>55</v>
      </c>
      <c r="E64" s="28">
        <v>11</v>
      </c>
      <c r="F64" s="28">
        <v>2</v>
      </c>
      <c r="G64" s="28">
        <v>42</v>
      </c>
      <c r="H64" s="28"/>
      <c r="I64" s="28"/>
      <c r="J64" s="28"/>
      <c r="K64" s="29"/>
      <c r="L64" s="29"/>
      <c r="M64" s="28"/>
      <c r="N64" s="28"/>
      <c r="O64" s="30"/>
      <c r="P64" s="31"/>
    </row>
    <row r="65" spans="2:16" ht="17.25">
      <c r="B65" s="4"/>
      <c r="C65" s="32" t="s">
        <v>19</v>
      </c>
      <c r="D65" s="33">
        <f>D64/D63*1000000</f>
        <v>5.3658766925438508</v>
      </c>
      <c r="E65" s="33">
        <f>E64/E63*1000000</f>
        <v>5.6904979547833028</v>
      </c>
      <c r="F65" s="33">
        <f t="shared" ref="F65:O65" si="4">F64/F63*1000000</f>
        <v>3.4745566899983147</v>
      </c>
      <c r="G65" s="33">
        <f t="shared" si="4"/>
        <v>5.4254481420165312</v>
      </c>
      <c r="H65" s="34" t="e">
        <f t="shared" si="4"/>
        <v>#DIV/0!</v>
      </c>
      <c r="I65" s="34" t="e">
        <f t="shared" si="4"/>
        <v>#DIV/0!</v>
      </c>
      <c r="J65" s="34" t="e">
        <f t="shared" si="4"/>
        <v>#DIV/0!</v>
      </c>
      <c r="K65" s="34" t="e">
        <f t="shared" si="4"/>
        <v>#DIV/0!</v>
      </c>
      <c r="L65" s="34" t="e">
        <f t="shared" si="4"/>
        <v>#DIV/0!</v>
      </c>
      <c r="M65" s="34" t="e">
        <f t="shared" si="4"/>
        <v>#DIV/0!</v>
      </c>
      <c r="N65" s="34" t="e">
        <f t="shared" si="4"/>
        <v>#DIV/0!</v>
      </c>
      <c r="O65" s="34" t="e">
        <f t="shared" si="4"/>
        <v>#DIV/0!</v>
      </c>
      <c r="P65" s="34" t="e">
        <f>P64/P63*1000000</f>
        <v>#DIV/0!</v>
      </c>
    </row>
    <row r="66" spans="2:16" ht="17.25">
      <c r="B66" s="17" t="s">
        <v>20</v>
      </c>
      <c r="C66" s="35" t="s">
        <v>19</v>
      </c>
      <c r="D66" s="36">
        <v>5</v>
      </c>
      <c r="E66" s="36">
        <v>5</v>
      </c>
      <c r="F66" s="36">
        <v>5</v>
      </c>
      <c r="G66" s="36">
        <v>5</v>
      </c>
      <c r="H66" s="36">
        <v>5</v>
      </c>
      <c r="I66" s="36">
        <v>5</v>
      </c>
      <c r="J66" s="36">
        <v>5</v>
      </c>
      <c r="K66" s="36">
        <v>5</v>
      </c>
      <c r="L66" s="36">
        <v>5</v>
      </c>
      <c r="M66" s="36">
        <v>5</v>
      </c>
      <c r="N66" s="36">
        <v>5</v>
      </c>
      <c r="O66" s="36">
        <v>5</v>
      </c>
      <c r="P66" s="36">
        <v>5</v>
      </c>
    </row>
  </sheetData>
  <mergeCells count="6">
    <mergeCell ref="B18:C18"/>
    <mergeCell ref="B19:B21"/>
    <mergeCell ref="B62:C62"/>
    <mergeCell ref="B63:B65"/>
    <mergeCell ref="B40:C40"/>
    <mergeCell ref="B41:B4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6"/>
  <sheetViews>
    <sheetView topLeftCell="A25" workbookViewId="0">
      <selection activeCell="Q55" sqref="Q55"/>
    </sheetView>
  </sheetViews>
  <sheetFormatPr defaultRowHeight="15"/>
  <cols>
    <col min="2" max="2" width="18.85546875" customWidth="1"/>
    <col min="3" max="4" width="14.5703125" customWidth="1"/>
    <col min="5" max="16" width="12" customWidth="1"/>
  </cols>
  <sheetData>
    <row r="1" spans="1:1" ht="18.75">
      <c r="A1" s="1" t="s">
        <v>0</v>
      </c>
    </row>
    <row r="2" spans="1:1" ht="18.75">
      <c r="A2" s="1" t="s">
        <v>1</v>
      </c>
    </row>
    <row r="18" spans="1:16" ht="17.25">
      <c r="B18" s="2" t="s">
        <v>2</v>
      </c>
      <c r="C18" s="2"/>
      <c r="D18" s="3" t="s">
        <v>3</v>
      </c>
      <c r="E18" s="3" t="s">
        <v>4</v>
      </c>
      <c r="F18" s="3" t="s">
        <v>5</v>
      </c>
      <c r="G18" s="3" t="s">
        <v>6</v>
      </c>
      <c r="H18" s="3" t="s">
        <v>7</v>
      </c>
      <c r="I18" s="3" t="s">
        <v>8</v>
      </c>
      <c r="J18" s="3" t="s">
        <v>9</v>
      </c>
      <c r="K18" s="3" t="s">
        <v>10</v>
      </c>
      <c r="L18" s="3" t="s">
        <v>11</v>
      </c>
      <c r="M18" s="3" t="s">
        <v>12</v>
      </c>
      <c r="N18" s="3" t="s">
        <v>13</v>
      </c>
      <c r="O18" s="3" t="s">
        <v>14</v>
      </c>
      <c r="P18" s="3" t="s">
        <v>15</v>
      </c>
    </row>
    <row r="19" spans="1:16" ht="17.25">
      <c r="B19" s="4" t="s">
        <v>16</v>
      </c>
      <c r="C19" s="5" t="s">
        <v>17</v>
      </c>
      <c r="D19" s="6">
        <f>SUM(E19:P19)</f>
        <v>20415461</v>
      </c>
      <c r="E19" s="7">
        <f t="shared" ref="E19:N20" si="0">E41+E63</f>
        <v>5595239</v>
      </c>
      <c r="F19" s="7">
        <f t="shared" si="0"/>
        <v>5474867</v>
      </c>
      <c r="G19" s="7">
        <f>G41+G63</f>
        <v>9345355</v>
      </c>
      <c r="H19" s="7">
        <f t="shared" si="0"/>
        <v>0</v>
      </c>
      <c r="I19" s="7">
        <f t="shared" si="0"/>
        <v>0</v>
      </c>
      <c r="J19" s="7">
        <f t="shared" si="0"/>
        <v>0</v>
      </c>
      <c r="K19" s="7">
        <f t="shared" si="0"/>
        <v>0</v>
      </c>
      <c r="L19" s="7">
        <f t="shared" si="0"/>
        <v>0</v>
      </c>
      <c r="M19" s="7">
        <f t="shared" si="0"/>
        <v>0</v>
      </c>
      <c r="N19" s="7">
        <f t="shared" si="0"/>
        <v>0</v>
      </c>
      <c r="O19" s="7">
        <f>O41+O63</f>
        <v>0</v>
      </c>
      <c r="P19" s="7">
        <f>P41+P63</f>
        <v>0</v>
      </c>
    </row>
    <row r="20" spans="1:16" ht="17.25">
      <c r="B20" s="4"/>
      <c r="C20" s="5" t="s">
        <v>18</v>
      </c>
      <c r="D20" s="10">
        <f>SUM(E20:P20)</f>
        <v>144</v>
      </c>
      <c r="E20" s="11">
        <f t="shared" si="0"/>
        <v>36</v>
      </c>
      <c r="F20" s="11">
        <f t="shared" si="0"/>
        <v>21</v>
      </c>
      <c r="G20" s="11">
        <f>G42+G64</f>
        <v>87</v>
      </c>
      <c r="H20" s="11">
        <f t="shared" si="0"/>
        <v>0</v>
      </c>
      <c r="I20" s="11">
        <f t="shared" si="0"/>
        <v>0</v>
      </c>
      <c r="J20" s="11">
        <f>J42+J64</f>
        <v>0</v>
      </c>
      <c r="K20" s="11">
        <f t="shared" si="0"/>
        <v>0</v>
      </c>
      <c r="L20" s="11">
        <f t="shared" si="0"/>
        <v>0</v>
      </c>
      <c r="M20" s="11">
        <f t="shared" si="0"/>
        <v>0</v>
      </c>
      <c r="N20" s="11">
        <f t="shared" si="0"/>
        <v>0</v>
      </c>
      <c r="O20" s="11">
        <f>O42+O64</f>
        <v>0</v>
      </c>
      <c r="P20" s="11">
        <f>P42+P64</f>
        <v>0</v>
      </c>
    </row>
    <row r="21" spans="1:16" ht="17.25">
      <c r="B21" s="4"/>
      <c r="C21" s="14" t="s">
        <v>19</v>
      </c>
      <c r="D21" s="15">
        <f>D20/D19*10^6</f>
        <v>7.0534777539434454</v>
      </c>
      <c r="E21" s="15">
        <f>E20/E19*10^6</f>
        <v>6.4340415127932875</v>
      </c>
      <c r="F21" s="15">
        <f t="shared" ref="F21:O21" si="1">F20/F19*10^6</f>
        <v>3.8357096163249267</v>
      </c>
      <c r="G21" s="15">
        <f t="shared" si="1"/>
        <v>9.3094376832126766</v>
      </c>
      <c r="H21" s="16" t="e">
        <f t="shared" si="1"/>
        <v>#DIV/0!</v>
      </c>
      <c r="I21" s="16" t="e">
        <f t="shared" si="1"/>
        <v>#DIV/0!</v>
      </c>
      <c r="J21" s="16" t="e">
        <f t="shared" si="1"/>
        <v>#DIV/0!</v>
      </c>
      <c r="K21" s="16" t="e">
        <f t="shared" si="1"/>
        <v>#DIV/0!</v>
      </c>
      <c r="L21" s="16" t="e">
        <f t="shared" si="1"/>
        <v>#DIV/0!</v>
      </c>
      <c r="M21" s="16" t="e">
        <f t="shared" si="1"/>
        <v>#DIV/0!</v>
      </c>
      <c r="N21" s="16" t="e">
        <f t="shared" si="1"/>
        <v>#DIV/0!</v>
      </c>
      <c r="O21" s="16" t="e">
        <f t="shared" si="1"/>
        <v>#DIV/0!</v>
      </c>
      <c r="P21" s="16" t="e">
        <f>P20/P19*10^6</f>
        <v>#DIV/0!</v>
      </c>
    </row>
    <row r="22" spans="1:16" ht="17.25">
      <c r="B22" s="17" t="s">
        <v>20</v>
      </c>
      <c r="C22" s="18" t="s">
        <v>19</v>
      </c>
      <c r="D22" s="19">
        <v>5</v>
      </c>
      <c r="E22" s="19">
        <v>5</v>
      </c>
      <c r="F22" s="19">
        <v>5</v>
      </c>
      <c r="G22" s="19">
        <v>5</v>
      </c>
      <c r="H22" s="19">
        <v>5</v>
      </c>
      <c r="I22" s="19">
        <v>5</v>
      </c>
      <c r="J22" s="19">
        <v>5</v>
      </c>
      <c r="K22" s="19">
        <v>5</v>
      </c>
      <c r="L22" s="19">
        <v>5</v>
      </c>
      <c r="M22" s="19">
        <v>5</v>
      </c>
      <c r="N22" s="19">
        <v>5</v>
      </c>
      <c r="O22" s="19">
        <v>5</v>
      </c>
      <c r="P22" s="19">
        <v>5</v>
      </c>
    </row>
    <row r="24" spans="1:16" ht="18.75">
      <c r="A24" s="1" t="s">
        <v>22</v>
      </c>
    </row>
    <row r="40" spans="1:16" ht="17.25">
      <c r="B40" s="2" t="s">
        <v>2</v>
      </c>
      <c r="C40" s="2"/>
      <c r="D40" s="3" t="s">
        <v>3</v>
      </c>
      <c r="E40" s="3" t="s">
        <v>4</v>
      </c>
      <c r="F40" s="3" t="s">
        <v>5</v>
      </c>
      <c r="G40" s="3" t="s">
        <v>6</v>
      </c>
      <c r="H40" s="3" t="s">
        <v>7</v>
      </c>
      <c r="I40" s="3" t="s">
        <v>8</v>
      </c>
      <c r="J40" s="3" t="s">
        <v>9</v>
      </c>
      <c r="K40" s="3" t="s">
        <v>10</v>
      </c>
      <c r="L40" s="3" t="s">
        <v>11</v>
      </c>
      <c r="M40" s="3" t="s">
        <v>12</v>
      </c>
      <c r="N40" s="3" t="s">
        <v>13</v>
      </c>
      <c r="O40" s="3" t="s">
        <v>14</v>
      </c>
      <c r="P40" s="3" t="s">
        <v>15</v>
      </c>
    </row>
    <row r="41" spans="1:16" ht="34.5">
      <c r="B41" s="4" t="s">
        <v>16</v>
      </c>
      <c r="C41" s="5" t="s">
        <v>17</v>
      </c>
      <c r="D41" s="6">
        <f>SUM(E41:P41)</f>
        <v>5114066</v>
      </c>
      <c r="E41" s="7">
        <v>1711854</v>
      </c>
      <c r="F41" s="7">
        <v>1765679</v>
      </c>
      <c r="G41" s="7">
        <v>1636533</v>
      </c>
      <c r="H41" s="7"/>
      <c r="I41" s="7"/>
      <c r="J41" s="7"/>
      <c r="K41" s="7"/>
      <c r="L41" s="7"/>
      <c r="M41" s="7"/>
      <c r="N41" s="7"/>
      <c r="O41" s="7"/>
      <c r="P41" s="7"/>
    </row>
    <row r="42" spans="1:16" ht="34.5">
      <c r="B42" s="4"/>
      <c r="C42" s="5" t="s">
        <v>18</v>
      </c>
      <c r="D42" s="10">
        <f>SUM(E42:P42)</f>
        <v>16</v>
      </c>
      <c r="E42" s="11">
        <v>7</v>
      </c>
      <c r="F42" s="11">
        <v>4</v>
      </c>
      <c r="G42" s="11">
        <v>5</v>
      </c>
      <c r="H42" s="11"/>
      <c r="I42" s="11"/>
      <c r="J42" s="11"/>
      <c r="K42" s="11"/>
      <c r="L42" s="11"/>
      <c r="M42" s="11"/>
      <c r="N42" s="11"/>
      <c r="O42" s="11"/>
      <c r="P42" s="11"/>
    </row>
    <row r="43" spans="1:16" ht="17.25">
      <c r="B43" s="4"/>
      <c r="C43" s="14" t="s">
        <v>19</v>
      </c>
      <c r="D43" s="15">
        <f>D42/D41*1000000</f>
        <v>3.128626028682461</v>
      </c>
      <c r="E43" s="15">
        <f t="shared" ref="E43:O43" si="2">E42/E41*1000000</f>
        <v>4.0891337695854908</v>
      </c>
      <c r="F43" s="15">
        <f t="shared" si="2"/>
        <v>2.2654174399763494</v>
      </c>
      <c r="G43" s="15">
        <f t="shared" si="2"/>
        <v>3.0552393382840433</v>
      </c>
      <c r="H43" s="16" t="e">
        <f t="shared" si="2"/>
        <v>#DIV/0!</v>
      </c>
      <c r="I43" s="16" t="e">
        <f t="shared" si="2"/>
        <v>#DIV/0!</v>
      </c>
      <c r="J43" s="16" t="e">
        <f t="shared" si="2"/>
        <v>#DIV/0!</v>
      </c>
      <c r="K43" s="16" t="e">
        <f t="shared" si="2"/>
        <v>#DIV/0!</v>
      </c>
      <c r="L43" s="16" t="e">
        <f t="shared" si="2"/>
        <v>#DIV/0!</v>
      </c>
      <c r="M43" s="16" t="e">
        <f t="shared" si="2"/>
        <v>#DIV/0!</v>
      </c>
      <c r="N43" s="16" t="e">
        <f t="shared" si="2"/>
        <v>#DIV/0!</v>
      </c>
      <c r="O43" s="16" t="e">
        <f t="shared" si="2"/>
        <v>#DIV/0!</v>
      </c>
      <c r="P43" s="16" t="e">
        <f>P42/P41*1000000</f>
        <v>#DIV/0!</v>
      </c>
    </row>
    <row r="44" spans="1:16" ht="17.25">
      <c r="B44" s="17" t="s">
        <v>20</v>
      </c>
      <c r="C44" s="18" t="s">
        <v>19</v>
      </c>
      <c r="D44" s="19">
        <v>5</v>
      </c>
      <c r="E44" s="19">
        <v>5</v>
      </c>
      <c r="F44" s="19">
        <v>5</v>
      </c>
      <c r="G44" s="19">
        <v>5</v>
      </c>
      <c r="H44" s="19">
        <v>5</v>
      </c>
      <c r="I44" s="19">
        <v>5</v>
      </c>
      <c r="J44" s="19">
        <v>5</v>
      </c>
      <c r="K44" s="19">
        <v>5</v>
      </c>
      <c r="L44" s="19">
        <v>5</v>
      </c>
      <c r="M44" s="19">
        <v>5</v>
      </c>
      <c r="N44" s="19">
        <v>5</v>
      </c>
      <c r="O44" s="19">
        <v>5</v>
      </c>
      <c r="P44" s="19">
        <v>5</v>
      </c>
    </row>
    <row r="46" spans="1:16" ht="18.75">
      <c r="A46" s="1" t="s">
        <v>21</v>
      </c>
    </row>
    <row r="62" spans="2:16" ht="34.5">
      <c r="B62" s="2" t="s">
        <v>2</v>
      </c>
      <c r="C62" s="2"/>
      <c r="D62" s="3" t="s">
        <v>3</v>
      </c>
      <c r="E62" s="3" t="s">
        <v>4</v>
      </c>
      <c r="F62" s="3" t="s">
        <v>5</v>
      </c>
      <c r="G62" s="3" t="s">
        <v>6</v>
      </c>
      <c r="H62" s="3" t="s">
        <v>7</v>
      </c>
      <c r="I62" s="3" t="s">
        <v>8</v>
      </c>
      <c r="J62" s="3" t="s">
        <v>9</v>
      </c>
      <c r="K62" s="3" t="s">
        <v>10</v>
      </c>
      <c r="L62" s="3" t="s">
        <v>11</v>
      </c>
      <c r="M62" s="3" t="s">
        <v>12</v>
      </c>
      <c r="N62" s="3" t="s">
        <v>13</v>
      </c>
      <c r="O62" s="3" t="s">
        <v>14</v>
      </c>
      <c r="P62" s="3" t="s">
        <v>15</v>
      </c>
    </row>
    <row r="63" spans="2:16" ht="34.5">
      <c r="B63" s="4" t="s">
        <v>16</v>
      </c>
      <c r="C63" s="5" t="s">
        <v>17</v>
      </c>
      <c r="D63" s="6">
        <f>SUM(E63:P63)</f>
        <v>15301395</v>
      </c>
      <c r="E63" s="7">
        <v>3883385</v>
      </c>
      <c r="F63" s="7">
        <v>3709188</v>
      </c>
      <c r="G63" s="7">
        <v>7708822</v>
      </c>
      <c r="H63" s="7"/>
      <c r="I63" s="7"/>
      <c r="J63" s="7"/>
      <c r="K63" s="7"/>
      <c r="L63" s="7"/>
      <c r="M63" s="7"/>
      <c r="N63" s="7"/>
      <c r="O63" s="8"/>
      <c r="P63" s="9"/>
    </row>
    <row r="64" spans="2:16" ht="34.5">
      <c r="B64" s="4"/>
      <c r="C64" s="5" t="s">
        <v>18</v>
      </c>
      <c r="D64" s="10">
        <f>SUM(E64:P64)</f>
        <v>128</v>
      </c>
      <c r="E64" s="11">
        <v>29</v>
      </c>
      <c r="F64" s="11">
        <v>17</v>
      </c>
      <c r="G64" s="11">
        <v>82</v>
      </c>
      <c r="H64" s="11"/>
      <c r="I64" s="11"/>
      <c r="J64" s="11"/>
      <c r="K64" s="11"/>
      <c r="L64" s="11"/>
      <c r="M64" s="11"/>
      <c r="N64" s="11"/>
      <c r="O64" s="12"/>
      <c r="P64" s="13"/>
    </row>
    <row r="65" spans="2:16" ht="17.25">
      <c r="B65" s="4"/>
      <c r="C65" s="14" t="s">
        <v>19</v>
      </c>
      <c r="D65" s="15">
        <f>D64/D63*10^6</f>
        <v>8.3652503578922062</v>
      </c>
      <c r="E65" s="15">
        <f>E64/E63*1000000</f>
        <v>7.4677118029760123</v>
      </c>
      <c r="F65" s="15">
        <f>F64/F63*1000000</f>
        <v>4.5832133609835894</v>
      </c>
      <c r="G65" s="15">
        <f t="shared" ref="G65:P65" si="3">G64/G63*1000000</f>
        <v>10.637163499170171</v>
      </c>
      <c r="H65" s="16" t="e">
        <f t="shared" si="3"/>
        <v>#DIV/0!</v>
      </c>
      <c r="I65" s="16" t="e">
        <f t="shared" si="3"/>
        <v>#DIV/0!</v>
      </c>
      <c r="J65" s="16" t="e">
        <f t="shared" si="3"/>
        <v>#DIV/0!</v>
      </c>
      <c r="K65" s="16" t="e">
        <f t="shared" si="3"/>
        <v>#DIV/0!</v>
      </c>
      <c r="L65" s="16" t="e">
        <f t="shared" si="3"/>
        <v>#DIV/0!</v>
      </c>
      <c r="M65" s="16" t="e">
        <f t="shared" si="3"/>
        <v>#DIV/0!</v>
      </c>
      <c r="N65" s="16" t="e">
        <f t="shared" si="3"/>
        <v>#DIV/0!</v>
      </c>
      <c r="O65" s="16" t="e">
        <f t="shared" si="3"/>
        <v>#DIV/0!</v>
      </c>
      <c r="P65" s="16" t="e">
        <f t="shared" si="3"/>
        <v>#DIV/0!</v>
      </c>
    </row>
    <row r="66" spans="2:16" ht="17.25">
      <c r="B66" s="17" t="s">
        <v>20</v>
      </c>
      <c r="C66" s="18" t="s">
        <v>19</v>
      </c>
      <c r="D66" s="19">
        <v>5</v>
      </c>
      <c r="E66" s="19">
        <v>5</v>
      </c>
      <c r="F66" s="19">
        <v>5</v>
      </c>
      <c r="G66" s="19">
        <v>5</v>
      </c>
      <c r="H66" s="19">
        <v>5</v>
      </c>
      <c r="I66" s="19">
        <v>5</v>
      </c>
      <c r="J66" s="19">
        <v>5</v>
      </c>
      <c r="K66" s="19">
        <v>5</v>
      </c>
      <c r="L66" s="19">
        <v>5</v>
      </c>
      <c r="M66" s="19">
        <v>5</v>
      </c>
      <c r="N66" s="19">
        <v>5</v>
      </c>
      <c r="O66" s="19">
        <v>5</v>
      </c>
      <c r="P66" s="19">
        <v>5</v>
      </c>
    </row>
  </sheetData>
  <mergeCells count="6">
    <mergeCell ref="B62:C62"/>
    <mergeCell ref="B63:B65"/>
    <mergeCell ref="B40:C40"/>
    <mergeCell ref="B41:B43"/>
    <mergeCell ref="B18:C18"/>
    <mergeCell ref="B19:B21"/>
  </mergeCells>
  <pageMargins left="0.7" right="0.7" top="0.75" bottom="0.75" header="0.3" footer="0.3"/>
  <pageSetup paperSize="0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K1 불량율</vt:lpstr>
      <vt:lpstr>CSP</vt:lpstr>
      <vt:lpstr>LFEM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2022-04-19T01:46:52Z</dcterms:created>
  <dcterms:modified xsi:type="dcterms:W3CDTF">2022-04-19T03:05:51Z</dcterms:modified>
</cp:coreProperties>
</file>